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6.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ÄIVITYSTIEDOT" sheetId="1" state="visible" r:id="rId2"/>
    <sheet name="SANOMAKUVAUKSET JA -RAKENTEET" sheetId="2" state="visible" r:id="rId3"/>
    <sheet name="KOODISTOT" sheetId="3" state="visible" r:id="rId4"/>
    <sheet name="YHDISTEKOODISTOT" sheetId="4" state="visible" r:id="rId5"/>
    <sheet name="TIETOKANTAKUVAUS" sheetId="5" state="visible" r:id="rId6"/>
    <sheet name="KÄYTTÖTAPAUKSET + TIETOSISÄLLÖT" sheetId="6" state="visible" r:id="rId7"/>
    <sheet name="SKEEMAPAKETIT JA SANOMAT" sheetId="7" state="visible" r:id="rId8"/>
  </sheets>
  <definedNames>
    <definedName function="false" hidden="true" localSheetId="5" name="_xlnm._FilterDatabase" vbProcedure="false">'KÄYTTÖTAPAUKSET + TIETOSISÄLLÖT'!$A$5:$BQ$457</definedName>
    <definedName function="false" hidden="false" name="Excel_BuiltIn_Print_Area_1" vbProcedure="false">#REF!</definedName>
    <definedName function="false" hidden="false" name="Excel_BuiltIn__FilterDatabase" vbProcedure="false">#REF!</definedName>
    <definedName function="false" hidden="false" name="Excel_BuiltIn__FilterDatabase_1" vbProcedure="false">#REF!</definedName>
    <definedName function="false" hidden="false" name="OriginalFeatureCodeType" vbProcedure="false">KOODISTOT!$B$2:$B$3155</definedName>
    <definedName function="false" hidden="false" localSheetId="2" name="_xlnm._FilterDatabase" vbProcedure="false">KOODISTOT!$H$1:$H$6866</definedName>
    <definedName function="false" hidden="false" localSheetId="4" name="_xlnm._FilterDatabase" vbProcedure="false">TIETOKANTAKUVAUS!$A$1:$J$767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<sst xmlns="http://schemas.openxmlformats.org/spreadsheetml/2006/main" count="66733" uniqueCount="23572">
  <si>
    <t xml:space="preserve">VÄLILEHTI</t>
  </si>
  <si>
    <t xml:space="preserve">KUVAUS</t>
  </si>
  <si>
    <t xml:space="preserve">KOMMENTIT</t>
  </si>
  <si>
    <t xml:space="preserve">PÄIVITETTY</t>
  </si>
  <si>
    <t xml:space="preserve">PÄIVITYSTIEDOT</t>
  </si>
  <si>
    <t xml:space="preserve">Dokumentin metatiedot</t>
  </si>
  <si>
    <t xml:space="preserve">SANOMAKUVAUKSET JA -RAKENTEET</t>
  </si>
  <si>
    <t xml:space="preserve">Standardisanomien kuvauksia ja rakenteita</t>
  </si>
  <si>
    <t xml:space="preserve">Toistaiseksi taulukko ei sisällä kaikkia sanomia</t>
  </si>
  <si>
    <t xml:space="preserve">YHDISTEKOODISTOT</t>
  </si>
  <si>
    <t xml:space="preserve">Yhdistekoodistolistaus</t>
  </si>
  <si>
    <t xml:space="preserve">Standardisanomien kaikki yhdistelmäkoodistot</t>
  </si>
  <si>
    <t xml:space="preserve">KOODISTOT</t>
  </si>
  <si>
    <t xml:space="preserve">Koodistolistaus</t>
  </si>
  <si>
    <t xml:space="preserve">Standardisanomien kaikki koodistot</t>
  </si>
  <si>
    <t xml:space="preserve">TIETOKANTAKUVAUS</t>
  </si>
  <si>
    <t xml:space="preserve">Tietokantamuotoisten sisältöjen tietokantakuvaus</t>
  </si>
  <si>
    <t xml:space="preserve">KÄYTTÖTAPAUKSET + TIETOSISÄLLÖT</t>
  </si>
  <si>
    <t xml:space="preserve">Sanomien Object-rakenteen käyttötapauskohtaiset elementtien ja attribuuttien pakollisuudet</t>
  </si>
  <si>
    <t xml:space="preserve">Sisältää virallistettujen käyttötapausten tietosisällöt</t>
  </si>
  <si>
    <t xml:space="preserve">SKEEMAPAKETIT JA SANOMAT</t>
  </si>
  <si>
    <t xml:space="preserve">Ristiintaulukointi skeemapaketteista ja niistä julkaistuista sanomista </t>
  </si>
  <si>
    <t xml:space="preserve">Sisältää kaikki virallistetut sanomaversiot </t>
  </si>
  <si>
    <t xml:space="preserve">Nro</t>
  </si>
  <si>
    <t xml:space="preserve">Elementin jarjestysnro</t>
  </si>
  <si>
    <t xml:space="preserve">Sanoma</t>
  </si>
  <si>
    <t xml:space="preserve">Sanomatunnus</t>
  </si>
  <si>
    <t xml:space="preserve">Parent-elementti</t>
  </si>
  <si>
    <t xml:space="preserve">Kohdetyyppi</t>
  </si>
  <si>
    <t xml:space="preserve">Lapsikohde</t>
  </si>
  <si>
    <t xml:space="preserve">Kuvaus</t>
  </si>
  <si>
    <t xml:space="preserve">Pidempi kuvaus</t>
  </si>
  <si>
    <t xml:space="preserve">Kommentit</t>
  </si>
  <si>
    <t xml:space="preserve">Tietotyyppi</t>
  </si>
  <si>
    <t xml:space="preserve">Esimerkkisisalto</t>
  </si>
  <si>
    <t xml:space="preserve">Yhdistekoodisto</t>
  </si>
  <si>
    <t xml:space="preserve">Versio 1.0</t>
  </si>
  <si>
    <t xml:space="preserve">Versio 1.1</t>
  </si>
  <si>
    <t xml:space="preserve">Versio 1.2</t>
  </si>
  <si>
    <t xml:space="preserve">Versio 1.3</t>
  </si>
  <si>
    <t xml:space="preserve">Versio 1.4</t>
  </si>
  <si>
    <t xml:space="preserve">Versio 1.5</t>
  </si>
  <si>
    <t xml:space="preserve">Versio 1.6</t>
  </si>
  <si>
    <t xml:space="preserve">Versio 1.7</t>
  </si>
  <si>
    <t xml:space="preserve">Metsävarasanoma</t>
  </si>
  <si>
    <t xml:space="preserve">MV</t>
  </si>
  <si>
    <t xml:space="preserve">Element</t>
  </si>
  <si>
    <t xml:space="preserve">ForestPropertyData</t>
  </si>
  <si>
    <t xml:space="preserve">Metsävaratiedot</t>
  </si>
  <si>
    <t xml:space="preserve">X</t>
  </si>
  <si>
    <t xml:space="preserve">RealEstates</t>
  </si>
  <si>
    <t xml:space="preserve">Kiinteistöt</t>
  </si>
  <si>
    <t xml:space="preserve">RealEstate</t>
  </si>
  <si>
    <t xml:space="preserve">Kiinteistö</t>
  </si>
  <si>
    <t xml:space="preserve">Attribute</t>
  </si>
  <si>
    <t xml:space="preserve">id</t>
  </si>
  <si>
    <t xml:space="preserve">Kiinteistön id (tunniste)</t>
  </si>
  <si>
    <t xml:space="preserve">RegisterUnitId</t>
  </si>
  <si>
    <t xml:space="preserve">Kiinteistötunnus</t>
  </si>
  <si>
    <t xml:space="preserve">MunicipalityNumber</t>
  </si>
  <si>
    <t xml:space="preserve">Kiinteistötunnuksen kunta (vanha kuntanumero)</t>
  </si>
  <si>
    <t xml:space="preserve">MunicipalityName</t>
  </si>
  <si>
    <t xml:space="preserve">Kiinteistötunnuksen kuntanimi (vanha kuntanimi)</t>
  </si>
  <si>
    <t xml:space="preserve">AreaNumber</t>
  </si>
  <si>
    <t xml:space="preserve">Kiinteistötunnuksen kylä</t>
  </si>
  <si>
    <t xml:space="preserve">GroupNumber</t>
  </si>
  <si>
    <t xml:space="preserve">Kiinteistötunnuksen talo</t>
  </si>
  <si>
    <t xml:space="preserve">UnitNumber</t>
  </si>
  <si>
    <t xml:space="preserve">Kiinteistötunnuksen tila</t>
  </si>
  <si>
    <t xml:space="preserve">UnseparetedParcelTypeChar</t>
  </si>
  <si>
    <t xml:space="preserve">Kiinteistön määräalan kirjain</t>
  </si>
  <si>
    <t xml:space="preserve">UnseparetedParcelNumber</t>
  </si>
  <si>
    <t xml:space="preserve">Kiinteistön määräalan numero</t>
  </si>
  <si>
    <t xml:space="preserve">RealEstateName</t>
  </si>
  <si>
    <t xml:space="preserve">Kiinteistön nimi</t>
  </si>
  <si>
    <t xml:space="preserve">LocationMunicipalityNumber</t>
  </si>
  <si>
    <t xml:space="preserve">Kiinteistön sijaintikunnan numero</t>
  </si>
  <si>
    <t xml:space="preserve">LocationMunicipalityName</t>
  </si>
  <si>
    <t xml:space="preserve">Kiinteistön sijaintikunnan nimi</t>
  </si>
  <si>
    <t xml:space="preserve">RealEstateOwners</t>
  </si>
  <si>
    <t xml:space="preserve">Kiinteistön omistajat</t>
  </si>
  <si>
    <t xml:space="preserve">RealEstateOwner</t>
  </si>
  <si>
    <t xml:space="preserve">Kiinteistön omistaja</t>
  </si>
  <si>
    <t xml:space="preserve">Kiinteistön omistajan id (tunniste)</t>
  </si>
  <si>
    <t xml:space="preserve">language</t>
  </si>
  <si>
    <t xml:space="preserve">Kiinteistön omistajan kieli</t>
  </si>
  <si>
    <t xml:space="preserve">aa</t>
  </si>
  <si>
    <t xml:space="preserve">BusinessId</t>
  </si>
  <si>
    <t xml:space="preserve">Organisaation Y-tunnus</t>
  </si>
  <si>
    <t xml:space="preserve">PersonId</t>
  </si>
  <si>
    <t xml:space="preserve">Henkilön henkilötunnus</t>
  </si>
  <si>
    <t xml:space="preserve">FirstName</t>
  </si>
  <si>
    <t xml:space="preserve">Henkilön etunimi</t>
  </si>
  <si>
    <t xml:space="preserve">LastName</t>
  </si>
  <si>
    <t xml:space="preserve">Henkilön sukunimi</t>
  </si>
  <si>
    <t xml:space="preserve">WholeName</t>
  </si>
  <si>
    <t xml:space="preserve">Henkilön koko nimi</t>
  </si>
  <si>
    <t xml:space="preserve">PersonOrganizationName</t>
  </si>
  <si>
    <t xml:space="preserve">Henkilön edustaman organisaation nimi</t>
  </si>
  <si>
    <t xml:space="preserve">OrganizationName</t>
  </si>
  <si>
    <t xml:space="preserve">Organisaation nimi</t>
  </si>
  <si>
    <t xml:space="preserve">Address</t>
  </si>
  <si>
    <t xml:space="preserve">Lähiosoite</t>
  </si>
  <si>
    <t xml:space="preserve">PostalCode</t>
  </si>
  <si>
    <t xml:space="preserve">Postinumero</t>
  </si>
  <si>
    <t xml:space="preserve">PostOffice</t>
  </si>
  <si>
    <t xml:space="preserve">Postitoimipaikka</t>
  </si>
  <si>
    <t xml:space="preserve">CountryCode</t>
  </si>
  <si>
    <t xml:space="preserve">Osoitteen maakoodi</t>
  </si>
  <si>
    <t xml:space="preserve">AD</t>
  </si>
  <si>
    <t xml:space="preserve">CountryText</t>
  </si>
  <si>
    <t xml:space="preserve">Osoitteen maa</t>
  </si>
  <si>
    <t xml:space="preserve">PhoneNumber</t>
  </si>
  <si>
    <t xml:space="preserve">Puhelinnumero</t>
  </si>
  <si>
    <t xml:space="preserve">MobilePhoneNumber</t>
  </si>
  <si>
    <t xml:space="preserve">Mobiilipuhelimen numero</t>
  </si>
  <si>
    <t xml:space="preserve">TelefaxNumber</t>
  </si>
  <si>
    <t xml:space="preserve">Telefaxin numero</t>
  </si>
  <si>
    <t xml:space="preserve">EmailAddress</t>
  </si>
  <si>
    <t xml:space="preserve">Sähköpostiosoite</t>
  </si>
  <si>
    <t xml:space="preserve">Parcels</t>
  </si>
  <si>
    <t xml:space="preserve">Kiinteistön palstat</t>
  </si>
  <si>
    <t xml:space="preserve">Parcel</t>
  </si>
  <si>
    <t xml:space="preserve">Kiinteistön palsta</t>
  </si>
  <si>
    <t xml:space="preserve">Kiinteistön palstan id (tunniste)</t>
  </si>
  <si>
    <t xml:space="preserve">ParcelNumber</t>
  </si>
  <si>
    <t xml:space="preserve">Palstan numero</t>
  </si>
  <si>
    <t xml:space="preserve">Stands</t>
  </si>
  <si>
    <t xml:space="preserve">Palstan metsikkökuviot</t>
  </si>
  <si>
    <t xml:space="preserve">Lapsielementtejä ei ole kuvattu</t>
  </si>
  <si>
    <t xml:space="preserve">Metsikkökuviot</t>
  </si>
  <si>
    <t xml:space="preserve">Stand</t>
  </si>
  <si>
    <t xml:space="preserve">Metsikkökuvio</t>
  </si>
  <si>
    <t xml:space="preserve">Metsikkökuvion id (tunniste)</t>
  </si>
  <si>
    <t xml:space="preserve">parcelId</t>
  </si>
  <si>
    <t xml:space="preserve">Metsikkökuvion palstan id (tunniste)</t>
  </si>
  <si>
    <t xml:space="preserve">realEstateId</t>
  </si>
  <si>
    <t xml:space="preserve">Metsikkökuvion kiinteistön id (tunniste)</t>
  </si>
  <si>
    <t xml:space="preserve">StandBasicData</t>
  </si>
  <si>
    <t xml:space="preserve">Metsikkökuvion perustiedot</t>
  </si>
  <si>
    <t xml:space="preserve">ChangeState</t>
  </si>
  <si>
    <t xml:space="preserve">Metsikkökuvion muutostila</t>
  </si>
  <si>
    <t xml:space="preserve">ChangeTime</t>
  </si>
  <si>
    <t xml:space="preserve">Metsikkökuvion muutosaika</t>
  </si>
  <si>
    <t xml:space="preserve">CompleteState</t>
  </si>
  <si>
    <t xml:space="preserve">Metsikkökuvion valmiustila</t>
  </si>
  <si>
    <t xml:space="preserve">Identifiers</t>
  </si>
  <si>
    <t xml:space="preserve">Metsikkökuvion tunnisteet</t>
  </si>
  <si>
    <t xml:space="preserve">Identifier</t>
  </si>
  <si>
    <t xml:space="preserve">Metsikkökuvion tunniste</t>
  </si>
  <si>
    <t xml:space="preserve">IdentifierType</t>
  </si>
  <si>
    <t xml:space="preserve">Tunnisteen tyyppi</t>
  </si>
  <si>
    <t xml:space="preserve">IdentifierValue</t>
  </si>
  <si>
    <t xml:space="preserve">Tunnisteen arvo</t>
  </si>
  <si>
    <t xml:space="preserve">StandNumber</t>
  </si>
  <si>
    <t xml:space="preserve">Metsikkökuvion numero</t>
  </si>
  <si>
    <t xml:space="preserve">StandNumberExtension</t>
  </si>
  <si>
    <t xml:space="preserve">Metsikkökuvion alanumero</t>
  </si>
  <si>
    <t xml:space="preserve">MainGroup</t>
  </si>
  <si>
    <t xml:space="preserve">Metsikkökuvion pääryhmä</t>
  </si>
  <si>
    <t xml:space="preserve">SubGroup</t>
  </si>
  <si>
    <t xml:space="preserve">Metsikkökuvion alaryhmä</t>
  </si>
  <si>
    <t xml:space="preserve">FertilityClass</t>
  </si>
  <si>
    <t xml:space="preserve">Metsikkökuvion kasvupaikkaluokka</t>
  </si>
  <si>
    <t xml:space="preserve">SoilType</t>
  </si>
  <si>
    <t xml:space="preserve">Metsikkökuvion maalaji</t>
  </si>
  <si>
    <t xml:space="preserve">DrainageState</t>
  </si>
  <si>
    <t xml:space="preserve">Metsikkökuvion kuivatustilanne</t>
  </si>
  <si>
    <t xml:space="preserve">DitchingYear</t>
  </si>
  <si>
    <t xml:space="preserve">Metsikkökuvion ojitusvuosi</t>
  </si>
  <si>
    <t xml:space="preserve">ThinningYear</t>
  </si>
  <si>
    <t xml:space="preserve">Metsikkökuvion harvennusvuosi</t>
  </si>
  <si>
    <t xml:space="preserve">DevelopmentClass</t>
  </si>
  <si>
    <t xml:space="preserve">Metsikkökuvion kehitysluokka</t>
  </si>
  <si>
    <t xml:space="preserve">StandQuality</t>
  </si>
  <si>
    <t xml:space="preserve">Metsikkökuvion metsikönlaatu</t>
  </si>
  <si>
    <t xml:space="preserve">MainTreeSpecies</t>
  </si>
  <si>
    <t xml:space="preserve">Metsikkökuvion pääpuulaji</t>
  </si>
  <si>
    <t xml:space="preserve">Accessibility</t>
  </si>
  <si>
    <t xml:space="preserve">Metsikkökuvion saavutettavuus</t>
  </si>
  <si>
    <t xml:space="preserve">CuttingRestriction</t>
  </si>
  <si>
    <t xml:space="preserve">Metsikkökuvion hakkuun rajoitustieto</t>
  </si>
  <si>
    <t xml:space="preserve">CuttingRestrictionEnds</t>
  </si>
  <si>
    <t xml:space="preserve">Metsikkökuvion hakkuun rajoituksen päättymisajankohta</t>
  </si>
  <si>
    <t xml:space="preserve">SilvicultureRestriction</t>
  </si>
  <si>
    <t xml:space="preserve">Metsikkökuvion metsänhoidon rajoitustieto</t>
  </si>
  <si>
    <t xml:space="preserve">SilvicultureRestrictionEnds</t>
  </si>
  <si>
    <t xml:space="preserve">Metsikkökuvion metsänhoidon rajoituksen päättymisajankohta</t>
  </si>
  <si>
    <t xml:space="preserve">SilvicultureRestrictions</t>
  </si>
  <si>
    <t xml:space="preserve">Metsikkökuvion metsänhoidon rajoitustiedot</t>
  </si>
  <si>
    <t xml:space="preserve">SilvicultureRestrictionDetails</t>
  </si>
  <si>
    <t xml:space="preserve">Metsikkökuvion metsänhoidon yksittäinen rajoitustieto</t>
  </si>
  <si>
    <t xml:space="preserve">StandBasicDataDate</t>
  </si>
  <si>
    <t xml:space="preserve">Metsikkökuvion perustietojen inventointi- / muutosajankohta</t>
  </si>
  <si>
    <t xml:space="preserve">StandInfo</t>
  </si>
  <si>
    <t xml:space="preserve">Metsikkökuvion teksti</t>
  </si>
  <si>
    <t xml:space="preserve">DataSource</t>
  </si>
  <si>
    <t xml:space="preserve">Metsikkökuvion tietolähde</t>
  </si>
  <si>
    <t xml:space="preserve">GrowthPlaceDataSource</t>
  </si>
  <si>
    <t xml:space="preserve">Metsikkökuvion kasvupaikkatietojen tietolähde</t>
  </si>
  <si>
    <t xml:space="preserve">Area</t>
  </si>
  <si>
    <t xml:space="preserve">Metsikkökuvion kokonaispinta-ala</t>
  </si>
  <si>
    <t xml:space="preserve">AreaDecrease</t>
  </si>
  <si>
    <t xml:space="preserve">Metsikkökuvion vähennysala</t>
  </si>
  <si>
    <t xml:space="preserve">PolygonGeometry</t>
  </si>
  <si>
    <t xml:space="preserve">Metsikkökuvion alueen sijaintitiedot</t>
  </si>
  <si>
    <t xml:space="preserve">pointProperty</t>
  </si>
  <si>
    <t xml:space="preserve">Metsikkökuvion tunnuspiste</t>
  </si>
  <si>
    <t xml:space="preserve">Point</t>
  </si>
  <si>
    <t xml:space="preserve">Metsikkökuvion tunnuspisteen pistegeometria</t>
  </si>
  <si>
    <t xml:space="preserve">polygonProperty</t>
  </si>
  <si>
    <t xml:space="preserve">Metsikkökuvion aluegeometriatiedot</t>
  </si>
  <si>
    <t xml:space="preserve">Polygon</t>
  </si>
  <si>
    <t xml:space="preserve">Metsikkökuvion aluegeometria</t>
  </si>
  <si>
    <t xml:space="preserve">exterior</t>
  </si>
  <si>
    <t xml:space="preserve">Metsikkökuvion ulkorajat</t>
  </si>
  <si>
    <t xml:space="preserve">interior</t>
  </si>
  <si>
    <t xml:space="preserve">Metsikkökuvion sisärajat</t>
  </si>
  <si>
    <t xml:space="preserve">MultiPolygonGeometry</t>
  </si>
  <si>
    <t xml:space="preserve">Metsikkökuvion monialueen sijaintitiedot</t>
  </si>
  <si>
    <t xml:space="preserve">MultiPolygon</t>
  </si>
  <si>
    <t xml:space="preserve">Metsikkökuvion monialuegeometria</t>
  </si>
  <si>
    <t xml:space="preserve">polygonMember</t>
  </si>
  <si>
    <t xml:space="preserve">Metsikkökuvion monialueen yksittäisen alueen aluegeometriatiedot</t>
  </si>
  <si>
    <t xml:space="preserve">Metsikkökuvion monialueen yksittäinen aluegeometria</t>
  </si>
  <si>
    <t xml:space="preserve">Metsikkökuvion monialueen yksittäinen alueen ulkorajat</t>
  </si>
  <si>
    <t xml:space="preserve">Metsikkökuvion monialueen yksittäinen alueen sisärajat</t>
  </si>
  <si>
    <t xml:space="preserve">TreeStandData</t>
  </si>
  <si>
    <t xml:space="preserve">Metsikkökuvion puustotiedot</t>
  </si>
  <si>
    <t xml:space="preserve">TreeStandDataDate</t>
  </si>
  <si>
    <t xml:space="preserve">Metsikkökuvion puustotietojen ajankohta</t>
  </si>
  <si>
    <t xml:space="preserve">date</t>
  </si>
  <si>
    <t xml:space="preserve">Metsikkökuvion puustotietojen ajankohdan pvm</t>
  </si>
  <si>
    <t xml:space="preserve">type</t>
  </si>
  <si>
    <t xml:space="preserve">Metsikkökuvion puustotietojen tyyppi</t>
  </si>
  <si>
    <t xml:space="preserve">AlternativeIdentifier</t>
  </si>
  <si>
    <t xml:space="preserve">Metsikkökuvion puustotietojen vaihtoehtoinen id (tunniste)</t>
  </si>
  <si>
    <t xml:space="preserve">TreeStrata</t>
  </si>
  <si>
    <t xml:space="preserve">Metsikkökuvion puustotietojen ajankohdan puusto-ositteet</t>
  </si>
  <si>
    <t xml:space="preserve">TreeStratum</t>
  </si>
  <si>
    <t xml:space="preserve">Metsikkökuvion puustotietojen ajankohdan puusto-osite</t>
  </si>
  <si>
    <t xml:space="preserve">Puusto-ositteen id (tunniste)</t>
  </si>
  <si>
    <t xml:space="preserve">Puusto-ositteen muutostila</t>
  </si>
  <si>
    <t xml:space="preserve">Puusto-ositteen muutosaika</t>
  </si>
  <si>
    <t xml:space="preserve">StratumNumber</t>
  </si>
  <si>
    <t xml:space="preserve">Puusto-ositteen ositenumero</t>
  </si>
  <si>
    <t xml:space="preserve">TreeSpecies</t>
  </si>
  <si>
    <t xml:space="preserve">Puusto-ositteen puulaji</t>
  </si>
  <si>
    <t xml:space="preserve">Storey</t>
  </si>
  <si>
    <t xml:space="preserve">Puusto-ositteen jakso</t>
  </si>
  <si>
    <t xml:space="preserve">Age</t>
  </si>
  <si>
    <t xml:space="preserve">Puusto-ositteen ikä</t>
  </si>
  <si>
    <t xml:space="preserve">BasalArea</t>
  </si>
  <si>
    <t xml:space="preserve">Puusto-ositteen pohjapinta-ala</t>
  </si>
  <si>
    <t xml:space="preserve">StemCount</t>
  </si>
  <si>
    <t xml:space="preserve">Puusto-ositteen runkoluku</t>
  </si>
  <si>
    <t xml:space="preserve">MeanDiameter</t>
  </si>
  <si>
    <t xml:space="preserve">Puusto-ositteen keskiläpimitta</t>
  </si>
  <si>
    <t xml:space="preserve">MeanHeight</t>
  </si>
  <si>
    <t xml:space="preserve">Puusto-ositteen keskipituus</t>
  </si>
  <si>
    <t xml:space="preserve">Volume</t>
  </si>
  <si>
    <t xml:space="preserve">Puusto-ositteen kokonaistilavuus</t>
  </si>
  <si>
    <t xml:space="preserve">SawLogPercent</t>
  </si>
  <si>
    <t xml:space="preserve">Puusto-ositteen tukkiprosentti</t>
  </si>
  <si>
    <t xml:space="preserve">SawLogVolume</t>
  </si>
  <si>
    <t xml:space="preserve">Puusto-ositteen tukkitilavuus</t>
  </si>
  <si>
    <t xml:space="preserve">PulpWoodVolume</t>
  </si>
  <si>
    <t xml:space="preserve">Puusto-ositteen kuitutilavuus</t>
  </si>
  <si>
    <t xml:space="preserve">VolumeGrowth</t>
  </si>
  <si>
    <t xml:space="preserve">Puusto-ositteen tilavuuskasvu</t>
  </si>
  <si>
    <t xml:space="preserve">LeafBiomass</t>
  </si>
  <si>
    <t xml:space="preserve">Puusto-ositteen lehtibiomassa</t>
  </si>
  <si>
    <t xml:space="preserve">BranchBiomass</t>
  </si>
  <si>
    <t xml:space="preserve">Puusto-ositteen oksabiomassa</t>
  </si>
  <si>
    <t xml:space="preserve">StemBiomass</t>
  </si>
  <si>
    <t xml:space="preserve">Puusto-ositteen runkobiomassa</t>
  </si>
  <si>
    <t xml:space="preserve">StumpBiomass</t>
  </si>
  <si>
    <t xml:space="preserve">Puusto-ositteen kantobiomassa</t>
  </si>
  <si>
    <t xml:space="preserve">Puusto-ositteen tietolähde</t>
  </si>
  <si>
    <t xml:space="preserve">Value</t>
  </si>
  <si>
    <t xml:space="preserve">Puusto-ositteen arvo</t>
  </si>
  <si>
    <t xml:space="preserve">Currency</t>
  </si>
  <si>
    <t xml:space="preserve">Puusto-ositteen arvon valuutta</t>
  </si>
  <si>
    <t xml:space="preserve">EUR</t>
  </si>
  <si>
    <t xml:space="preserve">ValueGrowthPercent</t>
  </si>
  <si>
    <t xml:space="preserve">Puusto-ositteen arvokasvuprosentti</t>
  </si>
  <si>
    <t xml:space="preserve">DeadTreeStrata</t>
  </si>
  <si>
    <t xml:space="preserve">Metsikkökuvion puustotietojen ajankohdan kuolleen puun puusto-ositteet</t>
  </si>
  <si>
    <t xml:space="preserve">DeadTreeStratum</t>
  </si>
  <si>
    <t xml:space="preserve">Metsikkökuvion puustotietojen ajankohdan kuolleen puun puusto-osite</t>
  </si>
  <si>
    <t xml:space="preserve">Kuolleen puun puusto-ositteen id (tunniste)</t>
  </si>
  <si>
    <t xml:space="preserve">Kuolleen puun puusto-ositteen muutostila</t>
  </si>
  <si>
    <t xml:space="preserve">Kuolleen puun puusto-ositteen muutosaika</t>
  </si>
  <si>
    <t xml:space="preserve">DeadTreeType</t>
  </si>
  <si>
    <t xml:space="preserve">Kuolleen puun puusto-ositteen laatu</t>
  </si>
  <si>
    <t xml:space="preserve">Kuolleen puun puusto-ositteen puulaji</t>
  </si>
  <si>
    <t xml:space="preserve">Kuolleen puun puusto-ositteen keskiläpimitta</t>
  </si>
  <si>
    <t xml:space="preserve">Kuolleen puun puusto-ositteen tilavuus</t>
  </si>
  <si>
    <t xml:space="preserve">TreeStandSummary</t>
  </si>
  <si>
    <t xml:space="preserve">Metsikkökuvion puustotietojen ajankohdan puustoyhteenveto</t>
  </si>
  <si>
    <t xml:space="preserve">Puustoyhteenvedon id (tunniste)</t>
  </si>
  <si>
    <t xml:space="preserve">Puustoyhteenvedon muutostila</t>
  </si>
  <si>
    <t xml:space="preserve">Puustoyhteenvedon muutosaika</t>
  </si>
  <si>
    <t xml:space="preserve">MeanAge</t>
  </si>
  <si>
    <t xml:space="preserve">Puustoyhteenvedon puuston keski-ikä</t>
  </si>
  <si>
    <t xml:space="preserve">Puustoyhteenvedon puuston pohjapinta-ala</t>
  </si>
  <si>
    <t xml:space="preserve">Puustoyhteenvedon puuston runkoluku</t>
  </si>
  <si>
    <t xml:space="preserve">Puustoyhteenvedon puuston keskiläpimitta</t>
  </si>
  <si>
    <t xml:space="preserve">Puustoyhteenvedon puuston keskipituus</t>
  </si>
  <si>
    <t xml:space="preserve">Puustoyhteenvedon puuston kokonaistilavuus</t>
  </si>
  <si>
    <t xml:space="preserve">Puustoyhteenvedon puuston tukkitilavuus</t>
  </si>
  <si>
    <t xml:space="preserve">Puustoyhteenvedon puuston kuitutilavuus</t>
  </si>
  <si>
    <t xml:space="preserve">Puustoyhteenvedon puuston tilavuuskasvu</t>
  </si>
  <si>
    <t xml:space="preserve">Puustoyhteenvedon puuston lehtibiomassa</t>
  </si>
  <si>
    <t xml:space="preserve">Puustoyhteenvedon puuston oksabiomassa</t>
  </si>
  <si>
    <t xml:space="preserve">Puustoyhteenvedon puuston runkobiomassa</t>
  </si>
  <si>
    <t xml:space="preserve">Puustoyhteenvedon puuston kantobiomassa</t>
  </si>
  <si>
    <t xml:space="preserve">Puustoyhteenvedon puuston arvo</t>
  </si>
  <si>
    <t xml:space="preserve">Puustoyhteenvedon puuston arvon valuutta</t>
  </si>
  <si>
    <t xml:space="preserve">Puustoyhteenvedon puuston arvokasvuprosentti</t>
  </si>
  <si>
    <t xml:space="preserve">Puustoyhteenvedon puuston kehitysluokka</t>
  </si>
  <si>
    <t xml:space="preserve">02</t>
  </si>
  <si>
    <t xml:space="preserve">Puustoyhteenvedon puuston pääpuulaji</t>
  </si>
  <si>
    <t xml:space="preserve">StemDistribution</t>
  </si>
  <si>
    <t xml:space="preserve">Metsikkökuvion puustotietojen ajankohdan runkolukusarja</t>
  </si>
  <si>
    <t xml:space="preserve">Tree</t>
  </si>
  <si>
    <t xml:space="preserve">Runkolukusarjan puu</t>
  </si>
  <si>
    <t xml:space="preserve">Runkolukusarjan puun id (tunniste)</t>
  </si>
  <si>
    <t xml:space="preserve">Runkolukusarjan puun muutostila</t>
  </si>
  <si>
    <t xml:space="preserve">Runkolukusarjan puun muutosaika</t>
  </si>
  <si>
    <t xml:space="preserve">TreeNumber</t>
  </si>
  <si>
    <t xml:space="preserve">Runkolukusarjan puun numero</t>
  </si>
  <si>
    <t xml:space="preserve">Runkolukusarjan puun ositenumero</t>
  </si>
  <si>
    <t xml:space="preserve">Runkolukusarjan puun puulaji</t>
  </si>
  <si>
    <t xml:space="preserve">TreeClass</t>
  </si>
  <si>
    <t xml:space="preserve">Runkolukusarjan puun luokka</t>
  </si>
  <si>
    <t xml:space="preserve">Runkolukusarjan puun jakso</t>
  </si>
  <si>
    <t xml:space="preserve">Runkolukusarjan puun ikä</t>
  </si>
  <si>
    <t xml:space="preserve">Count</t>
  </si>
  <si>
    <t xml:space="preserve">Runkolukusarjan puun runkomäärä</t>
  </si>
  <si>
    <t xml:space="preserve">Diameter</t>
  </si>
  <si>
    <t xml:space="preserve">Runkolukusarjan puun läpimitta</t>
  </si>
  <si>
    <t xml:space="preserve">Height</t>
  </si>
  <si>
    <t xml:space="preserve">Runkolukusarjan puun korkeus</t>
  </si>
  <si>
    <t xml:space="preserve">Runkolukusarjan puun tilavuus</t>
  </si>
  <si>
    <t xml:space="preserve">Runkolukusarjan puun tukkiprosentti</t>
  </si>
  <si>
    <t xml:space="preserve">Runkolukusarjan puun tukkitilavuus</t>
  </si>
  <si>
    <t xml:space="preserve">Runkolukusarjan puun kuitutilavuus</t>
  </si>
  <si>
    <t xml:space="preserve">StemDistributionStrata</t>
  </si>
  <si>
    <t xml:space="preserve">Runkolukusarjan ositteet</t>
  </si>
  <si>
    <t xml:space="preserve">StemDistributionStratum</t>
  </si>
  <si>
    <t xml:space="preserve">Runkolukusarjan osite</t>
  </si>
  <si>
    <t xml:space="preserve">Runkolukusarjan ositteen id (tunniste)</t>
  </si>
  <si>
    <t xml:space="preserve">Runkolukusarjan ositteen muutostila</t>
  </si>
  <si>
    <t xml:space="preserve">Runkolukusarjan ositteen muutosaika</t>
  </si>
  <si>
    <t xml:space="preserve">Runkolukusarjan ositteen ositenumero</t>
  </si>
  <si>
    <t xml:space="preserve">Runkolukusarjan ositteen puulaji</t>
  </si>
  <si>
    <t xml:space="preserve">Runkolukusarjan ositteen jakso</t>
  </si>
  <si>
    <t xml:space="preserve">Runkolukusarjan ositteen ikä</t>
  </si>
  <si>
    <t xml:space="preserve">Runkolukusarjan ositteen pohjapinta-ala</t>
  </si>
  <si>
    <t xml:space="preserve">Weibull</t>
  </si>
  <si>
    <t xml:space="preserve">Runkolukusarjan ositteen Weibull-jakauman muuttujat</t>
  </si>
  <si>
    <t xml:space="preserve">Shape</t>
  </si>
  <si>
    <t xml:space="preserve">Runkolukusarjan ositteen Weibull-jakauman muoto</t>
  </si>
  <si>
    <t xml:space="preserve">Scale</t>
  </si>
  <si>
    <t xml:space="preserve">Runkolukusarjan ositteen Weibull-jakauman skaala</t>
  </si>
  <si>
    <t xml:space="preserve">Location</t>
  </si>
  <si>
    <t xml:space="preserve">Runkolukusarjan ositteen Weibull-jakauman sijainti</t>
  </si>
  <si>
    <t xml:space="preserve">JohnsonSB</t>
  </si>
  <si>
    <t xml:space="preserve">Runkolukusarjan ositteen JohnsonSB-jakauman muuttujat</t>
  </si>
  <si>
    <t xml:space="preserve">ShapeGamma</t>
  </si>
  <si>
    <t xml:space="preserve">Runkolukusarjan ositteen JohnsonSB-jakauman muoto-gamma</t>
  </si>
  <si>
    <t xml:space="preserve">ShapeDelta</t>
  </si>
  <si>
    <t xml:space="preserve">Runkolukusarjan ositteen JohnsonSB-jakauman muoto-delta</t>
  </si>
  <si>
    <t xml:space="preserve">Runkolukusarjan ositteen JohnsonSB-jakauman skaala</t>
  </si>
  <si>
    <t xml:space="preserve">Runkolukusarjan ositteen JohnsonSB-jakauman sijainti</t>
  </si>
  <si>
    <t xml:space="preserve">Normal</t>
  </si>
  <si>
    <t xml:space="preserve">Runkolukusarjan ositteen normaalijakauman muuttujat</t>
  </si>
  <si>
    <t xml:space="preserve">Mean</t>
  </si>
  <si>
    <t xml:space="preserve">Runkolukusarjan ositteen normaalijakauman keskiarvo</t>
  </si>
  <si>
    <t xml:space="preserve">Variance</t>
  </si>
  <si>
    <t xml:space="preserve">Runkolukusarjan ositteen normaalijakauman varianssi</t>
  </si>
  <si>
    <t xml:space="preserve">Beta</t>
  </si>
  <si>
    <t xml:space="preserve">Runkolukusarjan ositteen Beta-jakauman muuttujat</t>
  </si>
  <si>
    <t xml:space="preserve">ShapeAlfa</t>
  </si>
  <si>
    <t xml:space="preserve">Runkolukusarjan ositteen Beta-jakauman muoto-alfa</t>
  </si>
  <si>
    <t xml:space="preserve">ShapeBeta</t>
  </si>
  <si>
    <t xml:space="preserve">Runkolukusarjan ositteen Beta-jakauman muoto-beta</t>
  </si>
  <si>
    <t xml:space="preserve">Minimum</t>
  </si>
  <si>
    <t xml:space="preserve">Runkolukusarjan ositteen Beta-jakauman minimi</t>
  </si>
  <si>
    <t xml:space="preserve">Maximum</t>
  </si>
  <si>
    <t xml:space="preserve">Runkolukusarjan ositteen Beta-jakauman maksimi</t>
  </si>
  <si>
    <t xml:space="preserve">Gamma</t>
  </si>
  <si>
    <t xml:space="preserve">Runkolukusarjan ositteen Gamma-jakauman muuttujat</t>
  </si>
  <si>
    <t xml:space="preserve">Runkolukusarjan ositteen Gamma-jakauman muoto</t>
  </si>
  <si>
    <t xml:space="preserve">Runkolukusarjan ositteen Gamma-jakauman skaala</t>
  </si>
  <si>
    <t xml:space="preserve">CumulativePointDistribution</t>
  </si>
  <si>
    <t xml:space="preserve">Runkolukusarjan ositteen kumulatiivisen arvopistejakauman muuttujat</t>
  </si>
  <si>
    <t xml:space="preserve">CumulativePoint</t>
  </si>
  <si>
    <t xml:space="preserve">Runkolukusarjan ositteen kumulatiivisen arvopistejakauman arvopiste</t>
  </si>
  <si>
    <t xml:space="preserve">Runkolukusarjan ositteen kumulatiivisen arvopistejakauman arvopisteen läpimitta-parametri</t>
  </si>
  <si>
    <t xml:space="preserve">CumulativeMass</t>
  </si>
  <si>
    <t xml:space="preserve">Runkolukusarjan ositteen kumulatiivisen arvopistejakauman arvopisteen kumulatiivinen massa</t>
  </si>
  <si>
    <t xml:space="preserve">Operations</t>
  </si>
  <si>
    <t xml:space="preserve">Metsikkökuvion toimenpiteiden tiedot</t>
  </si>
  <si>
    <t xml:space="preserve">Operation</t>
  </si>
  <si>
    <t xml:space="preserve">Metsikkökuvion toimenpiteen tiedot</t>
  </si>
  <si>
    <t xml:space="preserve">Metsikkökuvion toimenpiteen id (tunniste)</t>
  </si>
  <si>
    <t xml:space="preserve">x</t>
  </si>
  <si>
    <t xml:space="preserve">mainType</t>
  </si>
  <si>
    <t xml:space="preserve">Metsikkökuvion toimenpiteen päätyyppi</t>
  </si>
  <si>
    <t xml:space="preserve">Toimenpiteen muutostila</t>
  </si>
  <si>
    <t xml:space="preserve">Toimenpiteen muutosaika</t>
  </si>
  <si>
    <t xml:space="preserve">Toimenpiteen tunnisteet</t>
  </si>
  <si>
    <t xml:space="preserve">Toimenpiteen tunniste</t>
  </si>
  <si>
    <t xml:space="preserve">Toimenpiteen tunnisteen tyyppi</t>
  </si>
  <si>
    <t xml:space="preserve">Toimenpiteen tunnisteen arvo</t>
  </si>
  <si>
    <t xml:space="preserve">OperationType</t>
  </si>
  <si>
    <t xml:space="preserve">Toimenpiteen laji (hakkuu- tai työlaji)</t>
  </si>
  <si>
    <t xml:space="preserve">ProposalData</t>
  </si>
  <si>
    <t xml:space="preserve">Toimenpide-ehdotuksen tai -suunnitelman tiedot</t>
  </si>
  <si>
    <t xml:space="preserve">ProposalType</t>
  </si>
  <si>
    <t xml:space="preserve">Toimenpide-ehdotuksen tyyppi</t>
  </si>
  <si>
    <t xml:space="preserve">PlanningYear</t>
  </si>
  <si>
    <t xml:space="preserve">Toimenpide-ehdotuksen suunnitteluvuosi</t>
  </si>
  <si>
    <t xml:space="preserve">OperationUrgency</t>
  </si>
  <si>
    <t xml:space="preserve">Toimenpide-ehdotuksen kiireellisyys</t>
  </si>
  <si>
    <t xml:space="preserve">MinProposalYear</t>
  </si>
  <si>
    <t xml:space="preserve">Toimenpiteen ehdotusvuosi (minimi)</t>
  </si>
  <si>
    <t xml:space="preserve">MaxProposalYear</t>
  </si>
  <si>
    <t xml:space="preserve">Toimenpiteen ehdotusvuosi (maksimi)</t>
  </si>
  <si>
    <t xml:space="preserve">ProposalYear</t>
  </si>
  <si>
    <t xml:space="preserve">Toimenpiteen ehdotusvuosi</t>
  </si>
  <si>
    <t xml:space="preserve">OriginalProposalYear</t>
  </si>
  <si>
    <t xml:space="preserve">Toimenpiteen alkuperäinen ehdotusvuosi</t>
  </si>
  <si>
    <t xml:space="preserve">ProposalArea</t>
  </si>
  <si>
    <t xml:space="preserve">Toimenpiteen ehdotettu toteutuspinta-ala</t>
  </si>
  <si>
    <t xml:space="preserve">ProposalAreaPercent</t>
  </si>
  <si>
    <t xml:space="preserve">Toimenpiteen ehdotettu toteutuspinta-ala osuutena kuvion pinta-alasta</t>
  </si>
  <si>
    <t xml:space="preserve">CompletionData</t>
  </si>
  <si>
    <t xml:space="preserve">Toimenpiteen toteutustiedot</t>
  </si>
  <si>
    <t xml:space="preserve">CompletionDate</t>
  </si>
  <si>
    <t xml:space="preserve">Toimenpiteen toteutuspvm</t>
  </si>
  <si>
    <t xml:space="preserve">CompletionYear</t>
  </si>
  <si>
    <t xml:space="preserve">Toimenpiteen toteutusvuosi</t>
  </si>
  <si>
    <t xml:space="preserve">OperationInfo</t>
  </si>
  <si>
    <t xml:space="preserve">Toimenpiteen teksti</t>
  </si>
  <si>
    <t xml:space="preserve">Toimenpiteen tietolähde</t>
  </si>
  <si>
    <t xml:space="preserve">Specifications</t>
  </si>
  <si>
    <t xml:space="preserve">Toimenpiteen tarkenteet</t>
  </si>
  <si>
    <t xml:space="preserve">Specification</t>
  </si>
  <si>
    <t xml:space="preserve">Toimenpiteen tarkenne</t>
  </si>
  <si>
    <t xml:space="preserve">Toimenpiteen tarkenteen id (tunniste)</t>
  </si>
  <si>
    <t xml:space="preserve">Toimenpiteen tarkenteen muutostila</t>
  </si>
  <si>
    <t xml:space="preserve">Toimenpiteen tarkenteen muutosaika</t>
  </si>
  <si>
    <t xml:space="preserve">SpecificationCode</t>
  </si>
  <si>
    <t xml:space="preserve">Toimenpiteen tarkenteen koodi</t>
  </si>
  <si>
    <t xml:space="preserve">Cutting</t>
  </si>
  <si>
    <t xml:space="preserve">Toimenpiteen hakkuutiedot</t>
  </si>
  <si>
    <t xml:space="preserve">CuttingVolume</t>
  </si>
  <si>
    <t xml:space="preserve">Hakkuun kertymäarvio (tilavuus)</t>
  </si>
  <si>
    <t xml:space="preserve">Assortments</t>
  </si>
  <si>
    <t xml:space="preserve">Hakkuun puutavaralajit</t>
  </si>
  <si>
    <t xml:space="preserve">Assortment</t>
  </si>
  <si>
    <t xml:space="preserve">Hakkuun puutavaralaji</t>
  </si>
  <si>
    <t xml:space="preserve">Hakkuun puutavaralajin id (tunniste)</t>
  </si>
  <si>
    <t xml:space="preserve">Hakkuun puutavaralajin muutostila</t>
  </si>
  <si>
    <t xml:space="preserve">Hakkuun puutavaralajin muutosaika</t>
  </si>
  <si>
    <t xml:space="preserve">Hakkuun puutavaralajin puulaji</t>
  </si>
  <si>
    <t xml:space="preserve">StemType</t>
  </si>
  <si>
    <t xml:space="preserve">Hakkuun puutavaralajin runkolaji</t>
  </si>
  <si>
    <t xml:space="preserve">AssortmentPercent</t>
  </si>
  <si>
    <t xml:space="preserve">Hakkuun puutavaralajin osuus hakkuukertymästä</t>
  </si>
  <si>
    <t xml:space="preserve">AssortmentVolume</t>
  </si>
  <si>
    <t xml:space="preserve">Hakkuun puutavaralajin hakkuukertymä</t>
  </si>
  <si>
    <t xml:space="preserve">CuttingIncome</t>
  </si>
  <si>
    <t xml:space="preserve">Hakkuun kokonaistulo</t>
  </si>
  <si>
    <t xml:space="preserve">Silviculture</t>
  </si>
  <si>
    <t xml:space="preserve">Toimenpiteen metsänhoitotiedot</t>
  </si>
  <si>
    <t xml:space="preserve">CuttingRelated</t>
  </si>
  <si>
    <t xml:space="preserve">Metsänhoitotyö liittyy hakkuuseen</t>
  </si>
  <si>
    <t xml:space="preserve">Cost</t>
  </si>
  <si>
    <t xml:space="preserve">Metsänhoitotyö kokonaiskustannukset</t>
  </si>
  <si>
    <t xml:space="preserve">PlannedOperationChains</t>
  </si>
  <si>
    <t xml:space="preserve">Metsikkökuvion suunnitellut vaihtoehtoiset toimenpideketjut</t>
  </si>
  <si>
    <t xml:space="preserve">PlannedOperationChain</t>
  </si>
  <si>
    <t xml:space="preserve">Metsikkökuvion suunniteltu vaihtoehtoinen toimenpideketju</t>
  </si>
  <si>
    <t xml:space="preserve">Toimenpideketjun id (tunniste)</t>
  </si>
  <si>
    <t xml:space="preserve">Toimenpideketjun muutostila</t>
  </si>
  <si>
    <t xml:space="preserve">Toimenpideketjun muutosaika</t>
  </si>
  <si>
    <t xml:space="preserve">Toimenpideketjun ketjutunniste</t>
  </si>
  <si>
    <t xml:space="preserve">AlternativeName</t>
  </si>
  <si>
    <t xml:space="preserve">Toimenpideketjun ketjunimi</t>
  </si>
  <si>
    <t xml:space="preserve">Toimenpideketjun toimenpiteet</t>
  </si>
  <si>
    <t xml:space="preserve">Toimenpideketjun toimenpiteen tiedot</t>
  </si>
  <si>
    <t xml:space="preserve">Toimenpideketjun toimenpiteen id (tunniste)</t>
  </si>
  <si>
    <t xml:space="preserve">Toimenpideketjun toimenpiteen päätyyppi</t>
  </si>
  <si>
    <t xml:space="preserve">Toimenpideketjun toimenpiteen muutostila</t>
  </si>
  <si>
    <t xml:space="preserve">Toimenpideketjun toimenpiteen muutosaika</t>
  </si>
  <si>
    <t xml:space="preserve">Toimenpideketjun toimenpiteen tunnisteet</t>
  </si>
  <si>
    <t xml:space="preserve">Toimenpideketjun toimenpiteen tunniste</t>
  </si>
  <si>
    <t xml:space="preserve">Toimenpideketjun toimenpiteen tunnisteen tyyppi</t>
  </si>
  <si>
    <t xml:space="preserve">Toimenpideketjun toimenpiteen tunnisteen arvo</t>
  </si>
  <si>
    <t xml:space="preserve">Toimenpideketjun toimenpiteen laji (hakkuu- tai työlaji)</t>
  </si>
  <si>
    <t xml:space="preserve">Toimenpideketjun toimenpide-ehdotuksen tai -suunnitelman tiedot</t>
  </si>
  <si>
    <t xml:space="preserve">Toimenpideketjun toimenpide-ehdotuksen tyyppi</t>
  </si>
  <si>
    <t xml:space="preserve">Toimenpideketjun toimenpide-ehdotuksen suunnitteluvuosi</t>
  </si>
  <si>
    <t xml:space="preserve">Toimenpideketjun toimenpide-ehdotuksen kiireellisyys</t>
  </si>
  <si>
    <t xml:space="preserve">Toimenpideketjun toimenpiteen ehdotusvuosi (minimi)</t>
  </si>
  <si>
    <t xml:space="preserve">Toimenpideketjun toimenpiteen ehdotusvuosi (maksimi)</t>
  </si>
  <si>
    <t xml:space="preserve">Toimenpideketjun toimenpiteen ehdotusvuosi</t>
  </si>
  <si>
    <t xml:space="preserve">Toimenpideketjun toimenpiteen alkuperäinen ehdotusvuosi</t>
  </si>
  <si>
    <t xml:space="preserve">Toimenpideketjun toimenpiteen ehdotettu toteutuspinta-ala</t>
  </si>
  <si>
    <t xml:space="preserve">Toimenpideketjun toimenpiteen ehdotettu toteutuspinta-ala osuutena kuvion pinta-alasta</t>
  </si>
  <si>
    <t xml:space="preserve">Toimenpideketjun toimenpiteen toteutustiedot</t>
  </si>
  <si>
    <t xml:space="preserve">Toimenpideketjun toimenpiteen toteutuspvm</t>
  </si>
  <si>
    <t xml:space="preserve">Toimenpideketjun toimenpiteen toteutusvuosi</t>
  </si>
  <si>
    <t xml:space="preserve">Toimenpideketjun toimenpiteen teksti</t>
  </si>
  <si>
    <t xml:space="preserve">Toimenpideketjun toimenpiteen tietolähde</t>
  </si>
  <si>
    <t xml:space="preserve">Toimenpideketjun toimenpiteen tarkenteet</t>
  </si>
  <si>
    <t xml:space="preserve">Toimenpideketjun toimenpiteen tarkenne</t>
  </si>
  <si>
    <t xml:space="preserve">Toimenpideketjun toimenpiteen tarkenteen id (tunniste)</t>
  </si>
  <si>
    <t xml:space="preserve">Toimenpideketjun toimenpiteen tarkenteen muutostila</t>
  </si>
  <si>
    <t xml:space="preserve">Toimenpideketjun toimenpiteen tarkenteen muutosaika</t>
  </si>
  <si>
    <t xml:space="preserve">Toimenpideketjun toimenpiteen tarkenteen koodi</t>
  </si>
  <si>
    <t xml:space="preserve">Toimenpideketjun toimenpiteen hakkuutiedot</t>
  </si>
  <si>
    <t xml:space="preserve">Toimenpideketjun hakkuun kertymäarvio (tilavuus)</t>
  </si>
  <si>
    <t xml:space="preserve">Toimenpideketjun hakkuun puutavaralajit</t>
  </si>
  <si>
    <t xml:space="preserve">Toimenpideketjun hakkuun puutavaralaji</t>
  </si>
  <si>
    <t xml:space="preserve">Toimenpideketjun hakkuun puutavaralajin id (tunniste)</t>
  </si>
  <si>
    <t xml:space="preserve">Toimenpideketjun hakkuun puutavaralajin muutostila</t>
  </si>
  <si>
    <t xml:space="preserve">Toimenpideketjun hakkuun puutavaralajin muutosaika</t>
  </si>
  <si>
    <t xml:space="preserve">Toimenpideketjun hakkuun puutavaralajin puulaji</t>
  </si>
  <si>
    <t xml:space="preserve">Toimenpideketjun hakkuun puutavaralajin runkolaji</t>
  </si>
  <si>
    <t xml:space="preserve">Toimenpideketjun hakkuun puutavaralajin osuus hakkuukertymästä</t>
  </si>
  <si>
    <t xml:space="preserve">Toimenpideketjun hakkuun puutavaralajin hakkuukertymä</t>
  </si>
  <si>
    <t xml:space="preserve">Toimenpideketjun hakkuun kokonaistulo</t>
  </si>
  <si>
    <t xml:space="preserve">Toimenpideketjun toimenpiteen metsänhoitotiedot</t>
  </si>
  <si>
    <t xml:space="preserve">Toimenpideketjun metsänhoitotyö liittyy hakkuuseen</t>
  </si>
  <si>
    <t xml:space="preserve">Toimenpideketjun metsänhoitotyö kokonaiskustannukset</t>
  </si>
  <si>
    <t xml:space="preserve">SpecialFeatures</t>
  </si>
  <si>
    <t xml:space="preserve">Metsikkökuvion erityispiirteet</t>
  </si>
  <si>
    <t xml:space="preserve">SpecialFeature</t>
  </si>
  <si>
    <t xml:space="preserve">Metsikkökuvion erityispiirre</t>
  </si>
  <si>
    <t xml:space="preserve">Erityispiirteen id (tunniste)</t>
  </si>
  <si>
    <t xml:space="preserve">Erityispiirteen muutostila</t>
  </si>
  <si>
    <t xml:space="preserve">Erityispiirteen muutosaika</t>
  </si>
  <si>
    <t xml:space="preserve">Erityispiirteen tunnisteet</t>
  </si>
  <si>
    <t xml:space="preserve">Erityispiirteen tunniste</t>
  </si>
  <si>
    <t xml:space="preserve">Erityispiirteen tunnisteen tyyppi</t>
  </si>
  <si>
    <t xml:space="preserve">Erityispiirteen tunnisteen arvo</t>
  </si>
  <si>
    <t xml:space="preserve">MainFeature</t>
  </si>
  <si>
    <t xml:space="preserve">Metsikkökuvion pääasiallinen erityispiirre</t>
  </si>
  <si>
    <t xml:space="preserve">FeatureType</t>
  </si>
  <si>
    <t xml:space="preserve">Erityispiirteen tyyppi</t>
  </si>
  <si>
    <t xml:space="preserve">FeatureCode</t>
  </si>
  <si>
    <t xml:space="preserve">Erityispiirteen koodi</t>
  </si>
  <si>
    <t xml:space="preserve">FeatureAdditionalCode</t>
  </si>
  <si>
    <t xml:space="preserve">Erityispiirteen tarkenne</t>
  </si>
  <si>
    <t xml:space="preserve">Validity</t>
  </si>
  <si>
    <t xml:space="preserve">Erityispiirteen voimassaolo</t>
  </si>
  <si>
    <t xml:space="preserve">StartDate</t>
  </si>
  <si>
    <t xml:space="preserve">Erityispiirteen voimassaolon alkamisajankohta</t>
  </si>
  <si>
    <t xml:space="preserve">EndDate</t>
  </si>
  <si>
    <t xml:space="preserve">Erityispiirteen voimassaolon loppumisajankohta</t>
  </si>
  <si>
    <t xml:space="preserve">Explanation</t>
  </si>
  <si>
    <t xml:space="preserve">Erityispiirteen voimassaolon selite</t>
  </si>
  <si>
    <t xml:space="preserve">FeatureInfo</t>
  </si>
  <si>
    <t xml:space="preserve">Erityispiirteen teksti</t>
  </si>
  <si>
    <t xml:space="preserve">FeatureAdditionalInfo</t>
  </si>
  <si>
    <t xml:space="preserve">Erityispiirteen lisäteksti</t>
  </si>
  <si>
    <t xml:space="preserve">Erityispiirteen tietolähde</t>
  </si>
  <si>
    <t xml:space="preserve">Puukaupan tarjouspyyntö</t>
  </si>
  <si>
    <t xml:space="preserve">PUUKMSK</t>
  </si>
  <si>
    <t xml:space="preserve">WorkingSiteTradeEnvelope</t>
  </si>
  <si>
    <t xml:space="preserve">Puukaupan ja metsänhoidon sanomakokonaisuus</t>
  </si>
  <si>
    <t xml:space="preserve">Header</t>
  </si>
  <si>
    <t xml:space="preserve">Sanoman tiedot</t>
  </si>
  <si>
    <t xml:space="preserve">Message</t>
  </si>
  <si>
    <t xml:space="preserve">Viesti</t>
  </si>
  <si>
    <t xml:space="preserve">schemaPackageVersion</t>
  </si>
  <si>
    <t xml:space="preserve">Skeemapaketin versio</t>
  </si>
  <si>
    <t xml:space="preserve">V9</t>
  </si>
  <si>
    <t xml:space="preserve">schemaPackageVersionDate</t>
  </si>
  <si>
    <t xml:space="preserve">Skeemapaketin version päivämäärä</t>
  </si>
  <si>
    <t xml:space="preserve">MessageType</t>
  </si>
  <si>
    <t xml:space="preserve">Viestin tyyppi</t>
  </si>
  <si>
    <t xml:space="preserve">TransmissionId</t>
  </si>
  <si>
    <t xml:space="preserve">Viestin yksilöivä id</t>
  </si>
  <si>
    <t xml:space="preserve">BusinessSender</t>
  </si>
  <si>
    <t xml:space="preserve">Lähettäjän tunniste</t>
  </si>
  <si>
    <t xml:space="preserve">BusinessReceiver</t>
  </si>
  <si>
    <t xml:space="preserve">Vastaanottajan tunniste</t>
  </si>
  <si>
    <t xml:space="preserve">TransmissionSender</t>
  </si>
  <si>
    <t xml:space="preserve">Lähettävä järjestelmä</t>
  </si>
  <si>
    <t xml:space="preserve">TransmissionReceiver</t>
  </si>
  <si>
    <t xml:space="preserve">Vastaanottava järjestelmä</t>
  </si>
  <si>
    <t xml:space="preserve">System</t>
  </si>
  <si>
    <t xml:space="preserve">Dev/test/prod</t>
  </si>
  <si>
    <t xml:space="preserve">TransmissionTime</t>
  </si>
  <si>
    <t xml:space="preserve">Lähetysaika</t>
  </si>
  <si>
    <t xml:space="preserve">Action</t>
  </si>
  <si>
    <t xml:space="preserve">Toiminto</t>
  </si>
  <si>
    <t xml:space="preserve">Priority</t>
  </si>
  <si>
    <t xml:space="preserve">Prioriteetti</t>
  </si>
  <si>
    <t xml:space="preserve">CallForOffer</t>
  </si>
  <si>
    <t xml:space="preserve">Tarjouspyyntö</t>
  </si>
  <si>
    <t xml:space="preserve">Tarjouspyynnön yksilöivä id</t>
  </si>
  <si>
    <t xml:space="preserve">TimeStamp</t>
  </si>
  <si>
    <t xml:space="preserve">Aikaleima</t>
  </si>
  <si>
    <t xml:space="preserve">RelatedCallForOffers</t>
  </si>
  <si>
    <t xml:space="preserve">Linkitetyt tarjouspyynnöt</t>
  </si>
  <si>
    <t xml:space="preserve">RelatedCallForOffer</t>
  </si>
  <si>
    <t xml:space="preserve">Linkki yksittäiseen tarjouspyyntöön</t>
  </si>
  <si>
    <t xml:space="preserve">RelatedCallForOfferId</t>
  </si>
  <si>
    <t xml:space="preserve">Linkityksen id</t>
  </si>
  <si>
    <t xml:space="preserve">RelatedCallForOfferDesctiption</t>
  </si>
  <si>
    <t xml:space="preserve">Linkityksen tekstimuotoinen kuvaus</t>
  </si>
  <si>
    <t xml:space="preserve">AdditionalCode</t>
  </si>
  <si>
    <t xml:space="preserve">Kaupantekotavan lisäkuvaus</t>
  </si>
  <si>
    <t xml:space="preserve">CallForOfferBusinessSender</t>
  </si>
  <si>
    <t xml:space="preserve">Tarjouspyynnön jättäjän yhteystiedot</t>
  </si>
  <si>
    <t xml:space="preserve">Henkilö/organisaatio id</t>
  </si>
  <si>
    <t xml:space="preserve">Henkilön/organisaation kieli kielikoodina</t>
  </si>
  <si>
    <t xml:space="preserve">sv</t>
  </si>
  <si>
    <t xml:space="preserve">Yritystunnus</t>
  </si>
  <si>
    <t xml:space="preserve">Henkilötunnus</t>
  </si>
  <si>
    <t xml:space="preserve">Etunimi</t>
  </si>
  <si>
    <t xml:space="preserve">Sukunimi</t>
  </si>
  <si>
    <t xml:space="preserve">Koko nimi</t>
  </si>
  <si>
    <t xml:space="preserve">Henkilön organisaation nimi</t>
  </si>
  <si>
    <t xml:space="preserve">Osoite</t>
  </si>
  <si>
    <t xml:space="preserve">StateCode</t>
  </si>
  <si>
    <t xml:space="preserve">Osoiteosavaltion koodi</t>
  </si>
  <si>
    <t xml:space="preserve">StateText</t>
  </si>
  <si>
    <t xml:space="preserve">Osoiteosavaltio tekstinä</t>
  </si>
  <si>
    <t xml:space="preserve">Osoitemaan maakoodi</t>
  </si>
  <si>
    <t xml:space="preserve">AX</t>
  </si>
  <si>
    <t xml:space="preserve">Osoitemaa tekstinä</t>
  </si>
  <si>
    <t xml:space="preserve">Puhelinnumero (matkapuhelin)</t>
  </si>
  <si>
    <t xml:space="preserve">role</t>
  </si>
  <si>
    <t xml:space="preserve">Henkilön/organisaation rooli</t>
  </si>
  <si>
    <t xml:space="preserve">Sellers</t>
  </si>
  <si>
    <t xml:space="preserve">Myyjäosapuolen tiedot</t>
  </si>
  <si>
    <t xml:space="preserve">subsidyPossibility</t>
  </si>
  <si>
    <t xml:space="preserve">Myyjän (kemera)tukikelpoisuus</t>
  </si>
  <si>
    <t xml:space="preserve">sellerGroup</t>
  </si>
  <si>
    <t xml:space="preserve">Myyjäryhmä</t>
  </si>
  <si>
    <t xml:space="preserve">Seller</t>
  </si>
  <si>
    <t xml:space="preserve">Työmaan myyjän tiedot</t>
  </si>
  <si>
    <t xml:space="preserve">TechnicalContactPerson</t>
  </si>
  <si>
    <t xml:space="preserve">Teknisistä asioista vastaavan henkilön yhteystiedot</t>
  </si>
  <si>
    <t xml:space="preserve">CallForOfferDate</t>
  </si>
  <si>
    <t xml:space="preserve">Tarjouspyynnön jättöpvm</t>
  </si>
  <si>
    <t xml:space="preserve">OfferExpirationDate</t>
  </si>
  <si>
    <t xml:space="preserve">Tarjouksen viimeinen jättöpvm</t>
  </si>
  <si>
    <t xml:space="preserve">CallForOfferText</t>
  </si>
  <si>
    <t xml:space="preserve">Tarjouspyynnön teksti</t>
  </si>
  <si>
    <t xml:space="preserve">CallForOfferWoodTradeInfo</t>
  </si>
  <si>
    <t xml:space="preserve">Puukaupan tarjouspyynnön tiedot</t>
  </si>
  <si>
    <t xml:space="preserve">PurchaseMode</t>
  </si>
  <si>
    <t xml:space="preserve">Puukauppamuoto</t>
  </si>
  <si>
    <t xml:space="preserve">IncludePaymentPlan</t>
  </si>
  <si>
    <t xml:space="preserve">Toive puukaupan maksusuunnitelman sisällyttämisestä tarjoukseen</t>
  </si>
  <si>
    <t xml:space="preserve">IncludeForestFundPayment</t>
  </si>
  <si>
    <t xml:space="preserve">Metsäsäätiöavustuksen sisältyvyys puukauppaan</t>
  </si>
  <si>
    <t xml:space="preserve">UsedPricingMethods</t>
  </si>
  <si>
    <t xml:space="preserve">Toiveet käytettävästä hinnoittelumenetelmästä</t>
  </si>
  <si>
    <t xml:space="preserve">UsedPricingMethod</t>
  </si>
  <si>
    <t xml:space="preserve">Toive käytettävästä hinnoittelumenetelmästä</t>
  </si>
  <si>
    <t xml:space="preserve">CallForOfferSilvicultureInfo</t>
  </si>
  <si>
    <t xml:space="preserve">Metsänhoitotyön tiedot</t>
  </si>
  <si>
    <t xml:space="preserve">SilvicultureMode</t>
  </si>
  <si>
    <t xml:space="preserve">Työn suorittamisen lisämääre</t>
  </si>
  <si>
    <t xml:space="preserve">UsedPricingMethodType</t>
  </si>
  <si>
    <t xml:space="preserve">Hinnoittelumenetelmä</t>
  </si>
  <si>
    <t xml:space="preserve">CallForOfferWorkingSites</t>
  </si>
  <si>
    <t xml:space="preserve">Tarjouspyynnön työmaat</t>
  </si>
  <si>
    <t xml:space="preserve">WorkingSiteKey</t>
  </si>
  <si>
    <t xml:space="preserve">Työmaan tunniste</t>
  </si>
  <si>
    <t xml:space="preserve">CallForOfferWorkingSiteDetails</t>
  </si>
  <si>
    <t xml:space="preserve">parentId</t>
  </si>
  <si>
    <t xml:space="preserve">Viiteavain pääsanoman avaintietoon</t>
  </si>
  <si>
    <t xml:space="preserve">Tarjouspyynnön työmaan id</t>
  </si>
  <si>
    <t xml:space="preserve">WorkingSiteName</t>
  </si>
  <si>
    <t xml:space="preserve">Työmaan nimi</t>
  </si>
  <si>
    <t xml:space="preserve">IncludeInOffer</t>
  </si>
  <si>
    <t xml:space="preserve">Leimikon sisällyttäminen tarjoukseen</t>
  </si>
  <si>
    <t xml:space="preserve">SellerRepresentativePerson</t>
  </si>
  <si>
    <t xml:space="preserve">Myyjän edustajan yhteystiedot</t>
  </si>
  <si>
    <t xml:space="preserve">Työmaan myyjät</t>
  </si>
  <si>
    <t xml:space="preserve">VATINfo</t>
  </si>
  <si>
    <t xml:space="preserve">Arvonlisäverotustiedot</t>
  </si>
  <si>
    <t xml:space="preserve">VATStatus</t>
  </si>
  <si>
    <t xml:space="preserve">Arvonlisäverovelvollisuus</t>
  </si>
  <si>
    <t xml:space="preserve">VATRegistrationDate</t>
  </si>
  <si>
    <t xml:space="preserve">Arvonlisäverovelvollisuuden rekisteröimispvm</t>
  </si>
  <si>
    <t xml:space="preserve">Työmaan sijaintikiinteistön tiedot</t>
  </si>
  <si>
    <t xml:space="preserve">Kiinteistön yksilöivä id</t>
  </si>
  <si>
    <t xml:space="preserve">CertificationSystems</t>
  </si>
  <si>
    <t xml:space="preserve">Voimassa olevat sertifiointijärjestelmät</t>
  </si>
  <si>
    <t xml:space="preserve">CertificationSystem</t>
  </si>
  <si>
    <t xml:space="preserve">Sertifiointijärjestelmä</t>
  </si>
  <si>
    <t xml:space="preserve">Työmaan sijaintikiinteistöjen tiedot</t>
  </si>
  <si>
    <t xml:space="preserve">WorkingSiteText</t>
  </si>
  <si>
    <t xml:space="preserve">Myyjän työmaakohtainen ostajalle toimitettava teksti</t>
  </si>
  <si>
    <t xml:space="preserve">RoadUsingRight</t>
  </si>
  <si>
    <t xml:space="preserve">Tieoikeus olemassa/selvitetty</t>
  </si>
  <si>
    <t xml:space="preserve">CallForOfferWorkingSiteWoodTradeInfo</t>
  </si>
  <si>
    <t xml:space="preserve">Yksittäisen leimikon tiedot</t>
  </si>
  <si>
    <t xml:space="preserve">ForestUseDeclarationResponsible</t>
  </si>
  <si>
    <t xml:space="preserve">Metsänkäyttöilmoituksen tekijä</t>
  </si>
  <si>
    <t xml:space="preserve">FellingRightValidityDate</t>
  </si>
  <si>
    <t xml:space="preserve">Pvm johon asti hakkuuoikeus voimassa</t>
  </si>
  <si>
    <t xml:space="preserve">SupplyPoint</t>
  </si>
  <si>
    <t xml:space="preserve">Varastopaikka olemassa/selvitetty</t>
  </si>
  <si>
    <t xml:space="preserve">AssortmentClasses</t>
  </si>
  <si>
    <t xml:space="preserve">Leimikon puutavaralajiluokittaiset yhteenvetotiedot puutavaralajien määristä</t>
  </si>
  <si>
    <t xml:space="preserve">AssortmentClass</t>
  </si>
  <si>
    <t xml:space="preserve">Puutavaralajiluokan tiedot</t>
  </si>
  <si>
    <t xml:space="preserve">AssortmentClassCode</t>
  </si>
  <si>
    <t xml:space="preserve">Puutavaralajiluokan tunnus</t>
  </si>
  <si>
    <t xml:space="preserve">Puutavaralajiluokan puutavaralajit</t>
  </si>
  <si>
    <t xml:space="preserve">Puutavaralajin tiedot</t>
  </si>
  <si>
    <t xml:space="preserve">AssortmentMainGroup</t>
  </si>
  <si>
    <t xml:space="preserve">Puutavaralajin pääryhmä-koodisto</t>
  </si>
  <si>
    <t xml:space="preserve">Puutavaralajin puulajikoodi</t>
  </si>
  <si>
    <t xml:space="preserve">Puutavaralajin runkolaji</t>
  </si>
  <si>
    <t xml:space="preserve">AssortmentCode</t>
  </si>
  <si>
    <t xml:space="preserve">Toimijakohtainen puutavaralajikoodi</t>
  </si>
  <si>
    <t xml:space="preserve">AssortmentName</t>
  </si>
  <si>
    <t xml:space="preserve">Toimijakohtainen puutavaralajin nimi</t>
  </si>
  <si>
    <t xml:space="preserve">Quantity</t>
  </si>
  <si>
    <t xml:space="preserve">Puutavaralajin arvioitu tai todettu määrä</t>
  </si>
  <si>
    <t xml:space="preserve">QuantityUnit</t>
  </si>
  <si>
    <t xml:space="preserve">Puutavaralajin määrän yksikkö</t>
  </si>
  <si>
    <t xml:space="preserve">UnitPrice</t>
  </si>
  <si>
    <t xml:space="preserve">Puutavaralajin yksikköhinta</t>
  </si>
  <si>
    <t xml:space="preserve">TotalPrice</t>
  </si>
  <si>
    <t xml:space="preserve">Puutavaralajin kokonaishinta</t>
  </si>
  <si>
    <t xml:space="preserve">Puutavaralajin hinnan valuutta</t>
  </si>
  <si>
    <t xml:space="preserve">DiameterMin</t>
  </si>
  <si>
    <t xml:space="preserve">Minimilatvaläpimitta (cm)</t>
  </si>
  <si>
    <t xml:space="preserve">DiameterMax</t>
  </si>
  <si>
    <t xml:space="preserve">Maksimiläpimitta (cm)</t>
  </si>
  <si>
    <t xml:space="preserve">LengthMin</t>
  </si>
  <si>
    <t xml:space="preserve">Minimipituus (m)</t>
  </si>
  <si>
    <t xml:space="preserve">LengthMax</t>
  </si>
  <si>
    <t xml:space="preserve">Maksimipituus (m)</t>
  </si>
  <si>
    <t xml:space="preserve">GradeCode</t>
  </si>
  <si>
    <t xml:space="preserve">Puutavaralajin laatuluokka-tieto</t>
  </si>
  <si>
    <t xml:space="preserve">WoodLots</t>
  </si>
  <si>
    <t xml:space="preserve">Puutavaraerän tunnistetiedot</t>
  </si>
  <si>
    <t xml:space="preserve">WoodLot</t>
  </si>
  <si>
    <t xml:space="preserve">Puutavaraerän yksittäinen tunnistetieto</t>
  </si>
  <si>
    <t xml:space="preserve">WoodLotInformationType</t>
  </si>
  <si>
    <t xml:space="preserve">Puutavaralajin erätunnuksen tyypit</t>
  </si>
  <si>
    <t xml:space="preserve">lot</t>
  </si>
  <si>
    <t xml:space="preserve">WoodLotInformationTypeDescription</t>
  </si>
  <si>
    <t xml:space="preserve">Puutavaralajin erätunnuksen tyypin kuvaus</t>
  </si>
  <si>
    <t xml:space="preserve">WoodLotInformationValue</t>
  </si>
  <si>
    <t xml:space="preserve">Puutavaralajin erätunnuksen arvo</t>
  </si>
  <si>
    <t xml:space="preserve">MeasurementMethod</t>
  </si>
  <si>
    <t xml:space="preserve">Toive käytettävästä mittausmenetelmästä</t>
  </si>
  <si>
    <t xml:space="preserve">AssortmentInfo</t>
  </si>
  <si>
    <t xml:space="preserve">Puutavaralajin lisätietoteksti</t>
  </si>
  <si>
    <t xml:space="preserve">Cuttings</t>
  </si>
  <si>
    <t xml:space="preserve">Leimikon myytäväksi tarjottavat hakkuut</t>
  </si>
  <si>
    <t xml:space="preserve">Leimikon myytäväksi tarjottava hakkuu</t>
  </si>
  <si>
    <t xml:space="preserve">Hakkuun yksilöivä id</t>
  </si>
  <si>
    <t xml:space="preserve">Documents</t>
  </si>
  <si>
    <t xml:space="preserve">Dokumentit</t>
  </si>
  <si>
    <t xml:space="preserve">Document</t>
  </si>
  <si>
    <t xml:space="preserve">Dokumentin tiedot</t>
  </si>
  <si>
    <t xml:space="preserve">Dokumentin yksilöivä id</t>
  </si>
  <si>
    <t xml:space="preserve">DocumentClass</t>
  </si>
  <si>
    <t xml:space="preserve">Dokumenttiluokka / -tyyppi</t>
  </si>
  <si>
    <t xml:space="preserve">DocumentDescription</t>
  </si>
  <si>
    <t xml:space="preserve">Dokumentin sisällön kuvaus</t>
  </si>
  <si>
    <t xml:space="preserve">DocumentFileName</t>
  </si>
  <si>
    <t xml:space="preserve">Dokumenttitiedoston nimi</t>
  </si>
  <si>
    <t xml:space="preserve">FileType</t>
  </si>
  <si>
    <t xml:space="preserve">Dokumenttitiedoston tyyppi</t>
  </si>
  <si>
    <t xml:space="preserve">FileBinary</t>
  </si>
  <si>
    <t xml:space="preserve">contentType</t>
  </si>
  <si>
    <t xml:space="preserve">Sisällön tyyppi</t>
  </si>
  <si>
    <t xml:space="preserve">Leimikon kuvioiden tiedot</t>
  </si>
  <si>
    <t xml:space="preserve">Yksittäisen kuvion tiedot</t>
  </si>
  <si>
    <t xml:space="preserve">Kuvion yksilöivä id</t>
  </si>
  <si>
    <t xml:space="preserve">realEstateid</t>
  </si>
  <si>
    <t xml:space="preserve">Viiteavain kiinteistöön</t>
  </si>
  <si>
    <t xml:space="preserve">04</t>
  </si>
  <si>
    <t xml:space="preserve">StandWoodTradeInfo</t>
  </si>
  <si>
    <t xml:space="preserve">Kuvioon liittyvät puukauppasidonnaiset tiedot</t>
  </si>
  <si>
    <t xml:space="preserve">CuttingAreaPreclearingNeed</t>
  </si>
  <si>
    <t xml:space="preserve">Tieto kuvion ennakkoraivaustarpeesta</t>
  </si>
  <si>
    <t xml:space="preserve">BearingCapacityClass</t>
  </si>
  <si>
    <t xml:space="preserve">Turvemaiden kantavuusluokitus harvennuksilla</t>
  </si>
  <si>
    <t xml:space="preserve">ForestHaulageDistance</t>
  </si>
  <si>
    <t xml:space="preserve">Metsäkuljetusmatka metreinä</t>
  </si>
  <si>
    <t xml:space="preserve">StoutTimberClassifier</t>
  </si>
  <si>
    <t xml:space="preserve">Puukaupan kuvion puuston järeyden laatu</t>
  </si>
  <si>
    <t xml:space="preserve">LoggingAccessibility</t>
  </si>
  <si>
    <t xml:space="preserve">Korjuukelpoisuus</t>
  </si>
  <si>
    <t xml:space="preserve">ForestHaulageAccessibility</t>
  </si>
  <si>
    <t xml:space="preserve">Metsäkuljetuskelpoisuus</t>
  </si>
  <si>
    <t xml:space="preserve">PlannedBasalArea</t>
  </si>
  <si>
    <t xml:space="preserve">Suunniteltu pohjapinta-ala</t>
  </si>
  <si>
    <t xml:space="preserve">PlannedStemCount</t>
  </si>
  <si>
    <t xml:space="preserve">Suunniteltu runkoluku</t>
  </si>
  <si>
    <t xml:space="preserve">Leimikon sertifiointitieto</t>
  </si>
  <si>
    <t xml:space="preserve">WorkingSiteGeometries</t>
  </si>
  <si>
    <t xml:space="preserve">Leimikon sijaintialueen paikkatieto</t>
  </si>
  <si>
    <t xml:space="preserve">WorkingSiteGeometry</t>
  </si>
  <si>
    <t xml:space="preserve">Erityispiirteen yksilöivä id</t>
  </si>
  <si>
    <t xml:space="preserve">Leimikon sijaintialueeseen liittyvä pistemäinen geometria</t>
  </si>
  <si>
    <t xml:space="preserve">lineStringProperty</t>
  </si>
  <si>
    <t xml:space="preserve">LineString</t>
  </si>
  <si>
    <t xml:space="preserve">Leimikon sijaintialueeseen liittyvä viivamuotoinen geometria</t>
  </si>
  <si>
    <t xml:space="preserve">Leimikon tunnuspiste</t>
  </si>
  <si>
    <t xml:space="preserve">Leimikon tunnuspisteen pistegeometria</t>
  </si>
  <si>
    <t xml:space="preserve">Leimikon aluegeometriatiedot</t>
  </si>
  <si>
    <t xml:space="preserve">Leimikon aluegeometria</t>
  </si>
  <si>
    <t xml:space="preserve">Leimikon ulkorajat</t>
  </si>
  <si>
    <t xml:space="preserve">Leimikon sisärajat</t>
  </si>
  <si>
    <t xml:space="preserve">Leimikon monialuegeometria</t>
  </si>
  <si>
    <t xml:space="preserve">Leimikon monialueen yksittäisen alueen aluegeometriatiedot</t>
  </si>
  <si>
    <t xml:space="preserve">Leimikon monialueen yksittäinen aluegeometria</t>
  </si>
  <si>
    <t xml:space="preserve">Leimikon monialueen yksittäinen alueen ulkorajat</t>
  </si>
  <si>
    <t xml:space="preserve">Leimikon monialueen yksittäinen alueen sisärajat</t>
  </si>
  <si>
    <t xml:space="preserve">CallForOfferWorkingSiteSilvicultureInfo</t>
  </si>
  <si>
    <t xml:space="preserve">Yksittäisen metsänhoitotyön tiedot</t>
  </si>
  <si>
    <t xml:space="preserve">SilviculturalOperations</t>
  </si>
  <si>
    <t xml:space="preserve">Metsänhoitotöiden luettelo</t>
  </si>
  <si>
    <t xml:space="preserve">SilviculturalOperation</t>
  </si>
  <si>
    <t xml:space="preserve">Metsänhoitotyö</t>
  </si>
  <si>
    <t xml:space="preserve">Metsänhoitotyön yksilöivä id</t>
  </si>
  <si>
    <t xml:space="preserve">Products</t>
  </si>
  <si>
    <t xml:space="preserve">Metsänviljelymateriaalit</t>
  </si>
  <si>
    <t xml:space="preserve">Product</t>
  </si>
  <si>
    <t xml:space="preserve">Metsänviljelymateriaalien luettelo</t>
  </si>
  <si>
    <t xml:space="preserve">Metsänviljelymateriaalin yksilöivä id</t>
  </si>
  <si>
    <t xml:space="preserve">Code</t>
  </si>
  <si>
    <t xml:space="preserve">Koodi</t>
  </si>
  <si>
    <t xml:space="preserve">Caption</t>
  </si>
  <si>
    <t xml:space="preserve">Selite</t>
  </si>
  <si>
    <t xml:space="preserve">Määrä</t>
  </si>
  <si>
    <t xml:space="preserve">Määrän yksikkö</t>
  </si>
  <si>
    <t xml:space="preserve">Unit</t>
  </si>
  <si>
    <t xml:space="preserve">Yksikkö</t>
  </si>
  <si>
    <t xml:space="preserve">Yksikköhinta</t>
  </si>
  <si>
    <t xml:space="preserve">Kokonaishinta</t>
  </si>
  <si>
    <t xml:space="preserve">Valuutta</t>
  </si>
  <si>
    <t xml:space="preserve">Description</t>
  </si>
  <si>
    <t xml:space="preserve">Vapaata tekstiä/huomioita</t>
  </si>
  <si>
    <t xml:space="preserve">Tarjouspyynnön dokumentit</t>
  </si>
  <si>
    <t xml:space="preserve">Puukaupan tarjouspyyntö julkisuustiedoilla</t>
  </si>
  <si>
    <t xml:space="preserve">PUUKTPP</t>
  </si>
  <si>
    <t xml:space="preserve">CallForOfferWithPublicity</t>
  </si>
  <si>
    <t xml:space="preserve">03</t>
  </si>
  <si>
    <t xml:space="preserve">inventoryMethod</t>
  </si>
  <si>
    <t xml:space="preserve">Ajankohdan puuston inventointimenetelmä</t>
  </si>
  <si>
    <t xml:space="preserve">Publicity</t>
  </si>
  <si>
    <t xml:space="preserve">PublicityType</t>
  </si>
  <si>
    <t xml:space="preserve">Tarjouspyynnön julkisuus</t>
  </si>
  <si>
    <t xml:space="preserve">PublicityOragnization</t>
  </si>
  <si>
    <t xml:space="preserve">Organization</t>
  </si>
  <si>
    <t xml:space="preserve">Yrityksen yksilöivä id</t>
  </si>
  <si>
    <t xml:space="preserve">Roles</t>
  </si>
  <si>
    <t xml:space="preserve">Role</t>
  </si>
  <si>
    <t xml:space="preserve">Rooli puukaupassa</t>
  </si>
  <si>
    <t xml:space="preserve">Services</t>
  </si>
  <si>
    <t xml:space="preserve">Service</t>
  </si>
  <si>
    <t xml:space="preserve">Informaatio palvelusta</t>
  </si>
  <si>
    <t xml:space="preserve">Puukaupan ja metsänhoidon tarjoukset</t>
  </si>
  <si>
    <t xml:space="preserve">PUUKTT</t>
  </si>
  <si>
    <t xml:space="preserve">Elementti</t>
  </si>
  <si>
    <t xml:space="preserve">Offers</t>
  </si>
  <si>
    <t xml:space="preserve">Offer</t>
  </si>
  <si>
    <t xml:space="preserve">Tarjous</t>
  </si>
  <si>
    <t xml:space="preserve">callForOfferID</t>
  </si>
  <si>
    <t xml:space="preserve">Tarjouspyynnön id</t>
  </si>
  <si>
    <t xml:space="preserve">Tarjouksen id </t>
  </si>
  <si>
    <t xml:space="preserve">Tarjous yksilöidään tiedonsiirrossa tiedonsiirto-osapuolien tarpeiden mukaan id:llä. Id:llä viitataan tarjouspyyntöön</t>
  </si>
  <si>
    <t xml:space="preserve">versionNo</t>
  </si>
  <si>
    <t xml:space="preserve">Tarjouksen versiot yksilöidään tällä numerolla.</t>
  </si>
  <si>
    <t xml:space="preserve">OfferBusinessSender</t>
  </si>
  <si>
    <t xml:space="preserve">Tarjouksen lähettäjän tiedot</t>
  </si>
  <si>
    <t xml:space="preserve">Henkilö/organisaatio voidaan yksilöidä tiedonsiirrossa</t>
  </si>
  <si>
    <t xml:space="preserve">Henkilön/organisaation kieli kielikoodina.</t>
  </si>
  <si>
    <t xml:space="preserve">OfferDate</t>
  </si>
  <si>
    <t xml:space="preserve">Tarjouksen jättöpvm.</t>
  </si>
  <si>
    <t xml:space="preserve">Tarjouksen viimeninen mahdollinen hyväksymispvm.</t>
  </si>
  <si>
    <t xml:space="preserve">OfferText</t>
  </si>
  <si>
    <t xml:space="preserve">Tarjouksen teksti</t>
  </si>
  <si>
    <t xml:space="preserve">OfferWorkingSites</t>
  </si>
  <si>
    <t xml:space="preserve">OfferWorkingSiteDetails</t>
  </si>
  <si>
    <t xml:space="preserve">parentVersionNo</t>
  </si>
  <si>
    <t xml:space="preserve">Viiteavain pääsanoman avaintietoon (tarjouksen versionumero</t>
  </si>
  <si>
    <t xml:space="preserve">Tarjouksen työmaa yksilöidään tiedonsiirrossa</t>
  </si>
  <si>
    <t xml:space="preserve">PurchaseRepresentativePerson</t>
  </si>
  <si>
    <t xml:space="preserve">Myyjän työmaakohtainen ostajalle toimitettava teksti (huomautusteksti)</t>
  </si>
  <si>
    <t xml:space="preserve">OfferWorkingSiteWoodTradeInfo</t>
  </si>
  <si>
    <t xml:space="preserve">FellingRightDuration</t>
  </si>
  <si>
    <t xml:space="preserve">Hakkuuoikeuden kesto kuukausina.</t>
  </si>
  <si>
    <t xml:space="preserve">Text</t>
  </si>
  <si>
    <t xml:space="preserve">Vapaamuotoista tekstiä</t>
  </si>
  <si>
    <t xml:space="preserve">Documents </t>
  </si>
  <si>
    <t xml:space="preserve">OfferWorkingSiteSilvicultureInfo</t>
  </si>
  <si>
    <t xml:space="preserve">DueDate</t>
  </si>
  <si>
    <t xml:space="preserve">Päivämäärä johon mennessä metsänhoitotyöt sitoudutaan suorittamaan</t>
  </si>
  <si>
    <t xml:space="preserve">SilvicultureValidity</t>
  </si>
  <si>
    <t xml:space="preserve">Aikaväli jolla metsänhoitotyöt sitoudutaan hoitamaan</t>
  </si>
  <si>
    <t xml:space="preserve">Voimassaolo (alkamis- ja/tai loppumisajankohta)</t>
  </si>
  <si>
    <t xml:space="preserve">Aloitus pvm</t>
  </si>
  <si>
    <t xml:space="preserve">Lopetus pvm</t>
  </si>
  <si>
    <t xml:space="preserve">Tuotteet</t>
  </si>
  <si>
    <t xml:space="preserve">Tuote</t>
  </si>
  <si>
    <t xml:space="preserve">Metsänviljelymateriaalin yksilöivä tunnus</t>
  </si>
  <si>
    <t xml:space="preserve">Tyyppi merkkijonona</t>
  </si>
  <si>
    <t xml:space="preserve">Hinnan yksikkö</t>
  </si>
  <si>
    <t xml:space="preserve">Vapaamuotoista tekstiä/huomioita</t>
  </si>
  <si>
    <t xml:space="preserve">OfferWorkingSiteSilvicultureText</t>
  </si>
  <si>
    <t xml:space="preserve">Vapaa tekstikenttä tarjottavasta materiaalista tai palvelusta</t>
  </si>
  <si>
    <t xml:space="preserve">Tiedostot</t>
  </si>
  <si>
    <t xml:space="preserve">Työmaan yksilöivä tai tunnistamiosta helpottava nimi</t>
  </si>
  <si>
    <t xml:space="preserve">Myyjät</t>
  </si>
  <si>
    <t xml:space="preserve">ChangeStateType</t>
  </si>
  <si>
    <t xml:space="preserve">Puukauppamuodon koodit</t>
  </si>
  <si>
    <t xml:space="preserve">Puukauppaan sisältyy metsäsäätiöavustus</t>
  </si>
  <si>
    <t xml:space="preserve">Puukaupan ja metsänhoidon sopimus</t>
  </si>
  <si>
    <t xml:space="preserve">PUUKSOP</t>
  </si>
  <si>
    <t xml:space="preserve">Contract</t>
  </si>
  <si>
    <t xml:space="preserve">ContractId</t>
  </si>
  <si>
    <t xml:space="preserve">Kaupan/sopimuksen tunnistetieto</t>
  </si>
  <si>
    <t xml:space="preserve">ContractBeginningDate</t>
  </si>
  <si>
    <t xml:space="preserve">Kaupan/sopimuksen pvm</t>
  </si>
  <si>
    <t xml:space="preserve">ContractEndingDate</t>
  </si>
  <si>
    <t xml:space="preserve">Kaupan/sopimuksen päättymispvm</t>
  </si>
  <si>
    <t xml:space="preserve">koodistonro</t>
  </si>
  <si>
    <t xml:space="preserve">koodistonimi</t>
  </si>
  <si>
    <t xml:space="preserve">koodistoselite</t>
  </si>
  <si>
    <t xml:space="preserve">koodi</t>
  </si>
  <si>
    <t xml:space="preserve">seliteSuomi</t>
  </si>
  <si>
    <t xml:space="preserve">seliteRuotsi</t>
  </si>
  <si>
    <t xml:space="preserve">seliteEnglanti</t>
  </si>
  <si>
    <t xml:space="preserve">seliteLatina</t>
  </si>
  <si>
    <t xml:space="preserve">mxKoodi</t>
  </si>
  <si>
    <t xml:space="preserve">OriginalFeatureCodeType</t>
  </si>
  <si>
    <t xml:space="preserve">Erityispiirteen koodi (mm. monimuotoisuuskoodi).</t>
  </si>
  <si>
    <t xml:space="preserve">Erikoismetsä</t>
  </si>
  <si>
    <t xml:space="preserve">Specialbestånd</t>
  </si>
  <si>
    <t xml:space="preserve">Special forest</t>
  </si>
  <si>
    <t xml:space="preserve">Joulukuusiviljelmä</t>
  </si>
  <si>
    <t xml:space="preserve">Julgransodling</t>
  </si>
  <si>
    <t xml:space="preserve">Cristmas tree plantation</t>
  </si>
  <si>
    <t xml:space="preserve">Plusmetsä</t>
  </si>
  <si>
    <t xml:space="preserve">Frötäktsbestånd</t>
  </si>
  <si>
    <t xml:space="preserve">Supreme seedpicking forest</t>
  </si>
  <si>
    <t xml:space="preserve">M Maa- ja metsätalousvaltainen alue</t>
  </si>
  <si>
    <t xml:space="preserve">M Jord- och skogsbruksområde</t>
  </si>
  <si>
    <t xml:space="preserve">M agriculture and forests area</t>
  </si>
  <si>
    <t xml:space="preserve">MU Maa- ja metsätalousvalt. alue, jolla on erityistä ulkoilun ohjaamistarvetta</t>
  </si>
  <si>
    <t xml:space="preserve">MU Jord- och skogsbruksomr. med särs. styrningsbehov av rekreationsanv.</t>
  </si>
  <si>
    <t xml:space="preserve">MU agriculture and forests area, special outdoor recreation direction needeed</t>
  </si>
  <si>
    <t xml:space="preserve">MY Maa- ja metsätalousvalt. alue, jolla on erityisiä ympäristöarvoja</t>
  </si>
  <si>
    <t xml:space="preserve">MY Jord- och skogsbruksområde med särkskilda miljövärden</t>
  </si>
  <si>
    <t xml:space="preserve">MY agriculture and forests area, with special environmental values</t>
  </si>
  <si>
    <t xml:space="preserve">MT Maatalousalue</t>
  </si>
  <si>
    <t xml:space="preserve">MT Jordbruksområde</t>
  </si>
  <si>
    <t xml:space="preserve">MT agricultural area</t>
  </si>
  <si>
    <t xml:space="preserve">MA Maisemallisesti arvokas peltoalue</t>
  </si>
  <si>
    <t xml:space="preserve">MA Landskapsmässigt värdefullt odlingslandskap</t>
  </si>
  <si>
    <t xml:space="preserve">MA arable land with valuable landskape</t>
  </si>
  <si>
    <t xml:space="preserve">V Virkistysalue</t>
  </si>
  <si>
    <t xml:space="preserve">V Rekreationsområde</t>
  </si>
  <si>
    <t xml:space="preserve">V recreation area</t>
  </si>
  <si>
    <t xml:space="preserve">VL Lähivirkistysalue</t>
  </si>
  <si>
    <t xml:space="preserve">VL Område för närrekreation</t>
  </si>
  <si>
    <t xml:space="preserve">VL recreation close to the cities</t>
  </si>
  <si>
    <t xml:space="preserve">VU Urheilu- ja virkistyspalvelujen alue</t>
  </si>
  <si>
    <t xml:space="preserve">VU Område för rekreations- och idrottstjänster</t>
  </si>
  <si>
    <t xml:space="preserve">VU area with sports and recreational services</t>
  </si>
  <si>
    <t xml:space="preserve">VR Retkeily- ja ulkoilualue</t>
  </si>
  <si>
    <t xml:space="preserve">VR Friluftsområde</t>
  </si>
  <si>
    <t xml:space="preserve">VR recreation area</t>
  </si>
  <si>
    <t xml:space="preserve">EV Suojaviheralue</t>
  </si>
  <si>
    <t xml:space="preserve">EV Grönområde med skyddsfunktion</t>
  </si>
  <si>
    <t xml:space="preserve">EV protection greenspace</t>
  </si>
  <si>
    <t xml:space="preserve">S Suojelualue</t>
  </si>
  <si>
    <t xml:space="preserve">S Skyddsområde</t>
  </si>
  <si>
    <t xml:space="preserve">S protected area</t>
  </si>
  <si>
    <t xml:space="preserve">SL Luonnonsuojelualue</t>
  </si>
  <si>
    <t xml:space="preserve">SL Naturskyddsområde</t>
  </si>
  <si>
    <t xml:space="preserve">SL nature reserve</t>
  </si>
  <si>
    <t xml:space="preserve">SM Muinaismuistoalue</t>
  </si>
  <si>
    <t xml:space="preserve">SM Fornlämningsområde</t>
  </si>
  <si>
    <t xml:space="preserve">SM area of archaelogical remains</t>
  </si>
  <si>
    <t xml:space="preserve">SR Rakennuslainsäädännön nojalla suojeltava alue</t>
  </si>
  <si>
    <t xml:space="preserve">SR Område som skyddas med stöd av byggnadslagstiftningen</t>
  </si>
  <si>
    <t xml:space="preserve">SR area protected by Building Act</t>
  </si>
  <si>
    <t xml:space="preserve">SRS Rakennussuojelulain nojalla suojeltu alue</t>
  </si>
  <si>
    <t xml:space="preserve">SRS Skyddsområde med stöd av byggnadslagstiftningen</t>
  </si>
  <si>
    <t xml:space="preserve">SRS area protected by Building Protection Act</t>
  </si>
  <si>
    <t xml:space="preserve">Lakimetsäalue</t>
  </si>
  <si>
    <t xml:space="preserve">Skog i höjdläge</t>
  </si>
  <si>
    <t xml:space="preserve">Peak forest area</t>
  </si>
  <si>
    <t xml:space="preserve">Maakuntakaavan suojelualuevaraus</t>
  </si>
  <si>
    <t xml:space="preserve">Landskapplanen för skyddsområde</t>
  </si>
  <si>
    <t xml:space="preserve">Regional plan for protection area</t>
  </si>
  <si>
    <t xml:space="preserve">Detaljikaava</t>
  </si>
  <si>
    <t xml:space="preserve">Detaljplan</t>
  </si>
  <si>
    <t xml:space="preserve">detailed land use plan</t>
  </si>
  <si>
    <t xml:space="preserve">Yleiskaava, hyväksytty</t>
  </si>
  <si>
    <t xml:space="preserve">Generalplan, godkänd</t>
  </si>
  <si>
    <t xml:space="preserve">Agreed comprehensive land use plan</t>
  </si>
  <si>
    <t xml:space="preserve">Yleiskaava, laadinnassa</t>
  </si>
  <si>
    <t xml:space="preserve">Generalplan, uppgörs</t>
  </si>
  <si>
    <t xml:space="preserve">Comprehensive land use plan under preparation</t>
  </si>
  <si>
    <t xml:space="preserve">Linjanvarsimetsä</t>
  </si>
  <si>
    <t xml:space="preserve">Bestånd vid linje</t>
  </si>
  <si>
    <t xml:space="preserve">line side forest</t>
  </si>
  <si>
    <t xml:space="preserve">Maa-ainesten ottopaikka</t>
  </si>
  <si>
    <t xml:space="preserve">Marktäkt</t>
  </si>
  <si>
    <t xml:space="preserve">soil material pit</t>
  </si>
  <si>
    <t xml:space="preserve">Savikuoppa</t>
  </si>
  <si>
    <t xml:space="preserve">Lertag</t>
  </si>
  <si>
    <t xml:space="preserve">clay pit</t>
  </si>
  <si>
    <t xml:space="preserve">Sorakuoppa</t>
  </si>
  <si>
    <t xml:space="preserve">Grustag</t>
  </si>
  <si>
    <t xml:space="preserve">gravel pit</t>
  </si>
  <si>
    <t xml:space="preserve">Turvesuo</t>
  </si>
  <si>
    <t xml:space="preserve">Torvtäkt</t>
  </si>
  <si>
    <t xml:space="preserve">peat bog, peatery</t>
  </si>
  <si>
    <t xml:space="preserve">Entinen maa-ainesten ottopaikka</t>
  </si>
  <si>
    <t xml:space="preserve">Tidigare marktäktområde</t>
  </si>
  <si>
    <t xml:space="preserve">former gravel pit</t>
  </si>
  <si>
    <t xml:space="preserve">Pohjavesialue</t>
  </si>
  <si>
    <t xml:space="preserve">Grundvattenområde</t>
  </si>
  <si>
    <t xml:space="preserve">groudwater area</t>
  </si>
  <si>
    <t xml:space="preserve">Puistometsä</t>
  </si>
  <si>
    <t xml:space="preserve">Parkskog</t>
  </si>
  <si>
    <t xml:space="preserve">park forest</t>
  </si>
  <si>
    <t xml:space="preserve">Riistanhoitoalue</t>
  </si>
  <si>
    <t xml:space="preserve">Viltvårdsområde</t>
  </si>
  <si>
    <t xml:space="preserve">gamekeeping area</t>
  </si>
  <si>
    <t xml:space="preserve">Linnustollisesti arvokas kohde (FSC)</t>
  </si>
  <si>
    <t xml:space="preserve">Värdefull objekt för fåglar (FSC)</t>
  </si>
  <si>
    <t xml:space="preserve">Bird conservation target (FSC) </t>
  </si>
  <si>
    <t xml:space="preserve">Suojametsäalue</t>
  </si>
  <si>
    <t xml:space="preserve">Skyddsskogsområde</t>
  </si>
  <si>
    <t xml:space="preserve">protection forest area</t>
  </si>
  <si>
    <t xml:space="preserve">Suojapuusto</t>
  </si>
  <si>
    <t xml:space="preserve">Skyddande bestånd</t>
  </si>
  <si>
    <t xml:space="preserve">shelter trees</t>
  </si>
  <si>
    <t xml:space="preserve">Ympäristötuki</t>
  </si>
  <si>
    <t xml:space="preserve">Miljöstöd</t>
  </si>
  <si>
    <t xml:space="preserve">environmental subsidy</t>
  </si>
  <si>
    <t xml:space="preserve">Luonnonarvokauppa</t>
  </si>
  <si>
    <t xml:space="preserve">Handel med naturvärden</t>
  </si>
  <si>
    <t xml:space="preserve">nature value trade</t>
  </si>
  <si>
    <t xml:space="preserve">Yhteistoimintaverkosto/ympäristötuki</t>
  </si>
  <si>
    <t xml:space="preserve">Samarbetsnät/miljöstöd</t>
  </si>
  <si>
    <t xml:space="preserve">cooperation net/environmental subsidy</t>
  </si>
  <si>
    <t xml:space="preserve">Yhteistoimintaverkosto/luonnonarvokauppa</t>
  </si>
  <si>
    <t xml:space="preserve">Samarbetsnät/handel med naturvärden</t>
  </si>
  <si>
    <t xml:space="preserve">cooperation net/nature value trade</t>
  </si>
  <si>
    <t xml:space="preserve">Mahdollisesti METSO-ohjelmaan soveltuva kohde</t>
  </si>
  <si>
    <t xml:space="preserve">Objekt som kan lämpa sig för METSO-handlingsprogrammet</t>
  </si>
  <si>
    <t xml:space="preserve">Possibly METSO-program target</t>
  </si>
  <si>
    <t xml:space="preserve">Luonnonhoitokohde</t>
  </si>
  <si>
    <t xml:space="preserve">Naturvårdsobjekt</t>
  </si>
  <si>
    <t xml:space="preserve">Nature caring target</t>
  </si>
  <si>
    <t xml:space="preserve">METSO-elinympäristö</t>
  </si>
  <si>
    <t xml:space="preserve"> </t>
  </si>
  <si>
    <t xml:space="preserve">Inventoitu alue</t>
  </si>
  <si>
    <t xml:space="preserve">Inventerat område</t>
  </si>
  <si>
    <t xml:space="preserve">Invented area</t>
  </si>
  <si>
    <t xml:space="preserve">Suojeluohjelma-alue</t>
  </si>
  <si>
    <t xml:space="preserve">Område som ingår i skyddsprogram</t>
  </si>
  <si>
    <t xml:space="preserve">Protection program area</t>
  </si>
  <si>
    <t xml:space="preserve">Luonnonsuojelualue</t>
  </si>
  <si>
    <t xml:space="preserve">Naturskyddsområde</t>
  </si>
  <si>
    <t xml:space="preserve">Nature reserve</t>
  </si>
  <si>
    <t xml:space="preserve">Natura 2000</t>
  </si>
  <si>
    <t xml:space="preserve">Muu FSC-suojelukohde</t>
  </si>
  <si>
    <t xml:space="preserve">Annat FSC-skyddsobjekt</t>
  </si>
  <si>
    <t xml:space="preserve">Other FSC conservation target</t>
  </si>
  <si>
    <t xml:space="preserve">Perintömetsä</t>
  </si>
  <si>
    <t xml:space="preserve">Hemskog</t>
  </si>
  <si>
    <t xml:space="preserve">inheritance forest</t>
  </si>
  <si>
    <t xml:space="preserve">Kitumaa</t>
  </si>
  <si>
    <t xml:space="preserve">Tvinmark</t>
  </si>
  <si>
    <t xml:space="preserve">Low-productive forest land</t>
  </si>
  <si>
    <t xml:space="preserve">Joutomaa</t>
  </si>
  <si>
    <t xml:space="preserve">Impediment</t>
  </si>
  <si>
    <t xml:space="preserve">Wasteland</t>
  </si>
  <si>
    <t xml:space="preserve">Talousmetsä</t>
  </si>
  <si>
    <t xml:space="preserve">Ekonomiskog</t>
  </si>
  <si>
    <t xml:space="preserve">commercial forest</t>
  </si>
  <si>
    <t xml:space="preserve">Retkeilymetsä</t>
  </si>
  <si>
    <t xml:space="preserve">Strövskog</t>
  </si>
  <si>
    <t xml:space="preserve">hiking forest</t>
  </si>
  <si>
    <t xml:space="preserve">Ulkoilumetsä</t>
  </si>
  <si>
    <t xml:space="preserve">Friluftsskog</t>
  </si>
  <si>
    <t xml:space="preserve">outdoor recreation forest</t>
  </si>
  <si>
    <t xml:space="preserve">Leiriytymispaikka</t>
  </si>
  <si>
    <t xml:space="preserve">Lägerplats</t>
  </si>
  <si>
    <t xml:space="preserve">campground</t>
  </si>
  <si>
    <t xml:space="preserve">Levähdyspaikka</t>
  </si>
  <si>
    <t xml:space="preserve">Rastplats</t>
  </si>
  <si>
    <t xml:space="preserve">rest area</t>
  </si>
  <si>
    <t xml:space="preserve">Nuotiopaikka</t>
  </si>
  <si>
    <t xml:space="preserve">Eldstad</t>
  </si>
  <si>
    <t xml:space="preserve">campfire place</t>
  </si>
  <si>
    <t xml:space="preserve">Ulkoilureitti</t>
  </si>
  <si>
    <t xml:space="preserve">Friluftsled</t>
  </si>
  <si>
    <t xml:space="preserve">Outdoor recreation route</t>
  </si>
  <si>
    <t xml:space="preserve">Tupa</t>
  </si>
  <si>
    <t xml:space="preserve">Stuga</t>
  </si>
  <si>
    <t xml:space="preserve">cottage</t>
  </si>
  <si>
    <t xml:space="preserve">Virkistysrakennusehdotus</t>
  </si>
  <si>
    <t xml:space="preserve">Förslag till byggnader för friluftsliv</t>
  </si>
  <si>
    <t xml:space="preserve">Recreational building proposal</t>
  </si>
  <si>
    <t xml:space="preserve">Varastopaikka</t>
  </si>
  <si>
    <t xml:space="preserve">Lagerplats</t>
  </si>
  <si>
    <t xml:space="preserve">forest depot</t>
  </si>
  <si>
    <t xml:space="preserve">A1 Edustusviheralue (vanha koodisto)</t>
  </si>
  <si>
    <t xml:space="preserve">A1 Representationsgrönområde (gamla koduppsättning)</t>
  </si>
  <si>
    <t xml:space="preserve">A1 representation greenspace (old code set)</t>
  </si>
  <si>
    <t xml:space="preserve">A2 Käyttöviheralue (vanha koodisto)</t>
  </si>
  <si>
    <t xml:space="preserve">A2 Bruksgrönområde (gamla koduppsättning)</t>
  </si>
  <si>
    <t xml:space="preserve">A2 use greenspace (old code set)</t>
  </si>
  <si>
    <t xml:space="preserve">A3 Käyttö- ja suojaviheralue (vanha koodisto)</t>
  </si>
  <si>
    <t xml:space="preserve">A3 Bruks- och skyddsgrönområde (gamla koduppsättning)</t>
  </si>
  <si>
    <t xml:space="preserve">A3 use and protection greenspace (old code set)</t>
  </si>
  <si>
    <t xml:space="preserve">B1 Maisemapelto (vanha koodisto)</t>
  </si>
  <si>
    <t xml:space="preserve">B1 Landskapsåker (gamla koduppsättning)</t>
  </si>
  <si>
    <t xml:space="preserve">B1 landscape field (old code set)</t>
  </si>
  <si>
    <t xml:space="preserve">B2 Käyttöniitty (vanha koodisto)</t>
  </si>
  <si>
    <t xml:space="preserve">B2 Bruksäng (gamla koduppsättning)</t>
  </si>
  <si>
    <t xml:space="preserve">B2 use meadow (old code set)</t>
  </si>
  <si>
    <t xml:space="preserve">B3 Maisemaniitty ja laidunalue (vanha koodisto)</t>
  </si>
  <si>
    <t xml:space="preserve">B3 Landskapsäng och betesmark (gamla koduppsättning)</t>
  </si>
  <si>
    <t xml:space="preserve">B3 landscape meadow and grazing land (old code set)</t>
  </si>
  <si>
    <t xml:space="preserve">B4 Avoin alue ja näkymä (vanha koodisto)</t>
  </si>
  <si>
    <t xml:space="preserve">B4 Öppet område och utsikt (gamla koduppsättning)</t>
  </si>
  <si>
    <t xml:space="preserve">B4 Open area and landscape (old code set)</t>
  </si>
  <si>
    <t xml:space="preserve">B5 Arvoniitty (vanha koodisto)</t>
  </si>
  <si>
    <t xml:space="preserve">B5 Värdeäng (gamla koduppsättning)</t>
  </si>
  <si>
    <t xml:space="preserve">B5 value meadow (old code set)</t>
  </si>
  <si>
    <t xml:space="preserve">C1 Lähimetsä (vanha koodisto)</t>
  </si>
  <si>
    <t xml:space="preserve">C1 Närskog (gamla koduppsättning)</t>
  </si>
  <si>
    <t xml:space="preserve">C1 forest close to the cities (old code set)</t>
  </si>
  <si>
    <t xml:space="preserve">C1.1 Puistometsä (vanha koodisto)</t>
  </si>
  <si>
    <t xml:space="preserve">C1.1 Parkskog (gamla koduppsättning)</t>
  </si>
  <si>
    <t xml:space="preserve">C1.1 park forest (old code set)</t>
  </si>
  <si>
    <t xml:space="preserve">C1.2 Lähivirkistysmetsä (vanha koodisto)</t>
  </si>
  <si>
    <t xml:space="preserve">C1.2 Närrekreationskog (gamla koduppsättning)</t>
  </si>
  <si>
    <t xml:space="preserve">C1.2 recreation forest close to the cities (old code set)</t>
  </si>
  <si>
    <t xml:space="preserve">C2 Ulkoilu- ja virkistysmetsä (vanha koodisto)</t>
  </si>
  <si>
    <t xml:space="preserve">C2 Skog för friluftsliv och rekreation (gamla koduppsättning)</t>
  </si>
  <si>
    <t xml:space="preserve">C2 recreation and leisure forest (old code set)</t>
  </si>
  <si>
    <t xml:space="preserve">C2.1 Ulkoilumetsä (vanha koodisto)</t>
  </si>
  <si>
    <t xml:space="preserve">C2.1 Skog för friluftsliv (gamla koduppsättning)</t>
  </si>
  <si>
    <t xml:space="preserve">C2.1 recreation forest (old code set)</t>
  </si>
  <si>
    <t xml:space="preserve">C2.2 Retkeilymetsä (vanha koodisto)</t>
  </si>
  <si>
    <t xml:space="preserve">C2.2 Utflyktsskog (gamla koduppsättning)</t>
  </si>
  <si>
    <t xml:space="preserve">C2.1 camping forest (old code set)</t>
  </si>
  <si>
    <t xml:space="preserve">C3 Suojametsä (vanha koodisto)</t>
  </si>
  <si>
    <t xml:space="preserve">C3 Skyddsskog (gamla koduppsättning)</t>
  </si>
  <si>
    <t xml:space="preserve">C3 protection forest (old code set)</t>
  </si>
  <si>
    <t xml:space="preserve">C4 Talousmetsä (vanha koodisto)</t>
  </si>
  <si>
    <t xml:space="preserve">C4 Ekonomiskog (gamla koduppsättning)</t>
  </si>
  <si>
    <t xml:space="preserve">C4 commencial forest (old code set)</t>
  </si>
  <si>
    <t xml:space="preserve">C5 Arvometsä (vanha koodisto)</t>
  </si>
  <si>
    <t xml:space="preserve">C5 Värdeskog (gamla koduppsättning)</t>
  </si>
  <si>
    <t xml:space="preserve">C5 value forest (old code set)</t>
  </si>
  <si>
    <t xml:space="preserve">E Erityisalue (vanha koodisto)</t>
  </si>
  <si>
    <t xml:space="preserve">E Specialområde (gamla koduppsättning)</t>
  </si>
  <si>
    <t xml:space="preserve">E special area (old code set)</t>
  </si>
  <si>
    <t xml:space="preserve">S Suojelualue (vanha koodisto)</t>
  </si>
  <si>
    <t xml:space="preserve">S Skyddsområde (gamla koduppsättning)</t>
  </si>
  <si>
    <t xml:space="preserve">S protected area (old code set)</t>
  </si>
  <si>
    <t xml:space="preserve">R Maankäytön muutosalue (vanha koodisto)</t>
  </si>
  <si>
    <t xml:space="preserve">R Område för ny markanvändning (gamla koduppsättning)</t>
  </si>
  <si>
    <t xml:space="preserve">R land use chage area (old code set)</t>
  </si>
  <si>
    <t xml:space="preserve">0 Hoidon ulkopuolella oleva alue (vanha koodisto)</t>
  </si>
  <si>
    <t xml:space="preserve">0 Område utanför skötsel (gamla koduppsättning)</t>
  </si>
  <si>
    <t xml:space="preserve">0 area wihout caring (old code set)</t>
  </si>
  <si>
    <t xml:space="preserve">Rajaus muuttunut</t>
  </si>
  <si>
    <t xml:space="preserve">Avgränsningen har ändrats</t>
  </si>
  <si>
    <t xml:space="preserve">Luonnonmuistomerkki</t>
  </si>
  <si>
    <t xml:space="preserve">Naturminnesmärke</t>
  </si>
  <si>
    <t xml:space="preserve">Nature monument</t>
  </si>
  <si>
    <t xml:space="preserve">Suojeltu puu</t>
  </si>
  <si>
    <t xml:space="preserve">Skyddat träd</t>
  </si>
  <si>
    <t xml:space="preserve">Protected tree</t>
  </si>
  <si>
    <t xml:space="preserve">Suojeltuja puita</t>
  </si>
  <si>
    <t xml:space="preserve">Skyddade träd</t>
  </si>
  <si>
    <t xml:space="preserve">Protected trees</t>
  </si>
  <si>
    <t xml:space="preserve">Hiidenkirnu</t>
  </si>
  <si>
    <t xml:space="preserve">Jättegryta</t>
  </si>
  <si>
    <t xml:space="preserve">Pothole</t>
  </si>
  <si>
    <t xml:space="preserve">Siirtolohkare</t>
  </si>
  <si>
    <t xml:space="preserve">Flyttblock</t>
  </si>
  <si>
    <t xml:space="preserve">Boulder</t>
  </si>
  <si>
    <t xml:space="preserve">Muinaisjäännös (museovirasto)</t>
  </si>
  <si>
    <t xml:space="preserve">Fornlämning (Museiverket)</t>
  </si>
  <si>
    <t xml:space="preserve">archeological remain (National Board of Antiquities)</t>
  </si>
  <si>
    <t xml:space="preserve">Muinaisjäännös</t>
  </si>
  <si>
    <t xml:space="preserve">Fornlämning</t>
  </si>
  <si>
    <t xml:space="preserve">archeological remain</t>
  </si>
  <si>
    <t xml:space="preserve">Hauta/kalmisto</t>
  </si>
  <si>
    <t xml:space="preserve">Gravplats</t>
  </si>
  <si>
    <t xml:space="preserve">grave/graveyard</t>
  </si>
  <si>
    <t xml:space="preserve">Juoksuhautoja</t>
  </si>
  <si>
    <t xml:space="preserve">Löpgravar</t>
  </si>
  <si>
    <t xml:space="preserve">trenchs</t>
  </si>
  <si>
    <t xml:space="preserve">Kaskikulttuurin jäänteitä</t>
  </si>
  <si>
    <t xml:space="preserve">Spår av svedjebruk</t>
  </si>
  <si>
    <t xml:space="preserve">remains of swidden culture</t>
  </si>
  <si>
    <t xml:space="preserve">Kiviaita</t>
  </si>
  <si>
    <t xml:space="preserve">Stenmur</t>
  </si>
  <si>
    <t xml:space="preserve">stone fence</t>
  </si>
  <si>
    <t xml:space="preserve">Linnoitusrakennelmia</t>
  </si>
  <si>
    <t xml:space="preserve">Befästningsverk</t>
  </si>
  <si>
    <t xml:space="preserve">fortres</t>
  </si>
  <si>
    <t xml:space="preserve">Muinainen metsästysrakennelma</t>
  </si>
  <si>
    <t xml:space="preserve">Forntida jaktkonstruktion</t>
  </si>
  <si>
    <t xml:space="preserve">archeological hunting built structure</t>
  </si>
  <si>
    <t xml:space="preserve">Taistelupaikka</t>
  </si>
  <si>
    <t xml:space="preserve">Slagfält</t>
  </si>
  <si>
    <t xml:space="preserve">battlefield</t>
  </si>
  <si>
    <t xml:space="preserve">Tervahauta</t>
  </si>
  <si>
    <t xml:space="preserve">Tjärdal</t>
  </si>
  <si>
    <t xml:space="preserve">tar grave</t>
  </si>
  <si>
    <t xml:space="preserve">Uhrikivi</t>
  </si>
  <si>
    <t xml:space="preserve">Offersten</t>
  </si>
  <si>
    <t xml:space="preserve">sacrificial stone</t>
  </si>
  <si>
    <t xml:space="preserve">Vanha asuinalue</t>
  </si>
  <si>
    <t xml:space="preserve">Gammalt bosättningsområde</t>
  </si>
  <si>
    <t xml:space="preserve">old residential area</t>
  </si>
  <si>
    <t xml:space="preserve">Hakamaa</t>
  </si>
  <si>
    <t xml:space="preserve">Hagmark</t>
  </si>
  <si>
    <t xml:space="preserve">wooded pasture</t>
  </si>
  <si>
    <t xml:space="preserve">Jokivarsilaidun</t>
  </si>
  <si>
    <t xml:space="preserve">Strandbete</t>
  </si>
  <si>
    <t xml:space="preserve">river side pasture</t>
  </si>
  <si>
    <t xml:space="preserve">Keto</t>
  </si>
  <si>
    <t xml:space="preserve">Torr äng</t>
  </si>
  <si>
    <t xml:space="preserve">dry meadow</t>
  </si>
  <si>
    <t xml:space="preserve">Katajaketo</t>
  </si>
  <si>
    <t xml:space="preserve">Enbär lea</t>
  </si>
  <si>
    <t xml:space="preserve">Juniper lea</t>
  </si>
  <si>
    <t xml:space="preserve">Kulttuuriympäristö</t>
  </si>
  <si>
    <t xml:space="preserve">Kulturmiljö</t>
  </si>
  <si>
    <t xml:space="preserve">culture environment</t>
  </si>
  <si>
    <t xml:space="preserve">Laidunmaa</t>
  </si>
  <si>
    <t xml:space="preserve">Betesmark</t>
  </si>
  <si>
    <t xml:space="preserve">pasture land</t>
  </si>
  <si>
    <t xml:space="preserve">Niitty/Lehdesniitty</t>
  </si>
  <si>
    <t xml:space="preserve">Äng/Löväng</t>
  </si>
  <si>
    <t xml:space="preserve">meadow/wooded meadow</t>
  </si>
  <si>
    <t xml:space="preserve">Merenrantaniitty</t>
  </si>
  <si>
    <t xml:space="preserve">Sjösidan äng</t>
  </si>
  <si>
    <t xml:space="preserve">Seaside meadow</t>
  </si>
  <si>
    <t xml:space="preserve">Nummi</t>
  </si>
  <si>
    <t xml:space="preserve">Hed</t>
  </si>
  <si>
    <t xml:space="preserve">heathland</t>
  </si>
  <si>
    <t xml:space="preserve">Peltoheitto</t>
  </si>
  <si>
    <t xml:space="preserve">Övergiven åker</t>
  </si>
  <si>
    <t xml:space="preserve">extra field</t>
  </si>
  <si>
    <t xml:space="preserve">Piha-alue</t>
  </si>
  <si>
    <t xml:space="preserve">Gårdsplan</t>
  </si>
  <si>
    <t xml:space="preserve">yard area</t>
  </si>
  <si>
    <t xml:space="preserve">Vanha havu- tai sekametsä</t>
  </si>
  <si>
    <t xml:space="preserve">Gammal barr- eller blandskog</t>
  </si>
  <si>
    <t xml:space="preserve">Old coniferous or mixed forest</t>
  </si>
  <si>
    <t xml:space="preserve">Erämaametsä</t>
  </si>
  <si>
    <t xml:space="preserve">Ödemarksskog</t>
  </si>
  <si>
    <t xml:space="preserve">wilderness area</t>
  </si>
  <si>
    <t xml:space="preserve">Jalopuumetsä</t>
  </si>
  <si>
    <t xml:space="preserve">Ädellövskog</t>
  </si>
  <si>
    <t xml:space="preserve">Hardwood forest</t>
  </si>
  <si>
    <t xml:space="preserve">Kolopuita</t>
  </si>
  <si>
    <t xml:space="preserve">Hålträdsskog</t>
  </si>
  <si>
    <t xml:space="preserve">trees which has holes created by birds.</t>
  </si>
  <si>
    <t xml:space="preserve">Vanha lehtimetsä/Kaskimetsä</t>
  </si>
  <si>
    <t xml:space="preserve">Gammal lövskog/Efter svedjebruk uppkommen skog</t>
  </si>
  <si>
    <t xml:space="preserve">Old deciduous tree or swidden forest</t>
  </si>
  <si>
    <t xml:space="preserve">Luonnonsuojelullisesti arvokas vanha metsä</t>
  </si>
  <si>
    <t xml:space="preserve">Ur naturskyddssynpunkt värdefull gammal skog</t>
  </si>
  <si>
    <t xml:space="preserve">Old forest of high conservation value</t>
  </si>
  <si>
    <t xml:space="preserve">Ennallistettava suo</t>
  </si>
  <si>
    <t xml:space="preserve">Torvmark vars dikessystem fylls igen</t>
  </si>
  <si>
    <t xml:space="preserve">Ennallistettu suo</t>
  </si>
  <si>
    <t xml:space="preserve">Torvmark vars dikessystem har fyllts igen</t>
  </si>
  <si>
    <t xml:space="preserve">Harju</t>
  </si>
  <si>
    <t xml:space="preserve">Ås</t>
  </si>
  <si>
    <t xml:space="preserve">ridge</t>
  </si>
  <si>
    <t xml:space="preserve">Suppa</t>
  </si>
  <si>
    <t xml:space="preserve">Dödisgrop</t>
  </si>
  <si>
    <t xml:space="preserve">Sink hole</t>
  </si>
  <si>
    <t xml:space="preserve">Paisterinne</t>
  </si>
  <si>
    <t xml:space="preserve">Solexponerad åssluttning</t>
  </si>
  <si>
    <t xml:space="preserve">Sun exposed slope</t>
  </si>
  <si>
    <t xml:space="preserve">Jyrkänne</t>
  </si>
  <si>
    <t xml:space="preserve">Stup</t>
  </si>
  <si>
    <t xml:space="preserve">Cliff</t>
  </si>
  <si>
    <t xml:space="preserve">Raviini</t>
  </si>
  <si>
    <t xml:space="preserve">Ravin</t>
  </si>
  <si>
    <t xml:space="preserve">Ravine</t>
  </si>
  <si>
    <t xml:space="preserve">Rotko/Kuru</t>
  </si>
  <si>
    <t xml:space="preserve">Klyfta</t>
  </si>
  <si>
    <t xml:space="preserve">Gorge/gulch</t>
  </si>
  <si>
    <t xml:space="preserve">Kallio</t>
  </si>
  <si>
    <t xml:space="preserve">Berg i dagen</t>
  </si>
  <si>
    <t xml:space="preserve">Rock</t>
  </si>
  <si>
    <t xml:space="preserve">Ravinteisten kivilajien kallio</t>
  </si>
  <si>
    <t xml:space="preserve">Berg av näringsrika stenarter</t>
  </si>
  <si>
    <t xml:space="preserve">rock of nutritious species</t>
  </si>
  <si>
    <t xml:space="preserve">Kallioalueita</t>
  </si>
  <si>
    <t xml:space="preserve">Bergsområden</t>
  </si>
  <si>
    <t xml:space="preserve">rocky areas</t>
  </si>
  <si>
    <t xml:space="preserve">Kalliojyrkänne</t>
  </si>
  <si>
    <t xml:space="preserve">Bergsbrant</t>
  </si>
  <si>
    <t xml:space="preserve">cliff</t>
  </si>
  <si>
    <t xml:space="preserve">Lohkare/lohkareita</t>
  </si>
  <si>
    <t xml:space="preserve">Block</t>
  </si>
  <si>
    <t xml:space="preserve">block/blocks</t>
  </si>
  <si>
    <t xml:space="preserve">Louhikko/kivikko</t>
  </si>
  <si>
    <t xml:space="preserve">Blockfält</t>
  </si>
  <si>
    <t xml:space="preserve">Quarry, rock land</t>
  </si>
  <si>
    <t xml:space="preserve">Luola</t>
  </si>
  <si>
    <t xml:space="preserve">Grotta</t>
  </si>
  <si>
    <t xml:space="preserve">cave</t>
  </si>
  <si>
    <t xml:space="preserve">Muinaisranta</t>
  </si>
  <si>
    <t xml:space="preserve">Fornstrand</t>
  </si>
  <si>
    <t xml:space="preserve">anciet bank</t>
  </si>
  <si>
    <t xml:space="preserve">Pieniä kallioalueita</t>
  </si>
  <si>
    <t xml:space="preserve">Små bergsområden</t>
  </si>
  <si>
    <t xml:space="preserve">small rocky areas</t>
  </si>
  <si>
    <t xml:space="preserve">Pirunpelto</t>
  </si>
  <si>
    <t xml:space="preserve">Stenåker</t>
  </si>
  <si>
    <t xml:space="preserve">outcrop</t>
  </si>
  <si>
    <t xml:space="preserve">Tippuvakallio</t>
  </si>
  <si>
    <t xml:space="preserve">Översilningsberg</t>
  </si>
  <si>
    <t xml:space="preserve">dripstone</t>
  </si>
  <si>
    <t xml:space="preserve">Hietikko</t>
  </si>
  <si>
    <t xml:space="preserve">Sandfält</t>
  </si>
  <si>
    <t xml:space="preserve">Sands</t>
  </si>
  <si>
    <t xml:space="preserve">Kivinen suo</t>
  </si>
  <si>
    <t xml:space="preserve">Stenigt kärr</t>
  </si>
  <si>
    <t xml:space="preserve">stony swamp</t>
  </si>
  <si>
    <t xml:space="preserve">Kuiva lehto</t>
  </si>
  <si>
    <t xml:space="preserve">Torr lund</t>
  </si>
  <si>
    <t xml:space="preserve">Dry grove</t>
  </si>
  <si>
    <t xml:space="preserve">Tuore lehto</t>
  </si>
  <si>
    <t xml:space="preserve">Frisk lund</t>
  </si>
  <si>
    <t xml:space="preserve">Fresh grove</t>
  </si>
  <si>
    <t xml:space="preserve">Kostea lehto</t>
  </si>
  <si>
    <t xml:space="preserve">Fuktig lund</t>
  </si>
  <si>
    <t xml:space="preserve">Damp grove</t>
  </si>
  <si>
    <t xml:space="preserve">Pähkinäpensaslehto</t>
  </si>
  <si>
    <t xml:space="preserve">Hassellund</t>
  </si>
  <si>
    <t xml:space="preserve">hazel grove</t>
  </si>
  <si>
    <t xml:space="preserve">Korpi</t>
  </si>
  <si>
    <t xml:space="preserve">Kärr</t>
  </si>
  <si>
    <t xml:space="preserve">Wilderness</t>
  </si>
  <si>
    <t xml:space="preserve">Räme</t>
  </si>
  <si>
    <t xml:space="preserve">Myr</t>
  </si>
  <si>
    <t xml:space="preserve">Morass</t>
  </si>
  <si>
    <t xml:space="preserve">Neva</t>
  </si>
  <si>
    <t xml:space="preserve">Mosse</t>
  </si>
  <si>
    <t xml:space="preserve">Bog</t>
  </si>
  <si>
    <t xml:space="preserve">Letto</t>
  </si>
  <si>
    <t xml:space="preserve">Brunmosse</t>
  </si>
  <si>
    <t xml:space="preserve">Fen</t>
  </si>
  <si>
    <t xml:space="preserve">Rehevä korpi</t>
  </si>
  <si>
    <t xml:space="preserve">Bördigt kärr</t>
  </si>
  <si>
    <t xml:space="preserve">Lush wilderness</t>
  </si>
  <si>
    <t xml:space="preserve">Ruohoinen suo</t>
  </si>
  <si>
    <t xml:space="preserve">Örtrik torvmark</t>
  </si>
  <si>
    <t xml:space="preserve">Herbrich peatland</t>
  </si>
  <si>
    <t xml:space="preserve">Maankohoamisrannikko</t>
  </si>
  <si>
    <t xml:space="preserve">Landhöjningskust</t>
  </si>
  <si>
    <t xml:space="preserve">Emersion coast</t>
  </si>
  <si>
    <t xml:space="preserve">Metsäpaloalue tai sitä vastaava kuloalue</t>
  </si>
  <si>
    <t xml:space="preserve">Skogsbrandområde eller motsvarande brandområde</t>
  </si>
  <si>
    <t xml:space="preserve">A forest fire area or its equivalent</t>
  </si>
  <si>
    <t xml:space="preserve">Aikaisemman puusukupolven puita</t>
  </si>
  <si>
    <t xml:space="preserve">Träd från tidigare trädgeneration</t>
  </si>
  <si>
    <t xml:space="preserve">trees of previous generation</t>
  </si>
  <si>
    <t xml:space="preserve">Kulorefugio</t>
  </si>
  <si>
    <t xml:space="preserve">Brandrefugium</t>
  </si>
  <si>
    <t xml:space="preserve">forest fire refugium</t>
  </si>
  <si>
    <t xml:space="preserve">Palokoropuita</t>
  </si>
  <si>
    <t xml:space="preserve">Träd med brandlyror</t>
  </si>
  <si>
    <t xml:space="preserve">trees with fire wound</t>
  </si>
  <si>
    <t xml:space="preserve">Metsäsaareke</t>
  </si>
  <si>
    <t xml:space="preserve">Skogsholme</t>
  </si>
  <si>
    <t xml:space="preserve">Forest island</t>
  </si>
  <si>
    <t xml:space="preserve">Pienialainen suo</t>
  </si>
  <si>
    <t xml:space="preserve">Liten torvmark</t>
  </si>
  <si>
    <t xml:space="preserve">small peatland</t>
  </si>
  <si>
    <t xml:space="preserve">Vähäpuustoinen suo</t>
  </si>
  <si>
    <t xml:space="preserve">Trädfattig torvmark</t>
  </si>
  <si>
    <t xml:space="preserve">Light wooded marsh</t>
  </si>
  <si>
    <t xml:space="preserve">Pienvesi</t>
  </si>
  <si>
    <t xml:space="preserve">Mindre vattendrag</t>
  </si>
  <si>
    <t xml:space="preserve">small body of water</t>
  </si>
  <si>
    <t xml:space="preserve">Joki</t>
  </si>
  <si>
    <t xml:space="preserve">Å</t>
  </si>
  <si>
    <t xml:space="preserve">river</t>
  </si>
  <si>
    <t xml:space="preserve">Järvi</t>
  </si>
  <si>
    <t xml:space="preserve">Sjö</t>
  </si>
  <si>
    <t xml:space="preserve">lake</t>
  </si>
  <si>
    <t xml:space="preserve">Lampi</t>
  </si>
  <si>
    <t xml:space="preserve">Skogstjärn</t>
  </si>
  <si>
    <t xml:space="preserve">Pond</t>
  </si>
  <si>
    <t xml:space="preserve">Lähde</t>
  </si>
  <si>
    <t xml:space="preserve">Källa</t>
  </si>
  <si>
    <t xml:space="preserve">Source</t>
  </si>
  <si>
    <t xml:space="preserve">Lähteikkö</t>
  </si>
  <si>
    <t xml:space="preserve">Källområde</t>
  </si>
  <si>
    <t xml:space="preserve">Springs</t>
  </si>
  <si>
    <t xml:space="preserve">Koski</t>
  </si>
  <si>
    <t xml:space="preserve">Fors</t>
  </si>
  <si>
    <t xml:space="preserve">rapid</t>
  </si>
  <si>
    <t xml:space="preserve">Kosteikko</t>
  </si>
  <si>
    <t xml:space="preserve">Våtmark</t>
  </si>
  <si>
    <t xml:space="preserve">Wetlands</t>
  </si>
  <si>
    <t xml:space="preserve">Puro</t>
  </si>
  <si>
    <t xml:space="preserve">Bäck</t>
  </si>
  <si>
    <t xml:space="preserve">Brook</t>
  </si>
  <si>
    <t xml:space="preserve">Salapuro</t>
  </si>
  <si>
    <t xml:space="preserve">Underjordiskt vattenflöde</t>
  </si>
  <si>
    <t xml:space="preserve">Hidden brook</t>
  </si>
  <si>
    <t xml:space="preserve">Tulvaniitty/luhta</t>
  </si>
  <si>
    <t xml:space="preserve">Svämäng</t>
  </si>
  <si>
    <t xml:space="preserve">Flood meadow</t>
  </si>
  <si>
    <t xml:space="preserve">Umpeen kasvanut pienvesi</t>
  </si>
  <si>
    <t xml:space="preserve">Tillandning, upplandningsmark</t>
  </si>
  <si>
    <t xml:space="preserve">over growed small body of water</t>
  </si>
  <si>
    <t xml:space="preserve">Vesijättöalue</t>
  </si>
  <si>
    <t xml:space="preserve">Torrlagt område</t>
  </si>
  <si>
    <t xml:space="preserve">alluvial area</t>
  </si>
  <si>
    <t xml:space="preserve">Noro</t>
  </si>
  <si>
    <t xml:space="preserve">Rännil</t>
  </si>
  <si>
    <t xml:space="preserve">Trickle</t>
  </si>
  <si>
    <t xml:space="preserve">Tihkupinta</t>
  </si>
  <si>
    <t xml:space="preserve">Sippervattenyta</t>
  </si>
  <si>
    <t xml:space="preserve">Drizzle surface</t>
  </si>
  <si>
    <t xml:space="preserve">Tulvametsä, metsäluhta</t>
  </si>
  <si>
    <t xml:space="preserve">Svämskog, lövsumpskog</t>
  </si>
  <si>
    <t xml:space="preserve">Flood forest, flood meadow</t>
  </si>
  <si>
    <t xml:space="preserve">Flada</t>
  </si>
  <si>
    <t xml:space="preserve">Flad</t>
  </si>
  <si>
    <t xml:space="preserve">Kluuvi</t>
  </si>
  <si>
    <t xml:space="preserve">Glo</t>
  </si>
  <si>
    <t xml:space="preserve">Salt marsh</t>
  </si>
  <si>
    <t xml:space="preserve">Merenranta-alue</t>
  </si>
  <si>
    <t xml:space="preserve">Havsstrandområde</t>
  </si>
  <si>
    <t xml:space="preserve">seashore area</t>
  </si>
  <si>
    <t xml:space="preserve">Vaihettumisvyöhyke</t>
  </si>
  <si>
    <t xml:space="preserve">Kantzon</t>
  </si>
  <si>
    <t xml:space="preserve">transition zone</t>
  </si>
  <si>
    <t xml:space="preserve">Reunametsä</t>
  </si>
  <si>
    <t xml:space="preserve">Kantskog</t>
  </si>
  <si>
    <t xml:space="preserve">edge forest</t>
  </si>
  <si>
    <t xml:space="preserve">Asutukseen rajoittuva metsä</t>
  </si>
  <si>
    <t xml:space="preserve">Skog som gränsar till bosättning</t>
  </si>
  <si>
    <t xml:space="preserve">forest adjacent to settlement</t>
  </si>
  <si>
    <t xml:space="preserve">Avosuohon rajoittuva metsä</t>
  </si>
  <si>
    <t xml:space="preserve">Skog som gränsar till öppen myrmark</t>
  </si>
  <si>
    <t xml:space="preserve">forest adjacent to treeles fen</t>
  </si>
  <si>
    <t xml:space="preserve">Pellonvierusmetsä</t>
  </si>
  <si>
    <t xml:space="preserve">Skog bredvid åker</t>
  </si>
  <si>
    <t xml:space="preserve">forest adjacent to field</t>
  </si>
  <si>
    <t xml:space="preserve">Rantametsä</t>
  </si>
  <si>
    <t xml:space="preserve">Strandskog</t>
  </si>
  <si>
    <t xml:space="preserve">bank forest</t>
  </si>
  <si>
    <t xml:space="preserve">Tienvarsimetsä</t>
  </si>
  <si>
    <t xml:space="preserve">Skog längs väg</t>
  </si>
  <si>
    <t xml:space="preserve">roadside forest</t>
  </si>
  <si>
    <t xml:space="preserve">Liito-oravan esiintymisalue</t>
  </si>
  <si>
    <t xml:space="preserve">Hiirenporras-isoalvejuurityyppi</t>
  </si>
  <si>
    <t xml:space="preserve">Majbräken-nordbräkentyp</t>
  </si>
  <si>
    <t xml:space="preserve">ladyfen-fern type</t>
  </si>
  <si>
    <t xml:space="preserve">Hiirenporras-käenkaalityyppi</t>
  </si>
  <si>
    <t xml:space="preserve">Majbräken-harsyratyp</t>
  </si>
  <si>
    <t xml:space="preserve">ladyfen-wood-sorrel type</t>
  </si>
  <si>
    <t xml:space="preserve">Imikkä-lehto-orvokkityyppi</t>
  </si>
  <si>
    <t xml:space="preserve">Lungört-violtyp</t>
  </si>
  <si>
    <t xml:space="preserve">lungwort-heartsease type</t>
  </si>
  <si>
    <t xml:space="preserve">Kotkansiipityyppi</t>
  </si>
  <si>
    <t xml:space="preserve">Strutbräkentyp</t>
  </si>
  <si>
    <t xml:space="preserve">ostrich fern type</t>
  </si>
  <si>
    <t xml:space="preserve">Metsäkurjenpolvi-metsäimarretyyppi</t>
  </si>
  <si>
    <t xml:space="preserve">Skogsnäva-ekbräkentyp</t>
  </si>
  <si>
    <t xml:space="preserve">wood cranesbill-polypodium type</t>
  </si>
  <si>
    <t xml:space="preserve">Metsäkurjenpolvi-käenkaali-oravanmarjatyyppi</t>
  </si>
  <si>
    <t xml:space="preserve">Skogsnäva-harsyra-ekorrbärstyp</t>
  </si>
  <si>
    <t xml:space="preserve">wood cranesbill-woodsorrel-maylily type</t>
  </si>
  <si>
    <t xml:space="preserve">Käenkaali-lillukkatyyppi</t>
  </si>
  <si>
    <t xml:space="preserve">Harsyra-stenhallontyp</t>
  </si>
  <si>
    <t xml:space="preserve">wood-sorrel-stone bramble type</t>
  </si>
  <si>
    <t xml:space="preserve">Käenkaali-mesiangervotyyppi</t>
  </si>
  <si>
    <t xml:space="preserve">Harsyra-älggrästyp</t>
  </si>
  <si>
    <t xml:space="preserve">Wood-sorrel-meadowsweet type</t>
  </si>
  <si>
    <t xml:space="preserve">Käenkaali-oravanmarjatyyppi</t>
  </si>
  <si>
    <t xml:space="preserve">Harsyra-ekorrbärstyp</t>
  </si>
  <si>
    <t xml:space="preserve">wood-sorrel-maylilly type</t>
  </si>
  <si>
    <t xml:space="preserve">Metsäkurjenpolvi-käenkaali-lillukkatyyppi</t>
  </si>
  <si>
    <t xml:space="preserve">Skogsnäva-harsyra-stenhallontyp</t>
  </si>
  <si>
    <t xml:space="preserve">wood cranesbill-wood sorrel-stone bramble type</t>
  </si>
  <si>
    <t xml:space="preserve">Metsäkurjenpolvi-käenkaali-mesiangervotyyppi</t>
  </si>
  <si>
    <t xml:space="preserve">Skogsnäva-harsyra-älggrästyp</t>
  </si>
  <si>
    <t xml:space="preserve">wood cranesbill- wood sorrel-meadowsweet type</t>
  </si>
  <si>
    <t xml:space="preserve">Metsäkurjenpolvi-mesiangervotyyppi</t>
  </si>
  <si>
    <t xml:space="preserve">Skogsnäva-älggrästyp</t>
  </si>
  <si>
    <t xml:space="preserve">wood cranesbill-meadowsweet type</t>
  </si>
  <si>
    <t xml:space="preserve">Metsäkurjenpolvityyppi</t>
  </si>
  <si>
    <t xml:space="preserve">Skogsnävatyp</t>
  </si>
  <si>
    <t xml:space="preserve">wood cranesbill type</t>
  </si>
  <si>
    <t xml:space="preserve">Nuokkuhelmikkä-linnunhernetyyppi</t>
  </si>
  <si>
    <t xml:space="preserve">Bergsslok-vårärtstyp</t>
  </si>
  <si>
    <t xml:space="preserve">mountain melick-spring pea type</t>
  </si>
  <si>
    <t xml:space="preserve">Pohjansinivalvattityyppi</t>
  </si>
  <si>
    <t xml:space="preserve">Tortatyp</t>
  </si>
  <si>
    <t xml:space="preserve">sowthistle type</t>
  </si>
  <si>
    <t xml:space="preserve">Puna-ailakkityyppi</t>
  </si>
  <si>
    <t xml:space="preserve">Skogslysttyp</t>
  </si>
  <si>
    <t xml:space="preserve">red campion type</t>
  </si>
  <si>
    <t xml:space="preserve">Puolukka-lillukkatyyppi</t>
  </si>
  <si>
    <t xml:space="preserve">Lingon-stenhallontyp</t>
  </si>
  <si>
    <t xml:space="preserve">lingonberry-stone bramble type</t>
  </si>
  <si>
    <t xml:space="preserve">Sinivuokko-käenkaalityyppi</t>
  </si>
  <si>
    <t xml:space="preserve">Blåsippa-harsyratyp</t>
  </si>
  <si>
    <t xml:space="preserve">common hepatica-wood-sorrel type</t>
  </si>
  <si>
    <t xml:space="preserve">Ukonhattutyyppi</t>
  </si>
  <si>
    <t xml:space="preserve">Stormhattstyp</t>
  </si>
  <si>
    <t xml:space="preserve">monkshood type</t>
  </si>
  <si>
    <t xml:space="preserve">Kurjenpolvi-käenkaali-mustikkatyyppi</t>
  </si>
  <si>
    <t xml:space="preserve">Storknäbb-harsyra-blåbärstyp</t>
  </si>
  <si>
    <t xml:space="preserve">cranesbill-wood-sorrel-blueberry type</t>
  </si>
  <si>
    <t xml:space="preserve">Kurjenpolvi-mustikkatyyppi</t>
  </si>
  <si>
    <t xml:space="preserve">Storknäbb-blåbärstyp</t>
  </si>
  <si>
    <t xml:space="preserve">cranesbill-blueberry type</t>
  </si>
  <si>
    <t xml:space="preserve">Käenkaali-mustikkatyyppi</t>
  </si>
  <si>
    <t xml:space="preserve">Harsyra-blåbärstyp</t>
  </si>
  <si>
    <t xml:space="preserve">wood-sorrel-blueberry type</t>
  </si>
  <si>
    <t xml:space="preserve">Talvikkityyppi</t>
  </si>
  <si>
    <t xml:space="preserve">Pyrolatyp</t>
  </si>
  <si>
    <t xml:space="preserve">Pyrola type</t>
  </si>
  <si>
    <t xml:space="preserve">Metsälauha-mustikkatyyppi</t>
  </si>
  <si>
    <t xml:space="preserve">Kruståtel-blåbärstyp</t>
  </si>
  <si>
    <t xml:space="preserve">wavy hair-grass-blueberry type</t>
  </si>
  <si>
    <t xml:space="preserve">Mustikkatyyppi</t>
  </si>
  <si>
    <t xml:space="preserve">Blåbärstyp</t>
  </si>
  <si>
    <t xml:space="preserve">blueberry type</t>
  </si>
  <si>
    <t xml:space="preserve">Puolukka-mustikkatyyppi</t>
  </si>
  <si>
    <t xml:space="preserve">Lingon-blåbärstyp</t>
  </si>
  <si>
    <t xml:space="preserve">lingonberry-blueberry type</t>
  </si>
  <si>
    <t xml:space="preserve">Seinäsammal-mustikkatyyppi</t>
  </si>
  <si>
    <t xml:space="preserve">Tjockmossa-blåbärstyp</t>
  </si>
  <si>
    <t xml:space="preserve">Pleurozium schreberi moss-blueberry type</t>
  </si>
  <si>
    <t xml:space="preserve">Puolukkatyyppi</t>
  </si>
  <si>
    <t xml:space="preserve">Lingontyp</t>
  </si>
  <si>
    <t xml:space="preserve">lingonberry type</t>
  </si>
  <si>
    <t xml:space="preserve">Variksenmarja-mustikkatyyppi</t>
  </si>
  <si>
    <t xml:space="preserve">Kråkbär-blåbärstyp</t>
  </si>
  <si>
    <t xml:space="preserve">crowberry-blueberry type</t>
  </si>
  <si>
    <t xml:space="preserve">Variksenmarja-puolukkatyyppi</t>
  </si>
  <si>
    <t xml:space="preserve">Kråkbär-lingontyp</t>
  </si>
  <si>
    <t xml:space="preserve">crowberry-lingonberry type</t>
  </si>
  <si>
    <t xml:space="preserve">Kanervatyyppi</t>
  </si>
  <si>
    <t xml:space="preserve">Ljungtyp</t>
  </si>
  <si>
    <t xml:space="preserve">common heather type</t>
  </si>
  <si>
    <t xml:space="preserve">Mustikka-kanerva-jäkälätyyppi</t>
  </si>
  <si>
    <t xml:space="preserve">Blåbärs-ljung-lavtyp</t>
  </si>
  <si>
    <t xml:space="preserve">blueberry-common heather-lichen type</t>
  </si>
  <si>
    <t xml:space="preserve">Variksenmarja-kanervatyyppi</t>
  </si>
  <si>
    <t xml:space="preserve">Kråkbär-ljungtyp</t>
  </si>
  <si>
    <t xml:space="preserve">crowberry-common heather type</t>
  </si>
  <si>
    <t xml:space="preserve">Calluna site type</t>
  </si>
  <si>
    <t xml:space="preserve">Myyränporrastyyppi</t>
  </si>
  <si>
    <t xml:space="preserve">Ryssbräkentyp</t>
  </si>
  <si>
    <t xml:space="preserve">Kiurunkannus-vuohenputkityyppi</t>
  </si>
  <si>
    <t xml:space="preserve">Nunneört-kirskåltyp</t>
  </si>
  <si>
    <t xml:space="preserve">Vuohenputkityyppi</t>
  </si>
  <si>
    <t xml:space="preserve">Kirskåltyp</t>
  </si>
  <si>
    <t xml:space="preserve">Hammasjuuri-linnunhernetyyppi</t>
  </si>
  <si>
    <t xml:space="preserve">Tandrot-vårärttyp</t>
  </si>
  <si>
    <t xml:space="preserve">Karvasputki-metsäapilatyyppi</t>
  </si>
  <si>
    <t xml:space="preserve">Spenört-skogsklövertyp</t>
  </si>
  <si>
    <t xml:space="preserve">Maarianverijuuri-mäkimeiramityyppi</t>
  </si>
  <si>
    <t xml:space="preserve">Småborre-kungsmyntatyp</t>
  </si>
  <si>
    <t xml:space="preserve">Puolukka-ahomansikkatyyppi</t>
  </si>
  <si>
    <t xml:space="preserve">Lingon-smultrontyp</t>
  </si>
  <si>
    <t xml:space="preserve">Metsäkurjenpolvi-puolukkatyyppi</t>
  </si>
  <si>
    <t xml:space="preserve">Skogsnäva-lingontyp</t>
  </si>
  <si>
    <t xml:space="preserve">Kangaskorpi</t>
  </si>
  <si>
    <t xml:space="preserve">Mokärr</t>
  </si>
  <si>
    <t xml:space="preserve">spruce swamp with shallow peat-layer</t>
  </si>
  <si>
    <t xml:space="preserve">Koivulettokorpi</t>
  </si>
  <si>
    <t xml:space="preserve">Björkbrunmosskärr</t>
  </si>
  <si>
    <t xml:space="preserve">fen-like birch svamp</t>
  </si>
  <si>
    <t xml:space="preserve">Lehtokorpi</t>
  </si>
  <si>
    <t xml:space="preserve">Lundkärr</t>
  </si>
  <si>
    <t xml:space="preserve">grove spruce swamp</t>
  </si>
  <si>
    <t xml:space="preserve">Mustikkakorpi</t>
  </si>
  <si>
    <t xml:space="preserve">Blåbärskärr</t>
  </si>
  <si>
    <t xml:space="preserve">blueberry spruce peatland</t>
  </si>
  <si>
    <t xml:space="preserve">Pallosarakorpi</t>
  </si>
  <si>
    <t xml:space="preserve">Klotstarrkärr</t>
  </si>
  <si>
    <t xml:space="preserve">Carex globularis spruce swamp</t>
  </si>
  <si>
    <t xml:space="preserve">Puolukkakorpi</t>
  </si>
  <si>
    <t xml:space="preserve">Lingonkärr</t>
  </si>
  <si>
    <t xml:space="preserve">vitis-idaea spruce swamp</t>
  </si>
  <si>
    <t xml:space="preserve">Ruohoinen sarakorpi</t>
  </si>
  <si>
    <t xml:space="preserve">Örtrikt starrkärr</t>
  </si>
  <si>
    <t xml:space="preserve">herbrich sedge spruce sawamp</t>
  </si>
  <si>
    <t xml:space="preserve">Ruohokorpi</t>
  </si>
  <si>
    <t xml:space="preserve">Ört- och gräskärr</t>
  </si>
  <si>
    <t xml:space="preserve">herbrich spruce sawamp</t>
  </si>
  <si>
    <t xml:space="preserve">Varsinainen lettokorpi</t>
  </si>
  <si>
    <t xml:space="preserve">Egentligt brunmosskärr</t>
  </si>
  <si>
    <t xml:space="preserve">Ordinary fen-like spruce swamp</t>
  </si>
  <si>
    <t xml:space="preserve">Varsinainen sarakorpi</t>
  </si>
  <si>
    <t xml:space="preserve">Egentligt starrkärr</t>
  </si>
  <si>
    <t xml:space="preserve">Ordinary sedge bog</t>
  </si>
  <si>
    <t xml:space="preserve">Isovarpuräme</t>
  </si>
  <si>
    <t xml:space="preserve">Rismyr</t>
  </si>
  <si>
    <t xml:space="preserve">dwarf shrub pine swamp</t>
  </si>
  <si>
    <t xml:space="preserve">Kangasräme</t>
  </si>
  <si>
    <t xml:space="preserve">Momyr</t>
  </si>
  <si>
    <t xml:space="preserve">Pine swamp with shallow peat-layer</t>
  </si>
  <si>
    <t xml:space="preserve">Keidasräme</t>
  </si>
  <si>
    <t xml:space="preserve">Strängmyr</t>
  </si>
  <si>
    <t xml:space="preserve">raised pine bog</t>
  </si>
  <si>
    <t xml:space="preserve">Korpiräme</t>
  </si>
  <si>
    <t xml:space="preserve">Kärrmyr</t>
  </si>
  <si>
    <t xml:space="preserve">spruce-pine swamp</t>
  </si>
  <si>
    <t xml:space="preserve">Lyhytkorsiräme</t>
  </si>
  <si>
    <t xml:space="preserve">Lågstarrmyr</t>
  </si>
  <si>
    <t xml:space="preserve">small-sedge bog</t>
  </si>
  <si>
    <t xml:space="preserve">Pallosararäme</t>
  </si>
  <si>
    <t xml:space="preserve">Klotstarrmyr</t>
  </si>
  <si>
    <t xml:space="preserve">small-sedge pine swamp</t>
  </si>
  <si>
    <t xml:space="preserve">Rahkaräme</t>
  </si>
  <si>
    <t xml:space="preserve">Fuscumartad brunmossmyr</t>
  </si>
  <si>
    <t xml:space="preserve">fuscum pine swamp</t>
  </si>
  <si>
    <t xml:space="preserve">Ruohoinen sararäme</t>
  </si>
  <si>
    <t xml:space="preserve">Örtrik starrmyr</t>
  </si>
  <si>
    <t xml:space="preserve">herbrich sedge pine sawamp</t>
  </si>
  <si>
    <t xml:space="preserve">Tupasvillaräme</t>
  </si>
  <si>
    <t xml:space="preserve">Tuvdunmyr</t>
  </si>
  <si>
    <t xml:space="preserve">cotton-grass pine swamp</t>
  </si>
  <si>
    <t xml:space="preserve">Tupasvillasararäme</t>
  </si>
  <si>
    <t xml:space="preserve">Tuvdunstarrmyr</t>
  </si>
  <si>
    <t xml:space="preserve">cotton-grass sedge bog</t>
  </si>
  <si>
    <t xml:space="preserve">Varsinainen lettoräme</t>
  </si>
  <si>
    <t xml:space="preserve">Egentlig brunmossmyr</t>
  </si>
  <si>
    <t xml:space="preserve">ordinary fen-like pine swamp</t>
  </si>
  <si>
    <t xml:space="preserve">Varsinainen sararäme</t>
  </si>
  <si>
    <t xml:space="preserve">Egentlig starrmyr</t>
  </si>
  <si>
    <t xml:space="preserve">ordinary sedge pine swamp</t>
  </si>
  <si>
    <t xml:space="preserve">Lyhytkorsikalvakkaneva</t>
  </si>
  <si>
    <t xml:space="preserve">Lågstarr höljemosse</t>
  </si>
  <si>
    <t xml:space="preserve">small-sedgerich papillosum bog</t>
  </si>
  <si>
    <t xml:space="preserve">Lyhytkorsineva</t>
  </si>
  <si>
    <t xml:space="preserve">Lågstarrmosse</t>
  </si>
  <si>
    <t xml:space="preserve">Rahkaneva</t>
  </si>
  <si>
    <t xml:space="preserve">Fuscummosse</t>
  </si>
  <si>
    <t xml:space="preserve">fuscum-bog</t>
  </si>
  <si>
    <t xml:space="preserve">Rimpiletto</t>
  </si>
  <si>
    <t xml:space="preserve">Flarkbrunmosse</t>
  </si>
  <si>
    <t xml:space="preserve">flark-fen</t>
  </si>
  <si>
    <t xml:space="preserve">Ruohoinen rimpineva</t>
  </si>
  <si>
    <t xml:space="preserve">Örtrik flarkmosse</t>
  </si>
  <si>
    <t xml:space="preserve">Herbrich flark-bog</t>
  </si>
  <si>
    <t xml:space="preserve">Ruohoinen saraneva</t>
  </si>
  <si>
    <t xml:space="preserve">Örtrik starrmosse</t>
  </si>
  <si>
    <t xml:space="preserve">herbrich sedge bog</t>
  </si>
  <si>
    <t xml:space="preserve">Varsinainen letto</t>
  </si>
  <si>
    <t xml:space="preserve">Egentlig brunmosse</t>
  </si>
  <si>
    <t xml:space="preserve">Ordinary fen</t>
  </si>
  <si>
    <t xml:space="preserve">Varsinainen rimpineva</t>
  </si>
  <si>
    <t xml:space="preserve">Egentlig flarkmosse</t>
  </si>
  <si>
    <t xml:space="preserve">ordinary flark-bog</t>
  </si>
  <si>
    <t xml:space="preserve">Varsinainen saraneva</t>
  </si>
  <si>
    <t xml:space="preserve">Egentlig starrmosse</t>
  </si>
  <si>
    <t xml:space="preserve">Jäkäläturvekangas</t>
  </si>
  <si>
    <t xml:space="preserve">Lavtorvmo</t>
  </si>
  <si>
    <t xml:space="preserve">lichen peat land</t>
  </si>
  <si>
    <t xml:space="preserve">Mustikkaturvekangas (I)</t>
  </si>
  <si>
    <t xml:space="preserve">Blåbärstorvmo (I)</t>
  </si>
  <si>
    <t xml:space="preserve">blueberry dried peatland (I)</t>
  </si>
  <si>
    <t xml:space="preserve">Mustikkaturvekangas (II)</t>
  </si>
  <si>
    <t xml:space="preserve">Blåbärstorvmo (II)</t>
  </si>
  <si>
    <t xml:space="preserve">blueberry dried peatland (II)</t>
  </si>
  <si>
    <t xml:space="preserve">Puolukkaturvekangas (I)</t>
  </si>
  <si>
    <t xml:space="preserve">Lingontorvmo (I)</t>
  </si>
  <si>
    <t xml:space="preserve">lingonberry dried peatland (I)</t>
  </si>
  <si>
    <t xml:space="preserve">Puolukkaturvekangas (II)</t>
  </si>
  <si>
    <t xml:space="preserve">Lingontorvmo (II)</t>
  </si>
  <si>
    <t xml:space="preserve">lingonberry dried peatland (II)</t>
  </si>
  <si>
    <t xml:space="preserve">Ruohoturvekangas</t>
  </si>
  <si>
    <t xml:space="preserve">Örttorvmo</t>
  </si>
  <si>
    <t xml:space="preserve">Herbrich dried peatland</t>
  </si>
  <si>
    <t xml:space="preserve">Varputurvekangas</t>
  </si>
  <si>
    <t xml:space="preserve">Ristorvmo</t>
  </si>
  <si>
    <t xml:space="preserve">shrub dried peatland</t>
  </si>
  <si>
    <t xml:space="preserve">Metsäkortekorpi</t>
  </si>
  <si>
    <t xml:space="preserve">Skogsfräkenkärr</t>
  </si>
  <si>
    <t xml:space="preserve">Forest horsetail wilderness</t>
  </si>
  <si>
    <t xml:space="preserve">Muurainkorpi</t>
  </si>
  <si>
    <t xml:space="preserve">Hjortonkärr</t>
  </si>
  <si>
    <t xml:space="preserve">Cloudberry wilderness</t>
  </si>
  <si>
    <t xml:space="preserve">Tervaleppäkorpi</t>
  </si>
  <si>
    <t xml:space="preserve">Klibbalskärr</t>
  </si>
  <si>
    <t xml:space="preserve">Black Alder wilderness</t>
  </si>
  <si>
    <t xml:space="preserve">Maakunnallisesti arvokas maisema-alue</t>
  </si>
  <si>
    <t xml:space="preserve">Regionalt värdefullt landskapsområde</t>
  </si>
  <si>
    <t xml:space="preserve">Provincially valuable landscape area</t>
  </si>
  <si>
    <t xml:space="preserve">Perinnemaisema-alue</t>
  </si>
  <si>
    <t xml:space="preserve">Traditional landscape area</t>
  </si>
  <si>
    <t xml:space="preserve">Valtakunnallisesti arvokas maisema-alue</t>
  </si>
  <si>
    <t xml:space="preserve">Landskapsområde av riksomfattande betydelse</t>
  </si>
  <si>
    <t xml:space="preserve">nationwide valuable landscape area</t>
  </si>
  <si>
    <t xml:space="preserve">Valtakunnallisesti arvokas maisemanähtävyys</t>
  </si>
  <si>
    <t xml:space="preserve">Landskapssevärdhet av riksomfattande betydelse</t>
  </si>
  <si>
    <t xml:space="preserve">nationwide valuable landscape sight</t>
  </si>
  <si>
    <t xml:space="preserve">Näköalapaikka</t>
  </si>
  <si>
    <t xml:space="preserve">Utsiktsplats</t>
  </si>
  <si>
    <t xml:space="preserve">vantage point</t>
  </si>
  <si>
    <t xml:space="preserve">Ei merkitystä maisemassa</t>
  </si>
  <si>
    <t xml:space="preserve">Ej av betydelse för landskapsbilden</t>
  </si>
  <si>
    <t xml:space="preserve">meaningless in landscape</t>
  </si>
  <si>
    <t xml:space="preserve">Merkitystä kaukomaisemassa</t>
  </si>
  <si>
    <t xml:space="preserve">Betydelse för fjärrlandskapet</t>
  </si>
  <si>
    <t xml:space="preserve">meaningful in distant landscape</t>
  </si>
  <si>
    <t xml:space="preserve">Merkitystä lähimaisemassa</t>
  </si>
  <si>
    <t xml:space="preserve">Betydelse för närlandskapet</t>
  </si>
  <si>
    <t xml:space="preserve">meaningful in near landscape</t>
  </si>
  <si>
    <t xml:space="preserve">Näkyvyys hyvin lyhyt (alle 10 m)</t>
  </si>
  <si>
    <t xml:space="preserve">Mycket liten (1-10 m)</t>
  </si>
  <si>
    <t xml:space="preserve">visibility very short (under 10 m)</t>
  </si>
  <si>
    <t xml:space="preserve">Näkyvyys lyhyt (10-100 m)</t>
  </si>
  <si>
    <t xml:space="preserve">Liten (10-100 m)</t>
  </si>
  <si>
    <t xml:space="preserve">visibility short (10-100 m)</t>
  </si>
  <si>
    <t xml:space="preserve">Näkyvyys avara (yli 100 m)</t>
  </si>
  <si>
    <t xml:space="preserve">Vidsträckt (över 100 m)</t>
  </si>
  <si>
    <t xml:space="preserve">visibility spacious (over 100 m)</t>
  </si>
  <si>
    <t xml:space="preserve">Näkymä pohjoiseen</t>
  </si>
  <si>
    <t xml:space="preserve">Mot norr</t>
  </si>
  <si>
    <t xml:space="preserve">view to north</t>
  </si>
  <si>
    <t xml:space="preserve">Näkymä koilliseen</t>
  </si>
  <si>
    <t xml:space="preserve">Mot nordost</t>
  </si>
  <si>
    <t xml:space="preserve">view to northeast</t>
  </si>
  <si>
    <t xml:space="preserve">Näkymä itään</t>
  </si>
  <si>
    <t xml:space="preserve">Mot öster</t>
  </si>
  <si>
    <t xml:space="preserve">view to east</t>
  </si>
  <si>
    <t xml:space="preserve">Näkymä kaakkoon</t>
  </si>
  <si>
    <t xml:space="preserve">Mot sydost</t>
  </si>
  <si>
    <t xml:space="preserve">view to southeast</t>
  </si>
  <si>
    <t xml:space="preserve">Näkymä etelään</t>
  </si>
  <si>
    <t xml:space="preserve">Mot söder</t>
  </si>
  <si>
    <t xml:space="preserve">view to south</t>
  </si>
  <si>
    <t xml:space="preserve">Näkymä lounaaseen</t>
  </si>
  <si>
    <t xml:space="preserve">Mot sydväst</t>
  </si>
  <si>
    <t xml:space="preserve">view to southwest</t>
  </si>
  <si>
    <t xml:space="preserve">Näkymä länteen</t>
  </si>
  <si>
    <t xml:space="preserve">Mot väster</t>
  </si>
  <si>
    <t xml:space="preserve">view to west</t>
  </si>
  <si>
    <t xml:space="preserve">Näkymä luoteeseen</t>
  </si>
  <si>
    <t xml:space="preserve">Mot nordväst</t>
  </si>
  <si>
    <t xml:space="preserve">view to northwest</t>
  </si>
  <si>
    <t xml:space="preserve">Näkymä kaikkiin ilmansuuntiin</t>
  </si>
  <si>
    <t xml:space="preserve">Mot alla väderstreck</t>
  </si>
  <si>
    <t xml:space="preserve">view to all directions</t>
  </si>
  <si>
    <t xml:space="preserve">Peittää näkymän pohjoisen puoleisilta kuvioilta</t>
  </si>
  <si>
    <t xml:space="preserve">Från figurerna på norra sidan</t>
  </si>
  <si>
    <t xml:space="preserve">covers view of northern side stands</t>
  </si>
  <si>
    <t xml:space="preserve">Peittää näkymän koillisen puoleisilta kuvioilta</t>
  </si>
  <si>
    <t xml:space="preserve">Från figurerna på nordöstra sidan</t>
  </si>
  <si>
    <t xml:space="preserve">covers view of northeastern side stands</t>
  </si>
  <si>
    <t xml:space="preserve">Peittää näkymän idän puoleisilta kuvioilta</t>
  </si>
  <si>
    <t xml:space="preserve">Från figurerna på östra sidan</t>
  </si>
  <si>
    <t xml:space="preserve">covers view of eastern side stands</t>
  </si>
  <si>
    <t xml:space="preserve">Peittää näkymän kaakon puoleisilta kuvioilta</t>
  </si>
  <si>
    <t xml:space="preserve">Från figurerna på sydöstra sidan</t>
  </si>
  <si>
    <t xml:space="preserve">covers view of southeastern side stands</t>
  </si>
  <si>
    <t xml:space="preserve">Peittää näkymän etelän puoleisilta kuvioilta</t>
  </si>
  <si>
    <t xml:space="preserve">Från figurerna på södra sidan</t>
  </si>
  <si>
    <t xml:space="preserve">covers view of southern side stands</t>
  </si>
  <si>
    <t xml:space="preserve">Peittää näkymän lounaan puoleisilta kuvioilta</t>
  </si>
  <si>
    <t xml:space="preserve">Från figurerna på sydvästra sidan</t>
  </si>
  <si>
    <t xml:space="preserve">covers view of southwestern side stands</t>
  </si>
  <si>
    <t xml:space="preserve">Peittää näkymän lännen puoleisilta kuvioilta</t>
  </si>
  <si>
    <t xml:space="preserve">Från figurerna på västra sidan</t>
  </si>
  <si>
    <t xml:space="preserve">covers view of western side stands</t>
  </si>
  <si>
    <t xml:space="preserve">Peittää näkymän luoteen puoleisilta kuvioilta</t>
  </si>
  <si>
    <t xml:space="preserve">Från figurerna på nordvästra sidan</t>
  </si>
  <si>
    <t xml:space="preserve">covers view of northwestern side stands</t>
  </si>
  <si>
    <t xml:space="preserve">Peittää näkymän kaikista ilmansuunnista</t>
  </si>
  <si>
    <t xml:space="preserve">Från alla väderstreck</t>
  </si>
  <si>
    <t xml:space="preserve">covers view to all directions</t>
  </si>
  <si>
    <t xml:space="preserve">Mäntyjä</t>
  </si>
  <si>
    <t xml:space="preserve">Tallar</t>
  </si>
  <si>
    <t xml:space="preserve">pines</t>
  </si>
  <si>
    <t xml:space="preserve">Kuusia</t>
  </si>
  <si>
    <t xml:space="preserve">Granar</t>
  </si>
  <si>
    <t xml:space="preserve">spruces</t>
  </si>
  <si>
    <t xml:space="preserve">Rauduskoivuja</t>
  </si>
  <si>
    <t xml:space="preserve">Vårtbjörkar</t>
  </si>
  <si>
    <t xml:space="preserve">silver birches</t>
  </si>
  <si>
    <t xml:space="preserve">Hieskoivuja</t>
  </si>
  <si>
    <t xml:space="preserve">Glasbjörkar</t>
  </si>
  <si>
    <t xml:space="preserve">pubescent birch</t>
  </si>
  <si>
    <t xml:space="preserve">Haapoja</t>
  </si>
  <si>
    <t xml:space="preserve">Aspar</t>
  </si>
  <si>
    <t xml:space="preserve">aspens</t>
  </si>
  <si>
    <t xml:space="preserve">Harmaaleppiä</t>
  </si>
  <si>
    <t xml:space="preserve">Gråalar</t>
  </si>
  <si>
    <t xml:space="preserve">grey alders</t>
  </si>
  <si>
    <t xml:space="preserve">Tervaleppiä</t>
  </si>
  <si>
    <t xml:space="preserve">Klibbalar</t>
  </si>
  <si>
    <t xml:space="preserve">black alders</t>
  </si>
  <si>
    <t xml:space="preserve">Douglaskuusia</t>
  </si>
  <si>
    <t xml:space="preserve">Douglasgranar</t>
  </si>
  <si>
    <t xml:space="preserve">Douglas firs</t>
  </si>
  <si>
    <t xml:space="preserve">Katajia</t>
  </si>
  <si>
    <t xml:space="preserve">Enar</t>
  </si>
  <si>
    <t xml:space="preserve">junipers</t>
  </si>
  <si>
    <t xml:space="preserve">Kontortamäntyjä</t>
  </si>
  <si>
    <t xml:space="preserve">Contortatallar</t>
  </si>
  <si>
    <t xml:space="preserve">contorta pines</t>
  </si>
  <si>
    <t xml:space="preserve">Kynäjalavia</t>
  </si>
  <si>
    <t xml:space="preserve">Vresalmar</t>
  </si>
  <si>
    <t xml:space="preserve">European White Elms</t>
  </si>
  <si>
    <t xml:space="preserve">Lehtikuusia</t>
  </si>
  <si>
    <t xml:space="preserve">Lärkträd</t>
  </si>
  <si>
    <t xml:space="preserve">Larches</t>
  </si>
  <si>
    <t xml:space="preserve">Metsälehmuksia</t>
  </si>
  <si>
    <t xml:space="preserve">Skogslind</t>
  </si>
  <si>
    <t xml:space="preserve">Small-leaved Lindens</t>
  </si>
  <si>
    <t xml:space="preserve">Mustakuusia</t>
  </si>
  <si>
    <t xml:space="preserve">Svartgranar</t>
  </si>
  <si>
    <t xml:space="preserve">black spruces</t>
  </si>
  <si>
    <t xml:space="preserve">Pajuja</t>
  </si>
  <si>
    <t xml:space="preserve">Videbuskar</t>
  </si>
  <si>
    <t xml:space="preserve">Willows</t>
  </si>
  <si>
    <t xml:space="preserve">Pihlajia</t>
  </si>
  <si>
    <t xml:space="preserve">Rönnar</t>
  </si>
  <si>
    <t xml:space="preserve">rowans</t>
  </si>
  <si>
    <t xml:space="preserve">Pihtoja</t>
  </si>
  <si>
    <t xml:space="preserve">Ädelgranar</t>
  </si>
  <si>
    <t xml:space="preserve">Firs</t>
  </si>
  <si>
    <t xml:space="preserve">Raitoja</t>
  </si>
  <si>
    <t xml:space="preserve">Sälgar</t>
  </si>
  <si>
    <t xml:space="preserve">goat willows</t>
  </si>
  <si>
    <t xml:space="preserve">Saarnia</t>
  </si>
  <si>
    <t xml:space="preserve">Askar</t>
  </si>
  <si>
    <t xml:space="preserve">European ashs</t>
  </si>
  <si>
    <t xml:space="preserve">Sembramäntyjä</t>
  </si>
  <si>
    <t xml:space="preserve">Cembratallar</t>
  </si>
  <si>
    <t xml:space="preserve">Swiss pines</t>
  </si>
  <si>
    <t xml:space="preserve">Serbiankuusia</t>
  </si>
  <si>
    <t xml:space="preserve">Omorikagranar</t>
  </si>
  <si>
    <t xml:space="preserve">Serbian Spruce</t>
  </si>
  <si>
    <t xml:space="preserve">Tammia</t>
  </si>
  <si>
    <t xml:space="preserve">Ekar</t>
  </si>
  <si>
    <t xml:space="preserve">oaks</t>
  </si>
  <si>
    <t xml:space="preserve">Tuomia</t>
  </si>
  <si>
    <t xml:space="preserve">Häggar</t>
  </si>
  <si>
    <t xml:space="preserve">Bird Cherrys, Hackberrys</t>
  </si>
  <si>
    <t xml:space="preserve">Vaahteroita</t>
  </si>
  <si>
    <t xml:space="preserve">Lönnar</t>
  </si>
  <si>
    <t xml:space="preserve">Maples</t>
  </si>
  <si>
    <t xml:space="preserve">Visakoivuja</t>
  </si>
  <si>
    <t xml:space="preserve">Masurbjörkar</t>
  </si>
  <si>
    <t xml:space="preserve">Carelian silver birches</t>
  </si>
  <si>
    <t xml:space="preserve">Vuorijalavia</t>
  </si>
  <si>
    <t xml:space="preserve">Skogsalmar</t>
  </si>
  <si>
    <t xml:space="preserve">Scots elms</t>
  </si>
  <si>
    <t xml:space="preserve">Hybridihaapoja</t>
  </si>
  <si>
    <t xml:space="preserve">Hybridaspar</t>
  </si>
  <si>
    <t xml:space="preserve">hybrid aspens</t>
  </si>
  <si>
    <t xml:space="preserve">Havupuuaita</t>
  </si>
  <si>
    <t xml:space="preserve">Barrträdshäck</t>
  </si>
  <si>
    <t xml:space="preserve">coniferous tree fence</t>
  </si>
  <si>
    <t xml:space="preserve">Huomattava havupuu</t>
  </si>
  <si>
    <t xml:space="preserve">Betydande barrträd</t>
  </si>
  <si>
    <t xml:space="preserve">outstanding coniferous tree</t>
  </si>
  <si>
    <t xml:space="preserve">Huomattava lehtipuu</t>
  </si>
  <si>
    <t xml:space="preserve">Betydande lövträd</t>
  </si>
  <si>
    <t xml:space="preserve">outstanding deciduous tree</t>
  </si>
  <si>
    <t xml:space="preserve">Lehtipuuaita</t>
  </si>
  <si>
    <t xml:space="preserve">Lövträdshäck</t>
  </si>
  <si>
    <t xml:space="preserve">deciduous tree fence</t>
  </si>
  <si>
    <t xml:space="preserve">Halavia</t>
  </si>
  <si>
    <t xml:space="preserve">Jolsterpilar</t>
  </si>
  <si>
    <t xml:space="preserve">bay willows</t>
  </si>
  <si>
    <t xml:space="preserve">Entinen maatalousmaa</t>
  </si>
  <si>
    <t xml:space="preserve">Tidigare jordbruksmark</t>
  </si>
  <si>
    <t xml:space="preserve">former agricultural land</t>
  </si>
  <si>
    <t xml:space="preserve">Metsitettävä maatalousmaa</t>
  </si>
  <si>
    <t xml:space="preserve">Jordbruksmark som skall beskogas</t>
  </si>
  <si>
    <t xml:space="preserve">former agricultural land to reforest</t>
  </si>
  <si>
    <t xml:space="preserve">Kunttainen</t>
  </si>
  <si>
    <t xml:space="preserve">Mårtäkt</t>
  </si>
  <si>
    <t xml:space="preserve">mory</t>
  </si>
  <si>
    <t xml:space="preserve">Osittain soistunut</t>
  </si>
  <si>
    <t xml:space="preserve">Delvis försumpat</t>
  </si>
  <si>
    <t xml:space="preserve">partly swampy</t>
  </si>
  <si>
    <t xml:space="preserve">Ranta soistunut</t>
  </si>
  <si>
    <t xml:space="preserve">Stranden försumpad</t>
  </si>
  <si>
    <t xml:space="preserve">bank swampy</t>
  </si>
  <si>
    <t xml:space="preserve">Osittain turvemaata</t>
  </si>
  <si>
    <t xml:space="preserve">Delvis torvmark</t>
  </si>
  <si>
    <t xml:space="preserve">partly peatland</t>
  </si>
  <si>
    <t xml:space="preserve">Osittain kivennäismaata</t>
  </si>
  <si>
    <t xml:space="preserve">Delvis mineraljord</t>
  </si>
  <si>
    <t xml:space="preserve">partly mineral soil</t>
  </si>
  <si>
    <t xml:space="preserve">Eri-ikäinen metsä</t>
  </si>
  <si>
    <t xml:space="preserve">Olikåldrigt bestånd</t>
  </si>
  <si>
    <t xml:space="preserve">uneven-aged forest</t>
  </si>
  <si>
    <t xml:space="preserve">Epätasainen, aukkoinen metsä</t>
  </si>
  <si>
    <t xml:space="preserve">Ojämnt bestånd</t>
  </si>
  <si>
    <t xml:space="preserve">uneven, holey forest</t>
  </si>
  <si>
    <t xml:space="preserve">Savenottomahdollisuus</t>
  </si>
  <si>
    <t xml:space="preserve">Möjlighet till lertäkt</t>
  </si>
  <si>
    <t xml:space="preserve">clay excavation possible</t>
  </si>
  <si>
    <t xml:space="preserve">Soistuneita painanteita</t>
  </si>
  <si>
    <t xml:space="preserve">Försumpade svackor</t>
  </si>
  <si>
    <t xml:space="preserve">swampy depressions</t>
  </si>
  <si>
    <t xml:space="preserve">Soranottomahdollisuus</t>
  </si>
  <si>
    <t xml:space="preserve">Möjlighet till grustäkt</t>
  </si>
  <si>
    <t xml:space="preserve">gravel excavation possible</t>
  </si>
  <si>
    <t xml:space="preserve">Turpeennostomahdollisuus</t>
  </si>
  <si>
    <t xml:space="preserve">Möjlighet till torvtäkt</t>
  </si>
  <si>
    <t xml:space="preserve">peat excavation possible</t>
  </si>
  <si>
    <t xml:space="preserve">Kuviolla leimikko, leimattu puusto ei ole mukana laskelmissa</t>
  </si>
  <si>
    <t xml:space="preserve">Stämpling på figuren, det stämplade beståndet ingår inte i beräkningarna</t>
  </si>
  <si>
    <t xml:space="preserve">Stand waits for timber trade or loggin, removeable timber does not include to countings</t>
  </si>
  <si>
    <t xml:space="preserve">Rajalinjat tukossa</t>
  </si>
  <si>
    <t xml:space="preserve">Råarna är inte upphuggna</t>
  </si>
  <si>
    <t xml:space="preserve">border line uncleared</t>
  </si>
  <si>
    <t xml:space="preserve">Pystykarsittu metsikkö</t>
  </si>
  <si>
    <t xml:space="preserve">Stamkvistat bestånd</t>
  </si>
  <si>
    <t xml:space="preserve">branched forest</t>
  </si>
  <si>
    <t xml:space="preserve">Hakkuutähteet kerätty</t>
  </si>
  <si>
    <t xml:space="preserve">Hyggesrester tagits tillvara</t>
  </si>
  <si>
    <t xml:space="preserve">logging residues gathered</t>
  </si>
  <si>
    <t xml:space="preserve">Tarkkailtava uudistusala</t>
  </si>
  <si>
    <t xml:space="preserve">Förnyelseyta som bör följas upp</t>
  </si>
  <si>
    <t xml:space="preserve">regeneration area under observation</t>
  </si>
  <si>
    <t xml:space="preserve">Erikoispuuta</t>
  </si>
  <si>
    <t xml:space="preserve">Specialsortiment</t>
  </si>
  <si>
    <t xml:space="preserve">special assortment</t>
  </si>
  <si>
    <t xml:space="preserve">Haapatukkipuita</t>
  </si>
  <si>
    <t xml:space="preserve">Asptimmerstammar</t>
  </si>
  <si>
    <t xml:space="preserve">aspen logs</t>
  </si>
  <si>
    <t xml:space="preserve">Hyvälaatuisia tukkipuita</t>
  </si>
  <si>
    <t xml:space="preserve">Timmerstammar av hög kvalitet</t>
  </si>
  <si>
    <t xml:space="preserve">good quality logs</t>
  </si>
  <si>
    <t xml:space="preserve">Lehtikuusitukkipuita</t>
  </si>
  <si>
    <t xml:space="preserve">Timmerstammar av lärk</t>
  </si>
  <si>
    <t xml:space="preserve">Larch logs</t>
  </si>
  <si>
    <t xml:space="preserve">Leppätukkipuita</t>
  </si>
  <si>
    <t xml:space="preserve">Timmerstammar av al</t>
  </si>
  <si>
    <t xml:space="preserve">alder logs</t>
  </si>
  <si>
    <t xml:space="preserve">Liimapalkkipuita</t>
  </si>
  <si>
    <t xml:space="preserve">Träd för limbalkar</t>
  </si>
  <si>
    <t xml:space="preserve">gluebeamtrees</t>
  </si>
  <si>
    <t xml:space="preserve">Pahkapuita</t>
  </si>
  <si>
    <t xml:space="preserve">Knölstammar</t>
  </si>
  <si>
    <t xml:space="preserve">bur trees</t>
  </si>
  <si>
    <t xml:space="preserve">Parruaihioita</t>
  </si>
  <si>
    <t xml:space="preserve">Sparrämnen</t>
  </si>
  <si>
    <t xml:space="preserve">square-sawn timber billets</t>
  </si>
  <si>
    <t xml:space="preserve">Puusepänteollisuuden puuta</t>
  </si>
  <si>
    <t xml:space="preserve">Träd för snickeriindustrin</t>
  </si>
  <si>
    <t xml:space="preserve">carpenter industry wood</t>
  </si>
  <si>
    <t xml:space="preserve">Pylväspuita</t>
  </si>
  <si>
    <t xml:space="preserve">Stolpstammar</t>
  </si>
  <si>
    <t xml:space="preserve">pole trees</t>
  </si>
  <si>
    <t xml:space="preserve">Soitinpuuta</t>
  </si>
  <si>
    <t xml:space="preserve">Instrumentvirke</t>
  </si>
  <si>
    <t xml:space="preserve">musical instrument wood</t>
  </si>
  <si>
    <t xml:space="preserve">Sorvityviä</t>
  </si>
  <si>
    <t xml:space="preserve">Svarvstock</t>
  </si>
  <si>
    <t xml:space="preserve">peeler baulk</t>
  </si>
  <si>
    <t xml:space="preserve">Venelautapuita</t>
  </si>
  <si>
    <t xml:space="preserve">Båtvirke</t>
  </si>
  <si>
    <t xml:space="preserve">boat plank trees</t>
  </si>
  <si>
    <t xml:space="preserve">Hirsiaihioita</t>
  </si>
  <si>
    <t xml:space="preserve">Stam som lämpar sig för rundstock</t>
  </si>
  <si>
    <t xml:space="preserve">fess billets</t>
  </si>
  <si>
    <t xml:space="preserve">Hyvälaatuista mäntytukkia</t>
  </si>
  <si>
    <t xml:space="preserve">Talltimmer av hög kvalitet</t>
  </si>
  <si>
    <t xml:space="preserve">good quality pine logs</t>
  </si>
  <si>
    <t xml:space="preserve">Hyvälaatuista kuusitukkia</t>
  </si>
  <si>
    <t xml:space="preserve">Grantimmer av hög kvalitet</t>
  </si>
  <si>
    <t xml:space="preserve">good quality spruce logs</t>
  </si>
  <si>
    <t xml:space="preserve">Hyvälaatuista koivutukkia</t>
  </si>
  <si>
    <t xml:space="preserve">Björktimmer av hög kvalitet</t>
  </si>
  <si>
    <t xml:space="preserve">good quality birch logs</t>
  </si>
  <si>
    <t xml:space="preserve">Hyvälaatuista muuta havutukkia</t>
  </si>
  <si>
    <t xml:space="preserve">Annat barrtimmer av hög kvalitet</t>
  </si>
  <si>
    <t xml:space="preserve">good quality other coniferous logs</t>
  </si>
  <si>
    <t xml:space="preserve">Hyvälaatuista muuta lehtitukkia</t>
  </si>
  <si>
    <t xml:space="preserve">Annat lövtimmer av hög kvalitet</t>
  </si>
  <si>
    <t xml:space="preserve">good quality other decituous logs</t>
  </si>
  <si>
    <t xml:space="preserve">Erikoisrakenteita</t>
  </si>
  <si>
    <t xml:space="preserve">Specialkonstruktioner</t>
  </si>
  <si>
    <t xml:space="preserve">special structures</t>
  </si>
  <si>
    <t xml:space="preserve">Aita</t>
  </si>
  <si>
    <t xml:space="preserve">Stängsel</t>
  </si>
  <si>
    <t xml:space="preserve">Fence</t>
  </si>
  <si>
    <t xml:space="preserve">Koeala</t>
  </si>
  <si>
    <t xml:space="preserve">Provyta</t>
  </si>
  <si>
    <t xml:space="preserve">sampling plot</t>
  </si>
  <si>
    <t xml:space="preserve">Metsästyslava</t>
  </si>
  <si>
    <t xml:space="preserve">Jakttorn</t>
  </si>
  <si>
    <t xml:space="preserve">huntig tower</t>
  </si>
  <si>
    <t xml:space="preserve">Nuolukivi</t>
  </si>
  <si>
    <t xml:space="preserve">Slicksten</t>
  </si>
  <si>
    <t xml:space="preserve">Lick block</t>
  </si>
  <si>
    <t xml:space="preserve">Poroerotuspaikka</t>
  </si>
  <si>
    <t xml:space="preserve">Renskiljningsplats</t>
  </si>
  <si>
    <t xml:space="preserve">reindeer separation place</t>
  </si>
  <si>
    <t xml:space="preserve">Sora</t>
  </si>
  <si>
    <t xml:space="preserve">Grus</t>
  </si>
  <si>
    <t xml:space="preserve">gravel</t>
  </si>
  <si>
    <t xml:space="preserve">Hiekka</t>
  </si>
  <si>
    <t xml:space="preserve">Sand</t>
  </si>
  <si>
    <t xml:space="preserve">sand</t>
  </si>
  <si>
    <t xml:space="preserve">Hieta</t>
  </si>
  <si>
    <t xml:space="preserve">Mo</t>
  </si>
  <si>
    <t xml:space="preserve">fine sand</t>
  </si>
  <si>
    <t xml:space="preserve">Hiesu</t>
  </si>
  <si>
    <t xml:space="preserve">Mjäla</t>
  </si>
  <si>
    <t xml:space="preserve">loam, silt</t>
  </si>
  <si>
    <t xml:space="preserve">Savi</t>
  </si>
  <si>
    <t xml:space="preserve">Lera</t>
  </si>
  <si>
    <t xml:space="preserve">clay</t>
  </si>
  <si>
    <t xml:space="preserve">Soramoreeni</t>
  </si>
  <si>
    <t xml:space="preserve">Grusmorän</t>
  </si>
  <si>
    <t xml:space="preserve">gravel moraine</t>
  </si>
  <si>
    <t xml:space="preserve">Hiekkamoreeni</t>
  </si>
  <si>
    <t xml:space="preserve">Sandmorän</t>
  </si>
  <si>
    <t xml:space="preserve">sand moraine</t>
  </si>
  <si>
    <t xml:space="preserve">Hietamoreeni</t>
  </si>
  <si>
    <t xml:space="preserve">Moig morän</t>
  </si>
  <si>
    <t xml:space="preserve">fine sand moraine</t>
  </si>
  <si>
    <t xml:space="preserve">Hiesu- ja savimoreeni</t>
  </si>
  <si>
    <t xml:space="preserve">Mjälig morän</t>
  </si>
  <si>
    <t xml:space="preserve">silt moraine</t>
  </si>
  <si>
    <t xml:space="preserve">Heikosti maatunut turve</t>
  </si>
  <si>
    <t xml:space="preserve">Svagt förmultnad torv</t>
  </si>
  <si>
    <t xml:space="preserve">weakly decomposed peat</t>
  </si>
  <si>
    <t xml:space="preserve">Keskinkertaisesti maatunut turve</t>
  </si>
  <si>
    <t xml:space="preserve">Medelförmultnad torv</t>
  </si>
  <si>
    <t xml:space="preserve">mediocre decomposed peat</t>
  </si>
  <si>
    <t xml:space="preserve">Vahvasti maatunut turve</t>
  </si>
  <si>
    <t xml:space="preserve">Kraftigt förmultnad torv</t>
  </si>
  <si>
    <t xml:space="preserve">greatly decomposed peat</t>
  </si>
  <si>
    <t xml:space="preserve">Eroosioherkkyys pieni</t>
  </si>
  <si>
    <t xml:space="preserve">Erosionkänslighet obetydlig</t>
  </si>
  <si>
    <t xml:space="preserve">minor erodibility</t>
  </si>
  <si>
    <t xml:space="preserve">Eroosioherkkyys keskinkertainen</t>
  </si>
  <si>
    <t xml:space="preserve">Erosionkänslighet medelmåttig</t>
  </si>
  <si>
    <t xml:space="preserve">mediocre erodibility</t>
  </si>
  <si>
    <t xml:space="preserve">Eroosioherkkyys suuri</t>
  </si>
  <si>
    <t xml:space="preserve">Erosionkänslighet betydlig</t>
  </si>
  <si>
    <t xml:space="preserve">strog erodibility</t>
  </si>
  <si>
    <t xml:space="preserve">Pohjamaalaji hieno</t>
  </si>
  <si>
    <t xml:space="preserve">Bottenmarkens jordart fin</t>
  </si>
  <si>
    <t xml:space="preserve">bottom soil fine</t>
  </si>
  <si>
    <t xml:space="preserve">Pohjamaalaji keskikarkea</t>
  </si>
  <si>
    <t xml:space="preserve">Bottenmarkens jordart medelgrov</t>
  </si>
  <si>
    <t xml:space="preserve">bottom soil medium grade</t>
  </si>
  <si>
    <t xml:space="preserve">Pohjamaalaji karkea</t>
  </si>
  <si>
    <t xml:space="preserve">Bottenmarkens jordart grov</t>
  </si>
  <si>
    <t xml:space="preserve">bottom soil rough</t>
  </si>
  <si>
    <t xml:space="preserve">Aluesuunnittelun välialue</t>
  </si>
  <si>
    <t xml:space="preserve">Mellanområde i områdesplaneringen</t>
  </si>
  <si>
    <t xml:space="preserve">regional planning midle space</t>
  </si>
  <si>
    <t xml:space="preserve">Lumiseen aikaan suunniteltu</t>
  </si>
  <si>
    <t xml:space="preserve">Snötäcke vid planeringstidpunkten</t>
  </si>
  <si>
    <t xml:space="preserve">Planed at snowy period</t>
  </si>
  <si>
    <t xml:space="preserve">ML-/YML-tarkastuskohde</t>
  </si>
  <si>
    <t xml:space="preserve">Granskningsobjekt enligt skogslagen</t>
  </si>
  <si>
    <t xml:space="preserve">Forestry Act inspection target</t>
  </si>
  <si>
    <t xml:space="preserve">Kemera- / MPL-tarkastuskohde</t>
  </si>
  <si>
    <t xml:space="preserve">Granskningsobjekt enligt finansieringslagen</t>
  </si>
  <si>
    <t xml:space="preserve">Act on the Financing of Sustainable Forestry inspection target</t>
  </si>
  <si>
    <t xml:space="preserve">Ennakkopäätös metsälain tärkeästä elinympäristöstä</t>
  </si>
  <si>
    <t xml:space="preserve">Förhandsbesked om särskilt viktig livsmiljö enligt skogslagen</t>
  </si>
  <si>
    <t xml:space="preserve">precedent of special valuable habitat of forestry act</t>
  </si>
  <si>
    <t xml:space="preserve">Hallatuho</t>
  </si>
  <si>
    <t xml:space="preserve">Frostskada</t>
  </si>
  <si>
    <t xml:space="preserve">frost damage</t>
  </si>
  <si>
    <t xml:space="preserve">Lumituho</t>
  </si>
  <si>
    <t xml:space="preserve">Snöskada</t>
  </si>
  <si>
    <t xml:space="preserve">snow damage</t>
  </si>
  <si>
    <t xml:space="preserve">Kuivuuden aiheuttama tuho</t>
  </si>
  <si>
    <t xml:space="preserve">Skada förorsakad av torka</t>
  </si>
  <si>
    <t xml:space="preserve">dryness damage</t>
  </si>
  <si>
    <t xml:space="preserve">Metsäpalo</t>
  </si>
  <si>
    <t xml:space="preserve">Skogsbrand</t>
  </si>
  <si>
    <t xml:space="preserve">forest fire</t>
  </si>
  <si>
    <t xml:space="preserve">Myrskytuho</t>
  </si>
  <si>
    <t xml:space="preserve">Stormskada</t>
  </si>
  <si>
    <t xml:space="preserve">storm damage</t>
  </si>
  <si>
    <t xml:space="preserve">Pakkashalkeamien aiheuttama tuho</t>
  </si>
  <si>
    <t xml:space="preserve">Frostsprickor</t>
  </si>
  <si>
    <t xml:space="preserve">frost cracking damage</t>
  </si>
  <si>
    <t xml:space="preserve">Routatuho</t>
  </si>
  <si>
    <t xml:space="preserve">Tjälskador</t>
  </si>
  <si>
    <t xml:space="preserve">ground frost damage</t>
  </si>
  <si>
    <t xml:space="preserve">Salaman aiheuttama tuho</t>
  </si>
  <si>
    <t xml:space="preserve">Skada förorsakad av blixt</t>
  </si>
  <si>
    <t xml:space="preserve">lightning damage</t>
  </si>
  <si>
    <t xml:space="preserve">Tulvavesituho</t>
  </si>
  <si>
    <t xml:space="preserve">Översvämningsskada</t>
  </si>
  <si>
    <t xml:space="preserve">flood damage</t>
  </si>
  <si>
    <t xml:space="preserve">Tuulen aiheuttama tuho</t>
  </si>
  <si>
    <t xml:space="preserve">Skada förorsakad av vind</t>
  </si>
  <si>
    <t xml:space="preserve">fire damage</t>
  </si>
  <si>
    <t xml:space="preserve">Ravinnetalouden häiriö</t>
  </si>
  <si>
    <t xml:space="preserve">Näringsobalans</t>
  </si>
  <si>
    <t xml:space="preserve">nutrient balance disturbance</t>
  </si>
  <si>
    <t xml:space="preserve">Boorinpuutos</t>
  </si>
  <si>
    <t xml:space="preserve">Borbrist</t>
  </si>
  <si>
    <t xml:space="preserve">boron deficit</t>
  </si>
  <si>
    <t xml:space="preserve">Fosforinpuutos</t>
  </si>
  <si>
    <t xml:space="preserve">Fosforbrist</t>
  </si>
  <si>
    <t xml:space="preserve">phosphorus deficit</t>
  </si>
  <si>
    <t xml:space="preserve">Kalinpuutos</t>
  </si>
  <si>
    <t xml:space="preserve">Kaliumbrist</t>
  </si>
  <si>
    <t xml:space="preserve">potassium deficit</t>
  </si>
  <si>
    <t xml:space="preserve">Kalsiuminpuutos</t>
  </si>
  <si>
    <t xml:space="preserve">Kalciumbrist</t>
  </si>
  <si>
    <t xml:space="preserve">calcium deficit</t>
  </si>
  <si>
    <t xml:space="preserve">Magnesiuminpuutos</t>
  </si>
  <si>
    <t xml:space="preserve">Magnesiumbrist</t>
  </si>
  <si>
    <t xml:space="preserve">magnesium deficit</t>
  </si>
  <si>
    <t xml:space="preserve">Muu luonnontuho</t>
  </si>
  <si>
    <t xml:space="preserve">Annan naturskada</t>
  </si>
  <si>
    <t xml:space="preserve">other natural damage</t>
  </si>
  <si>
    <t xml:space="preserve">Sienituho</t>
  </si>
  <si>
    <t xml:space="preserve">Svampskada</t>
  </si>
  <si>
    <t xml:space="preserve">fungus damage</t>
  </si>
  <si>
    <t xml:space="preserve">Karistesienten aiheuttama tuho</t>
  </si>
  <si>
    <t xml:space="preserve">Skador förorsakade av skyttesvamp</t>
  </si>
  <si>
    <t xml:space="preserve">blight fungus damage</t>
  </si>
  <si>
    <t xml:space="preserve">Kuusensuopursuruosteen aiheuttama tuho</t>
  </si>
  <si>
    <t xml:space="preserve">Skador förorsakade av granens getporsrost</t>
  </si>
  <si>
    <t xml:space="preserve">damage by spruce needle rust</t>
  </si>
  <si>
    <t xml:space="preserve">Kuusen tyvilahon aiheuttama tuho</t>
  </si>
  <si>
    <t xml:space="preserve">Skador förorsakade av rotröta hos gran</t>
  </si>
  <si>
    <t xml:space="preserve">spruce stump rot damage</t>
  </si>
  <si>
    <t xml:space="preserve">Männynkäävän aiheuttama tuho</t>
  </si>
  <si>
    <t xml:space="preserve">Skador förorsakade av tallticka</t>
  </si>
  <si>
    <t xml:space="preserve">Pine heterobasidion fungus damage</t>
  </si>
  <si>
    <t xml:space="preserve">Männynlumihomeen aiheuttama tuho</t>
  </si>
  <si>
    <t xml:space="preserve">Skada förorsakad av snöskytte</t>
  </si>
  <si>
    <t xml:space="preserve">Pine white snow blight damage</t>
  </si>
  <si>
    <t xml:space="preserve">Männynversoruosteen aiheuttama tuho</t>
  </si>
  <si>
    <t xml:space="preserve">Skada förorsakad av knäckesjuka</t>
  </si>
  <si>
    <t xml:space="preserve">Pine shoot rust damage</t>
  </si>
  <si>
    <t xml:space="preserve">Männynversosurman aiheuttama tuho</t>
  </si>
  <si>
    <t xml:space="preserve">Skada förorsakad av knopp- och grentorka</t>
  </si>
  <si>
    <t xml:space="preserve">Pine brunchorstia disease</t>
  </si>
  <si>
    <t xml:space="preserve">Männyn tyvitervastaudin aiheuttama tuho</t>
  </si>
  <si>
    <t xml:space="preserve">Skador förorsakade av rotröta hos tall</t>
  </si>
  <si>
    <t xml:space="preserve">Pine annosus root-rot</t>
  </si>
  <si>
    <t xml:space="preserve">Pakurikäävän aiheuttama tuho</t>
  </si>
  <si>
    <t xml:space="preserve">Skada förorsakad av sprängticka</t>
  </si>
  <si>
    <t xml:space="preserve">chaga mushroom damage</t>
  </si>
  <si>
    <t xml:space="preserve">Tervasroson aiheuttama tuho</t>
  </si>
  <si>
    <t xml:space="preserve">Skada förorsakad av törskate</t>
  </si>
  <si>
    <t xml:space="preserve">Scots pine blister rust</t>
  </si>
  <si>
    <t xml:space="preserve">Hyönteistuho</t>
  </si>
  <si>
    <t xml:space="preserve">Insektskada</t>
  </si>
  <si>
    <t xml:space="preserve">damage by insects</t>
  </si>
  <si>
    <t xml:space="preserve">Hevosmuurahaisten aiheuttama tuho</t>
  </si>
  <si>
    <t xml:space="preserve">Skador förorsakade av hästmyror</t>
  </si>
  <si>
    <t xml:space="preserve">damage by black carpenter ant</t>
  </si>
  <si>
    <t xml:space="preserve">Kirjanpainajan aiheuttama tuho</t>
  </si>
  <si>
    <t xml:space="preserve">Skador förorsakade av granbarkborre</t>
  </si>
  <si>
    <t xml:space="preserve">damage by engraver beetle</t>
  </si>
  <si>
    <t xml:space="preserve">Koivunmantokuoriaisen aiheuttama tuho</t>
  </si>
  <si>
    <t xml:space="preserve">Skador förorsakade av björksplintborre</t>
  </si>
  <si>
    <t xml:space="preserve">damage by birch sapwood borer</t>
  </si>
  <si>
    <t xml:space="preserve">Koivun ruskotäpläkärpäsen aiheuttama tuho</t>
  </si>
  <si>
    <t xml:space="preserve">Skador förorsakade av björkbastfluga</t>
  </si>
  <si>
    <t xml:space="preserve">damage by birch cambium fly</t>
  </si>
  <si>
    <t xml:space="preserve">Lehtikärsäkkään aiheuttama tuho</t>
  </si>
  <si>
    <t xml:space="preserve">Skador förorsakade av lövvivlar</t>
  </si>
  <si>
    <t xml:space="preserve">damage by green Weevil</t>
  </si>
  <si>
    <t xml:space="preserve">Monikirjaajien aiheuttama tuho</t>
  </si>
  <si>
    <t xml:space="preserve">Skador förorsakade av bastborrar</t>
  </si>
  <si>
    <t xml:space="preserve">damage by small spruce bark beetle</t>
  </si>
  <si>
    <t xml:space="preserve">Mäntymittarin aiheuttama tuho</t>
  </si>
  <si>
    <t xml:space="preserve">Skador förorsakade av tallmätare</t>
  </si>
  <si>
    <t xml:space="preserve">damage by pine looper moth</t>
  </si>
  <si>
    <t xml:space="preserve">Mäntypistiäisten aiheuttama tuho</t>
  </si>
  <si>
    <t xml:space="preserve">Skador förorsakade av tallstekel</t>
  </si>
  <si>
    <t xml:space="preserve">damage by european pine sawfly</t>
  </si>
  <si>
    <t xml:space="preserve">Pihkakääriäisten aiheuttama tuho</t>
  </si>
  <si>
    <t xml:space="preserve">Skador förorsakade av hartsgallvecklare</t>
  </si>
  <si>
    <t xml:space="preserve">damage by Pine Resin-gall Moth</t>
  </si>
  <si>
    <t xml:space="preserve">Punalatikan aiheuttama tuho</t>
  </si>
  <si>
    <t xml:space="preserve">Skador förorsakade av tallbarkstinkfly</t>
  </si>
  <si>
    <t xml:space="preserve">damage by pine bark bug</t>
  </si>
  <si>
    <t xml:space="preserve">Tukkimiehentäin aiheuttama tuho</t>
  </si>
  <si>
    <t xml:space="preserve">Skador förorsakade av snytbagge</t>
  </si>
  <si>
    <t xml:space="preserve">damage by large pine weevil</t>
  </si>
  <si>
    <t xml:space="preserve">Ukkonilurin aiheuttama tuho</t>
  </si>
  <si>
    <t xml:space="preserve">Skador förorsakade av jättebastborre</t>
  </si>
  <si>
    <t xml:space="preserve">damage by Great Spruce Bark Beetle)</t>
  </si>
  <si>
    <t xml:space="preserve">Ytimennävertäjien aiheuttama tuho</t>
  </si>
  <si>
    <t xml:space="preserve">Skador förorsakade av märgborrar</t>
  </si>
  <si>
    <t xml:space="preserve">damage by pine shoot beetle</t>
  </si>
  <si>
    <t xml:space="preserve">Okakaarnakuoriaisen aiheuttama tuho</t>
  </si>
  <si>
    <t xml:space="preserve">Havununnan aiheuttama tuho</t>
  </si>
  <si>
    <t xml:space="preserve">Lehtinunnan aiheuttama tuho</t>
  </si>
  <si>
    <t xml:space="preserve">Hirvituho</t>
  </si>
  <si>
    <t xml:space="preserve">Älgskador</t>
  </si>
  <si>
    <t xml:space="preserve">moose damage</t>
  </si>
  <si>
    <t xml:space="preserve">Jäniksen aiheuttama tuho</t>
  </si>
  <si>
    <t xml:space="preserve">Skador förorsakade av hare</t>
  </si>
  <si>
    <t xml:space="preserve">hare damage</t>
  </si>
  <si>
    <t xml:space="preserve">Kauriin aiheuttama tuho</t>
  </si>
  <si>
    <t xml:space="preserve">Skador förorsakade av rådjur</t>
  </si>
  <si>
    <t xml:space="preserve">damage by roes</t>
  </si>
  <si>
    <t xml:space="preserve">Kotieläimen aiheuttama tuho</t>
  </si>
  <si>
    <t xml:space="preserve">Skador förorsakade av husdjur</t>
  </si>
  <si>
    <t xml:space="preserve">damage by domestic animal</t>
  </si>
  <si>
    <t xml:space="preserve">Lintujen aiheuttama tuho</t>
  </si>
  <si>
    <t xml:space="preserve">Skador förorsakade av fåglar</t>
  </si>
  <si>
    <t xml:space="preserve">damage by birds</t>
  </si>
  <si>
    <t xml:space="preserve">Majavatuho</t>
  </si>
  <si>
    <t xml:space="preserve">Skada förorsakad av bäver</t>
  </si>
  <si>
    <t xml:space="preserve">beaver damage</t>
  </si>
  <si>
    <t xml:space="preserve">Myyrätuho</t>
  </si>
  <si>
    <t xml:space="preserve">Sorkskador</t>
  </si>
  <si>
    <t xml:space="preserve">vole damage</t>
  </si>
  <si>
    <t xml:space="preserve">Oravan aiheuttama tuho</t>
  </si>
  <si>
    <t xml:space="preserve">Skador förorsakade av ekorre</t>
  </si>
  <si>
    <t xml:space="preserve">damage by squirrel</t>
  </si>
  <si>
    <t xml:space="preserve">Peurojen aiheuttama tuho</t>
  </si>
  <si>
    <t xml:space="preserve">Skador förorsakade av hjort</t>
  </si>
  <si>
    <t xml:space="preserve">damage by deeres</t>
  </si>
  <si>
    <t xml:space="preserve">Porojen aiheuttama tuho</t>
  </si>
  <si>
    <t xml:space="preserve">Skador förorsakade av ren</t>
  </si>
  <si>
    <t xml:space="preserve">damage by reindeers</t>
  </si>
  <si>
    <t xml:space="preserve">Muu eläimen aiheuttama tuho</t>
  </si>
  <si>
    <t xml:space="preserve">Andra av djur förorsakade skador</t>
  </si>
  <si>
    <t xml:space="preserve">other damage by animal</t>
  </si>
  <si>
    <t xml:space="preserve">Puusto harsuuntunut</t>
  </si>
  <si>
    <t xml:space="preserve">Barrutglesning</t>
  </si>
  <si>
    <t xml:space="preserve">needle loss trees</t>
  </si>
  <si>
    <t xml:space="preserve">Puustossa epifyyttejä ja jäkälää</t>
  </si>
  <si>
    <t xml:space="preserve">Epifyter och lav i trädbeståndet</t>
  </si>
  <si>
    <t xml:space="preserve">epiphytes and lichen on trees</t>
  </si>
  <si>
    <t xml:space="preserve">Heinän aiheuttama taimikkotuho</t>
  </si>
  <si>
    <t xml:space="preserve">Skador på plantbeståndet förorsakade av gräsuppslag</t>
  </si>
  <si>
    <t xml:space="preserve">Damage by hay in recently planted forest</t>
  </si>
  <si>
    <t xml:space="preserve">Kemiallisen torjunnan aiheuttama tuho</t>
  </si>
  <si>
    <t xml:space="preserve">Skador förorsakade av kemisk bekämpning</t>
  </si>
  <si>
    <t xml:space="preserve">damage by cemical pestiside or herbicide</t>
  </si>
  <si>
    <t xml:space="preserve">Korjuuvaurio</t>
  </si>
  <si>
    <t xml:space="preserve">Drivningsskador</t>
  </si>
  <si>
    <t xml:space="preserve">logging damage</t>
  </si>
  <si>
    <t xml:space="preserve">Piiskaantumisen aiheuttama tuho</t>
  </si>
  <si>
    <t xml:space="preserve">Skador förorsakade av piskning</t>
  </si>
  <si>
    <t xml:space="preserve">whipping damage</t>
  </si>
  <si>
    <t xml:space="preserve">Turkistarhauksen aiheuttama tuho</t>
  </si>
  <si>
    <t xml:space="preserve">Skador förorsakade av pälsfarmning</t>
  </si>
  <si>
    <t xml:space="preserve">damage by fur production</t>
  </si>
  <si>
    <t xml:space="preserve">Vesakon aiheuttama taimikkotuho</t>
  </si>
  <si>
    <t xml:space="preserve">Skador förorsakade av sly</t>
  </si>
  <si>
    <t xml:space="preserve">damage by coppice</t>
  </si>
  <si>
    <t xml:space="preserve">Ylitiheyden aiheuttama tuho</t>
  </si>
  <si>
    <t xml:space="preserve">Skador förorsakade av övertäthet</t>
  </si>
  <si>
    <t xml:space="preserve">damage by overstocking</t>
  </si>
  <si>
    <t xml:space="preserve">Muu ihmisen aiheuttama tuho</t>
  </si>
  <si>
    <t xml:space="preserve">Andra av människan förorsakade skador</t>
  </si>
  <si>
    <t xml:space="preserve">other damage by human being</t>
  </si>
  <si>
    <t xml:space="preserve">Muu kasvien aiheuttama tuho</t>
  </si>
  <si>
    <t xml:space="preserve">Andra av växtligheten förorsakade skador</t>
  </si>
  <si>
    <t xml:space="preserve">other damage by plants</t>
  </si>
  <si>
    <t xml:space="preserve">Alli</t>
  </si>
  <si>
    <t xml:space="preserve">Alfågel</t>
  </si>
  <si>
    <t xml:space="preserve">Long-tailed duck</t>
  </si>
  <si>
    <t xml:space="preserve">Clangula hyemalis</t>
  </si>
  <si>
    <t xml:space="preserve">http://tun.fi/MX.26427</t>
  </si>
  <si>
    <t xml:space="preserve">Fasaani</t>
  </si>
  <si>
    <t xml:space="preserve">Fasan</t>
  </si>
  <si>
    <t xml:space="preserve">Common pheasant</t>
  </si>
  <si>
    <t xml:space="preserve">Phasianus colchicus</t>
  </si>
  <si>
    <t xml:space="preserve">http://tun.fi/MX.27152</t>
  </si>
  <si>
    <t xml:space="preserve">Haahka</t>
  </si>
  <si>
    <t xml:space="preserve">Ejder</t>
  </si>
  <si>
    <t xml:space="preserve">Common eider</t>
  </si>
  <si>
    <t xml:space="preserve">Somateria mollissima</t>
  </si>
  <si>
    <t xml:space="preserve">http://tun.fi/MX.26419</t>
  </si>
  <si>
    <t xml:space="preserve">Haapana</t>
  </si>
  <si>
    <t xml:space="preserve">Bläsand</t>
  </si>
  <si>
    <t xml:space="preserve">Eurasian wigeon</t>
  </si>
  <si>
    <t xml:space="preserve">Anas penelope</t>
  </si>
  <si>
    <t xml:space="preserve">http://tun.fi/MX.26360</t>
  </si>
  <si>
    <t xml:space="preserve">Halli</t>
  </si>
  <si>
    <t xml:space="preserve">Gråsäl</t>
  </si>
  <si>
    <t xml:space="preserve">Grey seal</t>
  </si>
  <si>
    <t xml:space="preserve">Halichoerus grypus</t>
  </si>
  <si>
    <t xml:space="preserve">http://tun.fi/MX.47282</t>
  </si>
  <si>
    <t xml:space="preserve">Hanhi</t>
  </si>
  <si>
    <t xml:space="preserve">Gås</t>
  </si>
  <si>
    <t xml:space="preserve">Hilleri</t>
  </si>
  <si>
    <t xml:space="preserve">Iller</t>
  </si>
  <si>
    <t xml:space="preserve">Western polecat</t>
  </si>
  <si>
    <t xml:space="preserve">Mustela putorius</t>
  </si>
  <si>
    <t xml:space="preserve">http://tun.fi/MX.47240</t>
  </si>
  <si>
    <t xml:space="preserve">Hirvi</t>
  </si>
  <si>
    <t xml:space="preserve">Älg</t>
  </si>
  <si>
    <t xml:space="preserve">Elk</t>
  </si>
  <si>
    <t xml:space="preserve">Alces alces</t>
  </si>
  <si>
    <t xml:space="preserve">http://tun.fi/MX.47503</t>
  </si>
  <si>
    <t xml:space="preserve">Heinäsorsa</t>
  </si>
  <si>
    <t xml:space="preserve">Gräsand</t>
  </si>
  <si>
    <t xml:space="preserve">http://tun.fi/MX.26373</t>
  </si>
  <si>
    <t xml:space="preserve">Heinätavi</t>
  </si>
  <si>
    <t xml:space="preserve">Årta</t>
  </si>
  <si>
    <t xml:space="preserve">Garganey</t>
  </si>
  <si>
    <t xml:space="preserve">Anas querquedula</t>
  </si>
  <si>
    <t xml:space="preserve">http://tun.fi/MX.26388</t>
  </si>
  <si>
    <t xml:space="preserve">Isokoskelo</t>
  </si>
  <si>
    <t xml:space="preserve">Storskrake</t>
  </si>
  <si>
    <t xml:space="preserve">Goosander</t>
  </si>
  <si>
    <t xml:space="preserve">Mergus merganser</t>
  </si>
  <si>
    <t xml:space="preserve">http://tun.fi/MX.26442</t>
  </si>
  <si>
    <t xml:space="preserve">Japaninpeura</t>
  </si>
  <si>
    <t xml:space="preserve">Sikahjort</t>
  </si>
  <si>
    <t xml:space="preserve">Sika deer</t>
  </si>
  <si>
    <t xml:space="preserve">Cervus nippon</t>
  </si>
  <si>
    <t xml:space="preserve">http://tun.fi/MX.47479</t>
  </si>
  <si>
    <t xml:space="preserve">Jouhisorsa</t>
  </si>
  <si>
    <t xml:space="preserve">Stjärtand</t>
  </si>
  <si>
    <t xml:space="preserve">Northern pintail</t>
  </si>
  <si>
    <t xml:space="preserve">Anas acuta</t>
  </si>
  <si>
    <t xml:space="preserve">http://tun.fi/MX.26382</t>
  </si>
  <si>
    <t xml:space="preserve">Kanadanhanhi</t>
  </si>
  <si>
    <t xml:space="preserve">Kanadagås</t>
  </si>
  <si>
    <t xml:space="preserve">Canada goose</t>
  </si>
  <si>
    <t xml:space="preserve">Branta canadensis</t>
  </si>
  <si>
    <t xml:space="preserve">http://tun.fi/MX.26298</t>
  </si>
  <si>
    <t xml:space="preserve">Kanadanmajava</t>
  </si>
  <si>
    <t xml:space="preserve">Kanadensisk bäver</t>
  </si>
  <si>
    <t xml:space="preserve">Canadian beaver</t>
  </si>
  <si>
    <t xml:space="preserve">Castor canadensis</t>
  </si>
  <si>
    <t xml:space="preserve">http://tun.fi/MX.48250</t>
  </si>
  <si>
    <t xml:space="preserve">Kettu</t>
  </si>
  <si>
    <t xml:space="preserve">Rödräv</t>
  </si>
  <si>
    <t xml:space="preserve">Red fox</t>
  </si>
  <si>
    <t xml:space="preserve">Vulpes vulpes</t>
  </si>
  <si>
    <t xml:space="preserve">http://tun.fi/MX.46587</t>
  </si>
  <si>
    <t xml:space="preserve">Kiiruna</t>
  </si>
  <si>
    <t xml:space="preserve">Fjällripa</t>
  </si>
  <si>
    <t xml:space="preserve">Rock ptarmigan</t>
  </si>
  <si>
    <t xml:space="preserve">Lagopus mutus</t>
  </si>
  <si>
    <t xml:space="preserve">http://tun.fi/MX.26922</t>
  </si>
  <si>
    <t xml:space="preserve">Kirjohylje</t>
  </si>
  <si>
    <t xml:space="preserve">Knubbsäl</t>
  </si>
  <si>
    <t xml:space="preserve">Common seal</t>
  </si>
  <si>
    <t xml:space="preserve">Phoca vitulina</t>
  </si>
  <si>
    <t xml:space="preserve">http://tun.fi/MX.47305</t>
  </si>
  <si>
    <t xml:space="preserve">Kuusipeura</t>
  </si>
  <si>
    <t xml:space="preserve">Dovhjort</t>
  </si>
  <si>
    <t xml:space="preserve">Fallow deer</t>
  </si>
  <si>
    <t xml:space="preserve">Dama dama</t>
  </si>
  <si>
    <t xml:space="preserve">http://tun.fi/MX.47484</t>
  </si>
  <si>
    <t xml:space="preserve">Kärppä</t>
  </si>
  <si>
    <t xml:space="preserve">Hermelin</t>
  </si>
  <si>
    <t xml:space="preserve">Stoat</t>
  </si>
  <si>
    <t xml:space="preserve">Mustela erminea</t>
  </si>
  <si>
    <t xml:space="preserve">http://tun.fi/MX.47230</t>
  </si>
  <si>
    <t xml:space="preserve">Lapasorsa</t>
  </si>
  <si>
    <t xml:space="preserve">Skedand</t>
  </si>
  <si>
    <t xml:space="preserve">Northern shoveler</t>
  </si>
  <si>
    <t xml:space="preserve">Anas clypeata</t>
  </si>
  <si>
    <t xml:space="preserve">http://tun.fi/MX.26394</t>
  </si>
  <si>
    <t xml:space="preserve">Lehtokurppa</t>
  </si>
  <si>
    <t xml:space="preserve">Morkulla</t>
  </si>
  <si>
    <t xml:space="preserve">Eurasian woodcock</t>
  </si>
  <si>
    <t xml:space="preserve">Scolopax rusticola</t>
  </si>
  <si>
    <t xml:space="preserve">http://tun.fi/MX.27649</t>
  </si>
  <si>
    <t xml:space="preserve">Minkki</t>
  </si>
  <si>
    <t xml:space="preserve">Mink</t>
  </si>
  <si>
    <t xml:space="preserve">American mink</t>
  </si>
  <si>
    <t xml:space="preserve">Neovison vison</t>
  </si>
  <si>
    <t xml:space="preserve">http://tun.fi/MX.47243</t>
  </si>
  <si>
    <t xml:space="preserve">Merihanhi</t>
  </si>
  <si>
    <t xml:space="preserve">Grågås</t>
  </si>
  <si>
    <t xml:space="preserve">Greylag goose</t>
  </si>
  <si>
    <t xml:space="preserve">Anser anser</t>
  </si>
  <si>
    <t xml:space="preserve">http://tun.fi/MX.26291</t>
  </si>
  <si>
    <t xml:space="preserve">Metso</t>
  </si>
  <si>
    <t xml:space="preserve">Tjäder</t>
  </si>
  <si>
    <t xml:space="preserve">Western capercaillie</t>
  </si>
  <si>
    <t xml:space="preserve">Tetrao urogallus</t>
  </si>
  <si>
    <t xml:space="preserve">http://tun.fi/MX.26928</t>
  </si>
  <si>
    <t xml:space="preserve">Metsähanhi</t>
  </si>
  <si>
    <t xml:space="preserve">Sädgås</t>
  </si>
  <si>
    <t xml:space="preserve">Bean goose</t>
  </si>
  <si>
    <t xml:space="preserve">Anser fabalis</t>
  </si>
  <si>
    <t xml:space="preserve">http://tun.fi/MX.26287</t>
  </si>
  <si>
    <t xml:space="preserve">Metsäjänis</t>
  </si>
  <si>
    <t xml:space="preserve">Skogshare</t>
  </si>
  <si>
    <t xml:space="preserve">Arctic hare</t>
  </si>
  <si>
    <t xml:space="preserve">Lepus timidus</t>
  </si>
  <si>
    <t xml:space="preserve">http://tun.fi/MX.50106</t>
  </si>
  <si>
    <t xml:space="preserve">Metsäkanalinnut</t>
  </si>
  <si>
    <t xml:space="preserve">Skogshönsfåglar</t>
  </si>
  <si>
    <t xml:space="preserve">Metsäkauris</t>
  </si>
  <si>
    <t xml:space="preserve">Rådjur</t>
  </si>
  <si>
    <t xml:space="preserve">Roe deer</t>
  </si>
  <si>
    <t xml:space="preserve">Capreolus capreolus</t>
  </si>
  <si>
    <t xml:space="preserve">http://tun.fi/MX.47507</t>
  </si>
  <si>
    <t xml:space="preserve">Mufloni</t>
  </si>
  <si>
    <t xml:space="preserve">Mufflon</t>
  </si>
  <si>
    <t xml:space="preserve">Mouflon</t>
  </si>
  <si>
    <t xml:space="preserve">Ovis orientalis musimon</t>
  </si>
  <si>
    <t xml:space="preserve">http://tun.fi/MX.47774</t>
  </si>
  <si>
    <t xml:space="preserve">Mäyrä</t>
  </si>
  <si>
    <t xml:space="preserve">Grävling</t>
  </si>
  <si>
    <t xml:space="preserve">Badger</t>
  </si>
  <si>
    <t xml:space="preserve">Meles meles</t>
  </si>
  <si>
    <t xml:space="preserve">http://tun.fi/MX.47180</t>
  </si>
  <si>
    <t xml:space="preserve">Nokikana</t>
  </si>
  <si>
    <t xml:space="preserve">Sothöna</t>
  </si>
  <si>
    <t xml:space="preserve">Common coot</t>
  </si>
  <si>
    <t xml:space="preserve">Fulica atra</t>
  </si>
  <si>
    <t xml:space="preserve">http://tun.fi/MX.27381</t>
  </si>
  <si>
    <t xml:space="preserve">Näätä</t>
  </si>
  <si>
    <t xml:space="preserve">Skogsmård</t>
  </si>
  <si>
    <t xml:space="preserve">Pine marten</t>
  </si>
  <si>
    <t xml:space="preserve">Martes martes</t>
  </si>
  <si>
    <t xml:space="preserve">http://tun.fi/MX.47223</t>
  </si>
  <si>
    <t xml:space="preserve">Orava</t>
  </si>
  <si>
    <t xml:space="preserve">Ekorre</t>
  </si>
  <si>
    <t xml:space="preserve">Red squirrel</t>
  </si>
  <si>
    <t xml:space="preserve">Sciurus vulgaris</t>
  </si>
  <si>
    <t xml:space="preserve">http://tun.fi/MX.48089</t>
  </si>
  <si>
    <t xml:space="preserve">Pesukarhu</t>
  </si>
  <si>
    <t xml:space="preserve">Tvättbjörn</t>
  </si>
  <si>
    <t xml:space="preserve">Raccoon</t>
  </si>
  <si>
    <t xml:space="preserve">Procyon lotor</t>
  </si>
  <si>
    <t xml:space="preserve">http://tun.fi/MX.47329</t>
  </si>
  <si>
    <t xml:space="preserve">Peura</t>
  </si>
  <si>
    <t xml:space="preserve">Skogsvildren</t>
  </si>
  <si>
    <t xml:space="preserve">http://tun.fi/MX.47636</t>
  </si>
  <si>
    <t xml:space="preserve">Piisami</t>
  </si>
  <si>
    <t xml:space="preserve">Bisamråtta</t>
  </si>
  <si>
    <t xml:space="preserve">Muskrat</t>
  </si>
  <si>
    <t xml:space="preserve">Ondatra zibethicus</t>
  </si>
  <si>
    <t xml:space="preserve">http://tun.fi/MX.48537</t>
  </si>
  <si>
    <t xml:space="preserve">Punasotka</t>
  </si>
  <si>
    <t xml:space="preserve">Brunand</t>
  </si>
  <si>
    <t xml:space="preserve">Common pochard</t>
  </si>
  <si>
    <t xml:space="preserve">Aythya ferina</t>
  </si>
  <si>
    <t xml:space="preserve">http://tun.fi/MX.26407</t>
  </si>
  <si>
    <t xml:space="preserve">Pyy</t>
  </si>
  <si>
    <t xml:space="preserve">Järpe</t>
  </si>
  <si>
    <t xml:space="preserve">Hazel grouse</t>
  </si>
  <si>
    <t xml:space="preserve">Tetrastes bonasia</t>
  </si>
  <si>
    <t xml:space="preserve">http://tun.fi/MX.26931</t>
  </si>
  <si>
    <t xml:space="preserve">Riekko</t>
  </si>
  <si>
    <t xml:space="preserve">Dalripa</t>
  </si>
  <si>
    <t xml:space="preserve">Willow grouse</t>
  </si>
  <si>
    <t xml:space="preserve">Lagopus lagopus</t>
  </si>
  <si>
    <t xml:space="preserve">http://tun.fi/MX.26921</t>
  </si>
  <si>
    <t xml:space="preserve">Rusakko</t>
  </si>
  <si>
    <t xml:space="preserve">Fälthare</t>
  </si>
  <si>
    <t xml:space="preserve">Brown hare</t>
  </si>
  <si>
    <t xml:space="preserve">Lepus europaeus</t>
  </si>
  <si>
    <t xml:space="preserve">http://tun.fi/MX.50386</t>
  </si>
  <si>
    <t xml:space="preserve">Rämemajava</t>
  </si>
  <si>
    <t xml:space="preserve">Sumpbäver</t>
  </si>
  <si>
    <t xml:space="preserve">Coypu</t>
  </si>
  <si>
    <t xml:space="preserve">Myocastor coypus</t>
  </si>
  <si>
    <t xml:space="preserve">http://tun.fi/MX.50336</t>
  </si>
  <si>
    <t xml:space="preserve">Saksanhirvi</t>
  </si>
  <si>
    <t xml:space="preserve">Kronhjort</t>
  </si>
  <si>
    <t xml:space="preserve">Red deer</t>
  </si>
  <si>
    <t xml:space="preserve">Cervus elaphus</t>
  </si>
  <si>
    <t xml:space="preserve">http://tun.fi/MX.47476</t>
  </si>
  <si>
    <t xml:space="preserve">Sepelkyyhky</t>
  </si>
  <si>
    <t xml:space="preserve">Ringduva</t>
  </si>
  <si>
    <t xml:space="preserve">Woodpigeon</t>
  </si>
  <si>
    <t xml:space="preserve">Columba palumbus</t>
  </si>
  <si>
    <t xml:space="preserve">http://tun.fi/MX.27911</t>
  </si>
  <si>
    <t xml:space="preserve">Supikoira</t>
  </si>
  <si>
    <t xml:space="preserve">Mårdhund</t>
  </si>
  <si>
    <t xml:space="preserve">Raccoon dog</t>
  </si>
  <si>
    <t xml:space="preserve">Nyctereutes procyonoides</t>
  </si>
  <si>
    <t xml:space="preserve">http://tun.fi/MX.46564</t>
  </si>
  <si>
    <t xml:space="preserve">Tavi</t>
  </si>
  <si>
    <t xml:space="preserve">Kricka</t>
  </si>
  <si>
    <t xml:space="preserve">Common teal</t>
  </si>
  <si>
    <t xml:space="preserve">Anas crecca</t>
  </si>
  <si>
    <t xml:space="preserve">http://tun.fi/MX.26366</t>
  </si>
  <si>
    <t xml:space="preserve">Teeri</t>
  </si>
  <si>
    <t xml:space="preserve">Orre</t>
  </si>
  <si>
    <t xml:space="preserve">Eurasian black grouse</t>
  </si>
  <si>
    <t xml:space="preserve">Lyrurus tetrix</t>
  </si>
  <si>
    <t xml:space="preserve">http://tun.fi/MX.26926</t>
  </si>
  <si>
    <t xml:space="preserve">Telkkä</t>
  </si>
  <si>
    <t xml:space="preserve">Knipa</t>
  </si>
  <si>
    <t xml:space="preserve">Common goldeneye</t>
  </si>
  <si>
    <t xml:space="preserve">Bucephala clangula</t>
  </si>
  <si>
    <t xml:space="preserve">http://tun.fi/MX.26435</t>
  </si>
  <si>
    <t xml:space="preserve">Tukkakoskelo</t>
  </si>
  <si>
    <t xml:space="preserve">Småskrake</t>
  </si>
  <si>
    <t xml:space="preserve">Red-breasted merganser</t>
  </si>
  <si>
    <t xml:space="preserve">Mergus serrator</t>
  </si>
  <si>
    <t xml:space="preserve">http://tun.fi/MX.26440</t>
  </si>
  <si>
    <t xml:space="preserve">Tukkasotka</t>
  </si>
  <si>
    <t xml:space="preserve">Vigg</t>
  </si>
  <si>
    <t xml:space="preserve">Tufted duck</t>
  </si>
  <si>
    <t xml:space="preserve">Aythya fuligula</t>
  </si>
  <si>
    <t xml:space="preserve">http://tun.fi/MX.26415</t>
  </si>
  <si>
    <t xml:space="preserve">Valkohäntäpeura</t>
  </si>
  <si>
    <t xml:space="preserve">Vitsvanshjort</t>
  </si>
  <si>
    <t xml:space="preserve">White-tailed deer</t>
  </si>
  <si>
    <t xml:space="preserve">Odocoileus virginianus</t>
  </si>
  <si>
    <t xml:space="preserve">http://tun.fi/MX.47629</t>
  </si>
  <si>
    <t xml:space="preserve">Villikani</t>
  </si>
  <si>
    <t xml:space="preserve">Vildkanin</t>
  </si>
  <si>
    <t xml:space="preserve">Rabbit</t>
  </si>
  <si>
    <t xml:space="preserve">Oryctolagus cuniculus</t>
  </si>
  <si>
    <t xml:space="preserve">http://tun.fi/MX.50114</t>
  </si>
  <si>
    <t xml:space="preserve">Villisika</t>
  </si>
  <si>
    <t xml:space="preserve">Vildsvin</t>
  </si>
  <si>
    <t xml:space="preserve">Wild boar</t>
  </si>
  <si>
    <t xml:space="preserve">Sus scrofa</t>
  </si>
  <si>
    <t xml:space="preserve">http://tun.fi/MX.47926</t>
  </si>
  <si>
    <t xml:space="preserve">Huuhkaja</t>
  </si>
  <si>
    <t xml:space="preserve">Berguv</t>
  </si>
  <si>
    <t xml:space="preserve">http://tun.fi/MX.28965</t>
  </si>
  <si>
    <t xml:space="preserve">Kanahaukka</t>
  </si>
  <si>
    <t xml:space="preserve">Duvhök</t>
  </si>
  <si>
    <t xml:space="preserve">http://tun.fi/MX.26647</t>
  </si>
  <si>
    <t xml:space="preserve">Koivuhiiri</t>
  </si>
  <si>
    <t xml:space="preserve">Buskmus</t>
  </si>
  <si>
    <t xml:space="preserve">Birch mouse</t>
  </si>
  <si>
    <t xml:space="preserve">Sicista betulina</t>
  </si>
  <si>
    <t xml:space="preserve">http://tun.fi/MX.48031</t>
  </si>
  <si>
    <t xml:space="preserve">Kurki</t>
  </si>
  <si>
    <t xml:space="preserve">Trana</t>
  </si>
  <si>
    <t xml:space="preserve">http://tun.fi/MX.27214</t>
  </si>
  <si>
    <t xml:space="preserve">Maamyyrä</t>
  </si>
  <si>
    <t xml:space="preserve">Mullvad</t>
  </si>
  <si>
    <t xml:space="preserve">http://tun.fi/MX.45455</t>
  </si>
  <si>
    <t xml:space="preserve">Majava</t>
  </si>
  <si>
    <t xml:space="preserve">Bäver</t>
  </si>
  <si>
    <t xml:space="preserve">Muurahaisia</t>
  </si>
  <si>
    <t xml:space="preserve">Myror</t>
  </si>
  <si>
    <t xml:space="preserve">Poro</t>
  </si>
  <si>
    <t xml:space="preserve">Ren</t>
  </si>
  <si>
    <t xml:space="preserve">Päästäinen</t>
  </si>
  <si>
    <t xml:space="preserve">Näbbmus</t>
  </si>
  <si>
    <t xml:space="preserve">Rantakäärme</t>
  </si>
  <si>
    <t xml:space="preserve">Snok</t>
  </si>
  <si>
    <t xml:space="preserve">Natrix natrix</t>
  </si>
  <si>
    <t xml:space="preserve">http://tun.fi/MX.37639</t>
  </si>
  <si>
    <t xml:space="preserve">Vaskitsa</t>
  </si>
  <si>
    <t xml:space="preserve">Ormslå</t>
  </si>
  <si>
    <t xml:space="preserve">Anguis fragilis</t>
  </si>
  <si>
    <t xml:space="preserve">http://tun.fi/MX.37632</t>
  </si>
  <si>
    <t xml:space="preserve">Vesilinnut</t>
  </si>
  <si>
    <t xml:space="preserve">Vattenfåglar</t>
  </si>
  <si>
    <t xml:space="preserve">Vesilisko</t>
  </si>
  <si>
    <t xml:space="preserve">Vattenödla</t>
  </si>
  <si>
    <t xml:space="preserve">Triturus vulgaris</t>
  </si>
  <si>
    <t xml:space="preserve">http://tun.fi/MX.37630</t>
  </si>
  <si>
    <t xml:space="preserve">Viitasammakko</t>
  </si>
  <si>
    <t xml:space="preserve">Åkergroda</t>
  </si>
  <si>
    <t xml:space="preserve">Moor frog</t>
  </si>
  <si>
    <t xml:space="preserve">Rana arvalis</t>
  </si>
  <si>
    <t xml:space="preserve">http://tun.fi/MX.37621</t>
  </si>
  <si>
    <t xml:space="preserve">Haukat</t>
  </si>
  <si>
    <t xml:space="preserve">Hökartade rovfåglar</t>
  </si>
  <si>
    <t xml:space="preserve">Hiirihaukka</t>
  </si>
  <si>
    <t xml:space="preserve">Ormvråk</t>
  </si>
  <si>
    <t xml:space="preserve">http://tun.fi/MX.26701</t>
  </si>
  <si>
    <t xml:space="preserve">Mehiläishaukka</t>
  </si>
  <si>
    <t xml:space="preserve">Bivråk</t>
  </si>
  <si>
    <t xml:space="preserve">http://tun.fi/MX.26488</t>
  </si>
  <si>
    <t xml:space="preserve">Piekana</t>
  </si>
  <si>
    <t xml:space="preserve">Fjällvråk</t>
  </si>
  <si>
    <t xml:space="preserve">http://tun.fi/MX.26704</t>
  </si>
  <si>
    <t xml:space="preserve">Pöllöt</t>
  </si>
  <si>
    <t xml:space="preserve">Ugglor</t>
  </si>
  <si>
    <t xml:space="preserve">Lapinpöllö</t>
  </si>
  <si>
    <t xml:space="preserve">Lappuggla</t>
  </si>
  <si>
    <t xml:space="preserve">http://tun.fi/MX.29004</t>
  </si>
  <si>
    <t xml:space="preserve">Lehtopöllö</t>
  </si>
  <si>
    <t xml:space="preserve">Kattuggla</t>
  </si>
  <si>
    <t xml:space="preserve">http://tun.fi/MX.28998</t>
  </si>
  <si>
    <t xml:space="preserve">Viirupöllö</t>
  </si>
  <si>
    <t xml:space="preserve">Slaguggla</t>
  </si>
  <si>
    <t xml:space="preserve">http://tun.fi/MX.29003</t>
  </si>
  <si>
    <t xml:space="preserve">Etelänsuosirri</t>
  </si>
  <si>
    <t xml:space="preserve">Sydlig kärrsnäppa</t>
  </si>
  <si>
    <t xml:space="preserve">http://tun.fi/MX.206761</t>
  </si>
  <si>
    <t xml:space="preserve">Heinäkurppa</t>
  </si>
  <si>
    <t xml:space="preserve">Dubbelbeckasin</t>
  </si>
  <si>
    <t xml:space="preserve">http://tun.fi/MX.27665</t>
  </si>
  <si>
    <t xml:space="preserve">Kangaskiuru</t>
  </si>
  <si>
    <t xml:space="preserve">Trädlärka</t>
  </si>
  <si>
    <t xml:space="preserve">http://tun.fi/MX.32063</t>
  </si>
  <si>
    <t xml:space="preserve">Kiljuhanhi</t>
  </si>
  <si>
    <t xml:space="preserve">Fjällgås</t>
  </si>
  <si>
    <t xml:space="preserve">http://tun.fi/MX.26290</t>
  </si>
  <si>
    <t xml:space="preserve">Kiljukotka</t>
  </si>
  <si>
    <t xml:space="preserve">Större skrikörn</t>
  </si>
  <si>
    <t xml:space="preserve">http://tun.fi/MX.26723</t>
  </si>
  <si>
    <t xml:space="preserve">Kotka</t>
  </si>
  <si>
    <t xml:space="preserve">Kungsörn</t>
  </si>
  <si>
    <t xml:space="preserve">Lapasotka</t>
  </si>
  <si>
    <t xml:space="preserve">Bergand</t>
  </si>
  <si>
    <t xml:space="preserve">http://tun.fi/MX.26416</t>
  </si>
  <si>
    <t xml:space="preserve">Merikotka</t>
  </si>
  <si>
    <t xml:space="preserve">Havsörn</t>
  </si>
  <si>
    <t xml:space="preserve">http://tun.fi/MX.26530</t>
  </si>
  <si>
    <t xml:space="preserve">Muuttohaukka</t>
  </si>
  <si>
    <t xml:space="preserve">Pilgrimsfalk</t>
  </si>
  <si>
    <t xml:space="preserve">http://tun.fi/MX.26828</t>
  </si>
  <si>
    <t xml:space="preserve">Rantakurvi</t>
  </si>
  <si>
    <t xml:space="preserve">Tereksnäppa</t>
  </si>
  <si>
    <t xml:space="preserve">http://tun.fi/MX.27632</t>
  </si>
  <si>
    <t xml:space="preserve">Ruisrääkkä</t>
  </si>
  <si>
    <t xml:space="preserve">Kornknarr</t>
  </si>
  <si>
    <t xml:space="preserve">http://tun.fi/MX.27328</t>
  </si>
  <si>
    <t xml:space="preserve">Räyskä</t>
  </si>
  <si>
    <t xml:space="preserve">Skräntärna</t>
  </si>
  <si>
    <t xml:space="preserve">http://tun.fi/MX.27797</t>
  </si>
  <si>
    <t xml:space="preserve">Tunturihaukka</t>
  </si>
  <si>
    <t xml:space="preserve">Jaktfalk</t>
  </si>
  <si>
    <t xml:space="preserve">http://tun.fi/MX.26825</t>
  </si>
  <si>
    <t xml:space="preserve">Tunturikiuru</t>
  </si>
  <si>
    <t xml:space="preserve">Berglärka</t>
  </si>
  <si>
    <t xml:space="preserve">http://tun.fi/MX.32076</t>
  </si>
  <si>
    <t xml:space="preserve">Tunturipöllö</t>
  </si>
  <si>
    <t xml:space="preserve">Fjälluggla</t>
  </si>
  <si>
    <t xml:space="preserve">http://tun.fi/MX.28987</t>
  </si>
  <si>
    <t xml:space="preserve">Valkoselkätikka</t>
  </si>
  <si>
    <t xml:space="preserve">Vitryggig hackspett</t>
  </si>
  <si>
    <t xml:space="preserve">http://tun.fi/MX.30438</t>
  </si>
  <si>
    <t xml:space="preserve">Haarahaukka</t>
  </si>
  <si>
    <t xml:space="preserve">http://tun.fi/MX.26518</t>
  </si>
  <si>
    <t xml:space="preserve">Kultasirkku</t>
  </si>
  <si>
    <t xml:space="preserve">http://tun.fi/MX.35169</t>
  </si>
  <si>
    <t xml:space="preserve">Käenpiika</t>
  </si>
  <si>
    <t xml:space="preserve">http://tun.fi/MX.30333</t>
  </si>
  <si>
    <t xml:space="preserve">Liejukana</t>
  </si>
  <si>
    <t xml:space="preserve">http://tun.fi/MX.27364</t>
  </si>
  <si>
    <t xml:space="preserve">Merisirri</t>
  </si>
  <si>
    <t xml:space="preserve">http://tun.fi/MX.27697</t>
  </si>
  <si>
    <t xml:space="preserve">Mustapyrstökuiri</t>
  </si>
  <si>
    <t xml:space="preserve">http://tun.fi/MX.27603</t>
  </si>
  <si>
    <t xml:space="preserve">Mustatiira</t>
  </si>
  <si>
    <t xml:space="preserve">http://tun.fi/MX.27791</t>
  </si>
  <si>
    <t xml:space="preserve">Naurulokki</t>
  </si>
  <si>
    <t xml:space="preserve">http://tun.fi/MX.27774</t>
  </si>
  <si>
    <t xml:space="preserve">Pikkutiira</t>
  </si>
  <si>
    <t xml:space="preserve">http://tun.fi/MX.27821</t>
  </si>
  <si>
    <t xml:space="preserve">Rastaskerttunen</t>
  </si>
  <si>
    <t xml:space="preserve">http://tun.fi/MX.33651</t>
  </si>
  <si>
    <t xml:space="preserve">Sinipyrstö</t>
  </si>
  <si>
    <t xml:space="preserve">http://tun.fi/MX.32816</t>
  </si>
  <si>
    <t xml:space="preserve">Tiltaltti</t>
  </si>
  <si>
    <t xml:space="preserve">http://tun.fi/MX.33874</t>
  </si>
  <si>
    <t xml:space="preserve">Ahma</t>
  </si>
  <si>
    <t xml:space="preserve">Järv</t>
  </si>
  <si>
    <t xml:space="preserve">Wolverine</t>
  </si>
  <si>
    <t xml:space="preserve">Gulo gulo</t>
  </si>
  <si>
    <t xml:space="preserve">http://tun.fi/MX.47212</t>
  </si>
  <si>
    <t xml:space="preserve">Harmaahylje</t>
  </si>
  <si>
    <t xml:space="preserve">Naali</t>
  </si>
  <si>
    <t xml:space="preserve">Fjällräv</t>
  </si>
  <si>
    <t xml:space="preserve">Alopex lagopus</t>
  </si>
  <si>
    <t xml:space="preserve">http://tun.fi/MX.46542</t>
  </si>
  <si>
    <t xml:space="preserve">Saimaannorppa</t>
  </si>
  <si>
    <t xml:space="preserve">Saimensäl</t>
  </si>
  <si>
    <t xml:space="preserve">Phoca hispida saimensis</t>
  </si>
  <si>
    <t xml:space="preserve">http://tun.fi/MX.289298</t>
  </si>
  <si>
    <t xml:space="preserve">Susi</t>
  </si>
  <si>
    <t xml:space="preserve">Varg</t>
  </si>
  <si>
    <t xml:space="preserve">Wolf</t>
  </si>
  <si>
    <t xml:space="preserve">Canis lupus</t>
  </si>
  <si>
    <t xml:space="preserve">http://tun.fi/MX.46549</t>
  </si>
  <si>
    <t xml:space="preserve">Tammihiiri</t>
  </si>
  <si>
    <t xml:space="preserve">Trädgårdssovare</t>
  </si>
  <si>
    <t xml:space="preserve">http://tun.fi/MX.49728</t>
  </si>
  <si>
    <t xml:space="preserve">Kangaskäärme</t>
  </si>
  <si>
    <t xml:space="preserve">Hasselsnok</t>
  </si>
  <si>
    <t xml:space="preserve">Coronella austriaca</t>
  </si>
  <si>
    <t xml:space="preserve">http://tun.fi/MX.37637</t>
  </si>
  <si>
    <t xml:space="preserve">Rupilisko</t>
  </si>
  <si>
    <t xml:space="preserve">Större vattensalamander</t>
  </si>
  <si>
    <t xml:space="preserve">Triturus cristatus</t>
  </si>
  <si>
    <t xml:space="preserve">http://tun.fi/MX.37628</t>
  </si>
  <si>
    <t xml:space="preserve">Harjusinisiipi</t>
  </si>
  <si>
    <t xml:space="preserve">Batonblåvinge</t>
  </si>
  <si>
    <t xml:space="preserve">Scolitantides vicrama</t>
  </si>
  <si>
    <t xml:space="preserve">http://tun.fi/MX.60833</t>
  </si>
  <si>
    <t xml:space="preserve">Hierakkalehtimittari</t>
  </si>
  <si>
    <t xml:space="preserve">Strandlövmätare</t>
  </si>
  <si>
    <t xml:space="preserve">http://tun.fi/MX.61734</t>
  </si>
  <si>
    <t xml:space="preserve">Isoapollo</t>
  </si>
  <si>
    <t xml:space="preserve">Apollofjäril</t>
  </si>
  <si>
    <t xml:space="preserve">Parnassius apollo</t>
  </si>
  <si>
    <t xml:space="preserve">http://tun.fi/MX.60724</t>
  </si>
  <si>
    <t xml:space="preserve">Isokultasiipi</t>
  </si>
  <si>
    <t xml:space="preserve">Stor guldvinge</t>
  </si>
  <si>
    <t xml:space="preserve">Lycaena dispar</t>
  </si>
  <si>
    <t xml:space="preserve">http://tun.fi/MX.60818</t>
  </si>
  <si>
    <t xml:space="preserve">Juovapunatäplä</t>
  </si>
  <si>
    <t xml:space="preserve">Smalsprötad bastardsvärmare</t>
  </si>
  <si>
    <t xml:space="preserve">Zygaena osterodensis</t>
  </si>
  <si>
    <t xml:space="preserve">http://tun.fi/MX.59984</t>
  </si>
  <si>
    <t xml:space="preserve">Kalliosinisiipi</t>
  </si>
  <si>
    <t xml:space="preserve">Fetörtsblåvinge</t>
  </si>
  <si>
    <t xml:space="preserve">Scolitantides orion</t>
  </si>
  <si>
    <t xml:space="preserve">http://tun.fi/MX.60836</t>
  </si>
  <si>
    <t xml:space="preserve">Kirjopapurikko</t>
  </si>
  <si>
    <t xml:space="preserve">Dårgräsfjäril</t>
  </si>
  <si>
    <t xml:space="preserve">Lopinga achine</t>
  </si>
  <si>
    <t xml:space="preserve">http://tun.fi/MX.60960</t>
  </si>
  <si>
    <t xml:space="preserve">Koukerokoisa</t>
  </si>
  <si>
    <t xml:space="preserve">Bokstavsmott</t>
  </si>
  <si>
    <t xml:space="preserve">http://tun.fi/MX.61358</t>
  </si>
  <si>
    <t xml:space="preserve">Kurhokoi</t>
  </si>
  <si>
    <t xml:space="preserve">Spåtistelkorgmal</t>
  </si>
  <si>
    <t xml:space="preserve">Laukkaneilikkakoi</t>
  </si>
  <si>
    <t xml:space="preserve">Triftfilosofmal</t>
  </si>
  <si>
    <t xml:space="preserve">Lehtohopeatäplä</t>
  </si>
  <si>
    <t xml:space="preserve">Amathusias pärlemorfjäril</t>
  </si>
  <si>
    <t xml:space="preserve">Boloria titania</t>
  </si>
  <si>
    <t xml:space="preserve">http://tun.fi/MX.60891</t>
  </si>
  <si>
    <t xml:space="preserve">Lehtovähämittari</t>
  </si>
  <si>
    <t xml:space="preserve">Krönt malätare</t>
  </si>
  <si>
    <t xml:space="preserve">http://tun.fi/MX.62075</t>
  </si>
  <si>
    <t xml:space="preserve">Maitiaiskehrääjä</t>
  </si>
  <si>
    <t xml:space="preserve">Mjölkörtsspinnare</t>
  </si>
  <si>
    <t xml:space="preserve">http://tun.fi/MX.61442</t>
  </si>
  <si>
    <t xml:space="preserve">Malikaapuyökkönen</t>
  </si>
  <si>
    <t xml:space="preserve">Absintkapuschongfly</t>
  </si>
  <si>
    <t xml:space="preserve">http://tun.fi/MX.62495</t>
  </si>
  <si>
    <t xml:space="preserve">Metsäomenankehrääjäkoi</t>
  </si>
  <si>
    <t xml:space="preserve">Hagtornsspinnmal</t>
  </si>
  <si>
    <t xml:space="preserve">Muurahaissinisiipi</t>
  </si>
  <si>
    <t xml:space="preserve">Svartfläckig blåvinge</t>
  </si>
  <si>
    <t xml:space="preserve">Glaucopsyche arion</t>
  </si>
  <si>
    <t xml:space="preserve">http://tun.fi/MX.60841</t>
  </si>
  <si>
    <t xml:space="preserve">Naavamittari</t>
  </si>
  <si>
    <t xml:space="preserve">Skägglavmätare</t>
  </si>
  <si>
    <t xml:space="preserve">http://tun.fi/MX.61583</t>
  </si>
  <si>
    <t xml:space="preserve">Neidonkielikoisa</t>
  </si>
  <si>
    <t xml:space="preserve">Tandmott</t>
  </si>
  <si>
    <t xml:space="preserve">Cynaeda dentalis</t>
  </si>
  <si>
    <t xml:space="preserve">http://tun.fi/MX.61274</t>
  </si>
  <si>
    <t xml:space="preserve">Nuokkukohokkikoi</t>
  </si>
  <si>
    <t xml:space="preserve">Backglimgallmal</t>
  </si>
  <si>
    <t xml:space="preserve">Raunikkivyökoi</t>
  </si>
  <si>
    <t xml:space="preserve">Såpörtmal</t>
  </si>
  <si>
    <t xml:space="preserve">Caryocolum petryi</t>
  </si>
  <si>
    <t xml:space="preserve">http://tun.fi/MX.59844</t>
  </si>
  <si>
    <t xml:space="preserve">Ruiskaunokkilattakoi</t>
  </si>
  <si>
    <t xml:space="preserve">Blåklintplattmal</t>
  </si>
  <si>
    <t xml:space="preserve">Agonopterix laterella</t>
  </si>
  <si>
    <t xml:space="preserve">http://tun.fi/MX.59286</t>
  </si>
  <si>
    <t xml:space="preserve">Ruokohämy-yökkönen</t>
  </si>
  <si>
    <t xml:space="preserve">Gulgrått stråfly</t>
  </si>
  <si>
    <t xml:space="preserve">http://tun.fi/MX.62786</t>
  </si>
  <si>
    <t xml:space="preserve">Sauramomykerökoi</t>
  </si>
  <si>
    <t xml:space="preserve">Färgkullekorgmal</t>
  </si>
  <si>
    <t xml:space="preserve">http://tun.fi/MX.59679</t>
  </si>
  <si>
    <t xml:space="preserve">Tummaverkkoperhonen</t>
  </si>
  <si>
    <t xml:space="preserve">Kovetenätfjäril</t>
  </si>
  <si>
    <t xml:space="preserve">Melitaea diamina</t>
  </si>
  <si>
    <t xml:space="preserve">http://tun.fi/MX.60938</t>
  </si>
  <si>
    <t xml:space="preserve">Varjotäpläkoi</t>
  </si>
  <si>
    <t xml:space="preserve">Skuggsorgmal</t>
  </si>
  <si>
    <t xml:space="preserve">Ethmia terminella</t>
  </si>
  <si>
    <t xml:space="preserve">http://tun.fi/MX.59326</t>
  </si>
  <si>
    <t xml:space="preserve">Vasamayökkönen</t>
  </si>
  <si>
    <t xml:space="preserve">Treuddtecknat aftonfly</t>
  </si>
  <si>
    <t xml:space="preserve">Acronicta tridens</t>
  </si>
  <si>
    <t xml:space="preserve">http://tun.fi/MX.62448</t>
  </si>
  <si>
    <t xml:space="preserve">Viherjäkäläyökkönen</t>
  </si>
  <si>
    <t xml:space="preserve">Barrskogslavfly</t>
  </si>
  <si>
    <t xml:space="preserve">http://tun.fi/MX.62560</t>
  </si>
  <si>
    <t xml:space="preserve">Palosirkka</t>
  </si>
  <si>
    <t xml:space="preserve">Trumgräshoppa</t>
  </si>
  <si>
    <t xml:space="preserve">http://tun.fi/MX.43214</t>
  </si>
  <si>
    <t xml:space="preserve">Ruususiipisirkka</t>
  </si>
  <si>
    <t xml:space="preserve">Rosenvingad gräshoppa</t>
  </si>
  <si>
    <t xml:space="preserve">http://tun.fi/MX.43216</t>
  </si>
  <si>
    <t xml:space="preserve">Sinisiipisirkka</t>
  </si>
  <si>
    <t xml:space="preserve">Blåvingad gräshoppa</t>
  </si>
  <si>
    <t xml:space="preserve">http://tun.fi/MX.43218</t>
  </si>
  <si>
    <t xml:space="preserve">Paahdehepokatti</t>
  </si>
  <si>
    <t xml:space="preserve">Platycleis albopunctata</t>
  </si>
  <si>
    <t xml:space="preserve">http://tun.fi/MX.43180</t>
  </si>
  <si>
    <t xml:space="preserve">Aarnilahopuukärpänen</t>
  </si>
  <si>
    <t xml:space="preserve">Urskogsvedfluga</t>
  </si>
  <si>
    <t xml:space="preserve">http://tun.fi/MX.276372</t>
  </si>
  <si>
    <t xml:space="preserve">Aarnisääski</t>
  </si>
  <si>
    <t xml:space="preserve">Smalbandad urskogsmygga</t>
  </si>
  <si>
    <t xml:space="preserve">Pachyneura fasciata</t>
  </si>
  <si>
    <t xml:space="preserve">http://tun.fi/MX.274623</t>
  </si>
  <si>
    <t xml:space="preserve">Erakkolahopuukärpänen</t>
  </si>
  <si>
    <t xml:space="preserve">Eremitvedfluga</t>
  </si>
  <si>
    <t xml:space="preserve">http://tun.fi/MX.276371</t>
  </si>
  <si>
    <t xml:space="preserve">Isonaamiokukkakärpänen</t>
  </si>
  <si>
    <t xml:space="preserve">Kronblomfluga</t>
  </si>
  <si>
    <t xml:space="preserve">http://tun.fi/MX.277920</t>
  </si>
  <si>
    <t xml:space="preserve">Kantokukkakärpänen</t>
  </si>
  <si>
    <t xml:space="preserve">Stubblomfluga</t>
  </si>
  <si>
    <t xml:space="preserve">http://tun.fi/MX.278247</t>
  </si>
  <si>
    <t xml:space="preserve">Mahlakukkakärpänen</t>
  </si>
  <si>
    <t xml:space="preserve">Savblomfluga</t>
  </si>
  <si>
    <t xml:space="preserve">http://tun.fi/MX.278027</t>
  </si>
  <si>
    <t xml:space="preserve">Mustaraitanaamiokärpänen</t>
  </si>
  <si>
    <t xml:space="preserve">Svartbandad stekelfluga</t>
  </si>
  <si>
    <t xml:space="preserve">Conops strigatus</t>
  </si>
  <si>
    <t xml:space="preserve">http://tun.fi/MX.278297</t>
  </si>
  <si>
    <t xml:space="preserve">Pistiäiskukkakärpänen</t>
  </si>
  <si>
    <t xml:space="preserve">Getinglik blomfluga</t>
  </si>
  <si>
    <t xml:space="preserve">http://tun.fi/MX.278260</t>
  </si>
  <si>
    <t xml:space="preserve">Suomenpuukärpänen</t>
  </si>
  <si>
    <t xml:space="preserve">Karelsk barkfluga</t>
  </si>
  <si>
    <t xml:space="preserve">http://tun.fi/MX.276426</t>
  </si>
  <si>
    <t xml:space="preserve">Vaapsassääski</t>
  </si>
  <si>
    <t xml:space="preserve">Getinglik svampfluga</t>
  </si>
  <si>
    <t xml:space="preserve">Keroplatus tipuloides</t>
  </si>
  <si>
    <t xml:space="preserve">http://tun.fi/MX.275144</t>
  </si>
  <si>
    <t xml:space="preserve">Epistrophella euchroma</t>
  </si>
  <si>
    <t xml:space="preserve">http://tun.fi/MX.277934</t>
  </si>
  <si>
    <t xml:space="preserve">Etelänkoipikorri</t>
  </si>
  <si>
    <t xml:space="preserve">Gråvingad källbäckslända</t>
  </si>
  <si>
    <t xml:space="preserve">http://tun.fi/MX.213070</t>
  </si>
  <si>
    <t xml:space="preserve">Eteläntytönkorento</t>
  </si>
  <si>
    <t xml:space="preserve">Möflickslända</t>
  </si>
  <si>
    <t xml:space="preserve">http://tun.fi/MX.17</t>
  </si>
  <si>
    <t xml:space="preserve">Viherukonkorento</t>
  </si>
  <si>
    <t xml:space="preserve">Grön mosaikslända</t>
  </si>
  <si>
    <t xml:space="preserve">Aeshna viridis</t>
  </si>
  <si>
    <t xml:space="preserve">http://tun.fi/MX.46</t>
  </si>
  <si>
    <t xml:space="preserve">Sorjahukankorento</t>
  </si>
  <si>
    <t xml:space="preserve">Östlig trollslända</t>
  </si>
  <si>
    <t xml:space="preserve">http://tun.fi/MX.90</t>
  </si>
  <si>
    <t xml:space="preserve">Vantaankorri</t>
  </si>
  <si>
    <t xml:space="preserve">Brun mossbäckslända</t>
  </si>
  <si>
    <t xml:space="preserve">http://tun.fi/MX.213041</t>
  </si>
  <si>
    <t xml:space="preserve">Keltasurviainen</t>
  </si>
  <si>
    <t xml:space="preserve">http://tun.fi/MX.206489</t>
  </si>
  <si>
    <t xml:space="preserve">Kymisurviainen</t>
  </si>
  <si>
    <t xml:space="preserve">http://tun.fi/MX.206493</t>
  </si>
  <si>
    <t xml:space="preserve">Aarnimäihiäinen</t>
  </si>
  <si>
    <t xml:space="preserve">Sexfläckig barkglansbagge</t>
  </si>
  <si>
    <t xml:space="preserve">http://tun.fi/MX.193605</t>
  </si>
  <si>
    <t xml:space="preserve">Aarniseppä</t>
  </si>
  <si>
    <t xml:space="preserve">Trubbtandad lövknäppare</t>
  </si>
  <si>
    <t xml:space="preserve">http://tun.fi/MX.192924</t>
  </si>
  <si>
    <t xml:space="preserve">Erakkokuoriainen</t>
  </si>
  <si>
    <t xml:space="preserve">Läderbagge</t>
  </si>
  <si>
    <t xml:space="preserve">Osmoderma barnabita</t>
  </si>
  <si>
    <t xml:space="preserve">http://tun.fi/MX.191912</t>
  </si>
  <si>
    <t xml:space="preserve">Haavanlahokärsäkäs</t>
  </si>
  <si>
    <t xml:space="preserve">Stor vedvivel</t>
  </si>
  <si>
    <t xml:space="preserve">http://tun.fi/MX.196213</t>
  </si>
  <si>
    <t xml:space="preserve">Jalavanlahokärsäkäs</t>
  </si>
  <si>
    <t xml:space="preserve">Almvedvivel</t>
  </si>
  <si>
    <t xml:space="preserve">Cossonus cylindricus</t>
  </si>
  <si>
    <t xml:space="preserve">http://tun.fi/MX.196214</t>
  </si>
  <si>
    <t xml:space="preserve">Punahärö</t>
  </si>
  <si>
    <t xml:space="preserve">Cinnoberbagge</t>
  </si>
  <si>
    <t xml:space="preserve">Cucujus cinnaberinus</t>
  </si>
  <si>
    <t xml:space="preserve">http://tun.fi/MX.193232</t>
  </si>
  <si>
    <t xml:space="preserve">Aarnikätkä</t>
  </si>
  <si>
    <t xml:space="preserve">http://tun.fi/MX.194222</t>
  </si>
  <si>
    <t xml:space="preserve">Haavanjalosoukko</t>
  </si>
  <si>
    <t xml:space="preserve">Agrilus ater</t>
  </si>
  <si>
    <t xml:space="preserve">http://tun.fi/MX.192683</t>
  </si>
  <si>
    <t xml:space="preserve">Haavanpikkutylppö</t>
  </si>
  <si>
    <t xml:space="preserve">http://tun.fi/MX.189009</t>
  </si>
  <si>
    <t xml:space="preserve">Hammasleukakääpiäinen</t>
  </si>
  <si>
    <t xml:space="preserve">http://tun.fi/MX.193948</t>
  </si>
  <si>
    <t xml:space="preserve">Harmokallokas</t>
  </si>
  <si>
    <t xml:space="preserve">Scotodes annulatus</t>
  </si>
  <si>
    <t xml:space="preserve">http://tun.fi/MX.194633</t>
  </si>
  <si>
    <t xml:space="preserve">Hylkyisotylppö</t>
  </si>
  <si>
    <t xml:space="preserve">http://tun.fi/MX.189093</t>
  </si>
  <si>
    <t xml:space="preserve">Idänräätäli</t>
  </si>
  <si>
    <t xml:space="preserve">Monochamus urussovii</t>
  </si>
  <si>
    <t xml:space="preserve">http://tun.fi/MX.194692</t>
  </si>
  <si>
    <t xml:space="preserve">Isokelokärsäkäs</t>
  </si>
  <si>
    <t xml:space="preserve">Platyrhinus resinosus</t>
  </si>
  <si>
    <t xml:space="preserve">http://tun.fi/MX.195448</t>
  </si>
  <si>
    <t xml:space="preserve">Isotoukohärkä</t>
  </si>
  <si>
    <t xml:space="preserve">Meloe proscarabaeus</t>
  </si>
  <si>
    <t xml:space="preserve">http://tun.fi/MX.194644</t>
  </si>
  <si>
    <t xml:space="preserve">Jalavajäärä</t>
  </si>
  <si>
    <t xml:space="preserve">Rhamnusium bicolor</t>
  </si>
  <si>
    <t xml:space="preserve">http://tun.fi/MX.195020</t>
  </si>
  <si>
    <t xml:space="preserve">Kaakonnirppu</t>
  </si>
  <si>
    <t xml:space="preserve">http://tun.fi/MX.196638</t>
  </si>
  <si>
    <t xml:space="preserve">Kaljurankokartukas</t>
  </si>
  <si>
    <t xml:space="preserve">http://tun.fi/MX.191676</t>
  </si>
  <si>
    <t xml:space="preserve">Karvakukkajäärä</t>
  </si>
  <si>
    <t xml:space="preserve">Leptura pubescens</t>
  </si>
  <si>
    <t xml:space="preserve">http://tun.fi/MX.195087</t>
  </si>
  <si>
    <t xml:space="preserve">Kaskikeiju</t>
  </si>
  <si>
    <t xml:space="preserve">Rödhalsad skuggbagge</t>
  </si>
  <si>
    <t xml:space="preserve">Phryganophilus ruficollis</t>
  </si>
  <si>
    <t xml:space="preserve">http://tun.fi/MX.194012</t>
  </si>
  <si>
    <t xml:space="preserve">Kaulussepikkä</t>
  </si>
  <si>
    <t xml:space="preserve">http://tun.fi/MX.192834</t>
  </si>
  <si>
    <t xml:space="preserve">Kaunokkikärsäkäs</t>
  </si>
  <si>
    <t xml:space="preserve">http://tun.fi/MX.196074</t>
  </si>
  <si>
    <t xml:space="preserve">Korpikolva</t>
  </si>
  <si>
    <t xml:space="preserve">Större barkplattbagge</t>
  </si>
  <si>
    <t xml:space="preserve">Pytho kolwensis</t>
  </si>
  <si>
    <t xml:space="preserve">http://tun.fi/MX.194661</t>
  </si>
  <si>
    <t xml:space="preserve">Korukeräpallokas</t>
  </si>
  <si>
    <t xml:space="preserve">Brokig aspmycelbagge</t>
  </si>
  <si>
    <t xml:space="preserve">Agathidium pulchellum</t>
  </si>
  <si>
    <t xml:space="preserve">http://tun.fi/MX.190068</t>
  </si>
  <si>
    <t xml:space="preserve">Kulokurekiitäjäinen</t>
  </si>
  <si>
    <t xml:space="preserve">Sericoda bogemannii</t>
  </si>
  <si>
    <t xml:space="preserve">http://tun.fi/MX.188809</t>
  </si>
  <si>
    <t xml:space="preserve">Kuusitäpläjäärä</t>
  </si>
  <si>
    <t xml:space="preserve">http://tun.fi/MX.195067</t>
  </si>
  <si>
    <t xml:space="preserve">Kyrmysepikkä</t>
  </si>
  <si>
    <t xml:space="preserve">Eucnemis capucina</t>
  </si>
  <si>
    <t xml:space="preserve">http://tun.fi/MX.4984255</t>
  </si>
  <si>
    <t xml:space="preserve">Kääpäpimikkä</t>
  </si>
  <si>
    <t xml:space="preserve">Neomida haemorrhoidalis</t>
  </si>
  <si>
    <t xml:space="preserve">http://tun.fi/MX.195329</t>
  </si>
  <si>
    <t xml:space="preserve">Lahokapo</t>
  </si>
  <si>
    <t xml:space="preserve">Smal skuggbagge</t>
  </si>
  <si>
    <t xml:space="preserve">Boros schneideri</t>
  </si>
  <si>
    <t xml:space="preserve">http://tun.fi/MX.194657</t>
  </si>
  <si>
    <t xml:space="preserve">Laikkujumi</t>
  </si>
  <si>
    <t xml:space="preserve">http://tun.fi/MX.193727</t>
  </si>
  <si>
    <t xml:space="preserve">Lattatylppö</t>
  </si>
  <si>
    <t xml:space="preserve">Hololepta plana</t>
  </si>
  <si>
    <t xml:space="preserve">http://tun.fi/MX.189781</t>
  </si>
  <si>
    <t xml:space="preserve">Lautajäärä</t>
  </si>
  <si>
    <t xml:space="preserve">http://tun.fi/MX.195161</t>
  </si>
  <si>
    <t xml:space="preserve">Lehmusjäärä</t>
  </si>
  <si>
    <t xml:space="preserve">http://tun.fi/MX.194677</t>
  </si>
  <si>
    <t xml:space="preserve">Lehtisoukkotylppö</t>
  </si>
  <si>
    <t xml:space="preserve">Paromalus flavicornis</t>
  </si>
  <si>
    <t xml:space="preserve">http://tun.fi/MX.189069</t>
  </si>
  <si>
    <t xml:space="preserve">Leppäjäärä</t>
  </si>
  <si>
    <t xml:space="preserve">http://tun.fi/MX.195164</t>
  </si>
  <si>
    <t xml:space="preserve">Liekohärkä</t>
  </si>
  <si>
    <t xml:space="preserve">Ceruchus chrysomelinus</t>
  </si>
  <si>
    <t xml:space="preserve">http://tun.fi/MX.192176</t>
  </si>
  <si>
    <t xml:space="preserve">Liekosepikkä</t>
  </si>
  <si>
    <t xml:space="preserve">http://tun.fi/MX.192860</t>
  </si>
  <si>
    <t xml:space="preserve">Lohjanseppä</t>
  </si>
  <si>
    <t xml:space="preserve">Pseudanostirus globicollis</t>
  </si>
  <si>
    <t xml:space="preserve">http://tun.fi/MX.192970</t>
  </si>
  <si>
    <t xml:space="preserve">Mäihäkaarnakuoriainen</t>
  </si>
  <si>
    <t xml:space="preserve">http://tun.fi/MX.197105</t>
  </si>
  <si>
    <t xml:space="preserve">Nahkuri</t>
  </si>
  <si>
    <t xml:space="preserve">Tragosoma depsarium</t>
  </si>
  <si>
    <t xml:space="preserve">http://tun.fi/MX.194992</t>
  </si>
  <si>
    <t xml:space="preserve">Näsiänjalosoukko</t>
  </si>
  <si>
    <t xml:space="preserve">Agrilus integerrimus</t>
  </si>
  <si>
    <t xml:space="preserve">http://tun.fi/MX.192705</t>
  </si>
  <si>
    <t xml:space="preserve">Palosysikiitäjäinen</t>
  </si>
  <si>
    <t xml:space="preserve">Pterostichus quadrifoveolatus</t>
  </si>
  <si>
    <t xml:space="preserve">http://tun.fi/MX.189514</t>
  </si>
  <si>
    <t xml:space="preserve">Pariukkotylppö</t>
  </si>
  <si>
    <t xml:space="preserve">http://tun.fi/MX.189758</t>
  </si>
  <si>
    <t xml:space="preserve">Piilolantiainen</t>
  </si>
  <si>
    <t xml:space="preserve">http://tun.fi/MX.191750</t>
  </si>
  <si>
    <t xml:space="preserve">Pistehaapakaarnuri</t>
  </si>
  <si>
    <t xml:space="preserve">Trypophloeus asperatus</t>
  </si>
  <si>
    <t xml:space="preserve">http://tun.fi/MX.197119</t>
  </si>
  <si>
    <t xml:space="preserve">Pitkälaakatylppö</t>
  </si>
  <si>
    <t xml:space="preserve">http://tun.fi/MX.189777</t>
  </si>
  <si>
    <t xml:space="preserve">Puistovalekauniainen</t>
  </si>
  <si>
    <t xml:space="preserve">http://tun.fi/MX.192887</t>
  </si>
  <si>
    <t xml:space="preserve">Purohyrrä</t>
  </si>
  <si>
    <t xml:space="preserve">Bembidion monticola</t>
  </si>
  <si>
    <t xml:space="preserve">http://tun.fi/MX.189418</t>
  </si>
  <si>
    <t xml:space="preserve">Pötkykaarnakuoriainen</t>
  </si>
  <si>
    <t xml:space="preserve">Orthotomicus longicollis</t>
  </si>
  <si>
    <t xml:space="preserve">http://tun.fi/MX.197058</t>
  </si>
  <si>
    <t xml:space="preserve">Rikkipimikkä</t>
  </si>
  <si>
    <t xml:space="preserve">http://tun.fi/MX.194567</t>
  </si>
  <si>
    <t xml:space="preserve">Ruotsinseppä</t>
  </si>
  <si>
    <t xml:space="preserve">Ampedus suecicus</t>
  </si>
  <si>
    <t xml:space="preserve">http://tun.fi/MX.193030</t>
  </si>
  <si>
    <t xml:space="preserve">Salopikkukuntikas</t>
  </si>
  <si>
    <t xml:space="preserve">Gabrius bescidicus</t>
  </si>
  <si>
    <t xml:space="preserve">http://tun.fi/MX.191727</t>
  </si>
  <si>
    <t xml:space="preserve">Sarvihärö</t>
  </si>
  <si>
    <t xml:space="preserve">http://tun.fi/MX.193202</t>
  </si>
  <si>
    <t xml:space="preserve">Sarvikeräpallokas</t>
  </si>
  <si>
    <t xml:space="preserve">Liodopria serricornis</t>
  </si>
  <si>
    <t xml:space="preserve">http://tun.fi/MX.190057</t>
  </si>
  <si>
    <t xml:space="preserve">Sinijalosoukko</t>
  </si>
  <si>
    <t xml:space="preserve">http://tun.fi/MX.192701</t>
  </si>
  <si>
    <t xml:space="preserve">Sinipimikkä</t>
  </si>
  <si>
    <t xml:space="preserve">http://tun.fi/MX.195331</t>
  </si>
  <si>
    <t xml:space="preserve">Somerharvekiitäjäinen</t>
  </si>
  <si>
    <t xml:space="preserve">http://tun.fi/MX.189186</t>
  </si>
  <si>
    <t xml:space="preserve">Suomenrantusukeltaja</t>
  </si>
  <si>
    <t xml:space="preserve">http://tun.fi/MX.188798</t>
  </si>
  <si>
    <t xml:space="preserve">Suomupiiloseppä</t>
  </si>
  <si>
    <t xml:space="preserve">http://tun.fi/MX.192904</t>
  </si>
  <si>
    <t xml:space="preserve">Tammijäärä</t>
  </si>
  <si>
    <t xml:space="preserve">http://tun.fi/MX.194673</t>
  </si>
  <si>
    <t xml:space="preserve">Tammikairo</t>
  </si>
  <si>
    <t xml:space="preserve">http://tun.fi/MX.193717</t>
  </si>
  <si>
    <t xml:space="preserve">Tammikukkajäärä</t>
  </si>
  <si>
    <t xml:space="preserve">Strangalia attenuata</t>
  </si>
  <si>
    <t xml:space="preserve">http://tun.fi/MX.195103</t>
  </si>
  <si>
    <t xml:space="preserve">Teretylppö</t>
  </si>
  <si>
    <t xml:space="preserve">http://tun.fi/MX.189017</t>
  </si>
  <si>
    <t xml:space="preserve">Tuomikukko</t>
  </si>
  <si>
    <t xml:space="preserve">Orsodacne cerasi</t>
  </si>
  <si>
    <t xml:space="preserve">http://tun.fi/MX.194785</t>
  </si>
  <si>
    <t xml:space="preserve">Täplähaiskiainen</t>
  </si>
  <si>
    <t xml:space="preserve">http://tun.fi/MX.189598</t>
  </si>
  <si>
    <t xml:space="preserve">Täplämustakeiju</t>
  </si>
  <si>
    <t xml:space="preserve">Dircaea quadriguttata</t>
  </si>
  <si>
    <t xml:space="preserve">http://tun.fi/MX.193983</t>
  </si>
  <si>
    <t xml:space="preserve">Ukkokukkajäärä</t>
  </si>
  <si>
    <t xml:space="preserve">http://tun.fi/MX.195092</t>
  </si>
  <si>
    <t xml:space="preserve">Uppokeiju</t>
  </si>
  <si>
    <t xml:space="preserve">Ditylus laevis</t>
  </si>
  <si>
    <t xml:space="preserve">http://tun.fi/MX.194600</t>
  </si>
  <si>
    <t xml:space="preserve">Vaahterasepikkä</t>
  </si>
  <si>
    <t xml:space="preserve">http://tun.fi/MX.192866</t>
  </si>
  <si>
    <t xml:space="preserve">Vajeraitasukeltaja</t>
  </si>
  <si>
    <t xml:space="preserve">http://tun.fi/MX.188705</t>
  </si>
  <si>
    <t xml:space="preserve">Vennajäärä</t>
  </si>
  <si>
    <t xml:space="preserve">Skäckbock</t>
  </si>
  <si>
    <t xml:space="preserve">Mesosa myops</t>
  </si>
  <si>
    <t xml:space="preserve">http://tun.fi/MX.194700</t>
  </si>
  <si>
    <t xml:space="preserve">Vienankääpiäinen</t>
  </si>
  <si>
    <t xml:space="preserve">http://tun.fi/MX.193939</t>
  </si>
  <si>
    <t xml:space="preserve">Vyösepäkäs</t>
  </si>
  <si>
    <t xml:space="preserve">http://tun.fi/MX.192894</t>
  </si>
  <si>
    <t xml:space="preserve">Vähämustakeiju</t>
  </si>
  <si>
    <t xml:space="preserve">Melandrya barbata</t>
  </si>
  <si>
    <t xml:space="preserve">http://tun.fi/MX.194009</t>
  </si>
  <si>
    <t xml:space="preserve">Välkekauniainen</t>
  </si>
  <si>
    <t xml:space="preserve">http://tun.fi/MX.192633</t>
  </si>
  <si>
    <t xml:space="preserve">Anotylus fairmairei</t>
  </si>
  <si>
    <t xml:space="preserve">http://tun.fi/MX.191116</t>
  </si>
  <si>
    <t xml:space="preserve">Anotylus tetracarinatus</t>
  </si>
  <si>
    <t xml:space="preserve">http://tun.fi/MX.191118</t>
  </si>
  <si>
    <t xml:space="preserve">Anotylus tetratoma</t>
  </si>
  <si>
    <t xml:space="preserve">http://tun.fi/MX.191119</t>
  </si>
  <si>
    <t xml:space="preserve">Antinhyrrä</t>
  </si>
  <si>
    <t xml:space="preserve">http://tun.fi/MX.189434</t>
  </si>
  <si>
    <t xml:space="preserve">Atheta castanoptera</t>
  </si>
  <si>
    <t xml:space="preserve">http://tun.fi/MX.191229</t>
  </si>
  <si>
    <t xml:space="preserve">Corticaria foveola</t>
  </si>
  <si>
    <t xml:space="preserve">http://tun.fi/MX.194526</t>
  </si>
  <si>
    <t xml:space="preserve">Cryptocephalus nitidulus</t>
  </si>
  <si>
    <t xml:space="preserve">http://tun.fi/MX.195596</t>
  </si>
  <si>
    <t xml:space="preserve">Cryptophagus obsoletus</t>
  </si>
  <si>
    <t xml:space="preserve">http://tun.fi/MX.193370</t>
  </si>
  <si>
    <t xml:space="preserve">Cryptophagus populi</t>
  </si>
  <si>
    <t xml:space="preserve">http://tun.fi/MX.193331</t>
  </si>
  <si>
    <t xml:space="preserve">Gnathoncus nidorum</t>
  </si>
  <si>
    <t xml:space="preserve">http://tun.fi/MX.189051</t>
  </si>
  <si>
    <t xml:space="preserve">Gonioctena flavicornis</t>
  </si>
  <si>
    <t xml:space="preserve">http://tun.fi/MX.195728</t>
  </si>
  <si>
    <t xml:space="preserve">Haapaliskokuntikas</t>
  </si>
  <si>
    <t xml:space="preserve">Quedius lundbergi</t>
  </si>
  <si>
    <t xml:space="preserve">http://tun.fi/MX.192109</t>
  </si>
  <si>
    <t xml:space="preserve">Haavansahajumi</t>
  </si>
  <si>
    <t xml:space="preserve">Aspbarkgnagare</t>
  </si>
  <si>
    <t xml:space="preserve">Xyletinus tremulicola</t>
  </si>
  <si>
    <t xml:space="preserve">http://tun.fi/MX.193838</t>
  </si>
  <si>
    <t xml:space="preserve">Harmaatulikärsäkäs</t>
  </si>
  <si>
    <t xml:space="preserve">Ceutorhynchus griseus</t>
  </si>
  <si>
    <t xml:space="preserve">http://tun.fi/MX.196894</t>
  </si>
  <si>
    <t xml:space="preserve">Helojäärä</t>
  </si>
  <si>
    <t xml:space="preserve">http://tun.fi/MX.195128</t>
  </si>
  <si>
    <t xml:space="preserve">Hiespiilopää</t>
  </si>
  <si>
    <t xml:space="preserve">Cryptocephalus exiguus</t>
  </si>
  <si>
    <t xml:space="preserve">http://tun.fi/MX.195623</t>
  </si>
  <si>
    <t xml:space="preserve">Hietalaakanen</t>
  </si>
  <si>
    <t xml:space="preserve">http://tun.fi/MX.189725</t>
  </si>
  <si>
    <t xml:space="preserve">Hietamyyräkiitäjäinen</t>
  </si>
  <si>
    <t xml:space="preserve">http://tun.fi/MX.188574</t>
  </si>
  <si>
    <t xml:space="preserve">Hormukkakirppa</t>
  </si>
  <si>
    <t xml:space="preserve">http://tun.fi/MX.195899</t>
  </si>
  <si>
    <t xml:space="preserve">Hämeensiemenkiitäjäinen</t>
  </si>
  <si>
    <t xml:space="preserve">http://tun.fi/MX.188874</t>
  </si>
  <si>
    <t xml:space="preserve">Isolaakasittiäinen</t>
  </si>
  <si>
    <t xml:space="preserve">http://tun.fi/MX.191848</t>
  </si>
  <si>
    <t xml:space="preserve">Isosinipääkkö</t>
  </si>
  <si>
    <t xml:space="preserve">http://tun.fi/MX.195568</t>
  </si>
  <si>
    <t xml:space="preserve">Jannensirkeinen</t>
  </si>
  <si>
    <t xml:space="preserve">http://tun.fi/MX.191268</t>
  </si>
  <si>
    <t xml:space="preserve">Juovapiilopää</t>
  </si>
  <si>
    <t xml:space="preserve">http://tun.fi/MX.195615</t>
  </si>
  <si>
    <t xml:space="preserve">Jymypallovesiäinen</t>
  </si>
  <si>
    <t xml:space="preserve">http://tun.fi/MX.188949</t>
  </si>
  <si>
    <t xml:space="preserve">Kallasharvekiitäjäinen</t>
  </si>
  <si>
    <t xml:space="preserve">http://tun.fi/MX.189151</t>
  </si>
  <si>
    <t xml:space="preserve">Keisarilyhytsiipi</t>
  </si>
  <si>
    <t xml:space="preserve">http://tun.fi/MX.192055</t>
  </si>
  <si>
    <t xml:space="preserve">Keltanokärsäkäs</t>
  </si>
  <si>
    <t xml:space="preserve">http://tun.fi/MX.196919</t>
  </si>
  <si>
    <t xml:space="preserve">Kelttopiilopää</t>
  </si>
  <si>
    <t xml:space="preserve">http://tun.fi/MX.195589</t>
  </si>
  <si>
    <t xml:space="preserve">Kilpukkanälvikäs</t>
  </si>
  <si>
    <t xml:space="preserve">http://tun.fi/MX.195762</t>
  </si>
  <si>
    <t xml:space="preserve">Kimokorvakärsäkäs</t>
  </si>
  <si>
    <t xml:space="preserve">http://tun.fi/MX.196694</t>
  </si>
  <si>
    <t xml:space="preserve">Kirjoripesukeltaja</t>
  </si>
  <si>
    <t xml:space="preserve">http://tun.fi/MX.188418</t>
  </si>
  <si>
    <t xml:space="preserve">Koivukirppa</t>
  </si>
  <si>
    <t xml:space="preserve">http://tun.fi/MX.195888</t>
  </si>
  <si>
    <t xml:space="preserve">Kuismapiilopää</t>
  </si>
  <si>
    <t xml:space="preserve">http://tun.fi/MX.195602</t>
  </si>
  <si>
    <t xml:space="preserve">Kuoppakatkokiitäjäinen</t>
  </si>
  <si>
    <t xml:space="preserve">http://tun.fi/MX.189301</t>
  </si>
  <si>
    <t xml:space="preserve">Kuopparuokokuoriainen</t>
  </si>
  <si>
    <t xml:space="preserve">http://tun.fi/MX.194811</t>
  </si>
  <si>
    <t xml:space="preserve">Kyhmykorvakärsäkäs</t>
  </si>
  <si>
    <t xml:space="preserve">http://tun.fi/MX.196693</t>
  </si>
  <si>
    <t xml:space="preserve">Kynsimökärsäkäs</t>
  </si>
  <si>
    <t xml:space="preserve">http://tun.fi/MX.196872</t>
  </si>
  <si>
    <t xml:space="preserve">Kyrmymerimyyriäinen</t>
  </si>
  <si>
    <t xml:space="preserve">http://tun.fi/MX.191039</t>
  </si>
  <si>
    <t xml:space="preserve">Kärsämökuoriainen</t>
  </si>
  <si>
    <t xml:space="preserve">http://tun.fi/MX.195686</t>
  </si>
  <si>
    <t xml:space="preserve">Laakamerimyyriäinen</t>
  </si>
  <si>
    <t xml:space="preserve">http://tun.fi/MX.191036</t>
  </si>
  <si>
    <t xml:space="preserve">Laidunnirppu</t>
  </si>
  <si>
    <t xml:space="preserve">http://tun.fi/MX.195536</t>
  </si>
  <si>
    <t xml:space="preserve">Laiduntadelaakanen</t>
  </si>
  <si>
    <t xml:space="preserve">http://tun.fi/MX.189646</t>
  </si>
  <si>
    <t xml:space="preserve">Lapinsilmähyrrä</t>
  </si>
  <si>
    <t xml:space="preserve">http://tun.fi/MX.189392</t>
  </si>
  <si>
    <t xml:space="preserve">Lehtipuupääkkö</t>
  </si>
  <si>
    <t xml:space="preserve">http://tun.fi/MX.194848</t>
  </si>
  <si>
    <t xml:space="preserve">Leppäkelokärsäkäs</t>
  </si>
  <si>
    <t xml:space="preserve">http://tun.fi/MX.195438</t>
  </si>
  <si>
    <t xml:space="preserve">Lopheros rubens</t>
  </si>
  <si>
    <t xml:space="preserve">http://tun.fi/MX.192426</t>
  </si>
  <si>
    <t xml:space="preserve">Lounaanjumi</t>
  </si>
  <si>
    <t xml:space="preserve">http://tun.fi/MX.193813</t>
  </si>
  <si>
    <t xml:space="preserve">Lounaanpyörökärsäkäs</t>
  </si>
  <si>
    <t xml:space="preserve">http://tun.fi/MX.196844</t>
  </si>
  <si>
    <t xml:space="preserve">Lounakurekiitäjäinen</t>
  </si>
  <si>
    <t xml:space="preserve">http://tun.fi/MX.188855</t>
  </si>
  <si>
    <t xml:space="preserve">Luhtahärö</t>
  </si>
  <si>
    <t xml:space="preserve">http://tun.fi/MX.193210</t>
  </si>
  <si>
    <t xml:space="preserve">Luhtasysikiitäjäinen</t>
  </si>
  <si>
    <t xml:space="preserve">http://tun.fi/MX.189522</t>
  </si>
  <si>
    <t xml:space="preserve">Lähdelaakaripsikkä</t>
  </si>
  <si>
    <t xml:space="preserve">Acrotrichis lucidula</t>
  </si>
  <si>
    <t xml:space="preserve">http://tun.fi/MX.189955</t>
  </si>
  <si>
    <t xml:space="preserve">Lähdepurolaakanen</t>
  </si>
  <si>
    <t xml:space="preserve">Lesteva punctata</t>
  </si>
  <si>
    <t xml:space="preserve">http://tun.fi/MX.190788</t>
  </si>
  <si>
    <t xml:space="preserve">Meligethes exilis</t>
  </si>
  <si>
    <t xml:space="preserve">http://tun.fi/MX.193574</t>
  </si>
  <si>
    <t xml:space="preserve">Metsävirnakärsäkäs</t>
  </si>
  <si>
    <t xml:space="preserve">http://tun.fi/MX.196384</t>
  </si>
  <si>
    <t xml:space="preserve">Minttunirppu</t>
  </si>
  <si>
    <t xml:space="preserve">http://tun.fi/MX.195538</t>
  </si>
  <si>
    <t xml:space="preserve">Mustahälvekäs</t>
  </si>
  <si>
    <t xml:space="preserve">Cyllodes ater</t>
  </si>
  <si>
    <t xml:space="preserve">http://tun.fi/MX.193616</t>
  </si>
  <si>
    <t xml:space="preserve">Mustakehnäkiitäjäinen</t>
  </si>
  <si>
    <t xml:space="preserve">http://tun.fi/MX.189115</t>
  </si>
  <si>
    <t xml:space="preserve">Mycetophagus atomarius</t>
  </si>
  <si>
    <t xml:space="preserve">http://tun.fi/MX.193876</t>
  </si>
  <si>
    <t xml:space="preserve">Mykeröpöyrökärsäkäs</t>
  </si>
  <si>
    <t xml:space="preserve">Glocianus distinctus</t>
  </si>
  <si>
    <t xml:space="preserve">http://tun.fi/MX.196916</t>
  </si>
  <si>
    <t xml:space="preserve">Naudanlantiainen</t>
  </si>
  <si>
    <t xml:space="preserve">http://tun.fi/MX.191780</t>
  </si>
  <si>
    <t xml:space="preserve">Ohdakekirppa</t>
  </si>
  <si>
    <t xml:space="preserve">http://tun.fi/MX.195977</t>
  </si>
  <si>
    <t xml:space="preserve">Laidunvakosonkiainen</t>
  </si>
  <si>
    <t xml:space="preserve">Oxyletus piceus</t>
  </si>
  <si>
    <t xml:space="preserve">http://tun.fi/MX.191095</t>
  </si>
  <si>
    <t xml:space="preserve">Pajunnorkkokärsäkäs</t>
  </si>
  <si>
    <t xml:space="preserve">http://tun.fi/MX.196441</t>
  </si>
  <si>
    <t xml:space="preserve">Pajupiilopää</t>
  </si>
  <si>
    <t xml:space="preserve">Cryptocephalus saliceti</t>
  </si>
  <si>
    <t xml:space="preserve">http://tun.fi/MX.195619</t>
  </si>
  <si>
    <t xml:space="preserve">Palpakkoliejukärsäkäs</t>
  </si>
  <si>
    <t xml:space="preserve">http://tun.fi/MX.196193</t>
  </si>
  <si>
    <t xml:space="preserve">Peurankellokärsäkäs</t>
  </si>
  <si>
    <t xml:space="preserve">http://tun.fi/MX.196152</t>
  </si>
  <si>
    <t xml:space="preserve">Pikkumerimyyriäinen</t>
  </si>
  <si>
    <t xml:space="preserve">http://tun.fi/MX.191089</t>
  </si>
  <si>
    <t xml:space="preserve">Pikkunirppu</t>
  </si>
  <si>
    <t xml:space="preserve">http://tun.fi/MX.195539</t>
  </si>
  <si>
    <t xml:space="preserve">Pitkämerimyyriäinen</t>
  </si>
  <si>
    <t xml:space="preserve">http://tun.fi/MX.191044</t>
  </si>
  <si>
    <t xml:space="preserve">Puikkohärö</t>
  </si>
  <si>
    <t xml:space="preserve">http://tun.fi/MX.193214</t>
  </si>
  <si>
    <t xml:space="preserve">Pujopyörökärsäkäs</t>
  </si>
  <si>
    <t xml:space="preserve">http://tun.fi/MX.4883624</t>
  </si>
  <si>
    <t xml:space="preserve">Pulskasantiainen</t>
  </si>
  <si>
    <t xml:space="preserve">http://tun.fi/MX.191741</t>
  </si>
  <si>
    <t xml:space="preserve">Putkijäärä</t>
  </si>
  <si>
    <t xml:space="preserve">http://tun.fi/MX.194764</t>
  </si>
  <si>
    <t xml:space="preserve">Pyörörutavesiäinen</t>
  </si>
  <si>
    <t xml:space="preserve">Anacaena globulus</t>
  </si>
  <si>
    <t xml:space="preserve">http://tun.fi/MX.189374</t>
  </si>
  <si>
    <t xml:space="preserve">Päivänkakkaranirppu</t>
  </si>
  <si>
    <t xml:space="preserve">http://tun.fi/MX.195529</t>
  </si>
  <si>
    <t xml:space="preserve">Raatoisotylppö</t>
  </si>
  <si>
    <t xml:space="preserve">http://tun.fi/MX.189082</t>
  </si>
  <si>
    <t xml:space="preserve">Rastipöyrökärsäkäs</t>
  </si>
  <si>
    <t xml:space="preserve">Mogulones asperifoliarum</t>
  </si>
  <si>
    <t xml:space="preserve">http://tun.fi/MX.196935</t>
  </si>
  <si>
    <t xml:space="preserve">Ratamokuoriainen</t>
  </si>
  <si>
    <t xml:space="preserve">http://tun.fi/MX.195670</t>
  </si>
  <si>
    <t xml:space="preserve">Rautio</t>
  </si>
  <si>
    <t xml:space="preserve">http://tun.fi/MX.193781</t>
  </si>
  <si>
    <t xml:space="preserve">Reunustyppyjäärä</t>
  </si>
  <si>
    <t xml:space="preserve">Acmaeops marginata</t>
  </si>
  <si>
    <t xml:space="preserve">http://tun.fi/MX.195042</t>
  </si>
  <si>
    <t xml:space="preserve">Ruostenurmikärsäkäs</t>
  </si>
  <si>
    <t xml:space="preserve">http://tun.fi/MX.196588</t>
  </si>
  <si>
    <t xml:space="preserve">Ruskoantikainen</t>
  </si>
  <si>
    <t xml:space="preserve">http://tun.fi/MX.194933</t>
  </si>
  <si>
    <t xml:space="preserve">Ruskovirpiäinen</t>
  </si>
  <si>
    <t xml:space="preserve">http://tun.fi/MX.195463</t>
  </si>
  <si>
    <t xml:space="preserve">Saananhyrrä</t>
  </si>
  <si>
    <t xml:space="preserve">Bembidion mckinleyi</t>
  </si>
  <si>
    <t xml:space="preserve">http://tun.fi/MX.189416</t>
  </si>
  <si>
    <t xml:space="preserve">Salokääpiäinen</t>
  </si>
  <si>
    <t xml:space="preserve">http://tun.fi/MX.193913</t>
  </si>
  <si>
    <t xml:space="preserve">Saprinus rugifer</t>
  </si>
  <si>
    <t xml:space="preserve">http://tun.fi/MX.189021</t>
  </si>
  <si>
    <t xml:space="preserve">Saraikkoliejukärsäkäs</t>
  </si>
  <si>
    <t xml:space="preserve">http://tun.fi/MX.196180</t>
  </si>
  <si>
    <t xml:space="preserve">Sarvipötkykärsäkäs</t>
  </si>
  <si>
    <t xml:space="preserve">http://tun.fi/MX.196257</t>
  </si>
  <si>
    <t xml:space="preserve">Sukalymykäs</t>
  </si>
  <si>
    <t xml:space="preserve">http://tun.fi/MX.194483</t>
  </si>
  <si>
    <t xml:space="preserve">Sukaokakärsäkäs</t>
  </si>
  <si>
    <t xml:space="preserve">http://tun.fi/MX.196726</t>
  </si>
  <si>
    <t xml:space="preserve">Sukasilosonkiainen</t>
  </si>
  <si>
    <t xml:space="preserve">http://tun.fi/MX.191125</t>
  </si>
  <si>
    <t xml:space="preserve">Sukasnorkkokärsäkäs</t>
  </si>
  <si>
    <t xml:space="preserve">http://tun.fi/MX.196430</t>
  </si>
  <si>
    <t xml:space="preserve">Suolamyyräkiitäjäinen</t>
  </si>
  <si>
    <t xml:space="preserve">http://tun.fi/MX.188576</t>
  </si>
  <si>
    <t xml:space="preserve">Suomenpyörökärsäkäs</t>
  </si>
  <si>
    <t xml:space="preserve">http://tun.fi/MX.196921</t>
  </si>
  <si>
    <t xml:space="preserve">Sysikonnakas</t>
  </si>
  <si>
    <t xml:space="preserve">Epuraea silesiaca</t>
  </si>
  <si>
    <t xml:space="preserve">http://tun.fi/MX.193523</t>
  </si>
  <si>
    <t xml:space="preserve">Syyläjuurikärsäkäs</t>
  </si>
  <si>
    <t xml:space="preserve">Cleopus pulchellus</t>
  </si>
  <si>
    <t xml:space="preserve">http://tun.fi/MX.196471</t>
  </si>
  <si>
    <t xml:space="preserve">Tammenjalosoukko</t>
  </si>
  <si>
    <t xml:space="preserve">Agrilus sulcicollis</t>
  </si>
  <si>
    <t xml:space="preserve">http://tun.fi/MX.192692</t>
  </si>
  <si>
    <t xml:space="preserve">Trichonyx sulcicollis</t>
  </si>
  <si>
    <t xml:space="preserve">http://tun.fi/MX.190914</t>
  </si>
  <si>
    <t xml:space="preserve">Typöleinikkikuoriainen</t>
  </si>
  <si>
    <t xml:space="preserve">http://tun.fi/MX.195707</t>
  </si>
  <si>
    <t xml:space="preserve">Ukkotöyryläs</t>
  </si>
  <si>
    <t xml:space="preserve">http://tun.fi/MX.192811</t>
  </si>
  <si>
    <t xml:space="preserve">Vaskihyrrä</t>
  </si>
  <si>
    <t xml:space="preserve">http://tun.fi/MX.189469</t>
  </si>
  <si>
    <t xml:space="preserve">Vaskikaarniainen</t>
  </si>
  <si>
    <t xml:space="preserve">Cyanostolus aeneus</t>
  </si>
  <si>
    <t xml:space="preserve">http://tun.fi/MX.193640</t>
  </si>
  <si>
    <t xml:space="preserve">Vihertyppyjäärä</t>
  </si>
  <si>
    <t xml:space="preserve">Acmaeops smaragdula</t>
  </si>
  <si>
    <t xml:space="preserve">http://tun.fi/MX.195043</t>
  </si>
  <si>
    <t xml:space="preserve">Vyösyöksykäs</t>
  </si>
  <si>
    <t xml:space="preserve">http://tun.fi/MX.194027</t>
  </si>
  <si>
    <t xml:space="preserve">Vyöviherikäs</t>
  </si>
  <si>
    <t xml:space="preserve">http://tun.fi/MX.193422</t>
  </si>
  <si>
    <t xml:space="preserve">Vähähyrrä</t>
  </si>
  <si>
    <t xml:space="preserve">http://tun.fi/MX.189448</t>
  </si>
  <si>
    <t xml:space="preserve">Vähärosovesiäinen</t>
  </si>
  <si>
    <t xml:space="preserve">http://tun.fi/MX.189351</t>
  </si>
  <si>
    <t xml:space="preserve">Väripaksureisi</t>
  </si>
  <si>
    <t xml:space="preserve">http://tun.fi/MX.194617</t>
  </si>
  <si>
    <t xml:space="preserve">Ängelmänälvikäs</t>
  </si>
  <si>
    <t xml:space="preserve">http://tun.fi/MX.195782</t>
  </si>
  <si>
    <t xml:space="preserve">Haapalatikka</t>
  </si>
  <si>
    <t xml:space="preserve">Aspbarklus</t>
  </si>
  <si>
    <t xml:space="preserve">http://tun.fi/MX.230256</t>
  </si>
  <si>
    <t xml:space="preserve">Kulolatikka</t>
  </si>
  <si>
    <t xml:space="preserve">Brännbarklus</t>
  </si>
  <si>
    <t xml:space="preserve">http://tun.fi/MX.230255</t>
  </si>
  <si>
    <t xml:space="preserve">Herhiläinen</t>
  </si>
  <si>
    <t xml:space="preserve">Bålgeting</t>
  </si>
  <si>
    <t xml:space="preserve">http://tun.fi/MX.204105</t>
  </si>
  <si>
    <t xml:space="preserve">Jalolehtiäinen</t>
  </si>
  <si>
    <t xml:space="preserve">http://tun.fi/MX.288884</t>
  </si>
  <si>
    <t xml:space="preserve">Ratamoisolehtiäinen</t>
  </si>
  <si>
    <t xml:space="preserve">http://tun.fi/MX.288858</t>
  </si>
  <si>
    <t xml:space="preserve">Ukonhattukimalainen</t>
  </si>
  <si>
    <t xml:space="preserve">http://tun.fi/MX.204727</t>
  </si>
  <si>
    <t xml:space="preserve">Ruskorantakorento</t>
  </si>
  <si>
    <t xml:space="preserve">Jutlandssvampslända</t>
  </si>
  <si>
    <t xml:space="preserve">Sisyra jutlandica</t>
  </si>
  <si>
    <t xml:space="preserve">http://tun.fi/MX.290324</t>
  </si>
  <si>
    <t xml:space="preserve">Vuorikaskas</t>
  </si>
  <si>
    <t xml:space="preserve">Backsångstrit</t>
  </si>
  <si>
    <t xml:space="preserve">http://tun.fi/MX.228999</t>
  </si>
  <si>
    <t xml:space="preserve">Alvarikaskas</t>
  </si>
  <si>
    <t xml:space="preserve">http://tun.fi/MX.229067</t>
  </si>
  <si>
    <t xml:space="preserve">Keulankärkikirvra</t>
  </si>
  <si>
    <t xml:space="preserve">Nearctaphis vera</t>
  </si>
  <si>
    <t xml:space="preserve">http://tun.fi/MX.228354</t>
  </si>
  <si>
    <t xml:space="preserve">Hietakivikkohämähäkki</t>
  </si>
  <si>
    <t xml:space="preserve">http://tun.fi/MX.201581</t>
  </si>
  <si>
    <t xml:space="preserve">Kyhmyristihämähäkki</t>
  </si>
  <si>
    <t xml:space="preserve">Araneus angulatus</t>
  </si>
  <si>
    <t xml:space="preserve">http://tun.fi/MX.201492</t>
  </si>
  <si>
    <t xml:space="preserve">Lettokääpiöhämähäkki</t>
  </si>
  <si>
    <t xml:space="preserve">http://tun.fi/MX.203275</t>
  </si>
  <si>
    <t xml:space="preserve">Lettorapuhämähäkki</t>
  </si>
  <si>
    <t xml:space="preserve">http://tun.fi/MX.202861</t>
  </si>
  <si>
    <t xml:space="preserve">Rämeristihämähäkki</t>
  </si>
  <si>
    <t xml:space="preserve">http://tun.fi/MX.201286</t>
  </si>
  <si>
    <t xml:space="preserve">Isojuoksiainen</t>
  </si>
  <si>
    <t xml:space="preserve">Geophilus electricus</t>
  </si>
  <si>
    <t xml:space="preserve">http://tun.fi/MX.202152</t>
  </si>
  <si>
    <t xml:space="preserve">Tammijuoksiainen</t>
  </si>
  <si>
    <t xml:space="preserve">Geophilus truncorum</t>
  </si>
  <si>
    <t xml:space="preserve">http://tun.fi/MX.4890793</t>
  </si>
  <si>
    <t xml:space="preserve">Isonieriä</t>
  </si>
  <si>
    <t xml:space="preserve">Storröding</t>
  </si>
  <si>
    <t xml:space="preserve">Järvilohi</t>
  </si>
  <si>
    <t xml:space="preserve">Insjölax</t>
  </si>
  <si>
    <t xml:space="preserve">http://tun.fi/MX.53122</t>
  </si>
  <si>
    <t xml:space="preserve">Järvitaimen</t>
  </si>
  <si>
    <t xml:space="preserve">Insjööring</t>
  </si>
  <si>
    <t xml:space="preserve">Salmo trutta m. lacustris</t>
  </si>
  <si>
    <t xml:space="preserve">http://tun.fi/MX.53299</t>
  </si>
  <si>
    <t xml:space="preserve">Merilohi</t>
  </si>
  <si>
    <t xml:space="preserve">Lax</t>
  </si>
  <si>
    <t xml:space="preserve">Meritaimen</t>
  </si>
  <si>
    <t xml:space="preserve">Havsöring</t>
  </si>
  <si>
    <t xml:space="preserve">http://tun.fi/MX.53124</t>
  </si>
  <si>
    <t xml:space="preserve">Planktonsiika</t>
  </si>
  <si>
    <t xml:space="preserve">Aspsik</t>
  </si>
  <si>
    <t xml:space="preserve">http://tun.fi/MX.53268</t>
  </si>
  <si>
    <t xml:space="preserve">Toutain</t>
  </si>
  <si>
    <t xml:space="preserve">Asp</t>
  </si>
  <si>
    <t xml:space="preserve">Aspius aspius</t>
  </si>
  <si>
    <t xml:space="preserve">http://tun.fi/MX.53304</t>
  </si>
  <si>
    <t xml:space="preserve">Rantaneula</t>
  </si>
  <si>
    <t xml:space="preserve">Cobitis taenia</t>
  </si>
  <si>
    <t xml:space="preserve">http://tun.fi/MX.53262</t>
  </si>
  <si>
    <t xml:space="preserve">Harmaasulkukotilo</t>
  </si>
  <si>
    <t xml:space="preserve">Östspolsnäcka</t>
  </si>
  <si>
    <t xml:space="preserve">http://tun.fi/MX.52719</t>
  </si>
  <si>
    <t xml:space="preserve">Hienouurresulkukotilo</t>
  </si>
  <si>
    <t xml:space="preserve">Strimmig spolsnäcka</t>
  </si>
  <si>
    <t xml:space="preserve">http://tun.fi/MX.52715</t>
  </si>
  <si>
    <t xml:space="preserve">Jokihelmisimpukka</t>
  </si>
  <si>
    <t xml:space="preserve">Flodpärlmussla</t>
  </si>
  <si>
    <t xml:space="preserve">Margaritifera margaritifera</t>
  </si>
  <si>
    <t xml:space="preserve">http://tun.fi/MX.212403</t>
  </si>
  <si>
    <t xml:space="preserve">Lapinsiemenkotilo</t>
  </si>
  <si>
    <t xml:space="preserve">Lappgrynsnäcka</t>
  </si>
  <si>
    <t xml:space="preserve">http://tun.fi/MX.52683</t>
  </si>
  <si>
    <t xml:space="preserve">Pikkuahmattikotilo</t>
  </si>
  <si>
    <t xml:space="preserve">Mindre tornsnäcka</t>
  </si>
  <si>
    <t xml:space="preserve">http://tun.fi/MX.52701</t>
  </si>
  <si>
    <t xml:space="preserve">Suorasuusulkukotilo</t>
  </si>
  <si>
    <t xml:space="preserve">Rak spolsnäcka</t>
  </si>
  <si>
    <t xml:space="preserve">http://tun.fi/MX.52705</t>
  </si>
  <si>
    <t xml:space="preserve">Nystysiruetana</t>
  </si>
  <si>
    <t xml:space="preserve">http://tun.fi/MX.52807</t>
  </si>
  <si>
    <t xml:space="preserve">Tunturisiemenkotilo</t>
  </si>
  <si>
    <t xml:space="preserve">http://tun.fi/MX.52688</t>
  </si>
  <si>
    <t xml:space="preserve">Ahdeyökkönen</t>
  </si>
  <si>
    <t xml:space="preserve">http://tun.fi/MX.62600</t>
  </si>
  <si>
    <t xml:space="preserve">Ahokenttäkääriäinen</t>
  </si>
  <si>
    <t xml:space="preserve">http://tun.fi/MX.60585</t>
  </si>
  <si>
    <t xml:space="preserve">Ahokirjokääriäinen</t>
  </si>
  <si>
    <t xml:space="preserve">http://tun.fi/MX.60260</t>
  </si>
  <si>
    <t xml:space="preserve">Aholattakoi</t>
  </si>
  <si>
    <t xml:space="preserve">http://tun.fi/MX.59278</t>
  </si>
  <si>
    <t xml:space="preserve">Ajuruohopussikoi</t>
  </si>
  <si>
    <t xml:space="preserve">http://tun.fi/MX.59515</t>
  </si>
  <si>
    <t xml:space="preserve">Ajuruohovarsikoi</t>
  </si>
  <si>
    <t xml:space="preserve">http://tun.fi/MX.59174</t>
  </si>
  <si>
    <t xml:space="preserve">Apilakirjokääriäinen</t>
  </si>
  <si>
    <t xml:space="preserve">http://tun.fi/MX.60343</t>
  </si>
  <si>
    <t xml:space="preserve">Aroaamukääriäinen</t>
  </si>
  <si>
    <t xml:space="preserve">http://tun.fi/MX.60203</t>
  </si>
  <si>
    <t xml:space="preserve">Coleophora anatipennella</t>
  </si>
  <si>
    <t xml:space="preserve">http://tun.fi/MX.59502</t>
  </si>
  <si>
    <t xml:space="preserve">Dyynisukkulakoi</t>
  </si>
  <si>
    <t xml:space="preserve">http://tun.fi/MX.59629</t>
  </si>
  <si>
    <t xml:space="preserve">Esikkokaitakoi</t>
  </si>
  <si>
    <t xml:space="preserve">http://tun.fi/MX.59690</t>
  </si>
  <si>
    <t xml:space="preserve">Haapatyttöperhonen</t>
  </si>
  <si>
    <t xml:space="preserve">http://tun.fi/MX.61500</t>
  </si>
  <si>
    <t xml:space="preserve">Hakakääpiökoi</t>
  </si>
  <si>
    <t xml:space="preserve">http://tun.fi/MX.58563</t>
  </si>
  <si>
    <t xml:space="preserve">Harjukaitakoi</t>
  </si>
  <si>
    <t xml:space="preserve">http://tun.fi/MX.59703</t>
  </si>
  <si>
    <t xml:space="preserve">Harmopaatsamamittari</t>
  </si>
  <si>
    <t xml:space="preserve">http://tun.fi/MX.61936</t>
  </si>
  <si>
    <t xml:space="preserve">Hietahitukoi</t>
  </si>
  <si>
    <t xml:space="preserve">http://tun.fi/MX.59351</t>
  </si>
  <si>
    <t xml:space="preserve">Hietamittari</t>
  </si>
  <si>
    <t xml:space="preserve">http://tun.fi/MX.61808</t>
  </si>
  <si>
    <t xml:space="preserve">Hietaneilikkavyökoi</t>
  </si>
  <si>
    <t xml:space="preserve">http://tun.fi/MX.59846</t>
  </si>
  <si>
    <t xml:space="preserve">Hietikkokenttäkääriäinen</t>
  </si>
  <si>
    <t xml:space="preserve">http://tun.fi/MX.60580</t>
  </si>
  <si>
    <t xml:space="preserve">Hietikkokoisa</t>
  </si>
  <si>
    <t xml:space="preserve">http://tun.fi/MX.61065</t>
  </si>
  <si>
    <t xml:space="preserve">Hirvenjuurilaikkukääriäinen</t>
  </si>
  <si>
    <t xml:space="preserve">http://tun.fi/MX.60472</t>
  </si>
  <si>
    <t xml:space="preserve">Hirvenjuuripussikoi</t>
  </si>
  <si>
    <t xml:space="preserve">http://tun.fi/MX.59571</t>
  </si>
  <si>
    <t xml:space="preserve">Idänokakoisa</t>
  </si>
  <si>
    <t xml:space="preserve">http://tun.fi/MX.61291</t>
  </si>
  <si>
    <t xml:space="preserve">Isoarokoisa</t>
  </si>
  <si>
    <t xml:space="preserve">http://tun.fi/MX.61046</t>
  </si>
  <si>
    <t xml:space="preserve">Isoharmokääriäinen</t>
  </si>
  <si>
    <t xml:space="preserve">http://tun.fi/MX.60141</t>
  </si>
  <si>
    <t xml:space="preserve">Isopussikoi</t>
  </si>
  <si>
    <t xml:space="preserve">http://tun.fi/MX.59509</t>
  </si>
  <si>
    <t xml:space="preserve">Jalavakiiltokääriäinen</t>
  </si>
  <si>
    <t xml:space="preserve">http://tun.fi/MX.60520</t>
  </si>
  <si>
    <t xml:space="preserve">Juovaharjakas</t>
  </si>
  <si>
    <t xml:space="preserve">http://tun.fi/MX.231798</t>
  </si>
  <si>
    <t xml:space="preserve">Kallioishietakoi</t>
  </si>
  <si>
    <t xml:space="preserve">http://tun.fi/MX.59810</t>
  </si>
  <si>
    <t xml:space="preserve">Kallioiskätkökääriäinen</t>
  </si>
  <si>
    <t xml:space="preserve">http://tun.fi/MX.60100</t>
  </si>
  <si>
    <t xml:space="preserve">Kallioissulkanen</t>
  </si>
  <si>
    <t xml:space="preserve">http://tun.fi/MX.60698</t>
  </si>
  <si>
    <t xml:space="preserve">Kallioistöyhtökoi</t>
  </si>
  <si>
    <t xml:space="preserve">http://tun.fi/MX.58864</t>
  </si>
  <si>
    <t xml:space="preserve">Kalvaskoisa</t>
  </si>
  <si>
    <t xml:space="preserve">http://tun.fi/MX.61321</t>
  </si>
  <si>
    <t xml:space="preserve">Kanervapussikoi</t>
  </si>
  <si>
    <t xml:space="preserve">http://tun.fi/MX.59508</t>
  </si>
  <si>
    <t xml:space="preserve">Karjalanpussikoi</t>
  </si>
  <si>
    <t xml:space="preserve">http://tun.fi/MX.59558</t>
  </si>
  <si>
    <t xml:space="preserve">Kaunokirjokoi</t>
  </si>
  <si>
    <t xml:space="preserve">http://tun.fi/MX.59424</t>
  </si>
  <si>
    <t xml:space="preserve">Kaunokkikätkökääriäinen</t>
  </si>
  <si>
    <t xml:space="preserve">http://tun.fi/MX.60060</t>
  </si>
  <si>
    <t xml:space="preserve">Kaunokkipeilikääriäinen</t>
  </si>
  <si>
    <t xml:space="preserve">http://tun.fi/MX.60431</t>
  </si>
  <si>
    <t xml:space="preserve">Kaunokkipussikoi</t>
  </si>
  <si>
    <t xml:space="preserve">http://tun.fi/MX.59511</t>
  </si>
  <si>
    <t xml:space="preserve">Kehnäpussikoi</t>
  </si>
  <si>
    <t xml:space="preserve">http://tun.fi/MX.59493</t>
  </si>
  <si>
    <t xml:space="preserve">Kenttähietakoi</t>
  </si>
  <si>
    <t xml:space="preserve">http://tun.fi/MX.59812</t>
  </si>
  <si>
    <t xml:space="preserve">Ketoharmokääriäinen</t>
  </si>
  <si>
    <t xml:space="preserve">http://tun.fi/MX.60138</t>
  </si>
  <si>
    <t xml:space="preserve">Ketojäytäjäkoi</t>
  </si>
  <si>
    <t xml:space="preserve">http://tun.fi/MX.59742</t>
  </si>
  <si>
    <t xml:space="preserve">Ketomarunapussikoi</t>
  </si>
  <si>
    <t xml:space="preserve">http://tun.fi/MX.59556</t>
  </si>
  <si>
    <t xml:space="preserve">Ketopussikoi</t>
  </si>
  <si>
    <t xml:space="preserve">http://tun.fi/MX.59586</t>
  </si>
  <si>
    <t xml:space="preserve">Ketosukkulakoi</t>
  </si>
  <si>
    <t xml:space="preserve">http://tun.fi/MX.59621</t>
  </si>
  <si>
    <t xml:space="preserve">Ketovyökoi</t>
  </si>
  <si>
    <t xml:space="preserve">http://tun.fi/MX.59840</t>
  </si>
  <si>
    <t xml:space="preserve">Ketovälkekoi</t>
  </si>
  <si>
    <t xml:space="preserve">http://tun.fi/MX.59645</t>
  </si>
  <si>
    <t xml:space="preserve">Kevättynkäkoi</t>
  </si>
  <si>
    <t xml:space="preserve">http://tun.fi/MX.59237</t>
  </si>
  <si>
    <t xml:space="preserve">Kirjojäytäjäkoi</t>
  </si>
  <si>
    <t xml:space="preserve">Pseudotelphusa scalella</t>
  </si>
  <si>
    <t xml:space="preserve">http://tun.fi/MX.59751</t>
  </si>
  <si>
    <t xml:space="preserve">Kirjotäpläkoi</t>
  </si>
  <si>
    <t xml:space="preserve">http://tun.fi/MX.59323</t>
  </si>
  <si>
    <t xml:space="preserve">Kohokkipussikoi</t>
  </si>
  <si>
    <t xml:space="preserve">http://tun.fi/MX.59579</t>
  </si>
  <si>
    <t xml:space="preserve">Koiruohokoisa</t>
  </si>
  <si>
    <t xml:space="preserve">http://tun.fi/MX.61122</t>
  </si>
  <si>
    <t xml:space="preserve">Koiruohopussikoi</t>
  </si>
  <si>
    <t xml:space="preserve">http://tun.fi/MX.59551</t>
  </si>
  <si>
    <t xml:space="preserve">Kolmitäplähitukoi</t>
  </si>
  <si>
    <t xml:space="preserve">http://tun.fi/MX.59347</t>
  </si>
  <si>
    <t xml:space="preserve">Kolmiviiruyökkönen</t>
  </si>
  <si>
    <t xml:space="preserve">http://tun.fi/MX.62592</t>
  </si>
  <si>
    <t xml:space="preserve">Korukaitakoi</t>
  </si>
  <si>
    <t xml:space="preserve">http://tun.fi/MX.59711</t>
  </si>
  <si>
    <t xml:space="preserve">Koskikirjokääriäinen</t>
  </si>
  <si>
    <t xml:space="preserve">Kulopussikoi</t>
  </si>
  <si>
    <t xml:space="preserve">http://tun.fi/MX.59562</t>
  </si>
  <si>
    <t xml:space="preserve">Kultasurviaiskoi</t>
  </si>
  <si>
    <t xml:space="preserve">http://tun.fi/MX.58663</t>
  </si>
  <si>
    <t xml:space="preserve">Kuukiiltokääriäinen</t>
  </si>
  <si>
    <t xml:space="preserve">http://tun.fi/MX.60534</t>
  </si>
  <si>
    <t xml:space="preserve">Kuusamakääpiökoi</t>
  </si>
  <si>
    <t xml:space="preserve">http://tun.fi/MX.58601</t>
  </si>
  <si>
    <t xml:space="preserve">Kuusamaviuhkanen</t>
  </si>
  <si>
    <t xml:space="preserve">http://tun.fi/MX.60635</t>
  </si>
  <si>
    <t xml:space="preserve">Käpälälattakoi</t>
  </si>
  <si>
    <t xml:space="preserve">http://tun.fi/MX.59256</t>
  </si>
  <si>
    <t xml:space="preserve">Kärsämöväkäskoisa</t>
  </si>
  <si>
    <t xml:space="preserve">Sophronia sicariella</t>
  </si>
  <si>
    <t xml:space="preserve">http://tun.fi/MX.59868</t>
  </si>
  <si>
    <t xml:space="preserve">Angervokääpiökoi</t>
  </si>
  <si>
    <t xml:space="preserve">Stigmella filipendulae</t>
  </si>
  <si>
    <t xml:space="preserve">http://tun.fi/MX.58594</t>
  </si>
  <si>
    <t xml:space="preserve">Lattamaayökkönen</t>
  </si>
  <si>
    <t xml:space="preserve">http://tun.fi/MX.63050</t>
  </si>
  <si>
    <t xml:space="preserve">Lehdeskääpiökoi</t>
  </si>
  <si>
    <t xml:space="preserve">http://tun.fi/MX.58570</t>
  </si>
  <si>
    <t xml:space="preserve">Lehmuskirjokoi</t>
  </si>
  <si>
    <t xml:space="preserve">http://tun.fi/MX.59422</t>
  </si>
  <si>
    <t xml:space="preserve">Lehmuspikkumittari</t>
  </si>
  <si>
    <t xml:space="preserve">http://tun.fi/MX.62025</t>
  </si>
  <si>
    <t xml:space="preserve">Lehtokätkökääriäinen</t>
  </si>
  <si>
    <t xml:space="preserve">http://tun.fi/MX.60062</t>
  </si>
  <si>
    <t xml:space="preserve">Linnunhernetikkukoi</t>
  </si>
  <si>
    <t xml:space="preserve">http://tun.fi/MX.58884</t>
  </si>
  <si>
    <t xml:space="preserve">Linnunruohokoi</t>
  </si>
  <si>
    <t xml:space="preserve">http://tun.fi/MX.59315</t>
  </si>
  <si>
    <t xml:space="preserve">Loistokaapuyökkönen</t>
  </si>
  <si>
    <t xml:space="preserve">http://tun.fi/MX.62496</t>
  </si>
  <si>
    <t xml:space="preserve">Luhtakirjokääriäinen</t>
  </si>
  <si>
    <t xml:space="preserve">http://tun.fi/MX.60257</t>
  </si>
  <si>
    <t xml:space="preserve">Lustehitukoi</t>
  </si>
  <si>
    <t xml:space="preserve">http://tun.fi/MX.59349</t>
  </si>
  <si>
    <t xml:space="preserve">Lähdesirvikäs</t>
  </si>
  <si>
    <t xml:space="preserve">http://tun.fi/MX.231877</t>
  </si>
  <si>
    <t xml:space="preserve">Läppäkääpiökoi</t>
  </si>
  <si>
    <t xml:space="preserve">http://tun.fi/MX.58631</t>
  </si>
  <si>
    <t xml:space="preserve">Maitekiiltokääriäinen</t>
  </si>
  <si>
    <t xml:space="preserve">http://tun.fi/MX.60506</t>
  </si>
  <si>
    <t xml:space="preserve">Marunakätkökääriäinen</t>
  </si>
  <si>
    <t xml:space="preserve">http://tun.fi/MX.60098</t>
  </si>
  <si>
    <t xml:space="preserve">Meiramikoi</t>
  </si>
  <si>
    <t xml:space="preserve">http://tun.fi/MX.59923</t>
  </si>
  <si>
    <t xml:space="preserve">Meiramipussikoi</t>
  </si>
  <si>
    <t xml:space="preserve">http://tun.fi/MX.59482</t>
  </si>
  <si>
    <t xml:space="preserve">Meiramisulkanen</t>
  </si>
  <si>
    <t xml:space="preserve">http://tun.fi/MX.60714</t>
  </si>
  <si>
    <t xml:space="preserve">Minttuhitukoi</t>
  </si>
  <si>
    <t xml:space="preserve">http://tun.fi/MX.59340</t>
  </si>
  <si>
    <t xml:space="preserve">Myrttipussikoi</t>
  </si>
  <si>
    <t xml:space="preserve">http://tun.fi/MX.59455</t>
  </si>
  <si>
    <t xml:space="preserve">Mäkihärkkivyökoi</t>
  </si>
  <si>
    <t xml:space="preserve">http://tun.fi/MX.59852</t>
  </si>
  <si>
    <t xml:space="preserve">Neilikkapussikoi</t>
  </si>
  <si>
    <t xml:space="preserve">http://tun.fi/MX.59553</t>
  </si>
  <si>
    <t xml:space="preserve">Niittyhumalakääpiökoi</t>
  </si>
  <si>
    <t xml:space="preserve">http://tun.fi/MX.58611</t>
  </si>
  <si>
    <t xml:space="preserve">Nunnakirjokoisa</t>
  </si>
  <si>
    <t xml:space="preserve">http://tun.fi/MX.61307</t>
  </si>
  <si>
    <t xml:space="preserve">Nuokkukohokkivyökoi</t>
  </si>
  <si>
    <t xml:space="preserve">http://tun.fi/MX.59839</t>
  </si>
  <si>
    <t xml:space="preserve">Ojakärsämökenttäkääriäinen</t>
  </si>
  <si>
    <t xml:space="preserve">http://tun.fi/MX.60577</t>
  </si>
  <si>
    <t xml:space="preserve">Orapaatsamakätkökääriäinen</t>
  </si>
  <si>
    <t xml:space="preserve">http://tun.fi/MX.60055</t>
  </si>
  <si>
    <t xml:space="preserve">Orapihlajaharsokoi</t>
  </si>
  <si>
    <t xml:space="preserve">http://tun.fi/MX.59026</t>
  </si>
  <si>
    <t xml:space="preserve">Paahdekiiltokääriäinen</t>
  </si>
  <si>
    <t xml:space="preserve">http://tun.fi/MX.60531</t>
  </si>
  <si>
    <t xml:space="preserve">Paahdekeulakoi</t>
  </si>
  <si>
    <t xml:space="preserve">Athrips amoenellus</t>
  </si>
  <si>
    <t xml:space="preserve">http://tun.fi/MX.59802</t>
  </si>
  <si>
    <t xml:space="preserve">Paahdekääpiökoi</t>
  </si>
  <si>
    <t xml:space="preserve">http://tun.fi/MX.58602</t>
  </si>
  <si>
    <t xml:space="preserve">Paahdeväkäskoi</t>
  </si>
  <si>
    <t xml:space="preserve">http://tun.fi/MX.59867</t>
  </si>
  <si>
    <t xml:space="preserve">Paistelatvakääriäinen</t>
  </si>
  <si>
    <t xml:space="preserve">http://tun.fi/MX.60547</t>
  </si>
  <si>
    <t xml:space="preserve">Pensaikkotaitekoi</t>
  </si>
  <si>
    <t xml:space="preserve">http://tun.fi/MX.58926</t>
  </si>
  <si>
    <t xml:space="preserve">Piennarhitukoi</t>
  </si>
  <si>
    <t xml:space="preserve">http://tun.fi/MX.59350</t>
  </si>
  <si>
    <t xml:space="preserve">Piennarpussikoi</t>
  </si>
  <si>
    <t xml:space="preserve">http://tun.fi/MX.59569</t>
  </si>
  <si>
    <t xml:space="preserve">Pikkuarokoisa</t>
  </si>
  <si>
    <t xml:space="preserve">http://tun.fi/MX.61045</t>
  </si>
  <si>
    <t xml:space="preserve">Pikkuharmokääriäinen</t>
  </si>
  <si>
    <t xml:space="preserve">http://tun.fi/MX.60131</t>
  </si>
  <si>
    <t xml:space="preserve">Pikkusinisiipi</t>
  </si>
  <si>
    <t xml:space="preserve">http://tun.fi/MX.60825</t>
  </si>
  <si>
    <t xml:space="preserve">Pilkkupiiloyökkönen</t>
  </si>
  <si>
    <t xml:space="preserve">http://tun.fi/MX.62667</t>
  </si>
  <si>
    <t xml:space="preserve">Pohjapikkukultasiipi</t>
  </si>
  <si>
    <t xml:space="preserve">Puistoseittikoi</t>
  </si>
  <si>
    <t xml:space="preserve">http://tun.fi/MX.58995</t>
  </si>
  <si>
    <t xml:space="preserve">Pähkinäjäytäjäkoi</t>
  </si>
  <si>
    <t xml:space="preserve">http://tun.fi/MX.59739</t>
  </si>
  <si>
    <t xml:space="preserve">Päivänkakkarakääriäinen</t>
  </si>
  <si>
    <t xml:space="preserve">Päivänoutotupsukoi</t>
  </si>
  <si>
    <t xml:space="preserve">Mompha miscella</t>
  </si>
  <si>
    <t xml:space="preserve">http://tun.fi/MX.59605</t>
  </si>
  <si>
    <t xml:space="preserve">Rantatikkukoi</t>
  </si>
  <si>
    <t xml:space="preserve">http://tun.fi/MX.58894</t>
  </si>
  <si>
    <t xml:space="preserve">Rusolehtimittari</t>
  </si>
  <si>
    <t xml:space="preserve">http://tun.fi/MX.61741</t>
  </si>
  <si>
    <t xml:space="preserve">Ruusuaamunkoi</t>
  </si>
  <si>
    <t xml:space="preserve">http://tun.fi/MX.58701</t>
  </si>
  <si>
    <t xml:space="preserve">Ruusuruohokiitäjä</t>
  </si>
  <si>
    <t xml:space="preserve">http://tun.fi/MX.61478</t>
  </si>
  <si>
    <t xml:space="preserve">Ruusuruohokääriäinen</t>
  </si>
  <si>
    <t xml:space="preserve">http://tun.fi/MX.60380</t>
  </si>
  <si>
    <t xml:space="preserve">Rämekarvajalka</t>
  </si>
  <si>
    <t xml:space="preserve">http://tun.fi/MX.62164</t>
  </si>
  <si>
    <t xml:space="preserve">Saaristoraanumittari</t>
  </si>
  <si>
    <t xml:space="preserve">http://tun.fi/MX.61838</t>
  </si>
  <si>
    <t xml:space="preserve">Saarnitikkukoi</t>
  </si>
  <si>
    <t xml:space="preserve">http://tun.fi/MX.58886</t>
  </si>
  <si>
    <t xml:space="preserve">Sademittari</t>
  </si>
  <si>
    <t xml:space="preserve">http://tun.fi/MX.61674</t>
  </si>
  <si>
    <t xml:space="preserve">Sahahietayökkönen</t>
  </si>
  <si>
    <t xml:space="preserve">http://tun.fi/MX.62982</t>
  </si>
  <si>
    <t xml:space="preserve">Sauramoviirukoi</t>
  </si>
  <si>
    <t xml:space="preserve">http://tun.fi/MX.59669</t>
  </si>
  <si>
    <t xml:space="preserve">Sekolattakoi</t>
  </si>
  <si>
    <t xml:space="preserve">http://tun.fi/MX.59297</t>
  </si>
  <si>
    <t xml:space="preserve">Sokkelokääpäkoi</t>
  </si>
  <si>
    <t xml:space="preserve">http://tun.fi/MX.58769</t>
  </si>
  <si>
    <t xml:space="preserve">Soukkoheinäkoisa</t>
  </si>
  <si>
    <t xml:space="preserve">http://tun.fi/MX.61226</t>
  </si>
  <si>
    <t xml:space="preserve">Sumuvirnayökkönen</t>
  </si>
  <si>
    <t xml:space="preserve">http://tun.fi/MX.62288</t>
  </si>
  <si>
    <t xml:space="preserve">Tammikäärökoisa</t>
  </si>
  <si>
    <t xml:space="preserve">http://tun.fi/MX.61101</t>
  </si>
  <si>
    <t xml:space="preserve">Tammilatvakääriäinen</t>
  </si>
  <si>
    <t xml:space="preserve">http://tun.fi/MX.60548</t>
  </si>
  <si>
    <t xml:space="preserve">Tammirullakääriäinen</t>
  </si>
  <si>
    <t xml:space="preserve">http://tun.fi/MX.60165</t>
  </si>
  <si>
    <t xml:space="preserve">Tervakoisa</t>
  </si>
  <si>
    <t xml:space="preserve">http://tun.fi/MX.61048</t>
  </si>
  <si>
    <t xml:space="preserve">Tulikukkakoi</t>
  </si>
  <si>
    <t xml:space="preserve">http://tun.fi/MX.59892</t>
  </si>
  <si>
    <t xml:space="preserve">Tundrahiidekäs</t>
  </si>
  <si>
    <t xml:space="preserve">Agrypnia sahlberg</t>
  </si>
  <si>
    <t xml:space="preserve">http://tun.fi/MX.231849</t>
  </si>
  <si>
    <t xml:space="preserve">Töyräspussikoi</t>
  </si>
  <si>
    <t xml:space="preserve">http://tun.fi/MX.59513</t>
  </si>
  <si>
    <t xml:space="preserve">Valkokehtokoi</t>
  </si>
  <si>
    <t xml:space="preserve">http://tun.fi/MX.59161</t>
  </si>
  <si>
    <t xml:space="preserve">Valkoreunapussikoi</t>
  </si>
  <si>
    <t xml:space="preserve">http://tun.fi/MX.59438</t>
  </si>
  <si>
    <t xml:space="preserve">Valkovyökääriäinen</t>
  </si>
  <si>
    <t xml:space="preserve">http://tun.fi/MX.60219</t>
  </si>
  <si>
    <t xml:space="preserve">Vallipussikoi</t>
  </si>
  <si>
    <t xml:space="preserve">http://tun.fi/MX.59577</t>
  </si>
  <si>
    <t xml:space="preserve">Varjomaayökkönen</t>
  </si>
  <si>
    <t xml:space="preserve">http://tun.fi/MX.63058</t>
  </si>
  <si>
    <t xml:space="preserve">Varjopatinayökkönen</t>
  </si>
  <si>
    <t xml:space="preserve">http://tun.fi/MX.62395</t>
  </si>
  <si>
    <t xml:space="preserve">Varjosulkanen</t>
  </si>
  <si>
    <t xml:space="preserve">http://tun.fi/MX.60685</t>
  </si>
  <si>
    <t xml:space="preserve">Verijuurikääpiökoi</t>
  </si>
  <si>
    <t xml:space="preserve">http://tun.fi/MX.58632</t>
  </si>
  <si>
    <t xml:space="preserve">Verikirjokoisa</t>
  </si>
  <si>
    <t xml:space="preserve">http://tun.fi/MX.61308</t>
  </si>
  <si>
    <t xml:space="preserve">Viheryökkönen</t>
  </si>
  <si>
    <t xml:space="preserve">http://tun.fi/MX.62730</t>
  </si>
  <si>
    <t xml:space="preserve">Virnasinisiipi</t>
  </si>
  <si>
    <t xml:space="preserve">http://tun.fi/MX.60838</t>
  </si>
  <si>
    <t xml:space="preserve">Aitoahdelude</t>
  </si>
  <si>
    <t xml:space="preserve">http://tun.fi/MX.229839</t>
  </si>
  <si>
    <t xml:space="preserve">Haarniskalude</t>
  </si>
  <si>
    <t xml:space="preserve">http://tun.fi/MX.229752</t>
  </si>
  <si>
    <t xml:space="preserve">Hietaruutulude</t>
  </si>
  <si>
    <t xml:space="preserve">http://tun.fi/MX.230368</t>
  </si>
  <si>
    <t xml:space="preserve">Kaakonahdelude</t>
  </si>
  <si>
    <t xml:space="preserve">http://tun.fi/MX.229838</t>
  </si>
  <si>
    <t xml:space="preserve">Katvelude</t>
  </si>
  <si>
    <t xml:space="preserve">http://tun.fi/MX.230297</t>
  </si>
  <si>
    <t xml:space="preserve">Kellokimolude</t>
  </si>
  <si>
    <t xml:space="preserve">http://tun.fi/MX.229959</t>
  </si>
  <si>
    <t xml:space="preserve">Maitetikkulude</t>
  </si>
  <si>
    <t xml:space="preserve">http://tun.fi/MX.230408</t>
  </si>
  <si>
    <t xml:space="preserve">Masmalohammaslude</t>
  </si>
  <si>
    <t xml:space="preserve">http://tun.fi/MX.230449</t>
  </si>
  <si>
    <t xml:space="preserve">Mykerökauluslude</t>
  </si>
  <si>
    <t xml:space="preserve">http://tun.fi/MX.229883</t>
  </si>
  <si>
    <t xml:space="preserve">Nummilatuskalude</t>
  </si>
  <si>
    <t xml:space="preserve">http://tun.fi/MX.230552</t>
  </si>
  <si>
    <t xml:space="preserve">Nummimarmorilude</t>
  </si>
  <si>
    <t xml:space="preserve">http://tun.fi/MX.229873</t>
  </si>
  <si>
    <t xml:space="preserve">Nystytikkulude</t>
  </si>
  <si>
    <t xml:space="preserve">http://tun.fi/MX.230407</t>
  </si>
  <si>
    <t xml:space="preserve">Otakilokkilude</t>
  </si>
  <si>
    <t xml:space="preserve">http://tun.fi/MX.230394</t>
  </si>
  <si>
    <t xml:space="preserve">Palolatikka</t>
  </si>
  <si>
    <t xml:space="preserve">Spetshörnad barkskinnbagge</t>
  </si>
  <si>
    <t xml:space="preserve">Aradus angularis</t>
  </si>
  <si>
    <t xml:space="preserve">http://tun.fi/MX.230237</t>
  </si>
  <si>
    <t xml:space="preserve">Pitkäsiipikirvalude</t>
  </si>
  <si>
    <t xml:space="preserve">http://tun.fi/MX.230166</t>
  </si>
  <si>
    <t xml:space="preserve">Pohjankorppilude</t>
  </si>
  <si>
    <t xml:space="preserve">http://tun.fi/MX.229955</t>
  </si>
  <si>
    <t xml:space="preserve">Pähkinäkaitalude</t>
  </si>
  <si>
    <t xml:space="preserve">http://tun.fi/MX.229980</t>
  </si>
  <si>
    <t xml:space="preserve">Rannikkomataralude</t>
  </si>
  <si>
    <t xml:space="preserve">http://tun.fi/MX.229935</t>
  </si>
  <si>
    <t xml:space="preserve">Tuhkalatikka</t>
  </si>
  <si>
    <t xml:space="preserve">http://tun.fi/MX.230250</t>
  </si>
  <si>
    <t xml:space="preserve">Vaaleatikkulude</t>
  </si>
  <si>
    <t xml:space="preserve">http://tun.fi/MX.230404</t>
  </si>
  <si>
    <t xml:space="preserve">Ahovihermehiläinen</t>
  </si>
  <si>
    <t xml:space="preserve">http://tun.fi/MX.204358</t>
  </si>
  <si>
    <t xml:space="preserve">Apilakiertomehiläinen</t>
  </si>
  <si>
    <t xml:space="preserve">http://tun.fi/MX.204697</t>
  </si>
  <si>
    <t xml:space="preserve">Dyyniviholainen</t>
  </si>
  <si>
    <t xml:space="preserve">Myrmica constricta</t>
  </si>
  <si>
    <t xml:space="preserve">http://tun.fi/MX.204256</t>
  </si>
  <si>
    <t xml:space="preserve">Isovihermehiläinen</t>
  </si>
  <si>
    <t xml:space="preserve">http://tun.fi/MX.204361</t>
  </si>
  <si>
    <t xml:space="preserve">Kanankaalimaamehiläinen</t>
  </si>
  <si>
    <t xml:space="preserve">Andrena minutula</t>
  </si>
  <si>
    <t xml:space="preserve">http://tun.fi/MX.204814</t>
  </si>
  <si>
    <t xml:space="preserve">Kaunomailapistiäinen</t>
  </si>
  <si>
    <t xml:space="preserve">http://tun.fi/MX.286915</t>
  </si>
  <si>
    <t xml:space="preserve">Kellonummimehiläinen</t>
  </si>
  <si>
    <t xml:space="preserve">http://tun.fi/MX.204849</t>
  </si>
  <si>
    <t xml:space="preserve">Keltapipomehiläinen</t>
  </si>
  <si>
    <t xml:space="preserve">http://tun.fi/MX.204638</t>
  </si>
  <si>
    <t xml:space="preserve">Keltasiimakiertomehiläinen</t>
  </si>
  <si>
    <t xml:space="preserve">http://tun.fi/MX.204699</t>
  </si>
  <si>
    <t xml:space="preserve">Kirjoloiskimalainen</t>
  </si>
  <si>
    <t xml:space="preserve">http://tun.fi/MX.204735</t>
  </si>
  <si>
    <t xml:space="preserve">Kirjomailapistiäinen</t>
  </si>
  <si>
    <t xml:space="preserve">http://tun.fi/MX.286888</t>
  </si>
  <si>
    <t xml:space="preserve">Kirjotöpömehiläinen</t>
  </si>
  <si>
    <t xml:space="preserve">http://tun.fi/MX.204580</t>
  </si>
  <si>
    <t xml:space="preserve">Kultamaamehiläinen</t>
  </si>
  <si>
    <t xml:space="preserve">http://tun.fi/MX.204786</t>
  </si>
  <si>
    <t xml:space="preserve">Kultapiiskukiertomehiläinen</t>
  </si>
  <si>
    <t xml:space="preserve">http://tun.fi/MX.204691</t>
  </si>
  <si>
    <t xml:space="preserve">Kyttyräverhoilijamehiläinen</t>
  </si>
  <si>
    <t xml:space="preserve">http://tun.fi/MX.204651</t>
  </si>
  <si>
    <t xml:space="preserve">Laikkutöpömehiläinen</t>
  </si>
  <si>
    <t xml:space="preserve">http://tun.fi/MX.204575</t>
  </si>
  <si>
    <t xml:space="preserve">Lehtoniittymaamehiläinen</t>
  </si>
  <si>
    <t xml:space="preserve">http://tun.fi/MX.204788</t>
  </si>
  <si>
    <t xml:space="preserve">Mantukiertomehiläinen</t>
  </si>
  <si>
    <t xml:space="preserve">http://tun.fi/MX.204692</t>
  </si>
  <si>
    <t xml:space="preserve">Mustahevosmuurahainen</t>
  </si>
  <si>
    <t xml:space="preserve">http://tun.fi/MX.204293</t>
  </si>
  <si>
    <t xml:space="preserve">Mutakiertomehiläinen</t>
  </si>
  <si>
    <t xml:space="preserve">http://tun.fi/MX.204689</t>
  </si>
  <si>
    <t xml:space="preserve">Muurahaisnäivertäjämehiläinen</t>
  </si>
  <si>
    <t xml:space="preserve">http://tun.fi/MX.204606</t>
  </si>
  <si>
    <t xml:space="preserve">Nätkelmämaamehiläinen</t>
  </si>
  <si>
    <t xml:space="preserve">http://tun.fi/MX.204831</t>
  </si>
  <si>
    <t xml:space="preserve">Pihkanverhoilijamehiläinen</t>
  </si>
  <si>
    <t xml:space="preserve">Megachile ericetorum</t>
  </si>
  <si>
    <t xml:space="preserve">http://tun.fi/MX.204642</t>
  </si>
  <si>
    <t xml:space="preserve">Pikkuhietamehiläinen</t>
  </si>
  <si>
    <t xml:space="preserve">http://tun.fi/MX.204362</t>
  </si>
  <si>
    <t xml:space="preserve">Pikkujunki</t>
  </si>
  <si>
    <t xml:space="preserve">http://tun.fi/MX.288984</t>
  </si>
  <si>
    <t xml:space="preserve">Pisteverimehiläinen</t>
  </si>
  <si>
    <t xml:space="preserve">http://tun.fi/MX.204340</t>
  </si>
  <si>
    <t xml:space="preserve">Pumpurinuijapistiäinen</t>
  </si>
  <si>
    <t xml:space="preserve">http://tun.fi/MX.286998</t>
  </si>
  <si>
    <t xml:space="preserve">Punamuurarimehiläinen</t>
  </si>
  <si>
    <t xml:space="preserve">http://tun.fi/MX.204612</t>
  </si>
  <si>
    <t xml:space="preserve">Purtojuurimaamehiläinen</t>
  </si>
  <si>
    <t xml:space="preserve">Andrena marginata</t>
  </si>
  <si>
    <t xml:space="preserve">http://tun.fi/MX.204806</t>
  </si>
  <si>
    <t xml:space="preserve">Ruusuvarsiainen</t>
  </si>
  <si>
    <t xml:space="preserve">http://tun.fi/MX.288937</t>
  </si>
  <si>
    <t xml:space="preserve">Ruusunverhoilijamehiläinen</t>
  </si>
  <si>
    <t xml:space="preserve">Megachile centuncularis</t>
  </si>
  <si>
    <t xml:space="preserve">http://tun.fi/MX.204648</t>
  </si>
  <si>
    <t xml:space="preserve">Soikiosimamehiläinen</t>
  </si>
  <si>
    <t xml:space="preserve">http://tun.fi/MX.204394</t>
  </si>
  <si>
    <t xml:space="preserve">Soikkopipomehiläinen</t>
  </si>
  <si>
    <t xml:space="preserve">http://tun.fi/MX.204631</t>
  </si>
  <si>
    <t xml:space="preserve">Vaskivakomehiläinen</t>
  </si>
  <si>
    <t xml:space="preserve">http://tun.fi/MX.204351</t>
  </si>
  <si>
    <t xml:space="preserve">Aaltoritariyökkönen</t>
  </si>
  <si>
    <t xml:space="preserve">http://tun.fi/MX.62321</t>
  </si>
  <si>
    <t xml:space="preserve">Aarnikiiltokääriäinen</t>
  </si>
  <si>
    <t xml:space="preserve">http://tun.fi/MX.60521</t>
  </si>
  <si>
    <t xml:space="preserve">Ahokätkökääriäinen</t>
  </si>
  <si>
    <t xml:space="preserve">http://tun.fi/MX.60106</t>
  </si>
  <si>
    <t xml:space="preserve">Ajuruohosulkanen</t>
  </si>
  <si>
    <t xml:space="preserve">http://tun.fi/MX.60709</t>
  </si>
  <si>
    <t xml:space="preserve">Arohietayökkönen</t>
  </si>
  <si>
    <t xml:space="preserve">http://tun.fi/MX.62978</t>
  </si>
  <si>
    <t xml:space="preserve">Haavayrttilattakoi</t>
  </si>
  <si>
    <t xml:space="preserve">http://tun.fi/MX.59279</t>
  </si>
  <si>
    <t xml:space="preserve">Harjupussikoi</t>
  </si>
  <si>
    <t xml:space="preserve">http://tun.fi/MX.59496</t>
  </si>
  <si>
    <t xml:space="preserve">Harmohirsiyökkönen</t>
  </si>
  <si>
    <t xml:space="preserve">http://tun.fi/MX.62686</t>
  </si>
  <si>
    <t xml:space="preserve">Harmokuismayökkönen</t>
  </si>
  <si>
    <t xml:space="preserve">http://tun.fi/MX.62616</t>
  </si>
  <si>
    <t xml:space="preserve">Harmosuomuyökkönen</t>
  </si>
  <si>
    <t xml:space="preserve">http://tun.fi/MX.62380</t>
  </si>
  <si>
    <t xml:space="preserve">Heinäratamokoisa</t>
  </si>
  <si>
    <t xml:space="preserve">http://tun.fi/MX.61130</t>
  </si>
  <si>
    <t xml:space="preserve">Hiilikilvekäs</t>
  </si>
  <si>
    <t xml:space="preserve">http://tun.fi/MX.231958</t>
  </si>
  <si>
    <t xml:space="preserve">Hirvenjuurikoisa</t>
  </si>
  <si>
    <t xml:space="preserve">Anania crocealis</t>
  </si>
  <si>
    <t xml:space="preserve">http://tun.fi/MX.61336</t>
  </si>
  <si>
    <t xml:space="preserve">Hirvenjuurisulkanen</t>
  </si>
  <si>
    <t xml:space="preserve">http://tun.fi/MX.60696</t>
  </si>
  <si>
    <t xml:space="preserve">Häiveperhonen</t>
  </si>
  <si>
    <t xml:space="preserve">http://tun.fi/MX.60948</t>
  </si>
  <si>
    <t xml:space="preserve">Isomykerökoi</t>
  </si>
  <si>
    <t xml:space="preserve">http://tun.fi/MX.59671</t>
  </si>
  <si>
    <t xml:space="preserve">Jalavakääpiökoi</t>
  </si>
  <si>
    <t xml:space="preserve">http://tun.fi/MX.58562</t>
  </si>
  <si>
    <t xml:space="preserve">Jalavamiinakoi</t>
  </si>
  <si>
    <t xml:space="preserve">http://tun.fi/MX.58968</t>
  </si>
  <si>
    <t xml:space="preserve">Jalavanopsasiipi</t>
  </si>
  <si>
    <t xml:space="preserve">http://tun.fi/MX.60808</t>
  </si>
  <si>
    <t xml:space="preserve">Jalavapussikoi</t>
  </si>
  <si>
    <t xml:space="preserve">http://tun.fi/MX.59445</t>
  </si>
  <si>
    <t xml:space="preserve">Jättitalvikääriäinen</t>
  </si>
  <si>
    <t xml:space="preserve">http://tun.fi/MX.60042</t>
  </si>
  <si>
    <t xml:space="preserve">Kaitavyökoi</t>
  </si>
  <si>
    <t xml:space="preserve">http://tun.fi/MX.59836</t>
  </si>
  <si>
    <t xml:space="preserve">Kallioispussikoi</t>
  </si>
  <si>
    <t xml:space="preserve">http://tun.fi/MX.59541</t>
  </si>
  <si>
    <t xml:space="preserve">Kalliolahokoi</t>
  </si>
  <si>
    <t xml:space="preserve">http://tun.fi/MX.59208</t>
  </si>
  <si>
    <t xml:space="preserve">Kalmosirvikäs</t>
  </si>
  <si>
    <t xml:space="preserve">Agrypnetes crassicornis</t>
  </si>
  <si>
    <t xml:space="preserve">http://tun.fi/MX.231853</t>
  </si>
  <si>
    <t xml:space="preserve">Kalvaskeltasiipi</t>
  </si>
  <si>
    <t xml:space="preserve">http://tun.fi/MX.62230</t>
  </si>
  <si>
    <t xml:space="preserve">Puroriukusirvikäs</t>
  </si>
  <si>
    <t xml:space="preserve">Anaboli nervosa</t>
  </si>
  <si>
    <t xml:space="preserve">http://tun.fi/MX.231910</t>
  </si>
  <si>
    <t xml:space="preserve">Kehnämittari</t>
  </si>
  <si>
    <t xml:space="preserve">http://tun.fi/MX.61676</t>
  </si>
  <si>
    <t xml:space="preserve">Ketolattakoi</t>
  </si>
  <si>
    <t xml:space="preserve">http://tun.fi/MX.59298</t>
  </si>
  <si>
    <t xml:space="preserve">Kihokkisulkanen</t>
  </si>
  <si>
    <t xml:space="preserve">http://tun.fi/MX.60683</t>
  </si>
  <si>
    <t xml:space="preserve">Kiiltokeulakoi</t>
  </si>
  <si>
    <t xml:space="preserve">http://tun.fi/MX.59778</t>
  </si>
  <si>
    <t xml:space="preserve">Kirjojuuriyökkönen</t>
  </si>
  <si>
    <t xml:space="preserve">http://tun.fi/MX.62793</t>
  </si>
  <si>
    <t xml:space="preserve">Kirjomaayökkönen</t>
  </si>
  <si>
    <t xml:space="preserve">http://tun.fi/MX.63054</t>
  </si>
  <si>
    <t xml:space="preserve">Koruyökkönen</t>
  </si>
  <si>
    <t xml:space="preserve">http://tun.fi/MX.62571</t>
  </si>
  <si>
    <t xml:space="preserve">Kultaharjakas</t>
  </si>
  <si>
    <t xml:space="preserve">http://tun.fi/MX.231793</t>
  </si>
  <si>
    <t xml:space="preserve">Kultalatvakääriäinen</t>
  </si>
  <si>
    <t xml:space="preserve">http://tun.fi/MX.60564</t>
  </si>
  <si>
    <t xml:space="preserve">Kupariyökkönen</t>
  </si>
  <si>
    <t xml:space="preserve">http://tun.fi/MX.62427</t>
  </si>
  <si>
    <t xml:space="preserve">Kärsämälaikkukääriäinen</t>
  </si>
  <si>
    <t xml:space="preserve">Epiblema graphanum</t>
  </si>
  <si>
    <t xml:space="preserve">http://tun.fi/MX.60473</t>
  </si>
  <si>
    <t xml:space="preserve">Lehtokäärökoisa</t>
  </si>
  <si>
    <t xml:space="preserve">http://tun.fi/MX.61093</t>
  </si>
  <si>
    <t xml:space="preserve">Lehtotikkukoi</t>
  </si>
  <si>
    <t xml:space="preserve">http://tun.fi/MX.58895</t>
  </si>
  <si>
    <t xml:space="preserve">Lettopetokoi</t>
  </si>
  <si>
    <t xml:space="preserve">http://tun.fi/MX.59815</t>
  </si>
  <si>
    <t xml:space="preserve">Luhtasukkulakoi</t>
  </si>
  <si>
    <t xml:space="preserve">http://tun.fi/MX.59622</t>
  </si>
  <si>
    <t xml:space="preserve">Luumutarhakoi</t>
  </si>
  <si>
    <t xml:space="preserve">http://tun.fi/MX.59077</t>
  </si>
  <si>
    <t xml:space="preserve">Maitepunatäplä</t>
  </si>
  <si>
    <t xml:space="preserve">http://tun.fi/MX.59986</t>
  </si>
  <si>
    <t xml:space="preserve">Malipeilikääriäinen</t>
  </si>
  <si>
    <t xml:space="preserve">http://tun.fi/MX.60456</t>
  </si>
  <si>
    <t xml:space="preserve">Mansikkakääpiökoi</t>
  </si>
  <si>
    <t xml:space="preserve">http://tun.fi/MX.58634</t>
  </si>
  <si>
    <t xml:space="preserve">Muurainläiskäkoi</t>
  </si>
  <si>
    <t xml:space="preserve">http://tun.fi/MX.58717</t>
  </si>
  <si>
    <t xml:space="preserve">Mäkihiilikoi</t>
  </si>
  <si>
    <t xml:space="preserve">http://tun.fi/MX.59882</t>
  </si>
  <si>
    <t xml:space="preserve">Nummisammalkoi</t>
  </si>
  <si>
    <t xml:space="preserve">http://tun.fi/MX.59727</t>
  </si>
  <si>
    <t xml:space="preserve">Oliivineilikkayökkönen</t>
  </si>
  <si>
    <t xml:space="preserve">http://tun.fi/MX.62905</t>
  </si>
  <si>
    <t xml:space="preserve">Orapaatsamakääpiökoi</t>
  </si>
  <si>
    <t xml:space="preserve">http://tun.fi/MX.58560</t>
  </si>
  <si>
    <t xml:space="preserve">Orapaatsamavälkekoi</t>
  </si>
  <si>
    <t xml:space="preserve">http://tun.fi/MX.59651</t>
  </si>
  <si>
    <t xml:space="preserve">Orapihlajakääpiökoi</t>
  </si>
  <si>
    <t xml:space="preserve">http://tun.fi/MX.58599</t>
  </si>
  <si>
    <t xml:space="preserve">Paatsamanmarjakääriäinen</t>
  </si>
  <si>
    <t xml:space="preserve">http://tun.fi/MX.59998</t>
  </si>
  <si>
    <t xml:space="preserve">Pajukkokoisa</t>
  </si>
  <si>
    <t xml:space="preserve">http://tun.fi/MX.61057</t>
  </si>
  <si>
    <t xml:space="preserve">Palttinahämy-yökkönen</t>
  </si>
  <si>
    <t xml:space="preserve">http://tun.fi/MX.62779</t>
  </si>
  <si>
    <t xml:space="preserve">Piennarkenttäkääriäinen</t>
  </si>
  <si>
    <t xml:space="preserve">http://tun.fi/MX.60573</t>
  </si>
  <si>
    <t xml:space="preserve">Piiskuhietakoi</t>
  </si>
  <si>
    <t xml:space="preserve">http://tun.fi/MX.59811</t>
  </si>
  <si>
    <t xml:space="preserve">Pikkupussikoi</t>
  </si>
  <si>
    <t xml:space="preserve">http://tun.fi/MX.59555</t>
  </si>
  <si>
    <t xml:space="preserve">Pilkkukoisa</t>
  </si>
  <si>
    <t xml:space="preserve">http://tun.fi/MX.61111</t>
  </si>
  <si>
    <t xml:space="preserve">Pohjanliuskamittari</t>
  </si>
  <si>
    <t xml:space="preserve">http://tun.fi/MX.61801</t>
  </si>
  <si>
    <t xml:space="preserve">Pohjanmataramittari</t>
  </si>
  <si>
    <t xml:space="preserve">http://tun.fi/MX.61901</t>
  </si>
  <si>
    <t xml:space="preserve">Pronssisukkulakoi</t>
  </si>
  <si>
    <t xml:space="preserve">http://tun.fi/MX.59620</t>
  </si>
  <si>
    <t xml:space="preserve">Punamykerökoi</t>
  </si>
  <si>
    <t xml:space="preserve">http://tun.fi/MX.59677</t>
  </si>
  <si>
    <t xml:space="preserve">Punapetoyökkönen</t>
  </si>
  <si>
    <t xml:space="preserve">http://tun.fi/MX.62640</t>
  </si>
  <si>
    <t xml:space="preserve">Puroriippasirvikäs</t>
  </si>
  <si>
    <t xml:space="preserve">http://tun.fi/MX.231946</t>
  </si>
  <si>
    <t xml:space="preserve">Puroraspikas</t>
  </si>
  <si>
    <t xml:space="preserve">Lype reducta</t>
  </si>
  <si>
    <t xml:space="preserve">http://tun.fi/MX.231803</t>
  </si>
  <si>
    <t xml:space="preserve">Purolouhekas</t>
  </si>
  <si>
    <t xml:space="preserve">Rhyacophila fasciata</t>
  </si>
  <si>
    <t xml:space="preserve">http://tun.fi/MX.231736</t>
  </si>
  <si>
    <t xml:space="preserve">Pyörönokisirvikäs</t>
  </si>
  <si>
    <t xml:space="preserve">http://tun.fi/MX.231948</t>
  </si>
  <si>
    <t xml:space="preserve">Päivänoutokoi</t>
  </si>
  <si>
    <t xml:space="preserve">Mesophleps silacella</t>
  </si>
  <si>
    <t xml:space="preserve">http://tun.fi/MX.59884</t>
  </si>
  <si>
    <t xml:space="preserve">Rantapikkumittari</t>
  </si>
  <si>
    <t xml:space="preserve">http://tun.fi/MX.62047</t>
  </si>
  <si>
    <t xml:space="preserve">Ratamotikkukoi</t>
  </si>
  <si>
    <t xml:space="preserve">http://tun.fi/MX.58902</t>
  </si>
  <si>
    <t xml:space="preserve">Rikkosulkanen</t>
  </si>
  <si>
    <t xml:space="preserve">http://tun.fi/MX.60656</t>
  </si>
  <si>
    <t xml:space="preserve">Rimpiputkisirvikäs</t>
  </si>
  <si>
    <t xml:space="preserve">http://tun.fi/MX.231894</t>
  </si>
  <si>
    <t xml:space="preserve">Ruijannokiperhonen</t>
  </si>
  <si>
    <t xml:space="preserve">Högnordisk gräsfjäril</t>
  </si>
  <si>
    <t xml:space="preserve">Erebia polaris</t>
  </si>
  <si>
    <t xml:space="preserve">http://tun.fi/MX.60984</t>
  </si>
  <si>
    <t xml:space="preserve">Rytölaukkukoi</t>
  </si>
  <si>
    <t xml:space="preserve">http://tun.fi/MX.59234</t>
  </si>
  <si>
    <t xml:space="preserve">Rämevihersiipi</t>
  </si>
  <si>
    <t xml:space="preserve">http://tun.fi/MX.59976</t>
  </si>
  <si>
    <t xml:space="preserve">Saksinseulakas</t>
  </si>
  <si>
    <t xml:space="preserve">Hydropsyche saxonica</t>
  </si>
  <si>
    <t xml:space="preserve">http://tun.fi/MX.231830</t>
  </si>
  <si>
    <t xml:space="preserve">Sinerväruuniyökkönen</t>
  </si>
  <si>
    <t xml:space="preserve">http://tun.fi/MX.63114</t>
  </si>
  <si>
    <t xml:space="preserve">Sinihuppu</t>
  </si>
  <si>
    <t xml:space="preserve">http://tun.fi/MX.62468</t>
  </si>
  <si>
    <t xml:space="preserve">Sirosarvekas</t>
  </si>
  <si>
    <t xml:space="preserve">http://tun.fi/MX.231987</t>
  </si>
  <si>
    <t xml:space="preserve">Suoaamukääriäinen</t>
  </si>
  <si>
    <t xml:space="preserve">http://tun.fi/MX.60201</t>
  </si>
  <si>
    <t xml:space="preserve">Suomenpeilikääriäinen</t>
  </si>
  <si>
    <t xml:space="preserve">http://tun.fi/MX.60449</t>
  </si>
  <si>
    <t xml:space="preserve">Suomupussikoi</t>
  </si>
  <si>
    <t xml:space="preserve">http://tun.fi/MX.59505</t>
  </si>
  <si>
    <t xml:space="preserve">Suoputkisirvikäs</t>
  </si>
  <si>
    <t xml:space="preserve">http://tun.fi/MX.232041</t>
  </si>
  <si>
    <t xml:space="preserve">Sysiharjakas</t>
  </si>
  <si>
    <t xml:space="preserve">http://tun.fi/MX.231795</t>
  </si>
  <si>
    <t xml:space="preserve">Taiga-aamukääriäinen</t>
  </si>
  <si>
    <t xml:space="preserve">Clepsis illustrana</t>
  </si>
  <si>
    <t xml:space="preserve">http://tun.fi/MX.60199</t>
  </si>
  <si>
    <t xml:space="preserve">Tammensoukkokoisa</t>
  </si>
  <si>
    <t xml:space="preserve">http://tun.fi/MX.61086</t>
  </si>
  <si>
    <t xml:space="preserve">Tammiritariyökkönen</t>
  </si>
  <si>
    <t xml:space="preserve">http://tun.fi/MX.62326</t>
  </si>
  <si>
    <t xml:space="preserve">Tammivyömittari</t>
  </si>
  <si>
    <t xml:space="preserve">http://tun.fi/MX.61762</t>
  </si>
  <si>
    <t xml:space="preserve">Terholatvakääriäinen</t>
  </si>
  <si>
    <t xml:space="preserve">http://tun.fi/MX.60555</t>
  </si>
  <si>
    <t xml:space="preserve">Tulimittari</t>
  </si>
  <si>
    <t xml:space="preserve">http://tun.fi/MX.61870</t>
  </si>
  <si>
    <t xml:space="preserve">Tummakärsäkoi</t>
  </si>
  <si>
    <t xml:space="preserve">http://tun.fi/MX.59223</t>
  </si>
  <si>
    <t xml:space="preserve">Tunturikirjosiipi</t>
  </si>
  <si>
    <t xml:space="preserve">http://tun.fi/MX.60738</t>
  </si>
  <si>
    <t xml:space="preserve">Valemorsiusyökkönen</t>
  </si>
  <si>
    <t xml:space="preserve">http://tun.fi/MX.62610</t>
  </si>
  <si>
    <t xml:space="preserve">Varjotupsukoi</t>
  </si>
  <si>
    <t xml:space="preserve">http://tun.fi/MX.59600</t>
  </si>
  <si>
    <t xml:space="preserve">Vihervaellusyökkönen</t>
  </si>
  <si>
    <t xml:space="preserve">http://tun.fi/MX.62534</t>
  </si>
  <si>
    <t xml:space="preserve">Vuollepalkonen</t>
  </si>
  <si>
    <t xml:space="preserve">http://tun.fi/MX.231763</t>
  </si>
  <si>
    <t xml:space="preserve">Vyöneilikkayökkönen</t>
  </si>
  <si>
    <t xml:space="preserve">http://tun.fi/MX.62902</t>
  </si>
  <si>
    <t xml:space="preserve">Anopleta sodermani</t>
  </si>
  <si>
    <t xml:space="preserve">http://tun.fi/MX.191282</t>
  </si>
  <si>
    <t xml:space="preserve">Anthaxia godeti</t>
  </si>
  <si>
    <t xml:space="preserve">http://tun.fi/MX.192662</t>
  </si>
  <si>
    <t xml:space="preserve">Apilapalkokärsäkäs</t>
  </si>
  <si>
    <t xml:space="preserve">http://tun.fi/MX.196478</t>
  </si>
  <si>
    <t xml:space="preserve">Atheta atomaria</t>
  </si>
  <si>
    <t xml:space="preserve">http://tun.fi/MX.190499</t>
  </si>
  <si>
    <t xml:space="preserve">Atheta fungicola</t>
  </si>
  <si>
    <t xml:space="preserve">http://tun.fi/MX.191255</t>
  </si>
  <si>
    <t xml:space="preserve">Atheta marcida</t>
  </si>
  <si>
    <t xml:space="preserve">http://tun.fi/MX.191209</t>
  </si>
  <si>
    <t xml:space="preserve">Atheta ravilla</t>
  </si>
  <si>
    <t xml:space="preserve">http://tun.fi/MX.191241</t>
  </si>
  <si>
    <t xml:space="preserve">Atomaria abietina</t>
  </si>
  <si>
    <t xml:space="preserve">http://tun.fi/MX.194141</t>
  </si>
  <si>
    <t xml:space="preserve">Atomaria clavigera</t>
  </si>
  <si>
    <t xml:space="preserve">http://tun.fi/MX.194091</t>
  </si>
  <si>
    <t xml:space="preserve">Atomaria elongatula</t>
  </si>
  <si>
    <t xml:space="preserve">http://tun.fi/MX.194148</t>
  </si>
  <si>
    <t xml:space="preserve">Atomaria pseudaffinis</t>
  </si>
  <si>
    <t xml:space="preserve">http://tun.fi/MX.4884558</t>
  </si>
  <si>
    <t xml:space="preserve">Atrecus longiceps</t>
  </si>
  <si>
    <t xml:space="preserve">http://tun.fi/MX.191705</t>
  </si>
  <si>
    <t xml:space="preserve">Catops longulus</t>
  </si>
  <si>
    <t xml:space="preserve">http://tun.fi/MX.190154</t>
  </si>
  <si>
    <t xml:space="preserve">Cercyon emarginatus</t>
  </si>
  <si>
    <t xml:space="preserve">http://tun.fi/MX.188955</t>
  </si>
  <si>
    <t xml:space="preserve">Cis micans</t>
  </si>
  <si>
    <t xml:space="preserve">http://tun.fi/MX.193896</t>
  </si>
  <si>
    <t xml:space="preserve">Colon barnevillei</t>
  </si>
  <si>
    <t xml:space="preserve">http://tun.fi/MX.190095</t>
  </si>
  <si>
    <t xml:space="preserve">Corticaria fennica</t>
  </si>
  <si>
    <t xml:space="preserve">http://tun.fi/MX.194533</t>
  </si>
  <si>
    <t xml:space="preserve">Cryptophagus fuscicornis</t>
  </si>
  <si>
    <t xml:space="preserve">http://tun.fi/MX.193346</t>
  </si>
  <si>
    <t xml:space="preserve">Cryptophagus lysholmi</t>
  </si>
  <si>
    <t xml:space="preserve">http://tun.fi/MX.193332</t>
  </si>
  <si>
    <t xml:space="preserve">Dienerella clathrata</t>
  </si>
  <si>
    <t xml:space="preserve">http://tun.fi/MX.194469</t>
  </si>
  <si>
    <t xml:space="preserve">Eledona agricola</t>
  </si>
  <si>
    <t xml:space="preserve">http://tun.fi/MX.195255</t>
  </si>
  <si>
    <t xml:space="preserve">Eledona apicalis</t>
  </si>
  <si>
    <t xml:space="preserve">Enicmus lundbladi</t>
  </si>
  <si>
    <t xml:space="preserve">http://tun.fi/MX.194456</t>
  </si>
  <si>
    <t xml:space="preserve">Epuraea longiclavis</t>
  </si>
  <si>
    <t xml:space="preserve">http://tun.fi/MX.193506</t>
  </si>
  <si>
    <t xml:space="preserve">Epuraea longula</t>
  </si>
  <si>
    <t xml:space="preserve">http://tun.fi/MX.193500</t>
  </si>
  <si>
    <t xml:space="preserve">Epuraea rufobrunnea</t>
  </si>
  <si>
    <t xml:space="preserve">http://tun.fi/MX.193482</t>
  </si>
  <si>
    <t xml:space="preserve">Haapajäärä</t>
  </si>
  <si>
    <t xml:space="preserve">http://tun.fi/MX.194666</t>
  </si>
  <si>
    <t xml:space="preserve">Harmaalitukkakärsäkäs</t>
  </si>
  <si>
    <t xml:space="preserve">http://tun.fi/MX.196877</t>
  </si>
  <si>
    <t xml:space="preserve">Heinäkirppa</t>
  </si>
  <si>
    <t xml:space="preserve">http://tun.fi/MX.196006</t>
  </si>
  <si>
    <t xml:space="preserve">Hernenirppu</t>
  </si>
  <si>
    <t xml:space="preserve">http://tun.fi/MX.196645</t>
  </si>
  <si>
    <t xml:space="preserve">Hietaseppä</t>
  </si>
  <si>
    <t xml:space="preserve">http://tun.fi/MX.192900</t>
  </si>
  <si>
    <t xml:space="preserve">Hietatöyryläs</t>
  </si>
  <si>
    <t xml:space="preserve">http://tun.fi/MX.192816</t>
  </si>
  <si>
    <t xml:space="preserve">Hohtojalokuoriainen</t>
  </si>
  <si>
    <t xml:space="preserve">http://tun.fi/MX.192651</t>
  </si>
  <si>
    <t xml:space="preserve">Hoikkamyyräkiitäjäinen</t>
  </si>
  <si>
    <t xml:space="preserve">http://tun.fi/MX.188570</t>
  </si>
  <si>
    <t xml:space="preserve">Hoikkatakukas</t>
  </si>
  <si>
    <t xml:space="preserve">http://tun.fi/MX.193379</t>
  </si>
  <si>
    <t xml:space="preserve">Hypulus bifasciatus</t>
  </si>
  <si>
    <t xml:space="preserve">http://tun.fi/MX.193999</t>
  </si>
  <si>
    <t xml:space="preserve">Häiväpiiloseppä</t>
  </si>
  <si>
    <t xml:space="preserve">http://tun.fi/MX.192906</t>
  </si>
  <si>
    <t xml:space="preserve">Hämykärsäkäs</t>
  </si>
  <si>
    <t xml:space="preserve">http://tun.fi/MX.196357</t>
  </si>
  <si>
    <t xml:space="preserve">Idänmantukuntikas</t>
  </si>
  <si>
    <t xml:space="preserve">http://tun.fi/MX.191938</t>
  </si>
  <si>
    <t xml:space="preserve">Idäntähtikirjaaja</t>
  </si>
  <si>
    <t xml:space="preserve">Pityogenes irkutensis</t>
  </si>
  <si>
    <t xml:space="preserve">http://tun.fi/MX.197050</t>
  </si>
  <si>
    <t xml:space="preserve">Ischnoglossa obscura</t>
  </si>
  <si>
    <t xml:space="preserve">http://tun.fi/MX.190727</t>
  </si>
  <si>
    <t xml:space="preserve">Isokuismakuoriainen</t>
  </si>
  <si>
    <t xml:space="preserve">http://tun.fi/MX.195681</t>
  </si>
  <si>
    <t xml:space="preserve">Isosaarnenniluri</t>
  </si>
  <si>
    <t xml:space="preserve">Hylesinus crenatus</t>
  </si>
  <si>
    <t xml:space="preserve">http://tun.fi/MX.197002</t>
  </si>
  <si>
    <t xml:space="preserve">Kangaskärsäkäs</t>
  </si>
  <si>
    <t xml:space="preserve">Coniocleonus hollbergi</t>
  </si>
  <si>
    <t xml:space="preserve">http://tun.fi/MX.196330</t>
  </si>
  <si>
    <t xml:space="preserve">Kapohaaskavaajakas</t>
  </si>
  <si>
    <t xml:space="preserve">http://tun.fi/MX.190558</t>
  </si>
  <si>
    <t xml:space="preserve">Karvahernekärsäkäs</t>
  </si>
  <si>
    <t xml:space="preserve">http://tun.fi/MX.196108</t>
  </si>
  <si>
    <t xml:space="preserve">Karvari</t>
  </si>
  <si>
    <t xml:space="preserve">Prionus coriarius</t>
  </si>
  <si>
    <t xml:space="preserve">http://tun.fi/MX.194990</t>
  </si>
  <si>
    <t xml:space="preserve">Ketolahopoukko</t>
  </si>
  <si>
    <t xml:space="preserve">http://tun.fi/MX.191924</t>
  </si>
  <si>
    <t xml:space="preserve">Kulosirkeinen</t>
  </si>
  <si>
    <t xml:space="preserve">http://tun.fi/MX.190436</t>
  </si>
  <si>
    <t xml:space="preserve">Kuusiokirppa</t>
  </si>
  <si>
    <t xml:space="preserve">http://tun.fi/MX.195873</t>
  </si>
  <si>
    <t xml:space="preserve">Laikkusinipääkkö</t>
  </si>
  <si>
    <t xml:space="preserve">http://tun.fi/MX.195572</t>
  </si>
  <si>
    <t xml:space="preserve">Lapinkorvakärsäkäs</t>
  </si>
  <si>
    <t xml:space="preserve">http://tun.fi/MX.196678</t>
  </si>
  <si>
    <t xml:space="preserve">Lehmuksenoksajäärä</t>
  </si>
  <si>
    <t xml:space="preserve">Exocentrus lusitanus</t>
  </si>
  <si>
    <t xml:space="preserve">http://tun.fi/MX.194721</t>
  </si>
  <si>
    <t xml:space="preserve">Lehtokuonokärsäkäs</t>
  </si>
  <si>
    <t xml:space="preserve">http://tun.fi/MX.196072</t>
  </si>
  <si>
    <t xml:space="preserve">Lehtolesiäinen</t>
  </si>
  <si>
    <t xml:space="preserve">http://tun.fi/MX.193753</t>
  </si>
  <si>
    <t xml:space="preserve">Leinikkiliejukärsäkäs</t>
  </si>
  <si>
    <t xml:space="preserve">http://tun.fi/MX.196189</t>
  </si>
  <si>
    <t xml:space="preserve">Leppäkaarnuri</t>
  </si>
  <si>
    <t xml:space="preserve">Trypophloeus alni</t>
  </si>
  <si>
    <t xml:space="preserve">http://tun.fi/MX.197113</t>
  </si>
  <si>
    <t xml:space="preserve">Leptusa ruficollis</t>
  </si>
  <si>
    <t xml:space="preserve">http://tun.fi/MX.191484</t>
  </si>
  <si>
    <t xml:space="preserve">Liogluta longiuscula</t>
  </si>
  <si>
    <t xml:space="preserve">http://tun.fi/MX.190421</t>
  </si>
  <si>
    <t xml:space="preserve">Liogluta pagana</t>
  </si>
  <si>
    <t xml:space="preserve">http://tun.fi/MX.190417</t>
  </si>
  <si>
    <t xml:space="preserve">Lordithon pulchellus</t>
  </si>
  <si>
    <t xml:space="preserve">http://tun.fi/MX.190294</t>
  </si>
  <si>
    <t xml:space="preserve">Lordithon trinotatus</t>
  </si>
  <si>
    <t xml:space="preserve">http://tun.fi/MX.190291</t>
  </si>
  <si>
    <t xml:space="preserve">Micridium halidaii</t>
  </si>
  <si>
    <t xml:space="preserve">http://tun.fi/MX.189864</t>
  </si>
  <si>
    <t xml:space="preserve">Mustalitukärsäkäs</t>
  </si>
  <si>
    <t xml:space="preserve">http://tun.fi/MX.196876</t>
  </si>
  <si>
    <t xml:space="preserve">Mustaturkkilo</t>
  </si>
  <si>
    <t xml:space="preserve">http://tun.fi/MX.189611</t>
  </si>
  <si>
    <t xml:space="preserve">Niinijäärä</t>
  </si>
  <si>
    <t xml:space="preserve">Stenostola dubia</t>
  </si>
  <si>
    <t xml:space="preserve">http://tun.fi/MX.194753</t>
  </si>
  <si>
    <t xml:space="preserve">Ontonmantukuntikas</t>
  </si>
  <si>
    <t xml:space="preserve">http://tun.fi/MX.191942</t>
  </si>
  <si>
    <t xml:space="preserve">Palojahkiainen</t>
  </si>
  <si>
    <t xml:space="preserve">Sphaeriestes stockmanni</t>
  </si>
  <si>
    <t xml:space="preserve">http://tun.fi/MX.194884</t>
  </si>
  <si>
    <t xml:space="preserve">Peilitylppö</t>
  </si>
  <si>
    <t xml:space="preserve">http://tun.fi/MX.189038</t>
  </si>
  <si>
    <t xml:space="preserve">Phloiotrya rufipes</t>
  </si>
  <si>
    <t xml:space="preserve">http://tun.fi/MX.193986</t>
  </si>
  <si>
    <t xml:space="preserve">Pikkusaarnenniluri</t>
  </si>
  <si>
    <t xml:space="preserve">http://tun.fi/MX.197004</t>
  </si>
  <si>
    <t xml:space="preserve">Poppelinnorkkokärsäkäs</t>
  </si>
  <si>
    <t xml:space="preserve">Dorytomus dejeani</t>
  </si>
  <si>
    <t xml:space="preserve">http://tun.fi/MX.196434</t>
  </si>
  <si>
    <t xml:space="preserve">Ptiliolum caledonicum</t>
  </si>
  <si>
    <t xml:space="preserve">http://tun.fi/MX.189886</t>
  </si>
  <si>
    <t xml:space="preserve">Puromyyriäinen</t>
  </si>
  <si>
    <t xml:space="preserve">Bledius defensus</t>
  </si>
  <si>
    <t xml:space="preserve">http://tun.fi/MX.191057</t>
  </si>
  <si>
    <t xml:space="preserve">Purupimikkä</t>
  </si>
  <si>
    <t xml:space="preserve">http://tun.fi/MX.195283</t>
  </si>
  <si>
    <t xml:space="preserve">Rusopiilopää</t>
  </si>
  <si>
    <t xml:space="preserve">http://tun.fi/MX.195581</t>
  </si>
  <si>
    <t xml:space="preserve">Siljokuoriainen</t>
  </si>
  <si>
    <t xml:space="preserve">http://tun.fi/MX.193685</t>
  </si>
  <si>
    <t xml:space="preserve">Sphaerosoma pilosum</t>
  </si>
  <si>
    <t xml:space="preserve">http://tun.fi/MX.194234</t>
  </si>
  <si>
    <t xml:space="preserve">Suomunirppu</t>
  </si>
  <si>
    <t xml:space="preserve">http://tun.fi/MX.196636</t>
  </si>
  <si>
    <t xml:space="preserve">Tadelantiainen</t>
  </si>
  <si>
    <t xml:space="preserve">http://tun.fi/MX.191768</t>
  </si>
  <si>
    <t xml:space="preserve">Tammikatkiainen</t>
  </si>
  <si>
    <t xml:space="preserve">Leiopus nebulosus</t>
  </si>
  <si>
    <t xml:space="preserve">http://tun.fi/MX.194733</t>
  </si>
  <si>
    <t xml:space="preserve">Torakkaloisikka</t>
  </si>
  <si>
    <t xml:space="preserve">http://tun.fi/MX.195202</t>
  </si>
  <si>
    <t xml:space="preserve">Tulikukkakirppa</t>
  </si>
  <si>
    <t xml:space="preserve">http://tun.fi/MX.195841</t>
  </si>
  <si>
    <t xml:space="preserve">Tähtimökärsäkäs</t>
  </si>
  <si>
    <t xml:space="preserve">http://tun.fi/MX.196370</t>
  </si>
  <si>
    <t xml:space="preserve">Täpläantikainen</t>
  </si>
  <si>
    <t xml:space="preserve">http://tun.fi/MX.194934</t>
  </si>
  <si>
    <t xml:space="preserve">Vaaleasydänkiitäjäinen</t>
  </si>
  <si>
    <t xml:space="preserve">http://tun.fi/MX.188472</t>
  </si>
  <si>
    <t xml:space="preserve">Virnakärsäkäs</t>
  </si>
  <si>
    <t xml:space="preserve">http://tun.fi/MX.196375</t>
  </si>
  <si>
    <t xml:space="preserve">Ajuruohoruskolude</t>
  </si>
  <si>
    <t xml:space="preserve">http://tun.fi/MX.230427</t>
  </si>
  <si>
    <t xml:space="preserve">Hartokesakkolude</t>
  </si>
  <si>
    <t xml:space="preserve">http://tun.fi/MX.229812</t>
  </si>
  <si>
    <t xml:space="preserve">Hietikkomataralude</t>
  </si>
  <si>
    <t xml:space="preserve">http://tun.fi/MX.229936</t>
  </si>
  <si>
    <t xml:space="preserve">Hoikkasuomulude</t>
  </si>
  <si>
    <t xml:space="preserve">http://tun.fi/MX.230078</t>
  </si>
  <si>
    <t xml:space="preserve">Härkälude</t>
  </si>
  <si>
    <t xml:space="preserve">http://tun.fi/MX.230544</t>
  </si>
  <si>
    <t xml:space="preserve">Iltahohtolude</t>
  </si>
  <si>
    <t xml:space="preserve">http://tun.fi/MX.229963</t>
  </si>
  <si>
    <t xml:space="preserve">Jalavakaitalude</t>
  </si>
  <si>
    <t xml:space="preserve">http://tun.fi/MX.229983</t>
  </si>
  <si>
    <t xml:space="preserve">Jäkäläkerilude</t>
  </si>
  <si>
    <t xml:space="preserve">http://tun.fi/MX.229774</t>
  </si>
  <si>
    <t xml:space="preserve">Kalvaslude</t>
  </si>
  <si>
    <t xml:space="preserve">http://tun.fi/MX.230041</t>
  </si>
  <si>
    <t xml:space="preserve">Karvaraitalude</t>
  </si>
  <si>
    <t xml:space="preserve">http://tun.fi/MX.230017</t>
  </si>
  <si>
    <t xml:space="preserve">Katvenaskalilude</t>
  </si>
  <si>
    <t xml:space="preserve">http://tun.fi/MX.230132</t>
  </si>
  <si>
    <t xml:space="preserve">Kiiltojuoksulude</t>
  </si>
  <si>
    <t xml:space="preserve">http://tun.fi/MX.229733</t>
  </si>
  <si>
    <t xml:space="preserve">Kiitäjäislude</t>
  </si>
  <si>
    <t xml:space="preserve">http://tun.fi/MX.230337</t>
  </si>
  <si>
    <t xml:space="preserve">Koipeloinen</t>
  </si>
  <si>
    <t xml:space="preserve">http://tun.fi/MX.230401</t>
  </si>
  <si>
    <t xml:space="preserve">Kuorilatikka</t>
  </si>
  <si>
    <t xml:space="preserve">http://tun.fi/MX.230243</t>
  </si>
  <si>
    <t xml:space="preserve">Kyyröslude</t>
  </si>
  <si>
    <t xml:space="preserve">http://tun.fi/MX.230220</t>
  </si>
  <si>
    <t xml:space="preserve">Kärsämösiimalude</t>
  </si>
  <si>
    <t xml:space="preserve">http://tun.fi/MX.229820</t>
  </si>
  <si>
    <t xml:space="preserve">Latolude</t>
  </si>
  <si>
    <t xml:space="preserve">http://tun.fi/MX.230188</t>
  </si>
  <si>
    <t xml:space="preserve">Lehmuslude</t>
  </si>
  <si>
    <t xml:space="preserve">http://tun.fi/MX.229876</t>
  </si>
  <si>
    <t xml:space="preserve">Lehtokauluslude</t>
  </si>
  <si>
    <t xml:space="preserve">http://tun.fi/MX.229889</t>
  </si>
  <si>
    <t xml:space="preserve">Lemmikkilude</t>
  </si>
  <si>
    <t xml:space="preserve">http://tun.fi/MX.229756</t>
  </si>
  <si>
    <t xml:space="preserve">Leppäkaitalude</t>
  </si>
  <si>
    <t xml:space="preserve">http://tun.fi/MX.229977</t>
  </si>
  <si>
    <t xml:space="preserve">Leveäharmolude</t>
  </si>
  <si>
    <t xml:space="preserve">http://tun.fi/MX.230366</t>
  </si>
  <si>
    <t xml:space="preserve">Liekolaikkulude</t>
  </si>
  <si>
    <t xml:space="preserve">http://tun.fi/MX.229738</t>
  </si>
  <si>
    <t xml:space="preserve">Luisturi</t>
  </si>
  <si>
    <t xml:space="preserve">http://tun.fi/MX.229689</t>
  </si>
  <si>
    <t xml:space="preserve">Mellalaikkulude</t>
  </si>
  <si>
    <t xml:space="preserve">http://tun.fi/MX.229737</t>
  </si>
  <si>
    <t xml:space="preserve">Nokipihkalude</t>
  </si>
  <si>
    <t xml:space="preserve">http://tun.fi/MX.230192</t>
  </si>
  <si>
    <t xml:space="preserve">Orvokkilude</t>
  </si>
  <si>
    <t xml:space="preserve">http://tun.fi/MX.230474</t>
  </si>
  <si>
    <t xml:space="preserve">Palkohammaslude</t>
  </si>
  <si>
    <t xml:space="preserve">http://tun.fi/MX.230448</t>
  </si>
  <si>
    <t xml:space="preserve">Pamppuharmolude</t>
  </si>
  <si>
    <t xml:space="preserve">http://tun.fi/MX.230362</t>
  </si>
  <si>
    <t xml:space="preserve">Piennarmataralude</t>
  </si>
  <si>
    <t xml:space="preserve">http://tun.fi/MX.229941</t>
  </si>
  <si>
    <t xml:space="preserve">Punkahyppylude</t>
  </si>
  <si>
    <t xml:space="preserve">http://tun.fi/MX.229728</t>
  </si>
  <si>
    <t xml:space="preserve">Päivännoutolude</t>
  </si>
  <si>
    <t xml:space="preserve">http://tun.fi/MX.230300</t>
  </si>
  <si>
    <t xml:space="preserve">Ruskomarmorilude</t>
  </si>
  <si>
    <t xml:space="preserve">http://tun.fi/MX.229874</t>
  </si>
  <si>
    <t xml:space="preserve">Saarninokkalude</t>
  </si>
  <si>
    <t xml:space="preserve">http://tun.fi/MX.230158</t>
  </si>
  <si>
    <t xml:space="preserve">Sammalhitulude</t>
  </si>
  <si>
    <t xml:space="preserve">http://tun.fi/MX.229777</t>
  </si>
  <si>
    <t xml:space="preserve">Suolakkolude</t>
  </si>
  <si>
    <t xml:space="preserve">http://tun.fi/MX.229716</t>
  </si>
  <si>
    <t xml:space="preserve">Syysmarmorilude</t>
  </si>
  <si>
    <t xml:space="preserve">http://tun.fi/MX.229871</t>
  </si>
  <si>
    <t xml:space="preserve">Tappiruskolude</t>
  </si>
  <si>
    <t xml:space="preserve">http://tun.fi/MX.230430</t>
  </si>
  <si>
    <t xml:space="preserve">Toukohohtolude</t>
  </si>
  <si>
    <t xml:space="preserve">http://tun.fi/MX.229964</t>
  </si>
  <si>
    <t xml:space="preserve">Tummajuoksulude</t>
  </si>
  <si>
    <t xml:space="preserve">http://tun.fi/MX.229734</t>
  </si>
  <si>
    <t xml:space="preserve">Tummaraitamalluainen</t>
  </si>
  <si>
    <t xml:space="preserve">http://tun.fi/MX.229629</t>
  </si>
  <si>
    <t xml:space="preserve">Tummasuomulude</t>
  </si>
  <si>
    <t xml:space="preserve">http://tun.fi/MX.230087</t>
  </si>
  <si>
    <t xml:space="preserve">Tädykelude</t>
  </si>
  <si>
    <t xml:space="preserve">http://tun.fi/MX.230538</t>
  </si>
  <si>
    <t xml:space="preserve">Töyräslude</t>
  </si>
  <si>
    <t xml:space="preserve">http://tun.fi/MX.230420</t>
  </si>
  <si>
    <t xml:space="preserve">Viirukangaslude</t>
  </si>
  <si>
    <t xml:space="preserve">http://tun.fi/MX.230288</t>
  </si>
  <si>
    <t xml:space="preserve">Caliroa cothurnata</t>
  </si>
  <si>
    <t xml:space="preserve">Caliroa cinxia</t>
  </si>
  <si>
    <t xml:space="preserve">http://tun.fi/MX.289001</t>
  </si>
  <si>
    <t xml:space="preserve">Eriocampa umbratica</t>
  </si>
  <si>
    <t xml:space="preserve">http://tun.fi/MX.288693</t>
  </si>
  <si>
    <t xml:space="preserve">Hammasnummimehiläinen</t>
  </si>
  <si>
    <t xml:space="preserve">http://tun.fi/MX.204848</t>
  </si>
  <si>
    <t xml:space="preserve">Hentopipomehiläinen</t>
  </si>
  <si>
    <t xml:space="preserve">http://tun.fi/MX.204632</t>
  </si>
  <si>
    <t xml:space="preserve">Heptamelus ochroleucus</t>
  </si>
  <si>
    <t xml:space="preserve">http://tun.fi/MX.286932</t>
  </si>
  <si>
    <t xml:space="preserve">Hietikkoiskosmehiläinen</t>
  </si>
  <si>
    <t xml:space="preserve">http://tun.fi/MX.204385</t>
  </si>
  <si>
    <t xml:space="preserve">Hietikkoverhoilijamehiläinen</t>
  </si>
  <si>
    <t xml:space="preserve">http://tun.fi/MX.204658</t>
  </si>
  <si>
    <t xml:space="preserve">Jänövyömehiläinen</t>
  </si>
  <si>
    <t xml:space="preserve">http://tun.fi/MX.204563</t>
  </si>
  <si>
    <t xml:space="preserve">Keisarikavaltajapistiäinen</t>
  </si>
  <si>
    <t xml:space="preserve">Dolichomitus imperator</t>
  </si>
  <si>
    <t xml:space="preserve">http://tun.fi/MX.308976</t>
  </si>
  <si>
    <t xml:space="preserve">Ketoiskosmehiläinen</t>
  </si>
  <si>
    <t xml:space="preserve">Florsidenbi</t>
  </si>
  <si>
    <t xml:space="preserve">Colletes floralis</t>
  </si>
  <si>
    <t xml:space="preserve">http://tun.fi/MX.204384</t>
  </si>
  <si>
    <t xml:space="preserve">Kirjojunki</t>
  </si>
  <si>
    <t xml:space="preserve">http://tun.fi/MX.288986</t>
  </si>
  <si>
    <t xml:space="preserve">Kotilotöpömehiläinen</t>
  </si>
  <si>
    <t xml:space="preserve">http://tun.fi/MX.204581</t>
  </si>
  <si>
    <t xml:space="preserve">Kääpiöverimehiläinen</t>
  </si>
  <si>
    <t xml:space="preserve">http://tun.fi/MX.204337</t>
  </si>
  <si>
    <t xml:space="preserve">Laastiseinämehiläinen</t>
  </si>
  <si>
    <t xml:space="preserve">http://tun.fi/MX.204719</t>
  </si>
  <si>
    <t xml:space="preserve">Lehtomuurarimehiläinen</t>
  </si>
  <si>
    <t xml:space="preserve">http://tun.fi/MX.204620</t>
  </si>
  <si>
    <t xml:space="preserve">Macrophya rufipes</t>
  </si>
  <si>
    <t xml:space="preserve">http://tun.fi/MX.288714</t>
  </si>
  <si>
    <t xml:space="preserve">Marskiviholainen</t>
  </si>
  <si>
    <t xml:space="preserve">http://tun.fi/MX.204262</t>
  </si>
  <si>
    <t xml:space="preserve">Megarhyssa rixator</t>
  </si>
  <si>
    <t xml:space="preserve">http://tun.fi/MX.309087</t>
  </si>
  <si>
    <t xml:space="preserve">Megarhyssa superba</t>
  </si>
  <si>
    <t xml:space="preserve">http://tun.fi/MX.309089</t>
  </si>
  <si>
    <t xml:space="preserve">Mustatöpömehiläinen</t>
  </si>
  <si>
    <t xml:space="preserve">http://tun.fi/MX.204582</t>
  </si>
  <si>
    <t xml:space="preserve">Nematinus bilineatus</t>
  </si>
  <si>
    <t xml:space="preserve">http://tun.fi/MX.286667</t>
  </si>
  <si>
    <t xml:space="preserve">Neurotoma iridescens</t>
  </si>
  <si>
    <t xml:space="preserve">http://tun.fi/MX.286802</t>
  </si>
  <si>
    <t xml:space="preserve">Nirhaperämehiläinen</t>
  </si>
  <si>
    <t xml:space="preserve">http://tun.fi/MX.204665</t>
  </si>
  <si>
    <t xml:space="preserve">Paksupäänäivertäjämehiläinen</t>
  </si>
  <si>
    <t xml:space="preserve">http://tun.fi/MX.204608</t>
  </si>
  <si>
    <t xml:space="preserve">Pihkahuopamehiläinen</t>
  </si>
  <si>
    <t xml:space="preserve">http://tun.fi/MX.204589</t>
  </si>
  <si>
    <t xml:space="preserve">Pikkutöpömehiläinen</t>
  </si>
  <si>
    <t xml:space="preserve">http://tun.fi/MX.204579</t>
  </si>
  <si>
    <t xml:space="preserve">Pikonema insigne</t>
  </si>
  <si>
    <t xml:space="preserve">http://tun.fi/MX.287528</t>
  </si>
  <si>
    <t xml:space="preserve">Posliinisimamehiläinen</t>
  </si>
  <si>
    <t xml:space="preserve">http://tun.fi/MX.204399</t>
  </si>
  <si>
    <t xml:space="preserve">Pristiphora robusta</t>
  </si>
  <si>
    <t xml:space="preserve">http://tun.fi/MX.288379</t>
  </si>
  <si>
    <t xml:space="preserve">Puolukkamaamehiläinen</t>
  </si>
  <si>
    <t xml:space="preserve">http://tun.fi/MX.204832</t>
  </si>
  <si>
    <t xml:space="preserve">Pyöröverhoilijamehiläinen</t>
  </si>
  <si>
    <t xml:space="preserve">http://tun.fi/MX.204657</t>
  </si>
  <si>
    <t xml:space="preserve">Ruosteverimehiläinen</t>
  </si>
  <si>
    <t xml:space="preserve">http://tun.fi/MX.204857</t>
  </si>
  <si>
    <t xml:space="preserve">Sirex atricornis</t>
  </si>
  <si>
    <t xml:space="preserve">http://tun.fi/MX.288956</t>
  </si>
  <si>
    <t xml:space="preserve">Suomenkuusipistiäinen</t>
  </si>
  <si>
    <t xml:space="preserve">http://tun.fi/MX.286949</t>
  </si>
  <si>
    <t xml:space="preserve">Sylkisahiainen</t>
  </si>
  <si>
    <t xml:space="preserve">Blasticotoma filiceti</t>
  </si>
  <si>
    <t xml:space="preserve">http://tun.fi/MX.286853</t>
  </si>
  <si>
    <t xml:space="preserve">Cladius aeneus</t>
  </si>
  <si>
    <t xml:space="preserve">Trichiocampus aeneus</t>
  </si>
  <si>
    <t xml:space="preserve">http://tun.fi/MX.286627</t>
  </si>
  <si>
    <t xml:space="preserve">Tundrakimalainen</t>
  </si>
  <si>
    <t xml:space="preserve">http://tun.fi/MX.204756</t>
  </si>
  <si>
    <t xml:space="preserve">Uralinkimalainen</t>
  </si>
  <si>
    <t xml:space="preserve">http://tun.fi/MX.204769</t>
  </si>
  <si>
    <t xml:space="preserve">Varjokuusipistiäinen</t>
  </si>
  <si>
    <t xml:space="preserve">http://tun.fi/MX.286971</t>
  </si>
  <si>
    <t xml:space="preserve">Varjosimamehiläinen</t>
  </si>
  <si>
    <t xml:space="preserve">http://tun.fi/MX.204402</t>
  </si>
  <si>
    <t xml:space="preserve">Aphis serpylli</t>
  </si>
  <si>
    <t xml:space="preserve">http://tun.fi/MX.228290</t>
  </si>
  <si>
    <t xml:space="preserve">Callipterinella minutissima</t>
  </si>
  <si>
    <t xml:space="preserve">http://tun.fi/MX.228132</t>
  </si>
  <si>
    <t xml:space="preserve">Hietikkosarakirva</t>
  </si>
  <si>
    <t xml:space="preserve">http://tun.fi/MX.228197</t>
  </si>
  <si>
    <t xml:space="preserve">Masmalokirva</t>
  </si>
  <si>
    <t xml:space="preserve">http://tun.fi/MX.228262</t>
  </si>
  <si>
    <t xml:space="preserve">Monaphis antennata</t>
  </si>
  <si>
    <t xml:space="preserve">http://tun.fi/MX.228143</t>
  </si>
  <si>
    <t xml:space="preserve">Therioaphis brachytricha</t>
  </si>
  <si>
    <t xml:space="preserve">http://tun.fi/MX.228165</t>
  </si>
  <si>
    <t xml:space="preserve">Tinocallis nevskyi</t>
  </si>
  <si>
    <t xml:space="preserve">http://tun.fi/MX.228161</t>
  </si>
  <si>
    <t xml:space="preserve">Tinocallis platani</t>
  </si>
  <si>
    <t xml:space="preserve">http://tun.fi/MX.228160</t>
  </si>
  <si>
    <t xml:space="preserve">Uroleucon murale</t>
  </si>
  <si>
    <t xml:space="preserve">http://tun.fi/MX.228622</t>
  </si>
  <si>
    <t xml:space="preserve">Kuukkeli</t>
  </si>
  <si>
    <t xml:space="preserve">Lavskrika</t>
  </si>
  <si>
    <t xml:space="preserve">http://tun.fi/MX.37095</t>
  </si>
  <si>
    <t xml:space="preserve">Lapinsirri</t>
  </si>
  <si>
    <t xml:space="preserve">Mosnäppa</t>
  </si>
  <si>
    <t xml:space="preserve">http://tun.fi/MX.27689</t>
  </si>
  <si>
    <t xml:space="preserve">Pilkkasiipi</t>
  </si>
  <si>
    <t xml:space="preserve">Svärta</t>
  </si>
  <si>
    <t xml:space="preserve">http://tun.fi/MX.26431</t>
  </si>
  <si>
    <t xml:space="preserve">Pohjantikka</t>
  </si>
  <si>
    <t xml:space="preserve">Tretåig hackspett</t>
  </si>
  <si>
    <t xml:space="preserve">http://tun.fi/MX.30453</t>
  </si>
  <si>
    <t xml:space="preserve">Suokukko</t>
  </si>
  <si>
    <t xml:space="preserve">Brushane</t>
  </si>
  <si>
    <t xml:space="preserve">http://tun.fi/MX.27710</t>
  </si>
  <si>
    <t xml:space="preserve">Tylli</t>
  </si>
  <si>
    <t xml:space="preserve">Större strandpipare</t>
  </si>
  <si>
    <t xml:space="preserve">http://tun.fi/MX.27559</t>
  </si>
  <si>
    <t xml:space="preserve">Uuttukyyhky</t>
  </si>
  <si>
    <t xml:space="preserve">Skogsduva</t>
  </si>
  <si>
    <t xml:space="preserve">http://tun.fi/MX.27908</t>
  </si>
  <si>
    <t xml:space="preserve">Aarnivilistäjä</t>
  </si>
  <si>
    <t xml:space="preserve">Phymatura brevicollis</t>
  </si>
  <si>
    <t xml:space="preserve">http://tun.fi/MX.191475</t>
  </si>
  <si>
    <t xml:space="preserve">Koivukauniainen</t>
  </si>
  <si>
    <t xml:space="preserve">Dicerca furcata</t>
  </si>
  <si>
    <t xml:space="preserve">http://tun.fi/MX.192642</t>
  </si>
  <si>
    <t xml:space="preserve">Pikakirjoittaja</t>
  </si>
  <si>
    <t xml:space="preserve">http://tun.fi/MX.197067</t>
  </si>
  <si>
    <t xml:space="preserve">Pohjanjäärä</t>
  </si>
  <si>
    <t xml:space="preserve">http://tun.fi/MX.195034</t>
  </si>
  <si>
    <t xml:space="preserve">Sysipimikkä</t>
  </si>
  <si>
    <t xml:space="preserve">http://tun.fi/MX.194578</t>
  </si>
  <si>
    <t xml:space="preserve">Vihertylppyjäärä</t>
  </si>
  <si>
    <t xml:space="preserve">Vinhakiitäjäinen</t>
  </si>
  <si>
    <t xml:space="preserve">http://tun.fi/MX.188382</t>
  </si>
  <si>
    <t xml:space="preserve">Etelävalkotäpläpaksupää</t>
  </si>
  <si>
    <t xml:space="preserve">Allmän ängssmygare</t>
  </si>
  <si>
    <t xml:space="preserve">Hesperia comma subsp. Comma</t>
  </si>
  <si>
    <t xml:space="preserve">http://tun.fi/MX.60752</t>
  </si>
  <si>
    <t xml:space="preserve">Helmihopeatäplä</t>
  </si>
  <si>
    <t xml:space="preserve">Storfläckig pärlemorfjäril</t>
  </si>
  <si>
    <t xml:space="preserve">http://tun.fi/MX.60882</t>
  </si>
  <si>
    <t xml:space="preserve">Keisarinviitta</t>
  </si>
  <si>
    <t xml:space="preserve">Kejsarmantel</t>
  </si>
  <si>
    <t xml:space="preserve">http://tun.fi/MX.60876</t>
  </si>
  <si>
    <t xml:space="preserve">Keltatäplähiipijä</t>
  </si>
  <si>
    <t xml:space="preserve">Gulfläckig glanssmygare</t>
  </si>
  <si>
    <t xml:space="preserve">http://tun.fi/MX.60744</t>
  </si>
  <si>
    <t xml:space="preserve">Muurainhopeatäplä</t>
  </si>
  <si>
    <t xml:space="preserve">Frejas pärlemorfjäril</t>
  </si>
  <si>
    <t xml:space="preserve">http://tun.fi/MX.60893</t>
  </si>
  <si>
    <t xml:space="preserve">Rahkahopeatäplä</t>
  </si>
  <si>
    <t xml:space="preserve">Friggas pärlemorfjäril</t>
  </si>
  <si>
    <t xml:space="preserve">http://tun.fi/MX.60898</t>
  </si>
  <si>
    <t xml:space="preserve">Suokirjosiipi</t>
  </si>
  <si>
    <t xml:space="preserve">Klintvisslare</t>
  </si>
  <si>
    <t xml:space="preserve">http://tun.fi/MX.60739</t>
  </si>
  <si>
    <t xml:space="preserve">Suonokiperhonen</t>
  </si>
  <si>
    <t xml:space="preserve">Gulringad gräsfjäril</t>
  </si>
  <si>
    <t xml:space="preserve">http://tun.fi/MX.60982</t>
  </si>
  <si>
    <t xml:space="preserve">Ampuhaukka</t>
  </si>
  <si>
    <t xml:space="preserve">Stenfalk</t>
  </si>
  <si>
    <t xml:space="preserve">http://tun.fi/MX.26808</t>
  </si>
  <si>
    <t xml:space="preserve">Harmaapäätikka</t>
  </si>
  <si>
    <t xml:space="preserve">Gråspett</t>
  </si>
  <si>
    <t xml:space="preserve">http://tun.fi/MX.30530</t>
  </si>
  <si>
    <t xml:space="preserve">Kaakkuri</t>
  </si>
  <si>
    <t xml:space="preserve">Smålom</t>
  </si>
  <si>
    <t xml:space="preserve">http://tun.fi/MX.25836</t>
  </si>
  <si>
    <t xml:space="preserve">Kehrääjä</t>
  </si>
  <si>
    <t xml:space="preserve">Nattskärra</t>
  </si>
  <si>
    <t xml:space="preserve">http://tun.fi/MX.29172</t>
  </si>
  <si>
    <t xml:space="preserve">Koskikara</t>
  </si>
  <si>
    <t xml:space="preserve">Strömstare</t>
  </si>
  <si>
    <t xml:space="preserve">http://tun.fi/MX.32625</t>
  </si>
  <si>
    <t xml:space="preserve">Kuikka</t>
  </si>
  <si>
    <t xml:space="preserve">Storlom</t>
  </si>
  <si>
    <t xml:space="preserve">http://tun.fi/MX.25837</t>
  </si>
  <si>
    <t xml:space="preserve">Mustalintu</t>
  </si>
  <si>
    <t xml:space="preserve">Sjöorre</t>
  </si>
  <si>
    <t xml:space="preserve">http://tun.fi/MX.26429</t>
  </si>
  <si>
    <t xml:space="preserve">Nuolihaukka</t>
  </si>
  <si>
    <t xml:space="preserve">Lärkfalk</t>
  </si>
  <si>
    <t xml:space="preserve">http://tun.fi/MX.26811</t>
  </si>
  <si>
    <t xml:space="preserve">Peltopyy</t>
  </si>
  <si>
    <t xml:space="preserve">Rapphöna</t>
  </si>
  <si>
    <t xml:space="preserve">Grey partridge</t>
  </si>
  <si>
    <t xml:space="preserve">Perdix perdix</t>
  </si>
  <si>
    <t xml:space="preserve">http://tun.fi/MX.27048</t>
  </si>
  <si>
    <t xml:space="preserve">Pikkusieppo</t>
  </si>
  <si>
    <t xml:space="preserve">Mindre flugsnappare</t>
  </si>
  <si>
    <t xml:space="preserve">http://tun.fi/MX.34029</t>
  </si>
  <si>
    <t xml:space="preserve">Pikkutikka</t>
  </si>
  <si>
    <t xml:space="preserve">Mindre hackspett</t>
  </si>
  <si>
    <t xml:space="preserve">http://tun.fi/MX.30428</t>
  </si>
  <si>
    <t xml:space="preserve">Punakuiri</t>
  </si>
  <si>
    <t xml:space="preserve">Myrspov</t>
  </si>
  <si>
    <t xml:space="preserve">http://tun.fi/MX.27605</t>
  </si>
  <si>
    <t xml:space="preserve">Pyrstötiainen</t>
  </si>
  <si>
    <t xml:space="preserve">Stjärtmes</t>
  </si>
  <si>
    <t xml:space="preserve">http://tun.fi/MX.34505</t>
  </si>
  <si>
    <t xml:space="preserve">Selkälokki</t>
  </si>
  <si>
    <t xml:space="preserve">Silltrut</t>
  </si>
  <si>
    <t xml:space="preserve">http://tun.fi/MX.27753</t>
  </si>
  <si>
    <t xml:space="preserve">Sääksi</t>
  </si>
  <si>
    <t xml:space="preserve">Fiskgjuse</t>
  </si>
  <si>
    <t xml:space="preserve">http://tun.fi/MX.26472</t>
  </si>
  <si>
    <t xml:space="preserve">Tuulihaukka</t>
  </si>
  <si>
    <t xml:space="preserve">Tornfalk</t>
  </si>
  <si>
    <t xml:space="preserve">http://tun.fi/MX.26796</t>
  </si>
  <si>
    <t xml:space="preserve">Isolepinkäinen</t>
  </si>
  <si>
    <t xml:space="preserve">http://tun.fi/MX.32570</t>
  </si>
  <si>
    <t xml:space="preserve">Jänkäsirriäinen</t>
  </si>
  <si>
    <t xml:space="preserve">http://tun.fi/MX.27704</t>
  </si>
  <si>
    <t xml:space="preserve">Kaulushaikara</t>
  </si>
  <si>
    <t xml:space="preserve">http://tun.fi/MX.26164</t>
  </si>
  <si>
    <t xml:space="preserve">Keräkurmitsa</t>
  </si>
  <si>
    <t xml:space="preserve">http://tun.fi/MX.27597</t>
  </si>
  <si>
    <t xml:space="preserve">Kivitasku</t>
  </si>
  <si>
    <t xml:space="preserve">http://tun.fi/MX.32966</t>
  </si>
  <si>
    <t xml:space="preserve">Käki</t>
  </si>
  <si>
    <t xml:space="preserve">http://tun.fi/MX.28715</t>
  </si>
  <si>
    <t xml:space="preserve">Lapintiainen</t>
  </si>
  <si>
    <t xml:space="preserve">http://tun.fi/MX.34542</t>
  </si>
  <si>
    <t xml:space="preserve">Nokkavarpunen</t>
  </si>
  <si>
    <t xml:space="preserve">http://tun.fi/MX.36368</t>
  </si>
  <si>
    <t xml:space="preserve">Pensastasku</t>
  </si>
  <si>
    <t xml:space="preserve">http://tun.fi/MX.32949</t>
  </si>
  <si>
    <t xml:space="preserve">Pikkulepinkäinen</t>
  </si>
  <si>
    <t xml:space="preserve">http://tun.fi/MX.32561</t>
  </si>
  <si>
    <t xml:space="preserve">Ruskosuohaukka</t>
  </si>
  <si>
    <t xml:space="preserve">http://tun.fi/MX.26597</t>
  </si>
  <si>
    <t xml:space="preserve">Sepelrastas</t>
  </si>
  <si>
    <t xml:space="preserve">http://tun.fi/MX.33104</t>
  </si>
  <si>
    <t xml:space="preserve">Sinisuohaukka</t>
  </si>
  <si>
    <t xml:space="preserve">http://tun.fi/MX.26592</t>
  </si>
  <si>
    <t xml:space="preserve">Varpunen</t>
  </si>
  <si>
    <t xml:space="preserve">http://tun.fi/MX.36573</t>
  </si>
  <si>
    <t xml:space="preserve">Viiksitimali</t>
  </si>
  <si>
    <t xml:space="preserve">http://tun.fi/MX.33492</t>
  </si>
  <si>
    <t xml:space="preserve">Euroopanmajava</t>
  </si>
  <si>
    <t xml:space="preserve">Europeisk bäver</t>
  </si>
  <si>
    <t xml:space="preserve">Eurasian beaver</t>
  </si>
  <si>
    <t xml:space="preserve">Castor fiber</t>
  </si>
  <si>
    <t xml:space="preserve">http://tun.fi/MX.48251</t>
  </si>
  <si>
    <t xml:space="preserve">Ilves</t>
  </si>
  <si>
    <t xml:space="preserve">Lodjur</t>
  </si>
  <si>
    <t xml:space="preserve">Lynx</t>
  </si>
  <si>
    <t xml:space="preserve">Lynx lynx</t>
  </si>
  <si>
    <t xml:space="preserve">http://tun.fi/MX.46615</t>
  </si>
  <si>
    <t xml:space="preserve">Itämerennorppa</t>
  </si>
  <si>
    <t xml:space="preserve">Östersjövikare</t>
  </si>
  <si>
    <t xml:space="preserve">Baltic ringed seal</t>
  </si>
  <si>
    <t xml:space="preserve">Pusa hispida botnica</t>
  </si>
  <si>
    <t xml:space="preserve">http://tun.fi/MX.200555</t>
  </si>
  <si>
    <t xml:space="preserve">Karhu</t>
  </si>
  <si>
    <t xml:space="preserve">Brunbjörn</t>
  </si>
  <si>
    <t xml:space="preserve">Brown bear</t>
  </si>
  <si>
    <t xml:space="preserve">Ursus arctos</t>
  </si>
  <si>
    <t xml:space="preserve">http://tun.fi/MX.47348</t>
  </si>
  <si>
    <t xml:space="preserve">Liito-orava</t>
  </si>
  <si>
    <t xml:space="preserve">Flygekorre</t>
  </si>
  <si>
    <t xml:space="preserve">Flying Squirrel</t>
  </si>
  <si>
    <t xml:space="preserve">Pteromys volans</t>
  </si>
  <si>
    <t xml:space="preserve">http://tun.fi/MX.48243</t>
  </si>
  <si>
    <t xml:space="preserve">Metsäpeura</t>
  </si>
  <si>
    <t xml:space="preserve">Forest reindeer</t>
  </si>
  <si>
    <t xml:space="preserve">Rangifer tarandus fennicus</t>
  </si>
  <si>
    <t xml:space="preserve">http://tun.fi/MX.200556</t>
  </si>
  <si>
    <t xml:space="preserve">Saukko</t>
  </si>
  <si>
    <t xml:space="preserve">Utter</t>
  </si>
  <si>
    <t xml:space="preserve">Otter</t>
  </si>
  <si>
    <t xml:space="preserve">Lutra lutra</t>
  </si>
  <si>
    <t xml:space="preserve">http://tun.fi/MX.47169</t>
  </si>
  <si>
    <t xml:space="preserve">Etelänpurohopeatäplä</t>
  </si>
  <si>
    <t xml:space="preserve">Gråkantad pärlemorfjäril (sydlig)</t>
  </si>
  <si>
    <t xml:space="preserve">http://tun.fi/MX.60896</t>
  </si>
  <si>
    <t xml:space="preserve">Juurilasisiipi</t>
  </si>
  <si>
    <t xml:space="preserve">Smygstekellik glasvinge</t>
  </si>
  <si>
    <t xml:space="preserve">Bembecia ichneumoniformis</t>
  </si>
  <si>
    <t xml:space="preserve">http://tun.fi/MX.59964</t>
  </si>
  <si>
    <t xml:space="preserve">Pikkuapollo</t>
  </si>
  <si>
    <t xml:space="preserve">Mnemosynefjäril</t>
  </si>
  <si>
    <t xml:space="preserve">Parnassius mnemosyne</t>
  </si>
  <si>
    <t xml:space="preserve">http://tun.fi/MX.60725</t>
  </si>
  <si>
    <t xml:space="preserve">Pohjanvalkotäpläpaksupää</t>
  </si>
  <si>
    <t xml:space="preserve">Allmän ängssmygare (nordl.)</t>
  </si>
  <si>
    <t xml:space="preserve">Hesperia comma ssp. catena</t>
  </si>
  <si>
    <t xml:space="preserve">http://tun.fi/MX.60753</t>
  </si>
  <si>
    <t xml:space="preserve">Punakeltaverkkoperhonen</t>
  </si>
  <si>
    <t xml:space="preserve">Ärenprisnätfjäril</t>
  </si>
  <si>
    <t xml:space="preserve">Euphydryas aurinia</t>
  </si>
  <si>
    <t xml:space="preserve">http://tun.fi/MX.60934</t>
  </si>
  <si>
    <t xml:space="preserve">Raitalasisiipi</t>
  </si>
  <si>
    <t xml:space="preserve">Sälgglasvinge</t>
  </si>
  <si>
    <t xml:space="preserve">http://tun.fi/MX.59947</t>
  </si>
  <si>
    <t xml:space="preserve">Tundrasinisiipi</t>
  </si>
  <si>
    <t xml:space="preserve">Högnordisk blåvinge</t>
  </si>
  <si>
    <t xml:space="preserve">Plebeius glandon</t>
  </si>
  <si>
    <t xml:space="preserve">http://tun.fi/MX.60856</t>
  </si>
  <si>
    <t xml:space="preserve">Tyräkkikääriäinen</t>
  </si>
  <si>
    <t xml:space="preserve">Törelskottvecklare</t>
  </si>
  <si>
    <t xml:space="preserve">Aaltopikkumittari</t>
  </si>
  <si>
    <t xml:space="preserve">http://tun.fi/MX.62034</t>
  </si>
  <si>
    <t xml:space="preserve">Aurinkoyökkönen</t>
  </si>
  <si>
    <t xml:space="preserve">http://tun.fi/MX.62479</t>
  </si>
  <si>
    <t xml:space="preserve">Haavantuhooja</t>
  </si>
  <si>
    <t xml:space="preserve">http://tun.fi/MX.59930</t>
  </si>
  <si>
    <t xml:space="preserve">Heisinmiinaajakoi</t>
  </si>
  <si>
    <t xml:space="preserve">Hietapussikoi</t>
  </si>
  <si>
    <t xml:space="preserve">http://tun.fi/MX.59514</t>
  </si>
  <si>
    <t xml:space="preserve">Hirvenputkikoi</t>
  </si>
  <si>
    <t xml:space="preserve">Huhtasinisiipi</t>
  </si>
  <si>
    <t xml:space="preserve">http://tun.fi/MX.60862</t>
  </si>
  <si>
    <t xml:space="preserve">Isoraanumittari</t>
  </si>
  <si>
    <t xml:space="preserve">http://tun.fi/MX.61841</t>
  </si>
  <si>
    <t xml:space="preserve">Jalavakartanokoi</t>
  </si>
  <si>
    <t xml:space="preserve">Jalavavalekääriäinen</t>
  </si>
  <si>
    <t xml:space="preserve">Jatulivesiperho</t>
  </si>
  <si>
    <t xml:space="preserve">Jussinpussikoi</t>
  </si>
  <si>
    <t xml:space="preserve">http://tun.fi/MX.59494</t>
  </si>
  <si>
    <t xml:space="preserve">Jäkkäränkehrääjäkoi</t>
  </si>
  <si>
    <t xml:space="preserve">Jäkälämittari</t>
  </si>
  <si>
    <t xml:space="preserve">http://tun.fi/MX.61678</t>
  </si>
  <si>
    <t xml:space="preserve">Kaakonkoisa</t>
  </si>
  <si>
    <t xml:space="preserve">http://tun.fi/MX.61058</t>
  </si>
  <si>
    <t xml:space="preserve">Kaakonlasisiipi</t>
  </si>
  <si>
    <t xml:space="preserve">http://tun.fi/MX.59954</t>
  </si>
  <si>
    <t xml:space="preserve">Kaarnakääpiökoi</t>
  </si>
  <si>
    <t xml:space="preserve">http://tun.fi/MX.58624</t>
  </si>
  <si>
    <t xml:space="preserve">Kalmokääriäinen</t>
  </si>
  <si>
    <t xml:space="preserve">Karjalanallaskehrääjä</t>
  </si>
  <si>
    <t xml:space="preserve">Keltaselkämittari</t>
  </si>
  <si>
    <t xml:space="preserve">http://tun.fi/MX.61860</t>
  </si>
  <si>
    <t xml:space="preserve">Keltatäpläsiilikehrääjä</t>
  </si>
  <si>
    <t xml:space="preserve">Kenttäkirjokoisa</t>
  </si>
  <si>
    <t xml:space="preserve">http://tun.fi/MX.61314</t>
  </si>
  <si>
    <t xml:space="preserve">Ketoheinäkoi</t>
  </si>
  <si>
    <t xml:space="preserve">Kierrepussikas</t>
  </si>
  <si>
    <t xml:space="preserve">http://tun.fi/MX.58853</t>
  </si>
  <si>
    <t xml:space="preserve">Kirjopikkumittari</t>
  </si>
  <si>
    <t xml:space="preserve">http://tun.fi/MX.62017</t>
  </si>
  <si>
    <t xml:space="preserve">Kirjoverkkoperhonen</t>
  </si>
  <si>
    <t xml:space="preserve">Boknätfjäril</t>
  </si>
  <si>
    <t xml:space="preserve">Euphydryas maturna</t>
  </si>
  <si>
    <t xml:space="preserve">http://tun.fi/MX.60931</t>
  </si>
  <si>
    <t xml:space="preserve">Kulosukkulakoi</t>
  </si>
  <si>
    <t xml:space="preserve">Scythris noricella</t>
  </si>
  <si>
    <t xml:space="preserve">http://tun.fi/MX.59626</t>
  </si>
  <si>
    <t xml:space="preserve">Kultayökkönen</t>
  </si>
  <si>
    <t xml:space="preserve">http://tun.fi/MX.62399</t>
  </si>
  <si>
    <t xml:space="preserve">Kuusamamittari</t>
  </si>
  <si>
    <t xml:space="preserve">http://tun.fi/MX.61635</t>
  </si>
  <si>
    <t xml:space="preserve">Kuuyökkönen</t>
  </si>
  <si>
    <t xml:space="preserve">http://tun.fi/MX.62200</t>
  </si>
  <si>
    <t xml:space="preserve">Kääpäkoi</t>
  </si>
  <si>
    <t xml:space="preserve">Kairansirvikäs</t>
  </si>
  <si>
    <t xml:space="preserve">Asynarchus thedenii</t>
  </si>
  <si>
    <t xml:space="preserve">http://tun.fi/MX.231917</t>
  </si>
  <si>
    <t xml:space="preserve">Lehtomiinaajakoi</t>
  </si>
  <si>
    <t xml:space="preserve">Linnunruohoyökkönen</t>
  </si>
  <si>
    <t xml:space="preserve">http://tun.fi/MX.62301</t>
  </si>
  <si>
    <t xml:space="preserve">Luhtakultasiipi</t>
  </si>
  <si>
    <t xml:space="preserve">Violett gullvinge</t>
  </si>
  <si>
    <t xml:space="preserve">Lycaena helle</t>
  </si>
  <si>
    <t xml:space="preserve">http://tun.fi/MX.60817</t>
  </si>
  <si>
    <t xml:space="preserve">Luumittari</t>
  </si>
  <si>
    <t xml:space="preserve">http://tun.fi/MX.61672</t>
  </si>
  <si>
    <t xml:space="preserve">Maitenunnakoi</t>
  </si>
  <si>
    <t xml:space="preserve">http://tun.fi/MX.59870</t>
  </si>
  <si>
    <t xml:space="preserve">Marunatöyhtökoi</t>
  </si>
  <si>
    <t xml:space="preserve">http://tun.fi/MX.58869</t>
  </si>
  <si>
    <t xml:space="preserve">Mäkiokamittari</t>
  </si>
  <si>
    <t xml:space="preserve">http://tun.fi/MX.61789</t>
  </si>
  <si>
    <t xml:space="preserve">Nevaheinäkoi</t>
  </si>
  <si>
    <t xml:space="preserve">Nummijuuriyökkönen</t>
  </si>
  <si>
    <t xml:space="preserve">http://tun.fi/MX.62798</t>
  </si>
  <si>
    <t xml:space="preserve">Nunnamittari</t>
  </si>
  <si>
    <t xml:space="preserve">http://tun.fi/MX.61969</t>
  </si>
  <si>
    <t xml:space="preserve">Nätkelmäpunatäplä</t>
  </si>
  <si>
    <t xml:space="preserve">Zygaena lonicerae</t>
  </si>
  <si>
    <t xml:space="preserve">http://tun.fi/MX.59987</t>
  </si>
  <si>
    <t xml:space="preserve">Ohdakesulkanen</t>
  </si>
  <si>
    <t xml:space="preserve">Calyciphora albodactyla</t>
  </si>
  <si>
    <t xml:space="preserve">http://tun.fi/MX.60706</t>
  </si>
  <si>
    <t xml:space="preserve">Omenakääpiökoi</t>
  </si>
  <si>
    <t xml:space="preserve">http://tun.fi/MX.58559</t>
  </si>
  <si>
    <t xml:space="preserve">Oulunhormikas</t>
  </si>
  <si>
    <t xml:space="preserve">Glossosoma nylanderi</t>
  </si>
  <si>
    <t xml:space="preserve">http://tun.fi/MX.231741</t>
  </si>
  <si>
    <t xml:space="preserve">Pantterimittari</t>
  </si>
  <si>
    <t xml:space="preserve">http://tun.fi/MX.61650</t>
  </si>
  <si>
    <t xml:space="preserve">Pellavakätkökääriäinen</t>
  </si>
  <si>
    <t xml:space="preserve">Cochylis epilinana</t>
  </si>
  <si>
    <t xml:space="preserve">http://tun.fi/MX.60105</t>
  </si>
  <si>
    <t xml:space="preserve">Pihlajayökkönen</t>
  </si>
  <si>
    <t xml:space="preserve">http://tun.fi/MX.62474</t>
  </si>
  <si>
    <t xml:space="preserve">Pikkununnakoi</t>
  </si>
  <si>
    <t xml:space="preserve">http://tun.fi/MX.59874</t>
  </si>
  <si>
    <t xml:space="preserve">Pohjanharmoyökkönen</t>
  </si>
  <si>
    <t xml:space="preserve">Nordiskt jordfly</t>
  </si>
  <si>
    <t xml:space="preserve">Xestia borealis</t>
  </si>
  <si>
    <t xml:space="preserve">http://tun.fi/MX.63095</t>
  </si>
  <si>
    <t xml:space="preserve">Pohjansirvikäs</t>
  </si>
  <si>
    <t xml:space="preserve">http://tun.fi/MX.231841</t>
  </si>
  <si>
    <t xml:space="preserve">Poppelikääröyökkönen</t>
  </si>
  <si>
    <t xml:space="preserve">http://tun.fi/MX.62643</t>
  </si>
  <si>
    <t xml:space="preserve">Punakoisa</t>
  </si>
  <si>
    <t xml:space="preserve">http://tun.fi/MX.61344</t>
  </si>
  <si>
    <t xml:space="preserve">Purtojuurisurviaiskoi</t>
  </si>
  <si>
    <t xml:space="preserve">Nemophora cupriacella</t>
  </si>
  <si>
    <t xml:space="preserve">http://tun.fi/MX.58664</t>
  </si>
  <si>
    <t xml:space="preserve">Pähkämökääriäinen</t>
  </si>
  <si>
    <t xml:space="preserve">Ketotöyhtökoi</t>
  </si>
  <si>
    <t xml:space="preserve">Bucculatrix argentisignella</t>
  </si>
  <si>
    <t xml:space="preserve">http://tun.fi/MX.58862</t>
  </si>
  <si>
    <t xml:space="preserve">Ruskopaatsamamittari</t>
  </si>
  <si>
    <t xml:space="preserve">http://tun.fi/MX.61937</t>
  </si>
  <si>
    <t xml:space="preserve">Ruskotäpläkoi</t>
  </si>
  <si>
    <t xml:space="preserve">Ruso-olkiyökkönen</t>
  </si>
  <si>
    <t xml:space="preserve">http://tun.fi/MX.62943</t>
  </si>
  <si>
    <t xml:space="preserve">Rusoharmoyökkönen</t>
  </si>
  <si>
    <t xml:space="preserve">Bruntecknat fjällfly</t>
  </si>
  <si>
    <t xml:space="preserve">Xestia brunneopicta</t>
  </si>
  <si>
    <t xml:space="preserve">http://tun.fi/MX.63100</t>
  </si>
  <si>
    <t xml:space="preserve">Rusokiiltoyökkönen</t>
  </si>
  <si>
    <t xml:space="preserve">http://tun.fi/MX.62565</t>
  </si>
  <si>
    <t xml:space="preserve">Ruutumäkiyökkönen</t>
  </si>
  <si>
    <t xml:space="preserve">http://tun.fi/MX.62659</t>
  </si>
  <si>
    <t xml:space="preserve">Rämekulmumittari</t>
  </si>
  <si>
    <t xml:space="preserve">http://tun.fi/MX.61717</t>
  </si>
  <si>
    <t xml:space="preserve">Rämelehtimittari</t>
  </si>
  <si>
    <t xml:space="preserve">http://tun.fi/MX.61737</t>
  </si>
  <si>
    <t xml:space="preserve">Siulasirvikäs</t>
  </si>
  <si>
    <t xml:space="preserve">Semblis atrata</t>
  </si>
  <si>
    <t xml:space="preserve">http://tun.fi/MX.231866</t>
  </si>
  <si>
    <t xml:space="preserve">Suotarhayökkönen</t>
  </si>
  <si>
    <t xml:space="preserve">http://tun.fi/MX.62862</t>
  </si>
  <si>
    <t xml:space="preserve">Tammenlehtikehrääjä</t>
  </si>
  <si>
    <t xml:space="preserve">Tammenmiinaajakoi</t>
  </si>
  <si>
    <t xml:space="preserve">Tammikuorikoisa</t>
  </si>
  <si>
    <t xml:space="preserve">Tammilaahusyökkönen</t>
  </si>
  <si>
    <t xml:space="preserve">http://tun.fi/MX.62371</t>
  </si>
  <si>
    <t xml:space="preserve">Tammipiiloyökkönen</t>
  </si>
  <si>
    <t xml:space="preserve">http://tun.fi/MX.62670</t>
  </si>
  <si>
    <t xml:space="preserve">Tammipikkumittari</t>
  </si>
  <si>
    <t xml:space="preserve">http://tun.fi/MX.62062</t>
  </si>
  <si>
    <t xml:space="preserve">Tummahäränsilmä</t>
  </si>
  <si>
    <t xml:space="preserve">http://tun.fi/MX.60974</t>
  </si>
  <si>
    <t xml:space="preserve">Tummakirjosiipi</t>
  </si>
  <si>
    <t xml:space="preserve">http://tun.fi/MX.60736</t>
  </si>
  <si>
    <t xml:space="preserve">Tuomiyökkönen</t>
  </si>
  <si>
    <t xml:space="preserve">http://tun.fi/MX.62455</t>
  </si>
  <si>
    <t xml:space="preserve">Täplätarhayökkönen</t>
  </si>
  <si>
    <t xml:space="preserve">http://tun.fi/MX.62871</t>
  </si>
  <si>
    <t xml:space="preserve">Täpläverkkoperhonen</t>
  </si>
  <si>
    <t xml:space="preserve">http://tun.fi/MX.60937</t>
  </si>
  <si>
    <t xml:space="preserve">Vaaleapuuyökkönen</t>
  </si>
  <si>
    <t xml:space="preserve">http://tun.fi/MX.62677</t>
  </si>
  <si>
    <t xml:space="preserve">Viherämittari</t>
  </si>
  <si>
    <t xml:space="preserve">http://tun.fi/MX.61519</t>
  </si>
  <si>
    <t xml:space="preserve">Keto-okasirkka</t>
  </si>
  <si>
    <t xml:space="preserve">Tarhaokasirkka</t>
  </si>
  <si>
    <t xml:space="preserve">Aarnilahokukkakärpänen</t>
  </si>
  <si>
    <t xml:space="preserve">Dyynikarikekärpänen</t>
  </si>
  <si>
    <t xml:space="preserve">Idänkurokärpänen</t>
  </si>
  <si>
    <t xml:space="preserve">Ketokorsikärpänen</t>
  </si>
  <si>
    <t xml:space="preserve">http://tun.fi/MX.276562</t>
  </si>
  <si>
    <t xml:space="preserve">Ketolahokukkakärpänen</t>
  </si>
  <si>
    <t xml:space="preserve">Ketopetokärpänen</t>
  </si>
  <si>
    <t xml:space="preserve">http://tun.fi/MX.276548</t>
  </si>
  <si>
    <t xml:space="preserve">Ketotikarikärpänen</t>
  </si>
  <si>
    <t xml:space="preserve">Lahokantokärpänen</t>
  </si>
  <si>
    <t xml:space="preserve">Laidunpetokärpänen</t>
  </si>
  <si>
    <t xml:space="preserve">http://tun.fi/MX.276553</t>
  </si>
  <si>
    <t xml:space="preserve">Lehtipuukukkakärpänen</t>
  </si>
  <si>
    <t xml:space="preserve">Lähdetanhukärpänen</t>
  </si>
  <si>
    <t xml:space="preserve">Mahlakääpäkärpänen</t>
  </si>
  <si>
    <t xml:space="preserve">Metsäkurokärpänen</t>
  </si>
  <si>
    <t xml:space="preserve">http://tun.fi/MX.278127</t>
  </si>
  <si>
    <t xml:space="preserve">Niittykurokärpänen</t>
  </si>
  <si>
    <t xml:space="preserve">http://tun.fi/MX.278130</t>
  </si>
  <si>
    <t xml:space="preserve">Niittytikarikärpänen</t>
  </si>
  <si>
    <t xml:space="preserve">Pistiäislahokukkakärpänen</t>
  </si>
  <si>
    <t xml:space="preserve">http://tun.fi/MX.278270</t>
  </si>
  <si>
    <t xml:space="preserve">Pohjankurokärpänen</t>
  </si>
  <si>
    <t xml:space="preserve">http://tun.fi/MX.278129</t>
  </si>
  <si>
    <t xml:space="preserve">Pohjanpetokärpänen</t>
  </si>
  <si>
    <t xml:space="preserve">http://tun.fi/MX.276554</t>
  </si>
  <si>
    <t xml:space="preserve">Purokurokärpänen</t>
  </si>
  <si>
    <t xml:space="preserve">http://tun.fi/MX.278128</t>
  </si>
  <si>
    <t xml:space="preserve">Phtriria pulicaria</t>
  </si>
  <si>
    <t xml:space="preserve">Idänpurokorri</t>
  </si>
  <si>
    <t xml:space="preserve">Mindre lobbäckslända</t>
  </si>
  <si>
    <t xml:space="preserve">Isoukonkorento</t>
  </si>
  <si>
    <t xml:space="preserve">Stor mosaikslända</t>
  </si>
  <si>
    <t xml:space="preserve">http://tun.fi/MX.39</t>
  </si>
  <si>
    <t xml:space="preserve">Jokisurviainen</t>
  </si>
  <si>
    <t xml:space="preserve">Flodmyggdagslända</t>
  </si>
  <si>
    <t xml:space="preserve">http://tun.fi/MX.206509</t>
  </si>
  <si>
    <t xml:space="preserve">Kalvasskorpionikorento</t>
  </si>
  <si>
    <t xml:space="preserve">Blek skorpionslända</t>
  </si>
  <si>
    <t xml:space="preserve">Kääpiötytönkorento</t>
  </si>
  <si>
    <t xml:space="preserve">Småflickslända</t>
  </si>
  <si>
    <t xml:space="preserve">http://tun.fi/MX.22</t>
  </si>
  <si>
    <t xml:space="preserve">Outasurviainen</t>
  </si>
  <si>
    <t xml:space="preserve">Fjälldagslända</t>
  </si>
  <si>
    <t xml:space="preserve">http://tun.fi/MX.206531</t>
  </si>
  <si>
    <t xml:space="preserve">Petosurviainen</t>
  </si>
  <si>
    <t xml:space="preserve">Rovdagslända</t>
  </si>
  <si>
    <t xml:space="preserve">http://tun.fi/MX.206570</t>
  </si>
  <si>
    <t xml:space="preserve">Pohjankorri</t>
  </si>
  <si>
    <t xml:space="preserve">Stor rovbäckslända</t>
  </si>
  <si>
    <t xml:space="preserve">Pohjanpurosurviainen</t>
  </si>
  <si>
    <t xml:space="preserve">Liten strömdagslända</t>
  </si>
  <si>
    <t xml:space="preserve">http://tun.fi/MX.206482</t>
  </si>
  <si>
    <t xml:space="preserve">Puolansukeltajasurviainen</t>
  </si>
  <si>
    <t xml:space="preserve">Polsk smådagslända</t>
  </si>
  <si>
    <t xml:space="preserve">http://tun.fi/MX.206556</t>
  </si>
  <si>
    <t xml:space="preserve">Tummanyhäsurviainen</t>
  </si>
  <si>
    <t xml:space="preserve">Mörk älvdagslända</t>
  </si>
  <si>
    <t xml:space="preserve">http://tun.fi/MX.206484</t>
  </si>
  <si>
    <t xml:space="preserve">Tundrakiiltokorento</t>
  </si>
  <si>
    <t xml:space="preserve">Tundraglanstrollslända</t>
  </si>
  <si>
    <t xml:space="preserve">http://tun.fi/MX.86</t>
  </si>
  <si>
    <t xml:space="preserve">Vähäkirjokorri</t>
  </si>
  <si>
    <t xml:space="preserve">Liten löparbäckslända</t>
  </si>
  <si>
    <t xml:space="preserve">Eteläpikkusurviainen</t>
  </si>
  <si>
    <t xml:space="preserve">Hoikkasinikorento</t>
  </si>
  <si>
    <t xml:space="preserve">http://tun.fi/MX.98</t>
  </si>
  <si>
    <t xml:space="preserve">Isopurosurviainen</t>
  </si>
  <si>
    <t xml:space="preserve">http://tun.fi/MX.206481</t>
  </si>
  <si>
    <t xml:space="preserve">Verisyyskorento</t>
  </si>
  <si>
    <t xml:space="preserve">Ahvenansepikkä</t>
  </si>
  <si>
    <t xml:space="preserve">Aitojäärä</t>
  </si>
  <si>
    <t xml:space="preserve">http://tun.fi/MX.194682</t>
  </si>
  <si>
    <t xml:space="preserve">Aitoristikiitäjäinen</t>
  </si>
  <si>
    <t xml:space="preserve">http://tun.fi/MX.189111</t>
  </si>
  <si>
    <t xml:space="preserve">Haapasyöksykäs</t>
  </si>
  <si>
    <t xml:space="preserve">http://tun.fi/MX.194024</t>
  </si>
  <si>
    <t xml:space="preserve">Hammasjahkiainen</t>
  </si>
  <si>
    <t xml:space="preserve">http://tun.fi/MX.194871</t>
  </si>
  <si>
    <t xml:space="preserve">Harjukaraseppä</t>
  </si>
  <si>
    <t xml:space="preserve">Cardiophorus asellus</t>
  </si>
  <si>
    <t xml:space="preserve">http://tun.fi/MX.192401</t>
  </si>
  <si>
    <t xml:space="preserve">Hartianärviäinen</t>
  </si>
  <si>
    <t xml:space="preserve">Latridius brevicollis</t>
  </si>
  <si>
    <t xml:space="preserve">http://tun.fi/MX.194453</t>
  </si>
  <si>
    <t xml:space="preserve">Hartosienipimikkä</t>
  </si>
  <si>
    <t xml:space="preserve">Mycetochara humeralis</t>
  </si>
  <si>
    <t xml:space="preserve">http://tun.fi/MX.194560</t>
  </si>
  <si>
    <t xml:space="preserve">Havuhuppukuoriainen</t>
  </si>
  <si>
    <t xml:space="preserve">Slät tallkapuschongbagge</t>
  </si>
  <si>
    <t xml:space="preserve">Stephanopachys linearis</t>
  </si>
  <si>
    <t xml:space="preserve">http://tun.fi/MX.193707</t>
  </si>
  <si>
    <t xml:space="preserve">Havukauniainen</t>
  </si>
  <si>
    <t xml:space="preserve">Dicerca moesta</t>
  </si>
  <si>
    <t xml:space="preserve">http://tun.fi/MX.192644</t>
  </si>
  <si>
    <t xml:space="preserve">Havulahokärsäkäs</t>
  </si>
  <si>
    <t xml:space="preserve">Dryophthorus corticalis</t>
  </si>
  <si>
    <t xml:space="preserve">http://tun.fi/MX.196200</t>
  </si>
  <si>
    <t xml:space="preserve">Hehkuseppä</t>
  </si>
  <si>
    <t xml:space="preserve">Ampedus praeustus</t>
  </si>
  <si>
    <t xml:space="preserve">Helmaruokokuoriainen</t>
  </si>
  <si>
    <t xml:space="preserve">http://tun.fi/MX.194805</t>
  </si>
  <si>
    <t xml:space="preserve">Helolantiainen</t>
  </si>
  <si>
    <t xml:space="preserve">http://tun.fi/MX.191787</t>
  </si>
  <si>
    <t xml:space="preserve">Heloseppä</t>
  </si>
  <si>
    <t xml:space="preserve">Ampedus cinnabarinus</t>
  </si>
  <si>
    <t xml:space="preserve">http://tun.fi/MX.193014</t>
  </si>
  <si>
    <t xml:space="preserve">Hentokuorihärö</t>
  </si>
  <si>
    <t xml:space="preserve">Silvanus unidentatus</t>
  </si>
  <si>
    <t xml:space="preserve">http://tun.fi/MX.193224</t>
  </si>
  <si>
    <t xml:space="preserve">Hetelyhytsiipi</t>
  </si>
  <si>
    <t xml:space="preserve">http://tun.fi/MX.192168</t>
  </si>
  <si>
    <t xml:space="preserve">Hietalantiainen</t>
  </si>
  <si>
    <t xml:space="preserve">http://tun.fi/MX.191804</t>
  </si>
  <si>
    <t xml:space="preserve">Hoikkamyyriäinen</t>
  </si>
  <si>
    <t xml:space="preserve">http://tun.fi/MX.191071</t>
  </si>
  <si>
    <t xml:space="preserve">Hämytaitosukeltaja</t>
  </si>
  <si>
    <t xml:space="preserve">http://tun.fi/MX.188754</t>
  </si>
  <si>
    <t xml:space="preserve">Idänkukkajäärä</t>
  </si>
  <si>
    <t xml:space="preserve">Leptura nigripes</t>
  </si>
  <si>
    <t xml:space="preserve">http://tun.fi/MX.195091</t>
  </si>
  <si>
    <t xml:space="preserve">Idänlahopoukko</t>
  </si>
  <si>
    <t xml:space="preserve">http://tun.fi/MX.191927</t>
  </si>
  <si>
    <t xml:space="preserve">Idänvaajapimikkä</t>
  </si>
  <si>
    <t xml:space="preserve">http://tun.fi/MX.195366</t>
  </si>
  <si>
    <t xml:space="preserve">Idänvalekauniainen</t>
  </si>
  <si>
    <t xml:space="preserve">Trixagus atticus</t>
  </si>
  <si>
    <t xml:space="preserve">http://tun.fi/MX.192889</t>
  </si>
  <si>
    <t xml:space="preserve">Isohukka</t>
  </si>
  <si>
    <t xml:space="preserve">Corticeus fraxini</t>
  </si>
  <si>
    <t xml:space="preserve">http://tun.fi/MX.195351</t>
  </si>
  <si>
    <t xml:space="preserve">Isokiiltopisarainen</t>
  </si>
  <si>
    <t xml:space="preserve">http://tun.fi/MX.191616</t>
  </si>
  <si>
    <t xml:space="preserve">Isokuoksanen</t>
  </si>
  <si>
    <t xml:space="preserve">http://tun.fi/MX.192765</t>
  </si>
  <si>
    <t xml:space="preserve">Isomustakeiju</t>
  </si>
  <si>
    <t xml:space="preserve">http://tun.fi/MX.194010</t>
  </si>
  <si>
    <t xml:space="preserve">Isopehkiäinen</t>
  </si>
  <si>
    <t xml:space="preserve">http://tun.fi/MX.193109</t>
  </si>
  <si>
    <t xml:space="preserve">Isovalekääpiäinen</t>
  </si>
  <si>
    <t xml:space="preserve">http://tun.fi/MX.193952</t>
  </si>
  <si>
    <t xml:space="preserve">Isovesiäinen</t>
  </si>
  <si>
    <t xml:space="preserve">http://tun.fi/MX.188933</t>
  </si>
  <si>
    <t xml:space="preserve">Jumiloisikka</t>
  </si>
  <si>
    <t xml:space="preserve">Pelecotoma fennica</t>
  </si>
  <si>
    <t xml:space="preserve">http://tun.fi/MX.195199</t>
  </si>
  <si>
    <t xml:space="preserve">Juomumäihiäinen</t>
  </si>
  <si>
    <t xml:space="preserve">Cryptarcha strigata</t>
  </si>
  <si>
    <t xml:space="preserve">http://tun.fi/MX.193623</t>
  </si>
  <si>
    <t xml:space="preserve">Jurokuoriainen</t>
  </si>
  <si>
    <t xml:space="preserve">Zavaljus brunneus</t>
  </si>
  <si>
    <t xml:space="preserve">http://tun.fi/MX.194178</t>
  </si>
  <si>
    <t xml:space="preserve">Juurimantuainen</t>
  </si>
  <si>
    <t xml:space="preserve">http://tun.fi/MX.191826</t>
  </si>
  <si>
    <t xml:space="preserve">Kaltiotaitosukeltaja</t>
  </si>
  <si>
    <t xml:space="preserve">http://tun.fi/MX.188756</t>
  </si>
  <si>
    <t xml:space="preserve">Kalvaskeräpallokas</t>
  </si>
  <si>
    <t xml:space="preserve">http://tun.fi/MX.190069</t>
  </si>
  <si>
    <t xml:space="preserve">Kamomillakärsäkäs</t>
  </si>
  <si>
    <t xml:space="preserve">http://tun.fi/MX.196450</t>
  </si>
  <si>
    <t xml:space="preserve">Karvajääriäinen</t>
  </si>
  <si>
    <t xml:space="preserve">Pogonocherus hispidus</t>
  </si>
  <si>
    <t xml:space="preserve">http://tun.fi/MX.194714</t>
  </si>
  <si>
    <t xml:space="preserve">Kaukosyöksykäs</t>
  </si>
  <si>
    <t xml:space="preserve">http://tun.fi/MX.194045</t>
  </si>
  <si>
    <t xml:space="preserve">Keltalaitapiilopää</t>
  </si>
  <si>
    <t xml:space="preserve">http://tun.fi/MX.195606</t>
  </si>
  <si>
    <t xml:space="preserve">Keltanopiilopää</t>
  </si>
  <si>
    <t xml:space="preserve">http://tun.fi/MX.195591</t>
  </si>
  <si>
    <t xml:space="preserve">Keltasukaskääpiäinen</t>
  </si>
  <si>
    <t xml:space="preserve">http://tun.fi/MX.193937</t>
  </si>
  <si>
    <t xml:space="preserve">Ketosyrvekiitäjäinen</t>
  </si>
  <si>
    <t xml:space="preserve">http://tun.fi/MX.189209</t>
  </si>
  <si>
    <t xml:space="preserve">Kiiltovalekas</t>
  </si>
  <si>
    <t xml:space="preserve">http://tun.fi/MX.190890</t>
  </si>
  <si>
    <t xml:space="preserve">Kilpitaitosukeltaja</t>
  </si>
  <si>
    <t xml:space="preserve">http://tun.fi/MX.188751</t>
  </si>
  <si>
    <t xml:space="preserve">Kirjoimikkäkärsäkäs</t>
  </si>
  <si>
    <t xml:space="preserve">Ceutorhynchus larvatus</t>
  </si>
  <si>
    <t xml:space="preserve">http://tun.fi/MX.196939</t>
  </si>
  <si>
    <t xml:space="preserve">Kirjokonnakas</t>
  </si>
  <si>
    <t xml:space="preserve">http://tun.fi/MX.193472</t>
  </si>
  <si>
    <t xml:space="preserve">Kirjokääpäkeiju</t>
  </si>
  <si>
    <t xml:space="preserve">Orchesia undulata</t>
  </si>
  <si>
    <t xml:space="preserve">http://tun.fi/MX.193971</t>
  </si>
  <si>
    <t xml:space="preserve">Kirjosukkulainen</t>
  </si>
  <si>
    <t xml:space="preserve">http://tun.fi/MX.194960</t>
  </si>
  <si>
    <t xml:space="preserve">Koivukelokärsäkäs</t>
  </si>
  <si>
    <t xml:space="preserve">Gonotropis dorsalis</t>
  </si>
  <si>
    <t xml:space="preserve">http://tun.fi/MX.195434</t>
  </si>
  <si>
    <t xml:space="preserve">Kulokauniainen</t>
  </si>
  <si>
    <t xml:space="preserve">http://tun.fi/MX.192667</t>
  </si>
  <si>
    <t xml:space="preserve">Kulonyhäkäs</t>
  </si>
  <si>
    <t xml:space="preserve">Brandmögelbagge</t>
  </si>
  <si>
    <t xml:space="preserve">Corticaria planula</t>
  </si>
  <si>
    <t xml:space="preserve">http://tun.fi/MX.194518</t>
  </si>
  <si>
    <t xml:space="preserve">Kultaruokokuoriainen</t>
  </si>
  <si>
    <t xml:space="preserve">http://tun.fi/MX.194810</t>
  </si>
  <si>
    <t xml:space="preserve">Kunttalantiainen</t>
  </si>
  <si>
    <t xml:space="preserve">http://tun.fi/MX.191812</t>
  </si>
  <si>
    <t xml:space="preserve">Kupokiitäjäinen</t>
  </si>
  <si>
    <t xml:space="preserve">Carabus convexus</t>
  </si>
  <si>
    <t xml:space="preserve">http://tun.fi/MX.188531</t>
  </si>
  <si>
    <t xml:space="preserve">Kuusenlaakavilistäjä</t>
  </si>
  <si>
    <t xml:space="preserve">http://tun.fi/MX.191515</t>
  </si>
  <si>
    <t xml:space="preserve">Kytysukkulainen</t>
  </si>
  <si>
    <t xml:space="preserve">Scraptia fuscula</t>
  </si>
  <si>
    <t xml:space="preserve">http://tun.fi/MX.194956</t>
  </si>
  <si>
    <t xml:space="preserve">Kätköpää</t>
  </si>
  <si>
    <t xml:space="preserve">http://tun.fi/MX.195642</t>
  </si>
  <si>
    <t xml:space="preserve">Lahopimikkä</t>
  </si>
  <si>
    <t xml:space="preserve">http://tun.fi/MX.195333</t>
  </si>
  <si>
    <t xml:space="preserve">Laidunsieniäinen</t>
  </si>
  <si>
    <t xml:space="preserve">http://tun.fi/MX.194188</t>
  </si>
  <si>
    <t xml:space="preserve">Lehtoliskokuntikas</t>
  </si>
  <si>
    <t xml:space="preserve">Quedius microps</t>
  </si>
  <si>
    <t xml:space="preserve">http://tun.fi/MX.192108</t>
  </si>
  <si>
    <t xml:space="preserve">Lehtopirkko</t>
  </si>
  <si>
    <t xml:space="preserve">http://tun.fi/MX.194388</t>
  </si>
  <si>
    <t xml:space="preserve">Leppäkauniainen</t>
  </si>
  <si>
    <t xml:space="preserve">http://tun.fi/MX.192641</t>
  </si>
  <si>
    <t xml:space="preserve">Lepänpisarpirkko</t>
  </si>
  <si>
    <t xml:space="preserve">http://tun.fi/MX.194360</t>
  </si>
  <si>
    <t xml:space="preserve">Lettokiitäjäinen</t>
  </si>
  <si>
    <t xml:space="preserve">http://tun.fi/MX.189123</t>
  </si>
  <si>
    <t xml:space="preserve">Liivapimikkä</t>
  </si>
  <si>
    <t xml:space="preserve">http://tun.fi/MX.195338</t>
  </si>
  <si>
    <t xml:space="preserve">Lounalantiainen</t>
  </si>
  <si>
    <t xml:space="preserve">http://tun.fi/MX.191816</t>
  </si>
  <si>
    <t xml:space="preserve">Lounerutavesiäinen</t>
  </si>
  <si>
    <t xml:space="preserve">http://tun.fi/MX.189377</t>
  </si>
  <si>
    <t xml:space="preserve">Lovikerri</t>
  </si>
  <si>
    <t xml:space="preserve">Cerylon impressum</t>
  </si>
  <si>
    <t xml:space="preserve">http://tun.fi/MX.194229</t>
  </si>
  <si>
    <t xml:space="preserve">Luhtahaiskiainen</t>
  </si>
  <si>
    <t xml:space="preserve">http://tun.fi/MX.189972</t>
  </si>
  <si>
    <t xml:space="preserve">Luisurutakärsäkäs</t>
  </si>
  <si>
    <t xml:space="preserve">http://tun.fi/MX.196807</t>
  </si>
  <si>
    <t xml:space="preserve">Lymykuoriainen</t>
  </si>
  <si>
    <t xml:space="preserve">Läikkäkarvasieniäinen</t>
  </si>
  <si>
    <t xml:space="preserve">http://tun.fi/MX.193871</t>
  </si>
  <si>
    <t xml:space="preserve">Lännenkarvapehkiäinen</t>
  </si>
  <si>
    <t xml:space="preserve">Thymalus limbatus</t>
  </si>
  <si>
    <t xml:space="preserve">http://tun.fi/MX.193113</t>
  </si>
  <si>
    <t xml:space="preserve">Lännenvaajapimikkä</t>
  </si>
  <si>
    <t xml:space="preserve">http://tun.fi/MX.195365</t>
  </si>
  <si>
    <t xml:space="preserve">Mantulantiainen</t>
  </si>
  <si>
    <t xml:space="preserve">http://tun.fi/MX.191813</t>
  </si>
  <si>
    <t xml:space="preserve">Manturosolaakanen</t>
  </si>
  <si>
    <t xml:space="preserve">http://tun.fi/MX.189684</t>
  </si>
  <si>
    <t xml:space="preserve">Marmorikuoriainen</t>
  </si>
  <si>
    <t xml:space="preserve">Protaetia marmorata</t>
  </si>
  <si>
    <t xml:space="preserve">http://tun.fi/MX.191900</t>
  </si>
  <si>
    <t xml:space="preserve">Monipistehaapsanen</t>
  </si>
  <si>
    <t xml:space="preserve">http://tun.fi/MX.194747</t>
  </si>
  <si>
    <t xml:space="preserve">Murroskolva</t>
  </si>
  <si>
    <t xml:space="preserve">Pytho abieticola</t>
  </si>
  <si>
    <t xml:space="preserve">http://tun.fi/MX.194662</t>
  </si>
  <si>
    <t xml:space="preserve">Mustasarviseppä</t>
  </si>
  <si>
    <t xml:space="preserve">http://tun.fi/MX.192976</t>
  </si>
  <si>
    <t xml:space="preserve">Mustatattiainen</t>
  </si>
  <si>
    <t xml:space="preserve">Svart svampkortsvinge</t>
  </si>
  <si>
    <t xml:space="preserve">Oxyporus mannerheimii</t>
  </si>
  <si>
    <t xml:space="preserve">http://tun.fi/MX.191131</t>
  </si>
  <si>
    <t xml:space="preserve">Mäntyhuppukuoriainen</t>
  </si>
  <si>
    <t xml:space="preserve">Grov tallkapuschongbagge</t>
  </si>
  <si>
    <t xml:space="preserve">Stephanopachys substriatus</t>
  </si>
  <si>
    <t xml:space="preserve">http://tun.fi/MX.193706</t>
  </si>
  <si>
    <t xml:space="preserve">Mörökilpikuoriainen</t>
  </si>
  <si>
    <t xml:space="preserve">http://tun.fi/MX.196018</t>
  </si>
  <si>
    <t xml:space="preserve">Nummikärsäkäs</t>
  </si>
  <si>
    <t xml:space="preserve">Coniocleonus nebulosus</t>
  </si>
  <si>
    <t xml:space="preserve">http://tun.fi/MX.196333</t>
  </si>
  <si>
    <t xml:space="preserve">Nystyhaiskiainen</t>
  </si>
  <si>
    <t xml:space="preserve">http://tun.fi/MX.189589</t>
  </si>
  <si>
    <t xml:space="preserve">Oranssiseppä</t>
  </si>
  <si>
    <t xml:space="preserve">http://tun.fi/MX.193023</t>
  </si>
  <si>
    <t xml:space="preserve">Orjalapevalekas</t>
  </si>
  <si>
    <t xml:space="preserve">http://tun.fi/MX.190922</t>
  </si>
  <si>
    <t xml:space="preserve">Orpohaaskavaajakas</t>
  </si>
  <si>
    <t xml:space="preserve">http://tun.fi/MX.190552</t>
  </si>
  <si>
    <t xml:space="preserve">Orvoisotylppö</t>
  </si>
  <si>
    <t xml:space="preserve">http://tun.fi/MX.189094</t>
  </si>
  <si>
    <t xml:space="preserve">Outorääpetylppö</t>
  </si>
  <si>
    <t xml:space="preserve">http://tun.fi/MX.189029</t>
  </si>
  <si>
    <t xml:space="preserve">Paahdelantiainen</t>
  </si>
  <si>
    <t xml:space="preserve">http://tun.fi/MX.191782</t>
  </si>
  <si>
    <t xml:space="preserve">Paistepirkko</t>
  </si>
  <si>
    <t xml:space="preserve">http://tun.fi/MX.194322</t>
  </si>
  <si>
    <t xml:space="preserve">Pajusepikkä</t>
  </si>
  <si>
    <t xml:space="preserve">Palleruokokuoriainen</t>
  </si>
  <si>
    <t xml:space="preserve">http://tun.fi/MX.194807</t>
  </si>
  <si>
    <t xml:space="preserve">Palpakkokuoriainen</t>
  </si>
  <si>
    <t xml:space="preserve">http://tun.fi/MX.194814</t>
  </si>
  <si>
    <t xml:space="preserve">Perminseppä</t>
  </si>
  <si>
    <t xml:space="preserve">Ampedus lepidus</t>
  </si>
  <si>
    <t xml:space="preserve">http://tun.fi/MX.193033</t>
  </si>
  <si>
    <t xml:space="preserve">Pesälesiäinen</t>
  </si>
  <si>
    <t xml:space="preserve">Ptinus sexpunctatus</t>
  </si>
  <si>
    <t xml:space="preserve">http://tun.fi/MX.193752</t>
  </si>
  <si>
    <t xml:space="preserve">Piilopääaatukainen</t>
  </si>
  <si>
    <t xml:space="preserve">Phytobaenus amabilis</t>
  </si>
  <si>
    <t xml:space="preserve">http://tun.fi/MX.194938</t>
  </si>
  <si>
    <t xml:space="preserve">Piirtopiilopää</t>
  </si>
  <si>
    <t xml:space="preserve">http://tun.fi/MX.195578</t>
  </si>
  <si>
    <t xml:space="preserve">Pikkuharjuniluri</t>
  </si>
  <si>
    <t xml:space="preserve">http://tun.fi/MX.197031</t>
  </si>
  <si>
    <t xml:space="preserve">Pikkuimikkäkärsäkäs</t>
  </si>
  <si>
    <t xml:space="preserve">Ceutorhynchus pallidicornis</t>
  </si>
  <si>
    <t xml:space="preserve">http://tun.fi/MX.196934</t>
  </si>
  <si>
    <t xml:space="preserve">Pikkujaakko</t>
  </si>
  <si>
    <t xml:space="preserve">http://tun.fi/MX.194731</t>
  </si>
  <si>
    <t xml:space="preserve">Pikkukaarisukeltaja</t>
  </si>
  <si>
    <t xml:space="preserve">http://tun.fi/MX.188427</t>
  </si>
  <si>
    <t xml:space="preserve">Pikkukantohärkä</t>
  </si>
  <si>
    <t xml:space="preserve">Platycerus caraboides</t>
  </si>
  <si>
    <t xml:space="preserve">http://tun.fi/MX.192182</t>
  </si>
  <si>
    <t xml:space="preserve">Pikkukapolaakanen</t>
  </si>
  <si>
    <t xml:space="preserve">Hapalarea pygmaea</t>
  </si>
  <si>
    <t xml:space="preserve">http://tun.fi/MX.189663</t>
  </si>
  <si>
    <t xml:space="preserve">Pikkukirjonirppu</t>
  </si>
  <si>
    <t xml:space="preserve">http://tun.fi/MX.196663</t>
  </si>
  <si>
    <t xml:space="preserve">Pikkupeilikiitäjäinen</t>
  </si>
  <si>
    <t xml:space="preserve">http://tun.fi/MX.188480</t>
  </si>
  <si>
    <t xml:space="preserve">Pikkurutakärsäkäs</t>
  </si>
  <si>
    <t xml:space="preserve">http://tun.fi/MX.196806</t>
  </si>
  <si>
    <t xml:space="preserve">Pikkusavipimikkä</t>
  </si>
  <si>
    <t xml:space="preserve">http://tun.fi/MX.195307</t>
  </si>
  <si>
    <t xml:space="preserve">Pitkähukka</t>
  </si>
  <si>
    <t xml:space="preserve">http://tun.fi/MX.195350</t>
  </si>
  <si>
    <t xml:space="preserve">Piurukuoriainen</t>
  </si>
  <si>
    <t xml:space="preserve">http://tun.fi/MX.194800</t>
  </si>
  <si>
    <t xml:space="preserve">Pohjankuusijäärä</t>
  </si>
  <si>
    <t xml:space="preserve">Tetropium aquilonium</t>
  </si>
  <si>
    <t xml:space="preserve">http://tun.fi/MX.195013</t>
  </si>
  <si>
    <t xml:space="preserve">Pohjantyppyjäärä</t>
  </si>
  <si>
    <t xml:space="preserve">Acmaeops septentrionis</t>
  </si>
  <si>
    <t xml:space="preserve">http://tun.fi/MX.195041</t>
  </si>
  <si>
    <t xml:space="preserve">Porrokirppa</t>
  </si>
  <si>
    <t xml:space="preserve">http://tun.fi/MX.195972</t>
  </si>
  <si>
    <t xml:space="preserve">Pulskahelysieniäinen</t>
  </si>
  <si>
    <t xml:space="preserve">http://tun.fi/MX.194199</t>
  </si>
  <si>
    <t xml:space="preserve">Punalantiainen</t>
  </si>
  <si>
    <t xml:space="preserve">http://tun.fi/MX.191792</t>
  </si>
  <si>
    <t xml:space="preserve">Punaviherikäs</t>
  </si>
  <si>
    <t xml:space="preserve">http://tun.fi/MX.193414</t>
  </si>
  <si>
    <t xml:space="preserve">Puolanliejukärsäkäs</t>
  </si>
  <si>
    <t xml:space="preserve">http://tun.fi/MX.196192</t>
  </si>
  <si>
    <t xml:space="preserve">Pyöröliejukärsäkäs</t>
  </si>
  <si>
    <t xml:space="preserve">http://tun.fi/MX.196169</t>
  </si>
  <si>
    <t xml:space="preserve">Pärnäjäärä</t>
  </si>
  <si>
    <t xml:space="preserve">Oplosia fennica</t>
  </si>
  <si>
    <t xml:space="preserve">http://tun.fi/MX.194705</t>
  </si>
  <si>
    <t xml:space="preserve">Pörrölyhytsiipi</t>
  </si>
  <si>
    <t xml:space="preserve">http://tun.fi/MX.192042</t>
  </si>
  <si>
    <t xml:space="preserve">Rahkahyrrä</t>
  </si>
  <si>
    <t xml:space="preserve">http://tun.fi/MX.189463</t>
  </si>
  <si>
    <t xml:space="preserve">Raitasepikkä</t>
  </si>
  <si>
    <t xml:space="preserve">Rimpikuoriainen</t>
  </si>
  <si>
    <t xml:space="preserve">http://tun.fi/MX.194816</t>
  </si>
  <si>
    <t xml:space="preserve">Ristipiilopää</t>
  </si>
  <si>
    <t xml:space="preserve">Cryptocephalus cruciger</t>
  </si>
  <si>
    <t xml:space="preserve">http://tun.fi/MX.195586</t>
  </si>
  <si>
    <t xml:space="preserve">Rosopehkiäinen</t>
  </si>
  <si>
    <t xml:space="preserve">http://tun.fi/MX.193123</t>
  </si>
  <si>
    <t xml:space="preserve">Rosotadelaakanen</t>
  </si>
  <si>
    <t xml:space="preserve">http://tun.fi/MX.189644</t>
  </si>
  <si>
    <t xml:space="preserve">Ruutukärsäkäs</t>
  </si>
  <si>
    <t xml:space="preserve">http://tun.fi/MX.196834</t>
  </si>
  <si>
    <t xml:space="preserve">Saloihrakuoriainen</t>
  </si>
  <si>
    <t xml:space="preserve">http://tun.fi/MX.192557</t>
  </si>
  <si>
    <t xml:space="preserve">Salpajäärä</t>
  </si>
  <si>
    <t xml:space="preserve">Stenocorus meridianus</t>
  </si>
  <si>
    <t xml:space="preserve">http://tun.fi/MX.195027</t>
  </si>
  <si>
    <t xml:space="preserve">Sarvimantukuntikas</t>
  </si>
  <si>
    <t xml:space="preserve">http://tun.fi/MX.192021</t>
  </si>
  <si>
    <t xml:space="preserve">Siilinuppo</t>
  </si>
  <si>
    <t xml:space="preserve">http://tun.fi/MX.192756</t>
  </si>
  <si>
    <t xml:space="preserve">Silokeräkärsäkäs</t>
  </si>
  <si>
    <t xml:space="preserve">Strophosoma fulvicorne</t>
  </si>
  <si>
    <t xml:space="preserve">http://tun.fi/MX.196047</t>
  </si>
  <si>
    <t xml:space="preserve">Silotadelaakanen</t>
  </si>
  <si>
    <t xml:space="preserve">http://tun.fi/MX.189647</t>
  </si>
  <si>
    <t xml:space="preserve">Sinikauniainen</t>
  </si>
  <si>
    <t xml:space="preserve">http://tun.fi/MX.192669</t>
  </si>
  <si>
    <t xml:space="preserve">Sittaukkotylppö</t>
  </si>
  <si>
    <t xml:space="preserve">http://tun.fi/MX.189759</t>
  </si>
  <si>
    <t xml:space="preserve">Soikokääpiösukeltaja</t>
  </si>
  <si>
    <t xml:space="preserve">http://tun.fi/MX.188646</t>
  </si>
  <si>
    <t xml:space="preserve">Sokkokuoriainen</t>
  </si>
  <si>
    <t xml:space="preserve">http://tun.fi/MX.190976</t>
  </si>
  <si>
    <t xml:space="preserve">Suikujuovasukeltaja</t>
  </si>
  <si>
    <t xml:space="preserve">http://tun.fi/MX.188694</t>
  </si>
  <si>
    <t xml:space="preserve">Suotaitosukeltaja</t>
  </si>
  <si>
    <t xml:space="preserve">http://tun.fi/MX.188726</t>
  </si>
  <si>
    <t xml:space="preserve">Suruhaiskiainen</t>
  </si>
  <si>
    <t xml:space="preserve">http://tun.fi/MX.189603</t>
  </si>
  <si>
    <t xml:space="preserve">Surunirppu</t>
  </si>
  <si>
    <t xml:space="preserve">Apion melancholicum</t>
  </si>
  <si>
    <t xml:space="preserve">http://tun.fi/MX.196653</t>
  </si>
  <si>
    <t xml:space="preserve">Sydänpiilopää</t>
  </si>
  <si>
    <t xml:space="preserve">http://tun.fi/MX.195582</t>
  </si>
  <si>
    <t xml:space="preserve">Sysipirkko</t>
  </si>
  <si>
    <t xml:space="preserve">http://tun.fi/MX.194314</t>
  </si>
  <si>
    <t xml:space="preserve">Syyssirkeinen</t>
  </si>
  <si>
    <t xml:space="preserve">http://tun.fi/MX.191248</t>
  </si>
  <si>
    <t xml:space="preserve">Särkkälantiainen</t>
  </si>
  <si>
    <t xml:space="preserve">http://tun.fi/MX.191809</t>
  </si>
  <si>
    <t xml:space="preserve">Tadehaaskavaajakas</t>
  </si>
  <si>
    <t xml:space="preserve">http://tun.fi/MX.190550</t>
  </si>
  <si>
    <t xml:space="preserve">Takkutiera</t>
  </si>
  <si>
    <t xml:space="preserve">http://tun.fi/MX.193855</t>
  </si>
  <si>
    <t xml:space="preserve">Tammiarpitylppö</t>
  </si>
  <si>
    <t xml:space="preserve">Plegaderus caesus</t>
  </si>
  <si>
    <t xml:space="preserve">http://tun.fi/MX.189003</t>
  </si>
  <si>
    <t xml:space="preserve">Tammijahkiainen</t>
  </si>
  <si>
    <t xml:space="preserve">http://tun.fi/MX.194886</t>
  </si>
  <si>
    <t xml:space="preserve">Tuomenpisarpirkko</t>
  </si>
  <si>
    <t xml:space="preserve">http://tun.fi/MX.194335</t>
  </si>
  <si>
    <t xml:space="preserve">Turjanmyyriäinen</t>
  </si>
  <si>
    <t xml:space="preserve">http://tun.fi/MX.191080</t>
  </si>
  <si>
    <t xml:space="preserve">Turjansirkeinen</t>
  </si>
  <si>
    <t xml:space="preserve">http://tun.fi/MX.191299</t>
  </si>
  <si>
    <t xml:space="preserve">Tylppäkilpukkainen</t>
  </si>
  <si>
    <t xml:space="preserve">http://tun.fi/MX.194425</t>
  </si>
  <si>
    <t xml:space="preserve">Täpläjalokuoriainen</t>
  </si>
  <si>
    <t xml:space="preserve">Buprestis novemmaculata</t>
  </si>
  <si>
    <t xml:space="preserve">http://tun.fi/MX.192650</t>
  </si>
  <si>
    <t xml:space="preserve">Täpläkukkajäärä</t>
  </si>
  <si>
    <t xml:space="preserve">Leptura maculata</t>
  </si>
  <si>
    <t xml:space="preserve">http://tun.fi/MX.195098</t>
  </si>
  <si>
    <t xml:space="preserve">Uharimyyriäinen</t>
  </si>
  <si>
    <t xml:space="preserve">http://tun.fi/MX.191066</t>
  </si>
  <si>
    <t xml:space="preserve">Ukkomultapallokas</t>
  </si>
  <si>
    <t xml:space="preserve">http://tun.fi/MX.190014</t>
  </si>
  <si>
    <t xml:space="preserve">Ukonkyrmykärsäkäs</t>
  </si>
  <si>
    <t xml:space="preserve">http://tun.fi/MX.196464</t>
  </si>
  <si>
    <t xml:space="preserve">Uurosysikiitäjäinen</t>
  </si>
  <si>
    <t xml:space="preserve">http://tun.fi/MX.189509</t>
  </si>
  <si>
    <t xml:space="preserve">Vaihtolymykäs</t>
  </si>
  <si>
    <t xml:space="preserve">http://tun.fi/MX.194489</t>
  </si>
  <si>
    <t xml:space="preserve">Vakohaapakaarnuri</t>
  </si>
  <si>
    <t xml:space="preserve">Trypophloeus discedens</t>
  </si>
  <si>
    <t xml:space="preserve">http://tun.fi/MX.197120</t>
  </si>
  <si>
    <t xml:space="preserve">Vakoliejukärsäkäs</t>
  </si>
  <si>
    <t xml:space="preserve">http://tun.fi/MX.196185</t>
  </si>
  <si>
    <t xml:space="preserve">Vantaanripsikkä</t>
  </si>
  <si>
    <t xml:space="preserve">http://tun.fi/MX.189885</t>
  </si>
  <si>
    <t xml:space="preserve">Varipisarsukeltaja</t>
  </si>
  <si>
    <t xml:space="preserve">http://tun.fi/MX.188365</t>
  </si>
  <si>
    <t xml:space="preserve">Vaskikuoksanen</t>
  </si>
  <si>
    <t xml:space="preserve">http://tun.fi/MX.192783</t>
  </si>
  <si>
    <t xml:space="preserve">Ventoharvekiitäjäinen</t>
  </si>
  <si>
    <t xml:space="preserve">Harpalus nigritarsis</t>
  </si>
  <si>
    <t xml:space="preserve">http://tun.fi/MX.189179</t>
  </si>
  <si>
    <t xml:space="preserve">Venäännupiainen</t>
  </si>
  <si>
    <t xml:space="preserve">http://tun.fi/MX.192215</t>
  </si>
  <si>
    <t xml:space="preserve">Verijäärä</t>
  </si>
  <si>
    <t xml:space="preserve">Nivellia sanguinosa</t>
  </si>
  <si>
    <t xml:space="preserve">http://tun.fi/MX.195061</t>
  </si>
  <si>
    <t xml:space="preserve">Veriseppä</t>
  </si>
  <si>
    <t xml:space="preserve">Ampedus sanguineus</t>
  </si>
  <si>
    <t xml:space="preserve">http://tun.fi/MX.193015</t>
  </si>
  <si>
    <t xml:space="preserve">Viherkehnäkiitäjäinen</t>
  </si>
  <si>
    <t xml:space="preserve">http://tun.fi/MX.189116</t>
  </si>
  <si>
    <t xml:space="preserve">Vihviläliejukärsäkäs</t>
  </si>
  <si>
    <t xml:space="preserve">http://tun.fi/MX.196184</t>
  </si>
  <si>
    <t xml:space="preserve">Viirusienivaajakas</t>
  </si>
  <si>
    <t xml:space="preserve">Carphacis striatus</t>
  </si>
  <si>
    <t xml:space="preserve">http://tun.fi/MX.190284</t>
  </si>
  <si>
    <t xml:space="preserve">Viitosaatukainen</t>
  </si>
  <si>
    <t xml:space="preserve">http://tun.fi/MX.194952</t>
  </si>
  <si>
    <t xml:space="preserve">Vironkeiju</t>
  </si>
  <si>
    <t xml:space="preserve">http://tun.fi/MX.193961</t>
  </si>
  <si>
    <t xml:space="preserve">Vuoksenhyrrä</t>
  </si>
  <si>
    <t xml:space="preserve">http://tun.fi/MX.189421</t>
  </si>
  <si>
    <t xml:space="preserve">Vyöpiiloseppä</t>
  </si>
  <si>
    <t xml:space="preserve">http://tun.fi/MX.192907</t>
  </si>
  <si>
    <t xml:space="preserve">Vyösieniäinen</t>
  </si>
  <si>
    <t xml:space="preserve">http://tun.fi/MX.194249</t>
  </si>
  <si>
    <t xml:space="preserve">Vähämultapallokas</t>
  </si>
  <si>
    <t xml:space="preserve">http://tun.fi/MX.190035</t>
  </si>
  <si>
    <t xml:space="preserve">Yrttijäärä</t>
  </si>
  <si>
    <t xml:space="preserve">Aarnilatikka</t>
  </si>
  <si>
    <t xml:space="preserve">http://tun.fi/MX.230242</t>
  </si>
  <si>
    <t xml:space="preserve">Ajuruohovarjolude</t>
  </si>
  <si>
    <t xml:space="preserve">Hietavarjolude</t>
  </si>
  <si>
    <t xml:space="preserve">Hietikkonatalude</t>
  </si>
  <si>
    <t xml:space="preserve">http://tun.fi/MX.230491</t>
  </si>
  <si>
    <t xml:space="preserve">Hietikkopiilolude</t>
  </si>
  <si>
    <t xml:space="preserve">Jallalude</t>
  </si>
  <si>
    <t xml:space="preserve">Kaskilatikka</t>
  </si>
  <si>
    <t xml:space="preserve">http://tun.fi/MX.230247</t>
  </si>
  <si>
    <t xml:space="preserve">Kenttävarjolude</t>
  </si>
  <si>
    <t xml:space="preserve">Ketovarjolude</t>
  </si>
  <si>
    <t xml:space="preserve">Kirjopiilolude</t>
  </si>
  <si>
    <t xml:space="preserve">http://tun.fi/MX.230471</t>
  </si>
  <si>
    <t xml:space="preserve">Korsilude</t>
  </si>
  <si>
    <t xml:space="preserve">Kulmatyppylude</t>
  </si>
  <si>
    <t xml:space="preserve">Lamparepikkumalluainen</t>
  </si>
  <si>
    <t xml:space="preserve">Liekolude</t>
  </si>
  <si>
    <t xml:space="preserve">Litikka</t>
  </si>
  <si>
    <t xml:space="preserve">http://tun.fi/MX.230234</t>
  </si>
  <si>
    <t xml:space="preserve">Nätkelmäpallelude</t>
  </si>
  <si>
    <t xml:space="preserve">Pohjanpikkumalluainen</t>
  </si>
  <si>
    <t xml:space="preserve">http://tun.fi/MX.229638</t>
  </si>
  <si>
    <t xml:space="preserve">Puropikkumalluainen</t>
  </si>
  <si>
    <t xml:space="preserve">http://tun.fi/MX.229644</t>
  </si>
  <si>
    <t xml:space="preserve">Pähkämönurmilude</t>
  </si>
  <si>
    <t xml:space="preserve">Ruskolatikka</t>
  </si>
  <si>
    <t xml:space="preserve">http://tun.fi/MX.230253</t>
  </si>
  <si>
    <t xml:space="preserve">Suovesimittari</t>
  </si>
  <si>
    <t xml:space="preserve">Synkkälatikka</t>
  </si>
  <si>
    <t xml:space="preserve">http://tun.fi/MX.230249</t>
  </si>
  <si>
    <t xml:space="preserve">Virtalude</t>
  </si>
  <si>
    <t xml:space="preserve">http://tun.fi/MX.229655</t>
  </si>
  <si>
    <t xml:space="preserve">Virtavesimittari</t>
  </si>
  <si>
    <t xml:space="preserve">http://tun.fi/MX.229692</t>
  </si>
  <si>
    <t xml:space="preserve">Hammashietapistiäinen</t>
  </si>
  <si>
    <t xml:space="preserve">Hietamauriainen</t>
  </si>
  <si>
    <t xml:space="preserve">http://tun.fi/MX.204297</t>
  </si>
  <si>
    <t xml:space="preserve">Hämeenkuusamavarviainen</t>
  </si>
  <si>
    <t xml:space="preserve">Idänisolehtiäinen</t>
  </si>
  <si>
    <t xml:space="preserve">http://tun.fi/MX.288768</t>
  </si>
  <si>
    <t xml:space="preserve">Idänmaamehiläinen</t>
  </si>
  <si>
    <t xml:space="preserve">Idänmailapistiäinen</t>
  </si>
  <si>
    <t xml:space="preserve">Isopipomehiläinen</t>
  </si>
  <si>
    <t xml:space="preserve">http://tun.fi/MX.204630</t>
  </si>
  <si>
    <t xml:space="preserve">Juhannuskimalainen</t>
  </si>
  <si>
    <t xml:space="preserve">http://tun.fi/MX.204739</t>
  </si>
  <si>
    <t xml:space="preserve">Jymyleikkurimehiläinen</t>
  </si>
  <si>
    <t xml:space="preserve">Kaakonmaamehiläinen</t>
  </si>
  <si>
    <t xml:space="preserve">Kaakonvakomehiläinen</t>
  </si>
  <si>
    <t xml:space="preserve">Katkosarvilehtiäinen</t>
  </si>
  <si>
    <t xml:space="preserve">http://tun.fi/MX.286935</t>
  </si>
  <si>
    <t xml:space="preserve">Kaunokudospistiäinen</t>
  </si>
  <si>
    <t xml:space="preserve">http://tun.fi/MX.286760</t>
  </si>
  <si>
    <t xml:space="preserve">Keltaisolehtiäinen</t>
  </si>
  <si>
    <t xml:space="preserve">Keltatäpläkiho</t>
  </si>
  <si>
    <t xml:space="preserve">Kerinuijapistiäinen</t>
  </si>
  <si>
    <t xml:space="preserve">http://tun.fi/MX.286989</t>
  </si>
  <si>
    <t xml:space="preserve">Ketokudospistiäinen</t>
  </si>
  <si>
    <t xml:space="preserve">http://tun.fi/MX.286827</t>
  </si>
  <si>
    <t xml:space="preserve">Keulankärkivarviainen</t>
  </si>
  <si>
    <t xml:space="preserve">Kiilamehiläinen</t>
  </si>
  <si>
    <t xml:space="preserve">http://tun.fi/MX.204568</t>
  </si>
  <si>
    <t xml:space="preserve">Kiiltokoloampiainen</t>
  </si>
  <si>
    <t xml:space="preserve">http://tun.fi/MX.204071</t>
  </si>
  <si>
    <t xml:space="preserve">Kiiltotäpläpistiäinen</t>
  </si>
  <si>
    <t xml:space="preserve">Kimmelnuijapistiäinen</t>
  </si>
  <si>
    <t xml:space="preserve">http://tun.fi/MX.286565</t>
  </si>
  <si>
    <t xml:space="preserve">Kirjoheinälehtiäinen</t>
  </si>
  <si>
    <t xml:space="preserve">http://tun.fi/MX.288081</t>
  </si>
  <si>
    <t xml:space="preserve">Kirjokoloampiainen</t>
  </si>
  <si>
    <t xml:space="preserve">http://tun.fi/MX.204078</t>
  </si>
  <si>
    <t xml:space="preserve">Kirjosorjoampiainen</t>
  </si>
  <si>
    <t xml:space="preserve">http://tun.fi/MX.204087</t>
  </si>
  <si>
    <t xml:space="preserve">Korunuijapistiäinen</t>
  </si>
  <si>
    <t xml:space="preserve">http://tun.fi/MX.286567</t>
  </si>
  <si>
    <t xml:space="preserve">Kuoppasorjoampiainen</t>
  </si>
  <si>
    <t xml:space="preserve">Kuusamankudospistiäinen</t>
  </si>
  <si>
    <t xml:space="preserve">http://tun.fi/MX.286840</t>
  </si>
  <si>
    <t xml:space="preserve">Kääpiökultiainen</t>
  </si>
  <si>
    <t xml:space="preserve">Lehtiäishietapistiäinen</t>
  </si>
  <si>
    <t xml:space="preserve">Lehtokuusamavarviainen</t>
  </si>
  <si>
    <t xml:space="preserve">Loissahiainen</t>
  </si>
  <si>
    <t xml:space="preserve">http://tun.fi/MX.288993</t>
  </si>
  <si>
    <t xml:space="preserve">Lysmypistiäinen</t>
  </si>
  <si>
    <t xml:space="preserve">http://tun.fi/MX.204243</t>
  </si>
  <si>
    <t xml:space="preserve">Metsäomenavarviainen</t>
  </si>
  <si>
    <t xml:space="preserve">Mäntykiitäjäkiho</t>
  </si>
  <si>
    <t xml:space="preserve">Nummimehiläinen</t>
  </si>
  <si>
    <t xml:space="preserve">Nykäpistiäinen</t>
  </si>
  <si>
    <t xml:space="preserve">http://tun.fi/MX.204421</t>
  </si>
  <si>
    <t xml:space="preserve">Otapipomehiläinen</t>
  </si>
  <si>
    <t xml:space="preserve">http://tun.fi/MX.204633</t>
  </si>
  <si>
    <t xml:space="preserve">Pajumailapistiäinen</t>
  </si>
  <si>
    <t xml:space="preserve">http://tun.fi/MX.286895</t>
  </si>
  <si>
    <t xml:space="preserve">Pikkuiskosmehiläinen</t>
  </si>
  <si>
    <t xml:space="preserve">http://tun.fi/MX.204386</t>
  </si>
  <si>
    <t xml:space="preserve">Pikkupuukkopistiäinen</t>
  </si>
  <si>
    <t xml:space="preserve">http://tun.fi/MX.204127</t>
  </si>
  <si>
    <t xml:space="preserve">Pikkusorjoampiainen</t>
  </si>
  <si>
    <t xml:space="preserve">http://tun.fi/MX.204085</t>
  </si>
  <si>
    <t xml:space="preserve">Pikkusäiläpistiäinen</t>
  </si>
  <si>
    <t xml:space="preserve">Poppelikiitäjäkiho</t>
  </si>
  <si>
    <t xml:space="preserve">Pulskamailapistiäinen</t>
  </si>
  <si>
    <t xml:space="preserve">http://tun.fi/MX.286919</t>
  </si>
  <si>
    <t xml:space="preserve">Punajunki</t>
  </si>
  <si>
    <t xml:space="preserve">http://tun.fi/MX.288987</t>
  </si>
  <si>
    <t xml:space="preserve">Päistärpistiäinen</t>
  </si>
  <si>
    <t xml:space="preserve">http://tun.fi/MX.204220</t>
  </si>
  <si>
    <t xml:space="preserve">Raudikkopistiäinen</t>
  </si>
  <si>
    <t xml:space="preserve">http://tun.fi/MX.204166</t>
  </si>
  <si>
    <t xml:space="preserve">Ritarikiho</t>
  </si>
  <si>
    <t xml:space="preserve">Ruusuruohokiertomehiläinen</t>
  </si>
  <si>
    <t xml:space="preserve">http://tun.fi/MX.204676</t>
  </si>
  <si>
    <t xml:space="preserve">Ruusuruohomaamehiläinen</t>
  </si>
  <si>
    <t xml:space="preserve">http://tun.fi/MX.204784</t>
  </si>
  <si>
    <t xml:space="preserve">Sammalkimalainen</t>
  </si>
  <si>
    <t xml:space="preserve">http://tun.fi/MX.204740</t>
  </si>
  <si>
    <t xml:space="preserve">Seljakirvapistiäinen</t>
  </si>
  <si>
    <t xml:space="preserve">Silmäkiitäjäkiho</t>
  </si>
  <si>
    <t xml:space="preserve">Silomehiläinen</t>
  </si>
  <si>
    <t xml:space="preserve">http://tun.fi/MX.204844</t>
  </si>
  <si>
    <t xml:space="preserve">Silosäihkypistiäinen</t>
  </si>
  <si>
    <t xml:space="preserve">Suomenkirvapistiäinen</t>
  </si>
  <si>
    <t xml:space="preserve">Syreenikiitäjäkiho</t>
  </si>
  <si>
    <t xml:space="preserve">Sysimaamehiläinen</t>
  </si>
  <si>
    <t xml:space="preserve">http://tun.fi/MX.204824</t>
  </si>
  <si>
    <t xml:space="preserve">Tammilehtiäinen</t>
  </si>
  <si>
    <t xml:space="preserve">http://tun.fi/MX.288534</t>
  </si>
  <si>
    <t xml:space="preserve">Tarhaloiskimalainen</t>
  </si>
  <si>
    <t xml:space="preserve">http://tun.fi/MX.204730</t>
  </si>
  <si>
    <t xml:space="preserve">Täpläisolehtiäinen</t>
  </si>
  <si>
    <t xml:space="preserve">http://tun.fi/MX.288828</t>
  </si>
  <si>
    <t xml:space="preserve">Urakoloampiainen</t>
  </si>
  <si>
    <t xml:space="preserve">Vaskinuijapistiäinen</t>
  </si>
  <si>
    <t xml:space="preserve">http://tun.fi/MX.286570</t>
  </si>
  <si>
    <t xml:space="preserve">Verijuurivarsiainen</t>
  </si>
  <si>
    <t xml:space="preserve">http://tun.fi/MX.288938</t>
  </si>
  <si>
    <t xml:space="preserve">Viherpyörökultiainen</t>
  </si>
  <si>
    <t xml:space="preserve">http://tun.fi/MX.204004</t>
  </si>
  <si>
    <t xml:space="preserve">Reuterinharsokorento</t>
  </si>
  <si>
    <t xml:space="preserve">Valjurantakorento</t>
  </si>
  <si>
    <t xml:space="preserve">http://tun.fi/MX.290323</t>
  </si>
  <si>
    <t xml:space="preserve">Kalvaskirvakorento</t>
  </si>
  <si>
    <t xml:space="preserve">http://tun.fi/MX.290349</t>
  </si>
  <si>
    <t xml:space="preserve">Lehtokoikorento</t>
  </si>
  <si>
    <t xml:space="preserve">http://tun.fi/MX.290361</t>
  </si>
  <si>
    <t xml:space="preserve">Pikipäävahiainen</t>
  </si>
  <si>
    <t xml:space="preserve">http://tun.fi/MX.290315</t>
  </si>
  <si>
    <t xml:space="preserve">Hietikkonatakaskas</t>
  </si>
  <si>
    <t xml:space="preserve">Hietikkosarakaskas</t>
  </si>
  <si>
    <t xml:space="preserve">http://tun.fi/MX.228860</t>
  </si>
  <si>
    <t xml:space="preserve">Idänketokaskas</t>
  </si>
  <si>
    <t xml:space="preserve">http://tun.fi/MX.229061</t>
  </si>
  <si>
    <t xml:space="preserve">Pohjanaarnikaskas</t>
  </si>
  <si>
    <t xml:space="preserve">Tumma-aarnikaskas</t>
  </si>
  <si>
    <t xml:space="preserve">Aarnivaleskorpioni</t>
  </si>
  <si>
    <t xml:space="preserve">Idänriippuhämähäkki</t>
  </si>
  <si>
    <t xml:space="preserve">Irlanninkääpiöhämähäkki</t>
  </si>
  <si>
    <t xml:space="preserve">Isoristihämähäkki</t>
  </si>
  <si>
    <t xml:space="preserve">Jäkäläkääpiöhämähäkki</t>
  </si>
  <si>
    <t xml:space="preserve">Jättirapuhämähäkki</t>
  </si>
  <si>
    <t xml:space="preserve">http://tun.fi/MX.203702</t>
  </si>
  <si>
    <t xml:space="preserve">Kalkkikääpiöhämähäkki</t>
  </si>
  <si>
    <t xml:space="preserve">Kalvasriippuhämähäkki</t>
  </si>
  <si>
    <t xml:space="preserve">Karjalankääpiöhämähäkki</t>
  </si>
  <si>
    <t xml:space="preserve">Kosteikkovarpuhämähäkki</t>
  </si>
  <si>
    <t xml:space="preserve">Kurjenpolvihämähäkki</t>
  </si>
  <si>
    <t xml:space="preserve">Kuusamonkääpiöhämähäkki</t>
  </si>
  <si>
    <t xml:space="preserve">Kärppähämähäkki</t>
  </si>
  <si>
    <t xml:space="preserve">Lehtokääpiöhämähäkki</t>
  </si>
  <si>
    <t xml:space="preserve">Lehtopussihämähäkki</t>
  </si>
  <si>
    <t xml:space="preserve">Letto-okajalkahämähäkki</t>
  </si>
  <si>
    <t xml:space="preserve">http://tun.fi/MX.203739</t>
  </si>
  <si>
    <t xml:space="preserve">Lounaanvarpuhämähäkki</t>
  </si>
  <si>
    <t xml:space="preserve">http://tun.fi/MX.201765</t>
  </si>
  <si>
    <t xml:space="preserve">Luolahämähäkki</t>
  </si>
  <si>
    <t xml:space="preserve">Muurahaiskiiltohämähäkki</t>
  </si>
  <si>
    <t xml:space="preserve">Nummimuurahaishämähäkki</t>
  </si>
  <si>
    <t xml:space="preserve">Onkaloriippuhämähäkki</t>
  </si>
  <si>
    <t xml:space="preserve">http://tun.fi/MX.201692</t>
  </si>
  <si>
    <t xml:space="preserve">Pohjanhyppyhämähäkki</t>
  </si>
  <si>
    <t xml:space="preserve">Pohjanpimentohämähäkki</t>
  </si>
  <si>
    <t xml:space="preserve">Rahkakääpiöhämähäkki</t>
  </si>
  <si>
    <t xml:space="preserve">http://tun.fi/MX.4993575</t>
  </si>
  <si>
    <t xml:space="preserve">Rinnekiiltohämähäkki</t>
  </si>
  <si>
    <t xml:space="preserve">Rinnevarpuhämähäkki</t>
  </si>
  <si>
    <t xml:space="preserve">http://tun.fi/MX.201615</t>
  </si>
  <si>
    <t xml:space="preserve">Kalkkikivikkohämähäkki</t>
  </si>
  <si>
    <t xml:space="preserve">Luotohyppyhämähäkki</t>
  </si>
  <si>
    <t xml:space="preserve">Punakivikkohämähäkki</t>
  </si>
  <si>
    <t xml:space="preserve">Täplälouhikkohämähäkki</t>
  </si>
  <si>
    <t xml:space="preserve">http://tun.fi/MX.203521</t>
  </si>
  <si>
    <t xml:space="preserve">Vaellussiika</t>
  </si>
  <si>
    <t xml:space="preserve">Älvsik</t>
  </si>
  <si>
    <t xml:space="preserve">Vimpa</t>
  </si>
  <si>
    <t xml:space="preserve">Vimba</t>
  </si>
  <si>
    <t xml:space="preserve">http://tun.fi/MX.53165</t>
  </si>
  <si>
    <t xml:space="preserve">Harjus</t>
  </si>
  <si>
    <t xml:space="preserve">Harr</t>
  </si>
  <si>
    <t xml:space="preserve">Thymallus thymallus</t>
  </si>
  <si>
    <t xml:space="preserve">http://tun.fi/MX.53141</t>
  </si>
  <si>
    <t xml:space="preserve">Järvisiika</t>
  </si>
  <si>
    <t xml:space="preserve">http://tun.fi/MX.53259</t>
  </si>
  <si>
    <t xml:space="preserve">Nahkiainen</t>
  </si>
  <si>
    <t xml:space="preserve">Flodnejonöga</t>
  </si>
  <si>
    <t xml:space="preserve">Lampetra fluviatilis</t>
  </si>
  <si>
    <t xml:space="preserve">http://tun.fi/MX.53084</t>
  </si>
  <si>
    <t xml:space="preserve">Nieriä</t>
  </si>
  <si>
    <t xml:space="preserve">http://tun.fi/MX.53137</t>
  </si>
  <si>
    <t xml:space="preserve">Etelänhernesimpukka</t>
  </si>
  <si>
    <t xml:space="preserve">Sydärtmussla</t>
  </si>
  <si>
    <t xml:space="preserve">http://tun.fi/MX.212414</t>
  </si>
  <si>
    <t xml:space="preserve">Hoikkasarvikotilo</t>
  </si>
  <si>
    <t xml:space="preserve">Smalhornsnäcka</t>
  </si>
  <si>
    <t xml:space="preserve">http://tun.fi/MX.212545</t>
  </si>
  <si>
    <t xml:space="preserve">Kaksihammaskotilo</t>
  </si>
  <si>
    <t xml:space="preserve">Tandsnäcka</t>
  </si>
  <si>
    <t xml:space="preserve">http://tun.fi/MX.52826</t>
  </si>
  <si>
    <t xml:space="preserve">Kalkkisiemenkotilo</t>
  </si>
  <si>
    <t xml:space="preserve">Otandad grynsnäcka</t>
  </si>
  <si>
    <t xml:space="preserve">Vertigo genesii</t>
  </si>
  <si>
    <t xml:space="preserve">http://tun.fi/MX.52690</t>
  </si>
  <si>
    <t xml:space="preserve">Kapeasiemenkotilo</t>
  </si>
  <si>
    <t xml:space="preserve">Smalgrynsnäcka</t>
  </si>
  <si>
    <t xml:space="preserve">Vertigo angustior</t>
  </si>
  <si>
    <t xml:space="preserve">http://tun.fi/MX.52698</t>
  </si>
  <si>
    <t xml:space="preserve">Kristallikotilo</t>
  </si>
  <si>
    <t xml:space="preserve">Kristallsnäcka</t>
  </si>
  <si>
    <t xml:space="preserve">http://tun.fi/MX.52736</t>
  </si>
  <si>
    <t xml:space="preserve">Kääpiösarvikotilo</t>
  </si>
  <si>
    <t xml:space="preserve">Dvärghornsnäcka</t>
  </si>
  <si>
    <t xml:space="preserve">http://tun.fi/MX.52651</t>
  </si>
  <si>
    <t xml:space="preserve">Laukkakotilo</t>
  </si>
  <si>
    <t xml:space="preserve">Löksnäcka</t>
  </si>
  <si>
    <t xml:space="preserve">http://tun.fi/MX.52753</t>
  </si>
  <si>
    <t xml:space="preserve">Lettosiemenkotilo</t>
  </si>
  <si>
    <t xml:space="preserve">Kalkkärrsgrynsnäcka</t>
  </si>
  <si>
    <t xml:space="preserve">Vertigo geyeri</t>
  </si>
  <si>
    <t xml:space="preserve">http://tun.fi/MX.52691</t>
  </si>
  <si>
    <t xml:space="preserve">Leveäkierrekiiltokotilo</t>
  </si>
  <si>
    <t xml:space="preserve">Bredbandad skimmersnäcka</t>
  </si>
  <si>
    <t xml:space="preserve">http://tun.fi/MX.52756</t>
  </si>
  <si>
    <t xml:space="preserve">Litteäkristallikotilo</t>
  </si>
  <si>
    <t xml:space="preserve">Platt kristallsnäcka</t>
  </si>
  <si>
    <t xml:space="preserve">http://tun.fi/MX.52737</t>
  </si>
  <si>
    <t xml:space="preserve">Pienisiemenkotilo</t>
  </si>
  <si>
    <t xml:space="preserve">Smågrynsnäcka</t>
  </si>
  <si>
    <t xml:space="preserve">http://tun.fi/MX.52695</t>
  </si>
  <si>
    <t xml:space="preserve">Piikkikotilo</t>
  </si>
  <si>
    <t xml:space="preserve">Taggsnäcka</t>
  </si>
  <si>
    <t xml:space="preserve">http://tun.fi/MX.52674</t>
  </si>
  <si>
    <t xml:space="preserve">Pohjansiemenkotilo</t>
  </si>
  <si>
    <t xml:space="preserve">Nordgrynsnäcka</t>
  </si>
  <si>
    <t xml:space="preserve">http://tun.fi/MX.52692</t>
  </si>
  <si>
    <t xml:space="preserve">Syvännehernesimpukka</t>
  </si>
  <si>
    <t xml:space="preserve">Djupbottenmussla</t>
  </si>
  <si>
    <t xml:space="preserve">http://tun.fi/MX.212616</t>
  </si>
  <si>
    <t xml:space="preserve">Viherkiiltokotilo</t>
  </si>
  <si>
    <t xml:space="preserve">Grönskimmersnäcka</t>
  </si>
  <si>
    <t xml:space="preserve">http://tun.fi/MX.52758</t>
  </si>
  <si>
    <t xml:space="preserve">Vuollejokisimpukka</t>
  </si>
  <si>
    <t xml:space="preserve">Tjockskalig målarmussla</t>
  </si>
  <si>
    <t xml:space="preserve">Unio crassus</t>
  </si>
  <si>
    <t xml:space="preserve">http://tun.fi/MX.212398</t>
  </si>
  <si>
    <t xml:space="preserve">Lasilimaetana</t>
  </si>
  <si>
    <t xml:space="preserve">http://tun.fi/MX.52803</t>
  </si>
  <si>
    <t xml:space="preserve">Metsäharjaetana</t>
  </si>
  <si>
    <t xml:space="preserve">http://tun.fi/MX.52784</t>
  </si>
  <si>
    <t xml:space="preserve">Pikkupoimusulkukotilo</t>
  </si>
  <si>
    <t xml:space="preserve">http://tun.fi/MX.52710</t>
  </si>
  <si>
    <t xml:space="preserve">Seitsenhammasseimenkotilo</t>
  </si>
  <si>
    <t xml:space="preserve">Soikeasirokotilo</t>
  </si>
  <si>
    <t xml:space="preserve">http://tun.fi/MX.52672</t>
  </si>
  <si>
    <t xml:space="preserve">Soukkojokisimpukka</t>
  </si>
  <si>
    <t xml:space="preserve">http://tun.fi/MX.212396</t>
  </si>
  <si>
    <t xml:space="preserve">Uurteiskotilo</t>
  </si>
  <si>
    <t xml:space="preserve">http://tun.fi/MX.52717</t>
  </si>
  <si>
    <t xml:space="preserve">Valkokylkietana</t>
  </si>
  <si>
    <t xml:space="preserve">http://tun.fi/MX.52805</t>
  </si>
  <si>
    <t xml:space="preserve">Valkonauhakotilo</t>
  </si>
  <si>
    <t xml:space="preserve">http://tun.fi/MX.52814</t>
  </si>
  <si>
    <t xml:space="preserve">Tunnistamaton eläinlaji</t>
  </si>
  <si>
    <t xml:space="preserve">Oidentifierad djurart</t>
  </si>
  <si>
    <t xml:space="preserve">Ahomansikka</t>
  </si>
  <si>
    <t xml:space="preserve">Smultron</t>
  </si>
  <si>
    <t xml:space="preserve">http://tun.fi/MX.38869</t>
  </si>
  <si>
    <t xml:space="preserve">Karpalo</t>
  </si>
  <si>
    <t xml:space="preserve">Tranbär</t>
  </si>
  <si>
    <t xml:space="preserve">Lakka</t>
  </si>
  <si>
    <t xml:space="preserve">Hjortron</t>
  </si>
  <si>
    <t xml:space="preserve">http://tun.fi/MX.38797</t>
  </si>
  <si>
    <t xml:space="preserve">Mesimarja</t>
  </si>
  <si>
    <t xml:space="preserve">Åkerbär</t>
  </si>
  <si>
    <t xml:space="preserve">http://tun.fi/MX.38799</t>
  </si>
  <si>
    <t xml:space="preserve">Mustikka</t>
  </si>
  <si>
    <t xml:space="preserve">Blåbär</t>
  </si>
  <si>
    <t xml:space="preserve">http://tun.fi/MX.38622</t>
  </si>
  <si>
    <t xml:space="preserve">Puolukka</t>
  </si>
  <si>
    <t xml:space="preserve">Lingon</t>
  </si>
  <si>
    <t xml:space="preserve">http://tun.fi/MX.38620</t>
  </si>
  <si>
    <t xml:space="preserve">Tyrni</t>
  </si>
  <si>
    <t xml:space="preserve">Havtorn</t>
  </si>
  <si>
    <t xml:space="preserve">http://tun.fi/MX.39275</t>
  </si>
  <si>
    <t xml:space="preserve">Vadelma</t>
  </si>
  <si>
    <t xml:space="preserve">Hallon</t>
  </si>
  <si>
    <t xml:space="preserve">http://tun.fi/MX.38804</t>
  </si>
  <si>
    <t xml:space="preserve">Muu marja</t>
  </si>
  <si>
    <t xml:space="preserve">Annat bär</t>
  </si>
  <si>
    <t xml:space="preserve">Haperot</t>
  </si>
  <si>
    <t xml:space="preserve">Kremlor</t>
  </si>
  <si>
    <t xml:space="preserve">Isohapero</t>
  </si>
  <si>
    <t xml:space="preserve">Storkremla</t>
  </si>
  <si>
    <t xml:space="preserve">http://tun.fi/MX.72321</t>
  </si>
  <si>
    <t xml:space="preserve">Kangashapero</t>
  </si>
  <si>
    <t xml:space="preserve">http://tun.fi/MX.73235</t>
  </si>
  <si>
    <t xml:space="preserve">Keltahapero</t>
  </si>
  <si>
    <t xml:space="preserve">http://tun.fi/MX.73001</t>
  </si>
  <si>
    <t xml:space="preserve">Viinihapero</t>
  </si>
  <si>
    <t xml:space="preserve">http://tun.fi/MX.72510</t>
  </si>
  <si>
    <t xml:space="preserve">Huhtasieni</t>
  </si>
  <si>
    <t xml:space="preserve">Toppmurkla</t>
  </si>
  <si>
    <t xml:space="preserve">Keltavahvero</t>
  </si>
  <si>
    <t xml:space="preserve">Kantarell</t>
  </si>
  <si>
    <t xml:space="preserve">http://tun.fi/MX.205511</t>
  </si>
  <si>
    <t xml:space="preserve">Korvasieni</t>
  </si>
  <si>
    <t xml:space="preserve">Murkla</t>
  </si>
  <si>
    <t xml:space="preserve">http://tun.fi/MX.237706</t>
  </si>
  <si>
    <t xml:space="preserve">Lampaankääpä</t>
  </si>
  <si>
    <t xml:space="preserve">Fårticka</t>
  </si>
  <si>
    <t xml:space="preserve">http://tun.fi/MX.205395</t>
  </si>
  <si>
    <t xml:space="preserve">Kehnäsieni</t>
  </si>
  <si>
    <t xml:space="preserve">http://tun.fi/MX.71950</t>
  </si>
  <si>
    <t xml:space="preserve">Mesisienet</t>
  </si>
  <si>
    <t xml:space="preserve">Mustavahakas</t>
  </si>
  <si>
    <t xml:space="preserve">http://tun.fi/MX.72633</t>
  </si>
  <si>
    <t xml:space="preserve">Rouskut</t>
  </si>
  <si>
    <t xml:space="preserve">Riskor</t>
  </si>
  <si>
    <t xml:space="preserve">Haaparouskut</t>
  </si>
  <si>
    <t xml:space="preserve">Kangasrousku</t>
  </si>
  <si>
    <t xml:space="preserve">Pepparriska</t>
  </si>
  <si>
    <t xml:space="preserve">http://tun.fi/MX.72693</t>
  </si>
  <si>
    <t xml:space="preserve">Karvarousku</t>
  </si>
  <si>
    <t xml:space="preserve">Skäggriska</t>
  </si>
  <si>
    <t xml:space="preserve">http://tun.fi/MX.72276</t>
  </si>
  <si>
    <t xml:space="preserve">Leppärouskut</t>
  </si>
  <si>
    <t xml:space="preserve">Mustatorvisieni</t>
  </si>
  <si>
    <t xml:space="preserve">Svart trumpetsvamp</t>
  </si>
  <si>
    <t xml:space="preserve">http://tun.fi/MX.205598</t>
  </si>
  <si>
    <t xml:space="preserve">Suppilovahvero</t>
  </si>
  <si>
    <t xml:space="preserve">Trattkantarell</t>
  </si>
  <si>
    <t xml:space="preserve">http://tun.fi/MX.205515</t>
  </si>
  <si>
    <t xml:space="preserve">Tatit</t>
  </si>
  <si>
    <t xml:space="preserve">Soppar</t>
  </si>
  <si>
    <t xml:space="preserve">Herkkutatit</t>
  </si>
  <si>
    <t xml:space="preserve">Kangastatti</t>
  </si>
  <si>
    <t xml:space="preserve">Sandsopp</t>
  </si>
  <si>
    <t xml:space="preserve">http://tun.fi/MX.72309</t>
  </si>
  <si>
    <t xml:space="preserve">Punikkitatit</t>
  </si>
  <si>
    <t xml:space="preserve">Voitatti</t>
  </si>
  <si>
    <t xml:space="preserve">http://tun.fi/MX.73462</t>
  </si>
  <si>
    <t xml:space="preserve">Vaaleaorakas</t>
  </si>
  <si>
    <t xml:space="preserve">Blek taggsvamp</t>
  </si>
  <si>
    <t xml:space="preserve">http://tun.fi/MX.205985</t>
  </si>
  <si>
    <t xml:space="preserve">Muu ruokasieni</t>
  </si>
  <si>
    <t xml:space="preserve">Annan matsvamp</t>
  </si>
  <si>
    <t xml:space="preserve">Muu sieni</t>
  </si>
  <si>
    <t xml:space="preserve">Annan svamp</t>
  </si>
  <si>
    <t xml:space="preserve">Isohirvenjäkälä/Islanninjäkälä</t>
  </si>
  <si>
    <t xml:space="preserve">Islandslav</t>
  </si>
  <si>
    <t xml:space="preserve">Kamomillasaunio</t>
  </si>
  <si>
    <t xml:space="preserve">Kamomill</t>
  </si>
  <si>
    <t xml:space="preserve">http://tun.fi/MX.39826</t>
  </si>
  <si>
    <t xml:space="preserve">Kanerva</t>
  </si>
  <si>
    <t xml:space="preserve">Ljung</t>
  </si>
  <si>
    <t xml:space="preserve">http://tun.fi/MX.38598</t>
  </si>
  <si>
    <t xml:space="preserve">Kultapiisku</t>
  </si>
  <si>
    <t xml:space="preserve">Gullris</t>
  </si>
  <si>
    <t xml:space="preserve">http://tun.fi/MX.39727</t>
  </si>
  <si>
    <t xml:space="preserve">Lillukka</t>
  </si>
  <si>
    <t xml:space="preserve">Stenbär</t>
  </si>
  <si>
    <t xml:space="preserve">http://tun.fi/MX.38802</t>
  </si>
  <si>
    <t xml:space="preserve">Maitohorsma</t>
  </si>
  <si>
    <t xml:space="preserve">Duntrav</t>
  </si>
  <si>
    <t xml:space="preserve">http://tun.fi/MX.39088</t>
  </si>
  <si>
    <t xml:space="preserve">Mesiangervo</t>
  </si>
  <si>
    <t xml:space="preserve">Älggräs</t>
  </si>
  <si>
    <t xml:space="preserve">http://tun.fi/MX.38795</t>
  </si>
  <si>
    <t xml:space="preserve">Mustaherukka</t>
  </si>
  <si>
    <t xml:space="preserve">Svart vinbär</t>
  </si>
  <si>
    <t xml:space="preserve">http://tun.fi/MX.38768</t>
  </si>
  <si>
    <t xml:space="preserve">Nokkonen</t>
  </si>
  <si>
    <t xml:space="preserve">Brännässla</t>
  </si>
  <si>
    <t xml:space="preserve">Peltokorte</t>
  </si>
  <si>
    <t xml:space="preserve">Åkerfräken</t>
  </si>
  <si>
    <t xml:space="preserve">http://tun.fi/MX.37721</t>
  </si>
  <si>
    <t xml:space="preserve">Poimulehti</t>
  </si>
  <si>
    <t xml:space="preserve">Daggkåpa</t>
  </si>
  <si>
    <t xml:space="preserve">Puna-apila</t>
  </si>
  <si>
    <t xml:space="preserve">Rödklöver</t>
  </si>
  <si>
    <t xml:space="preserve">http://tun.fi/MX.39052</t>
  </si>
  <si>
    <t xml:space="preserve">Siankärsämö</t>
  </si>
  <si>
    <t xml:space="preserve">Rölleka</t>
  </si>
  <si>
    <t xml:space="preserve">http://tun.fi/MX.39812</t>
  </si>
  <si>
    <t xml:space="preserve">Sianpuolukka</t>
  </si>
  <si>
    <t xml:space="preserve">Mjölon</t>
  </si>
  <si>
    <t xml:space="preserve">http://tun.fi/MX.38611</t>
  </si>
  <si>
    <t xml:space="preserve">Suopursu</t>
  </si>
  <si>
    <t xml:space="preserve">Getpors</t>
  </si>
  <si>
    <t xml:space="preserve">http://tun.fi/MX.38605</t>
  </si>
  <si>
    <t xml:space="preserve">Valkoapila</t>
  </si>
  <si>
    <t xml:space="preserve">Vitklöver</t>
  </si>
  <si>
    <t xml:space="preserve">http://tun.fi/MX.39038</t>
  </si>
  <si>
    <t xml:space="preserve">Voikukka</t>
  </si>
  <si>
    <t xml:space="preserve">Maskros</t>
  </si>
  <si>
    <t xml:space="preserve">Vuohenputki</t>
  </si>
  <si>
    <t xml:space="preserve">Kirskål</t>
  </si>
  <si>
    <t xml:space="preserve">http://tun.fi/MX.39201</t>
  </si>
  <si>
    <t xml:space="preserve">Jäkälä</t>
  </si>
  <si>
    <t xml:space="preserve">Lav</t>
  </si>
  <si>
    <t xml:space="preserve">Keto- ja niittykasvit</t>
  </si>
  <si>
    <t xml:space="preserve">Ängsväxter</t>
  </si>
  <si>
    <t xml:space="preserve">Kääpä</t>
  </si>
  <si>
    <t xml:space="preserve">Ticka</t>
  </si>
  <si>
    <t xml:space="preserve">Mahla</t>
  </si>
  <si>
    <t xml:space="preserve">Sav</t>
  </si>
  <si>
    <t xml:space="preserve">Pihka</t>
  </si>
  <si>
    <t xml:space="preserve">Kåda</t>
  </si>
  <si>
    <t xml:space="preserve">Sammal</t>
  </si>
  <si>
    <t xml:space="preserve">Mossa</t>
  </si>
  <si>
    <t xml:space="preserve">Katajapensas</t>
  </si>
  <si>
    <t xml:space="preserve">Enbuske</t>
  </si>
  <si>
    <t xml:space="preserve">Koiranheisi</t>
  </si>
  <si>
    <t xml:space="preserve">Skogsolvon</t>
  </si>
  <si>
    <t xml:space="preserve">http://tun.fi/MX.39338</t>
  </si>
  <si>
    <t xml:space="preserve">Korpipaatsama</t>
  </si>
  <si>
    <t xml:space="preserve">Brakved</t>
  </si>
  <si>
    <t xml:space="preserve">http://tun.fi/MX.39270</t>
  </si>
  <si>
    <t xml:space="preserve">Lehtokuusama</t>
  </si>
  <si>
    <t xml:space="preserve">Skogstry</t>
  </si>
  <si>
    <t xml:space="preserve">http://tun.fi/MX.39347</t>
  </si>
  <si>
    <t xml:space="preserve">Näsiä</t>
  </si>
  <si>
    <t xml:space="preserve">Tibast</t>
  </si>
  <si>
    <t xml:space="preserve">http://tun.fi/MX.38715</t>
  </si>
  <si>
    <t xml:space="preserve">Pajupensas</t>
  </si>
  <si>
    <t xml:space="preserve">Videbuske</t>
  </si>
  <si>
    <t xml:space="preserve">Pähkinäpensas</t>
  </si>
  <si>
    <t xml:space="preserve">Hasselbuske</t>
  </si>
  <si>
    <t xml:space="preserve">http://tun.fi/MX.38016</t>
  </si>
  <si>
    <t xml:space="preserve">Taikinamarja</t>
  </si>
  <si>
    <t xml:space="preserve">Degbär</t>
  </si>
  <si>
    <t xml:space="preserve">http://tun.fi/MX.38774</t>
  </si>
  <si>
    <t xml:space="preserve">Terttuselja</t>
  </si>
  <si>
    <t xml:space="preserve">Druvfläder</t>
  </si>
  <si>
    <t xml:space="preserve">http://tun.fi/MX.39336</t>
  </si>
  <si>
    <t xml:space="preserve">Kotkansiipi</t>
  </si>
  <si>
    <t xml:space="preserve">Strutsbräken</t>
  </si>
  <si>
    <t xml:space="preserve">http://tun.fi/MX.37781</t>
  </si>
  <si>
    <t xml:space="preserve">Pensasruusut</t>
  </si>
  <si>
    <t xml:space="preserve">Buskrosor</t>
  </si>
  <si>
    <t xml:space="preserve">Metsäruusu</t>
  </si>
  <si>
    <t xml:space="preserve">Kanelros</t>
  </si>
  <si>
    <t xml:space="preserve">http://tun.fi/MX.38813</t>
  </si>
  <si>
    <t xml:space="preserve">Kampasaniainen</t>
  </si>
  <si>
    <t xml:space="preserve">Kambräken</t>
  </si>
  <si>
    <t xml:space="preserve">http://tun.fi/MX.37793</t>
  </si>
  <si>
    <t xml:space="preserve">Lehtonoidanlukko</t>
  </si>
  <si>
    <t xml:space="preserve">Stor låsbräken</t>
  </si>
  <si>
    <t xml:space="preserve">Botrychium virginianum</t>
  </si>
  <si>
    <t xml:space="preserve">http://tun.fi/MX.37734</t>
  </si>
  <si>
    <t xml:space="preserve">Pikkunoidanlukko</t>
  </si>
  <si>
    <t xml:space="preserve">Dvärglåsbräken</t>
  </si>
  <si>
    <t xml:space="preserve">Botrychium simplex</t>
  </si>
  <si>
    <t xml:space="preserve">http://tun.fi/MX.37732</t>
  </si>
  <si>
    <t xml:space="preserve">Serpentiiniraunioinen</t>
  </si>
  <si>
    <t xml:space="preserve">Brunbräcken</t>
  </si>
  <si>
    <t xml:space="preserve">Asplenium adulterinum</t>
  </si>
  <si>
    <t xml:space="preserve">http://tun.fi/MX.37787</t>
  </si>
  <si>
    <t xml:space="preserve">Seinäraunioinen</t>
  </si>
  <si>
    <t xml:space="preserve">Murruta</t>
  </si>
  <si>
    <t xml:space="preserve">Asplenium ruta-muraria</t>
  </si>
  <si>
    <t xml:space="preserve">http://tun.fi/MX.37790</t>
  </si>
  <si>
    <t xml:space="preserve">Hajasara</t>
  </si>
  <si>
    <t xml:space="preserve">Skärmstarr</t>
  </si>
  <si>
    <t xml:space="preserve">http://tun.fi/MX.40301</t>
  </si>
  <si>
    <t xml:space="preserve">Hentonäkinruoho</t>
  </si>
  <si>
    <t xml:space="preserve">Spädnajas</t>
  </si>
  <si>
    <t xml:space="preserve">Najas tenuissima</t>
  </si>
  <si>
    <t xml:space="preserve">http://tun.fi/MX.40171</t>
  </si>
  <si>
    <t xml:space="preserve">Hukkariisi</t>
  </si>
  <si>
    <t xml:space="preserve">Vildris</t>
  </si>
  <si>
    <t xml:space="preserve">Leersia oryzoides</t>
  </si>
  <si>
    <t xml:space="preserve">http://tun.fi/MX.40651</t>
  </si>
  <si>
    <t xml:space="preserve">Idänkurho</t>
  </si>
  <si>
    <t xml:space="preserve">Långbladig spåtistel</t>
  </si>
  <si>
    <t xml:space="preserve">Carlina biebersteinii</t>
  </si>
  <si>
    <t xml:space="preserve">http://tun.fi/MX.39867</t>
  </si>
  <si>
    <t xml:space="preserve">Idänmasmalo</t>
  </si>
  <si>
    <t xml:space="preserve">Getväppling</t>
  </si>
  <si>
    <t xml:space="preserve">Anthyllis vulneraria ssp. polyphylla</t>
  </si>
  <si>
    <t xml:space="preserve">http://tun.fi/MX.39066</t>
  </si>
  <si>
    <t xml:space="preserve">Idänverijuuri</t>
  </si>
  <si>
    <t xml:space="preserve">Rysk småborre</t>
  </si>
  <si>
    <t xml:space="preserve">Agrimonia pilosa </t>
  </si>
  <si>
    <t xml:space="preserve">http://tun.fi/MX.38825</t>
  </si>
  <si>
    <t xml:space="preserve">Isopukinjuuri</t>
  </si>
  <si>
    <t xml:space="preserve">Stor bockrot</t>
  </si>
  <si>
    <t xml:space="preserve">Pimpinella major</t>
  </si>
  <si>
    <t xml:space="preserve">http://tun.fi/MX.39198</t>
  </si>
  <si>
    <t xml:space="preserve">Isovesirikko</t>
  </si>
  <si>
    <t xml:space="preserve">Kransslamkrypa</t>
  </si>
  <si>
    <t xml:space="preserve">http://tun.fi/MX.38305</t>
  </si>
  <si>
    <t xml:space="preserve">Juurtokaisla</t>
  </si>
  <si>
    <t xml:space="preserve">Bågsäv</t>
  </si>
  <si>
    <t xml:space="preserve">http://tun.fi/MX.40245</t>
  </si>
  <si>
    <t xml:space="preserve">Juurtonurmikka</t>
  </si>
  <si>
    <t xml:space="preserve">Trampgröe</t>
  </si>
  <si>
    <t xml:space="preserve">http://tun.fi/MX.40458</t>
  </si>
  <si>
    <t xml:space="preserve">Kaitaängelmä</t>
  </si>
  <si>
    <t xml:space="preserve">Glansruta</t>
  </si>
  <si>
    <t xml:space="preserve">Thalictrum lucidum</t>
  </si>
  <si>
    <t xml:space="preserve">http://tun.fi/MX.37951</t>
  </si>
  <si>
    <t xml:space="preserve">Kellokanerva</t>
  </si>
  <si>
    <t xml:space="preserve">Klockljung</t>
  </si>
  <si>
    <t xml:space="preserve">Erica tetralix</t>
  </si>
  <si>
    <t xml:space="preserve">http://tun.fi/MX.38596</t>
  </si>
  <si>
    <t xml:space="preserve">Kenttäorakko</t>
  </si>
  <si>
    <t xml:space="preserve">Stallört</t>
  </si>
  <si>
    <t xml:space="preserve">Ononis arvensis</t>
  </si>
  <si>
    <t xml:space="preserve">http://tun.fi/MX.39014</t>
  </si>
  <si>
    <t xml:space="preserve">Ketokatkero</t>
  </si>
  <si>
    <t xml:space="preserve">Fältgentiana</t>
  </si>
  <si>
    <t xml:space="preserve">Gentianella campestris</t>
  </si>
  <si>
    <t xml:space="preserve">http://tun.fi/MX.39318</t>
  </si>
  <si>
    <t xml:space="preserve">Ketonukki</t>
  </si>
  <si>
    <t xml:space="preserve">Grusviva</t>
  </si>
  <si>
    <t xml:space="preserve">Androsace septentrionalis</t>
  </si>
  <si>
    <t xml:space="preserve">http://tun.fi/MX.38664</t>
  </si>
  <si>
    <t xml:space="preserve">Ketunsara</t>
  </si>
  <si>
    <t xml:space="preserve">Rävstarr</t>
  </si>
  <si>
    <t xml:space="preserve">Carex vulpina</t>
  </si>
  <si>
    <t xml:space="preserve">http://tun.fi/MX.40293</t>
  </si>
  <si>
    <t xml:space="preserve">Kiiltovalkku</t>
  </si>
  <si>
    <t xml:space="preserve">Gulyxne</t>
  </si>
  <si>
    <t xml:space="preserve">Liparis loeselii</t>
  </si>
  <si>
    <t xml:space="preserve">http://tun.fi/MX.40085</t>
  </si>
  <si>
    <t xml:space="preserve">Kimalaisorho</t>
  </si>
  <si>
    <t xml:space="preserve">Flugblomster</t>
  </si>
  <si>
    <t xml:space="preserve">Ophrys insectifera</t>
  </si>
  <si>
    <t xml:space="preserve">http://tun.fi/MX.40079</t>
  </si>
  <si>
    <t xml:space="preserve">Kirjopikarililja</t>
  </si>
  <si>
    <t xml:space="preserve">Kungsängslilja</t>
  </si>
  <si>
    <t xml:space="preserve">http://tun.fi/MX.40009</t>
  </si>
  <si>
    <t xml:space="preserve">Konnantatar</t>
  </si>
  <si>
    <t xml:space="preserve">Stor ormrot</t>
  </si>
  <si>
    <t xml:space="preserve">Konnantädyke</t>
  </si>
  <si>
    <t xml:space="preserve">Vattenveronika</t>
  </si>
  <si>
    <t xml:space="preserve">http://tun.fi/MX.39612</t>
  </si>
  <si>
    <t xml:space="preserve">Kuusamonsarake</t>
  </si>
  <si>
    <t xml:space="preserve">Fleraxig sävstarr</t>
  </si>
  <si>
    <t xml:space="preserve">Kobresia simpliciuscula</t>
  </si>
  <si>
    <t xml:space="preserve">http://tun.fi/MX.40287</t>
  </si>
  <si>
    <t xml:space="preserve">Kääpiölauha</t>
  </si>
  <si>
    <t xml:space="preserve">Vårtåtel</t>
  </si>
  <si>
    <t xml:space="preserve">Lapinkaura</t>
  </si>
  <si>
    <t xml:space="preserve">Venhavre</t>
  </si>
  <si>
    <t xml:space="preserve">Trisetum subalpestre</t>
  </si>
  <si>
    <t xml:space="preserve">http://tun.fi/MX.40561</t>
  </si>
  <si>
    <t xml:space="preserve">Laukkaneilikka</t>
  </si>
  <si>
    <t xml:space="preserve">Backtrift</t>
  </si>
  <si>
    <t xml:space="preserve">Armeria maritima</t>
  </si>
  <si>
    <t xml:space="preserve">http://tun.fi/MX.38292</t>
  </si>
  <si>
    <t xml:space="preserve">Lehtokattara</t>
  </si>
  <si>
    <t xml:space="preserve">Strävlosta</t>
  </si>
  <si>
    <t xml:space="preserve">Bromus benekenii</t>
  </si>
  <si>
    <t xml:space="preserve">http://tun.fi/MX.42521</t>
  </si>
  <si>
    <t xml:space="preserve">Lehtolitukka</t>
  </si>
  <si>
    <t xml:space="preserve">Lundbräsmaka</t>
  </si>
  <si>
    <t xml:space="preserve">Cardamine impatiens</t>
  </si>
  <si>
    <t xml:space="preserve">http://tun.fi/MX.38409</t>
  </si>
  <si>
    <t xml:space="preserve">Lehtonata</t>
  </si>
  <si>
    <t xml:space="preserve">Långsvingel</t>
  </si>
  <si>
    <t xml:space="preserve">Festuca gigantea</t>
  </si>
  <si>
    <t xml:space="preserve">http://tun.fi/MX.40433</t>
  </si>
  <si>
    <t xml:space="preserve">Lehtoängelmä</t>
  </si>
  <si>
    <t xml:space="preserve">Aklejruta</t>
  </si>
  <si>
    <t xml:space="preserve">Thalictrum aquilegiifolium</t>
  </si>
  <si>
    <t xml:space="preserve">http://tun.fi/MX.37941</t>
  </si>
  <si>
    <t xml:space="preserve">Luhtaorvokki</t>
  </si>
  <si>
    <t xml:space="preserve">Sumpviol</t>
  </si>
  <si>
    <t xml:space="preserve">Viola uliginosa </t>
  </si>
  <si>
    <t xml:space="preserve">http://tun.fi/MX.38330</t>
  </si>
  <si>
    <t xml:space="preserve">Merilettotähtimö</t>
  </si>
  <si>
    <t xml:space="preserve">Sumpstjärnblomma</t>
  </si>
  <si>
    <t xml:space="preserve">Stellaria crassifolia var. minor (S. crassifolia var. brevifolia)</t>
  </si>
  <si>
    <t xml:space="preserve">http://tun.fi/MX.38061</t>
  </si>
  <si>
    <t xml:space="preserve">Metsälitukka</t>
  </si>
  <si>
    <t xml:space="preserve">Skogsbräsma</t>
  </si>
  <si>
    <t xml:space="preserve">Cardamine flexuosa</t>
  </si>
  <si>
    <t xml:space="preserve">http://tun.fi/MX.38410</t>
  </si>
  <si>
    <t xml:space="preserve">Mäkiorvokki</t>
  </si>
  <si>
    <t xml:space="preserve">Bergviol</t>
  </si>
  <si>
    <t xml:space="preserve">Viola collina </t>
  </si>
  <si>
    <t xml:space="preserve">http://tun.fi/MX.38313</t>
  </si>
  <si>
    <t xml:space="preserve">Nokkasara</t>
  </si>
  <si>
    <t xml:space="preserve">Näbbstarr</t>
  </si>
  <si>
    <t xml:space="preserve">http://tun.fi/MX.40363</t>
  </si>
  <si>
    <t xml:space="preserve">Notkeanäkinruoho</t>
  </si>
  <si>
    <t xml:space="preserve">Sjönajas</t>
  </si>
  <si>
    <t xml:space="preserve">Najas flexilis</t>
  </si>
  <si>
    <t xml:space="preserve">http://tun.fi/MX.40170</t>
  </si>
  <si>
    <t xml:space="preserve">Nummimatara</t>
  </si>
  <si>
    <t xml:space="preserve">Stenmåra</t>
  </si>
  <si>
    <t xml:space="preserve">Galium saxatile</t>
  </si>
  <si>
    <t xml:space="preserve">http://tun.fi/MX.39298</t>
  </si>
  <si>
    <t xml:space="preserve">Otakilokki</t>
  </si>
  <si>
    <t xml:space="preserve">Sodaört</t>
  </si>
  <si>
    <t xml:space="preserve">Pahtakeltto</t>
  </si>
  <si>
    <t xml:space="preserve">Brantfibbla</t>
  </si>
  <si>
    <t xml:space="preserve">Crepis tectorum ssp. nigres-cens</t>
  </si>
  <si>
    <t xml:space="preserve">Patukkasara</t>
  </si>
  <si>
    <t xml:space="preserve">Hartmansstarr</t>
  </si>
  <si>
    <t xml:space="preserve">Carex hartmanii</t>
  </si>
  <si>
    <t xml:space="preserve">http://tun.fi/MX.40394</t>
  </si>
  <si>
    <t xml:space="preserve">Pikkuhanhikki</t>
  </si>
  <si>
    <t xml:space="preserve">Småfingerört</t>
  </si>
  <si>
    <t xml:space="preserve">Potentilla tabernaemontani (P. neumanniana)</t>
  </si>
  <si>
    <t xml:space="preserve">http://tun.fi/MX.38861</t>
  </si>
  <si>
    <t xml:space="preserve">Pikkukilokki</t>
  </si>
  <si>
    <t xml:space="preserve">Saltört</t>
  </si>
  <si>
    <t xml:space="preserve">http://tun.fi/MX.38207</t>
  </si>
  <si>
    <t xml:space="preserve">Pikkupunka</t>
  </si>
  <si>
    <t xml:space="preserve">Knutört</t>
  </si>
  <si>
    <t xml:space="preserve">http://tun.fi/MX.38680</t>
  </si>
  <si>
    <t xml:space="preserve">Pohjanailakki</t>
  </si>
  <si>
    <t xml:space="preserve">Polarblära</t>
  </si>
  <si>
    <t xml:space="preserve">Silene involucrata (S. furcata)</t>
  </si>
  <si>
    <t xml:space="preserve">http://tun.fi/MX.38119</t>
  </si>
  <si>
    <t xml:space="preserve">Pohjansorsimo</t>
  </si>
  <si>
    <t xml:space="preserve">Hänggräs</t>
  </si>
  <si>
    <t xml:space="preserve">Arctophila fulva</t>
  </si>
  <si>
    <t xml:space="preserve">http://tun.fi/MX.40478</t>
  </si>
  <si>
    <t xml:space="preserve">Pommerinvirna</t>
  </si>
  <si>
    <t xml:space="preserve">Backvicker</t>
  </si>
  <si>
    <t xml:space="preserve">Vicia cassubica</t>
  </si>
  <si>
    <t xml:space="preserve">http://tun.fi/MX.38973</t>
  </si>
  <si>
    <t xml:space="preserve">Punakatko</t>
  </si>
  <si>
    <t xml:space="preserve">Rödfloka</t>
  </si>
  <si>
    <t xml:space="preserve">http://tun.fi/MX.39258</t>
  </si>
  <si>
    <t xml:space="preserve">Punavalkku</t>
  </si>
  <si>
    <t xml:space="preserve">Rödsyssla</t>
  </si>
  <si>
    <t xml:space="preserve">Cephalanthera rubra</t>
  </si>
  <si>
    <t xml:space="preserve">http://tun.fi/MX.40036</t>
  </si>
  <si>
    <t xml:space="preserve">Pyökkiorvokki</t>
  </si>
  <si>
    <t xml:space="preserve">Lundviol</t>
  </si>
  <si>
    <t xml:space="preserve">http://tun.fi/MX.38320</t>
  </si>
  <si>
    <t xml:space="preserve">Rantalitukka</t>
  </si>
  <si>
    <t xml:space="preserve">Strandbräsma</t>
  </si>
  <si>
    <t xml:space="preserve">Cardamine parviflora</t>
  </si>
  <si>
    <t xml:space="preserve">http://tun.fi/MX.38408</t>
  </si>
  <si>
    <t xml:space="preserve">Rantaruttojuuri</t>
  </si>
  <si>
    <t xml:space="preserve">Spjutskråp</t>
  </si>
  <si>
    <t xml:space="preserve">http://tun.fi/MX.39850</t>
  </si>
  <si>
    <t xml:space="preserve">Revonsara</t>
  </si>
  <si>
    <t xml:space="preserve">Blankstarr</t>
  </si>
  <si>
    <t xml:space="preserve">http://tun.fi/MX.40294</t>
  </si>
  <si>
    <t xml:space="preserve">Räpyläsara</t>
  </si>
  <si>
    <t xml:space="preserve">Fågelstarr</t>
  </si>
  <si>
    <t xml:space="preserve">http://tun.fi/MX.40374</t>
  </si>
  <si>
    <t xml:space="preserve">Rönsysorsimo</t>
  </si>
  <si>
    <t xml:space="preserve">Arktiskt saltgräs</t>
  </si>
  <si>
    <t xml:space="preserve">Puccinellia phryganodes</t>
  </si>
  <si>
    <t xml:space="preserve">http://tun.fi/MX.40482</t>
  </si>
  <si>
    <t xml:space="preserve">Röyhyhelmikkä</t>
  </si>
  <si>
    <t xml:space="preserve">Lundslok</t>
  </si>
  <si>
    <t xml:space="preserve">http://tun.fi/MX.40507</t>
  </si>
  <si>
    <t xml:space="preserve">Sakarahanhikki</t>
  </si>
  <si>
    <t xml:space="preserve">Taggsmåfingerört</t>
  </si>
  <si>
    <t xml:space="preserve">Potentilla neumanniana (P. subarenaria)</t>
  </si>
  <si>
    <t xml:space="preserve">http://tun.fi/MX.4973460</t>
  </si>
  <si>
    <t xml:space="preserve">Sammakonleinikki</t>
  </si>
  <si>
    <t xml:space="preserve">Nordlig tiggarranunkel</t>
  </si>
  <si>
    <t xml:space="preserve">http://tun.fi/MX.37914</t>
  </si>
  <si>
    <t xml:space="preserve">Sinikuusama</t>
  </si>
  <si>
    <t xml:space="preserve">Blåtry</t>
  </si>
  <si>
    <t xml:space="preserve">Lonicera caerulea</t>
  </si>
  <si>
    <t xml:space="preserve">http://tun.fi/MX.39345</t>
  </si>
  <si>
    <t xml:space="preserve">Sorsanputki</t>
  </si>
  <si>
    <t xml:space="preserve">Vattenmärke</t>
  </si>
  <si>
    <t xml:space="preserve">Sium latifolium</t>
  </si>
  <si>
    <t xml:space="preserve">http://tun.fi/MX.39203</t>
  </si>
  <si>
    <t xml:space="preserve">Sääskenvalkku</t>
  </si>
  <si>
    <t xml:space="preserve">Knottblomster</t>
  </si>
  <si>
    <t xml:space="preserve">Malaxis monophyllos</t>
  </si>
  <si>
    <t xml:space="preserve">http://tun.fi/MX.40087</t>
  </si>
  <si>
    <t xml:space="preserve">Taarna</t>
  </si>
  <si>
    <t xml:space="preserve">Ag</t>
  </si>
  <si>
    <t xml:space="preserve">Cladium mariscus</t>
  </si>
  <si>
    <t xml:space="preserve">http://tun.fi/MX.40279</t>
  </si>
  <si>
    <t xml:space="preserve">Talvikkipaju</t>
  </si>
  <si>
    <t xml:space="preserve">Pyrolavide</t>
  </si>
  <si>
    <t xml:space="preserve">Salix pyrolifolia</t>
  </si>
  <si>
    <t xml:space="preserve">http://tun.fi/MX.38580</t>
  </si>
  <si>
    <t xml:space="preserve">Tanskanlaukkaneilikka</t>
  </si>
  <si>
    <t xml:space="preserve">Tummahorsma</t>
  </si>
  <si>
    <t xml:space="preserve">Mörk dunört</t>
  </si>
  <si>
    <t xml:space="preserve">Epilobium obscurum</t>
  </si>
  <si>
    <t xml:space="preserve">http://tun.fi/MX.39096</t>
  </si>
  <si>
    <t xml:space="preserve">Tupsulinnunruoho</t>
  </si>
  <si>
    <t xml:space="preserve">Toppjungfrulin</t>
  </si>
  <si>
    <t xml:space="preserve">http://tun.fi/MX.39161</t>
  </si>
  <si>
    <t xml:space="preserve">Turjanhorsma</t>
  </si>
  <si>
    <t xml:space="preserve">Lappdunört</t>
  </si>
  <si>
    <t xml:space="preserve">Epilobium laestadii</t>
  </si>
  <si>
    <t xml:space="preserve">http://tun.fi/MX.39106</t>
  </si>
  <si>
    <t xml:space="preserve">Tähkähelmikkä</t>
  </si>
  <si>
    <t xml:space="preserve">Grusslok</t>
  </si>
  <si>
    <t xml:space="preserve">Melica ciliata</t>
  </si>
  <si>
    <t xml:space="preserve">http://tun.fi/MX.40508</t>
  </si>
  <si>
    <t xml:space="preserve">Valkopärskäjuuri</t>
  </si>
  <si>
    <t xml:space="preserve">Nysrot</t>
  </si>
  <si>
    <t xml:space="preserve">Veratrum album</t>
  </si>
  <si>
    <t xml:space="preserve">http://tun.fi/MX.40003</t>
  </si>
  <si>
    <t xml:space="preserve">Vanakeltto</t>
  </si>
  <si>
    <t xml:space="preserve">Klasefibbla</t>
  </si>
  <si>
    <t xml:space="preserve">Crepis praemorsa</t>
  </si>
  <si>
    <t xml:space="preserve">http://tun.fi/MX.39953</t>
  </si>
  <si>
    <t xml:space="preserve">Vesiminttu</t>
  </si>
  <si>
    <t xml:space="preserve">Vattenmynta</t>
  </si>
  <si>
    <t xml:space="preserve">http://tun.fi/MX.39526</t>
  </si>
  <si>
    <t xml:space="preserve">Vuorikuisma</t>
  </si>
  <si>
    <t xml:space="preserve">Bergjohannesört</t>
  </si>
  <si>
    <t xml:space="preserve">Hypericum montanum</t>
  </si>
  <si>
    <t xml:space="preserve">http://tun.fi/MX.38300</t>
  </si>
  <si>
    <t xml:space="preserve">Värimaratti</t>
  </si>
  <si>
    <t xml:space="preserve">Färgmadra</t>
  </si>
  <si>
    <t xml:space="preserve">Asperula tinctoria</t>
  </si>
  <si>
    <t xml:space="preserve">http://tun.fi/MX.39280</t>
  </si>
  <si>
    <t xml:space="preserve">Ahokirkiruoho</t>
  </si>
  <si>
    <t xml:space="preserve">Gymnadenia conopsea var. conopsea</t>
  </si>
  <si>
    <t xml:space="preserve">http://tun.fi/MX.40057</t>
  </si>
  <si>
    <t xml:space="preserve">Peltorusojuuri</t>
  </si>
  <si>
    <t xml:space="preserve">Sminkrot</t>
  </si>
  <si>
    <t xml:space="preserve">http://tun.fi/MX.39400</t>
  </si>
  <si>
    <t xml:space="preserve">Etelänhaivensammal</t>
  </si>
  <si>
    <t xml:space="preserve">Späd hårgräsmossa</t>
  </si>
  <si>
    <t xml:space="preserve">Etelänkarhunsammal</t>
  </si>
  <si>
    <t xml:space="preserve">Taigabjörnmossa</t>
  </si>
  <si>
    <t xml:space="preserve">Etelänruostesammal</t>
  </si>
  <si>
    <t xml:space="preserve">Mörk baronmossa</t>
  </si>
  <si>
    <t xml:space="preserve">Anomodon rugelii</t>
  </si>
  <si>
    <t xml:space="preserve">http://tun.fi/MX.43794</t>
  </si>
  <si>
    <t xml:space="preserve">Etelänuurresammal</t>
  </si>
  <si>
    <t xml:space="preserve">Atlantärgmossa</t>
  </si>
  <si>
    <t xml:space="preserve">Zygodon conoideus</t>
  </si>
  <si>
    <t xml:space="preserve">http://tun.fi/MX.43871</t>
  </si>
  <si>
    <t xml:space="preserve">Haapariippusammal</t>
  </si>
  <si>
    <t xml:space="preserve">Aspfjädermossa</t>
  </si>
  <si>
    <t xml:space="preserve">Neckera pennata</t>
  </si>
  <si>
    <t xml:space="preserve">http://tun.fi/MX.43722</t>
  </si>
  <si>
    <t xml:space="preserve">Hitupihtisammal</t>
  </si>
  <si>
    <t xml:space="preserve">Vedtrådmossa</t>
  </si>
  <si>
    <t xml:space="preserve">Cephalozia macounii </t>
  </si>
  <si>
    <t xml:space="preserve">http://tun.fi/MX.44277</t>
  </si>
  <si>
    <t xml:space="preserve">Isoalvesammal</t>
  </si>
  <si>
    <t xml:space="preserve">Spetsblekmossa (sylspetsmossa)</t>
  </si>
  <si>
    <t xml:space="preserve">Isohiippasammal</t>
  </si>
  <si>
    <t xml:space="preserve">Stor hättemossa (båghättemossa)</t>
  </si>
  <si>
    <t xml:space="preserve">http://tun.fi/MX.43739</t>
  </si>
  <si>
    <t xml:space="preserve">Isonokkasammal</t>
  </si>
  <si>
    <t xml:space="preserve">Skoggsprötmossa (hasselmossa)</t>
  </si>
  <si>
    <t xml:space="preserve">Eurhynchium striatum</t>
  </si>
  <si>
    <t xml:space="preserve">http://tun.fi/MX.43602</t>
  </si>
  <si>
    <t xml:space="preserve">Kaitahitusammal</t>
  </si>
  <si>
    <t xml:space="preserve">Tanddvärgmossa</t>
  </si>
  <si>
    <t xml:space="preserve">Seligeria brevifolia </t>
  </si>
  <si>
    <t xml:space="preserve">http://tun.fi/MX.44020</t>
  </si>
  <si>
    <t xml:space="preserve">Kalkkipahkurasammal</t>
  </si>
  <si>
    <t xml:space="preserve">Liten kalkkuddmossa</t>
  </si>
  <si>
    <t xml:space="preserve">http://tun.fi/MX.43641</t>
  </si>
  <si>
    <t xml:space="preserve">Kalkkipartasammal</t>
  </si>
  <si>
    <t xml:space="preserve">Tornskruvmossa</t>
  </si>
  <si>
    <t xml:space="preserve">Kalliosuomusammal</t>
  </si>
  <si>
    <t xml:space="preserve">Bäckradula</t>
  </si>
  <si>
    <t xml:space="preserve">Kantokinnassammal</t>
  </si>
  <si>
    <t xml:space="preserve">Timmerscapania</t>
  </si>
  <si>
    <t xml:space="preserve">Scapania apiculata</t>
  </si>
  <si>
    <t xml:space="preserve">http://tun.fi/MX.44203</t>
  </si>
  <si>
    <t xml:space="preserve">Kantopaanusammal</t>
  </si>
  <si>
    <t xml:space="preserve">Vedsäckmossa</t>
  </si>
  <si>
    <t xml:space="preserve">Calypogeia suecica</t>
  </si>
  <si>
    <t xml:space="preserve">http://tun.fi/MX.44267</t>
  </si>
  <si>
    <t xml:space="preserve">Katkokynsisammal</t>
  </si>
  <si>
    <t xml:space="preserve">Stamkvastmossa</t>
  </si>
  <si>
    <t xml:space="preserve">Dicranum viride</t>
  </si>
  <si>
    <t xml:space="preserve">http://tun.fi/MX.43558</t>
  </si>
  <si>
    <t xml:space="preserve">Katvenokkasammal</t>
  </si>
  <si>
    <t xml:space="preserve">Strandsprötmossa</t>
  </si>
  <si>
    <t xml:space="preserve">Ketunhiippasammal</t>
  </si>
  <si>
    <t xml:space="preserve">Ägghättemossa</t>
  </si>
  <si>
    <t xml:space="preserve">Kolokärpänsammal</t>
  </si>
  <si>
    <t xml:space="preserve">Tandad knottmossa (dvärgkvastmossa)</t>
  </si>
  <si>
    <t xml:space="preserve">Rhabdoweisia crispata</t>
  </si>
  <si>
    <t xml:space="preserve">http://tun.fi/MX.43971</t>
  </si>
  <si>
    <t xml:space="preserve">Kolusammal</t>
  </si>
  <si>
    <t xml:space="preserve">Gubbmossa</t>
  </si>
  <si>
    <t xml:space="preserve">Coscinodon cribrosus</t>
  </si>
  <si>
    <t xml:space="preserve">http://tun.fi/MX.43508</t>
  </si>
  <si>
    <t xml:space="preserve">Korpikaltiosammal</t>
  </si>
  <si>
    <t xml:space="preserve">Liten måntandsmossa</t>
  </si>
  <si>
    <t xml:space="preserve">Harpanthus scutatus</t>
  </si>
  <si>
    <t xml:space="preserve">http://tun.fi/MX.44314</t>
  </si>
  <si>
    <t xml:space="preserve">Lahokaviosammal</t>
  </si>
  <si>
    <t xml:space="preserve">Grön sköldmossa</t>
  </si>
  <si>
    <t xml:space="preserve">Buxbaumia viridis</t>
  </si>
  <si>
    <t xml:space="preserve">http://tun.fi/MX.43478</t>
  </si>
  <si>
    <t xml:space="preserve">Lapinsirppisammal</t>
  </si>
  <si>
    <t xml:space="preserve">Taigakrokmossa</t>
  </si>
  <si>
    <t xml:space="preserve">Hamatocaulis lapponicus </t>
  </si>
  <si>
    <t xml:space="preserve">http://tun.fi/MX.43643</t>
  </si>
  <si>
    <t xml:space="preserve">Lännenkynsisammal</t>
  </si>
  <si>
    <t xml:space="preserve">Nålkvastmossa</t>
  </si>
  <si>
    <t xml:space="preserve">http://tun.fi/MX.43550</t>
  </si>
  <si>
    <t xml:space="preserve">Nummirahkasammal</t>
  </si>
  <si>
    <t xml:space="preserve">Hedvitmossa</t>
  </si>
  <si>
    <t xml:space="preserve">Sphagnum molle</t>
  </si>
  <si>
    <t xml:space="preserve">http://tun.fi/MX.44052</t>
  </si>
  <si>
    <t xml:space="preserve">Ota-alvesammal</t>
  </si>
  <si>
    <t xml:space="preserve">Pohjanrusosammal</t>
  </si>
  <si>
    <t xml:space="preserve">Pohjansompasammal</t>
  </si>
  <si>
    <t xml:space="preserve">Liten parasollmossa</t>
  </si>
  <si>
    <t xml:space="preserve">Splachnum melanocaulon</t>
  </si>
  <si>
    <t xml:space="preserve">http://tun.fi/MX.44073</t>
  </si>
  <si>
    <t xml:space="preserve">Purolaakasammal</t>
  </si>
  <si>
    <t xml:space="preserve">Bäcksidenmossa</t>
  </si>
  <si>
    <t xml:space="preserve">Plagiothecium platyphyllum</t>
  </si>
  <si>
    <t xml:space="preserve">http://tun.fi/MX.43892</t>
  </si>
  <si>
    <t xml:space="preserve">Rakkosammal</t>
  </si>
  <si>
    <t xml:space="preserve">Långfliksmossa</t>
  </si>
  <si>
    <t xml:space="preserve">Nowellia curvifolia</t>
  </si>
  <si>
    <t xml:space="preserve">http://tun.fi/MX.44384</t>
  </si>
  <si>
    <t xml:space="preserve">Rannikkorahkasammal</t>
  </si>
  <si>
    <t xml:space="preserve">Snärjvitmossa</t>
  </si>
  <si>
    <t xml:space="preserve">Sphagnum affine</t>
  </si>
  <si>
    <t xml:space="preserve">http://tun.fi/MX.44029</t>
  </si>
  <si>
    <t xml:space="preserve">Tunturituppisammal</t>
  </si>
  <si>
    <t xml:space="preserve">Fjälltimmia</t>
  </si>
  <si>
    <t xml:space="preserve">http://tun.fi/MX.44098</t>
  </si>
  <si>
    <t xml:space="preserve">Törrökinnassammal</t>
  </si>
  <si>
    <t xml:space="preserve">Spärrskapania</t>
  </si>
  <si>
    <t xml:space="preserve">http://tun.fi/MX.44202</t>
  </si>
  <si>
    <t xml:space="preserve">Viheruurresammal</t>
  </si>
  <si>
    <t xml:space="preserve">Liten ärgmossa (ärgmossa)</t>
  </si>
  <si>
    <t xml:space="preserve">Zygodon viridissimus</t>
  </si>
  <si>
    <t xml:space="preserve">http://tun.fi/MX.43873</t>
  </si>
  <si>
    <t xml:space="preserve">Kalliopunossammal</t>
  </si>
  <si>
    <t xml:space="preserve">Porella cordaeana</t>
  </si>
  <si>
    <t xml:space="preserve">http://tun.fi/MX.44176</t>
  </si>
  <si>
    <t xml:space="preserve">Kiiltosirppisammal</t>
  </si>
  <si>
    <t xml:space="preserve">Käppkrokmossa</t>
  </si>
  <si>
    <t xml:space="preserve">Hamatocaulis vernicosus</t>
  </si>
  <si>
    <t xml:space="preserve">http://tun.fi/MX.43644</t>
  </si>
  <si>
    <t xml:space="preserve">Korpihohtosammal</t>
  </si>
  <si>
    <t xml:space="preserve">Platt spretmossa</t>
  </si>
  <si>
    <t xml:space="preserve">Herzogiella turfacea</t>
  </si>
  <si>
    <t xml:space="preserve">http://tun.fi/MX.43651</t>
  </si>
  <si>
    <t xml:space="preserve">Mesipillikääpä</t>
  </si>
  <si>
    <t xml:space="preserve">Antrodia mellita</t>
  </si>
  <si>
    <t xml:space="preserve">http://tun.fi/MX.205428</t>
  </si>
  <si>
    <t xml:space="preserve">Paksukuorikääpä</t>
  </si>
  <si>
    <t xml:space="preserve">http://tun.fi/MX.205875</t>
  </si>
  <si>
    <t xml:space="preserve">Persikkahapero</t>
  </si>
  <si>
    <t xml:space="preserve">http://tun.fi/MX.72521</t>
  </si>
  <si>
    <t xml:space="preserve">Piikkikahvikka</t>
  </si>
  <si>
    <t xml:space="preserve">http://tun.fi/MX.206231</t>
  </si>
  <si>
    <t xml:space="preserve">Pikkukuurakka</t>
  </si>
  <si>
    <t xml:space="preserve">http://tun.fi/MX.206209</t>
  </si>
  <si>
    <t xml:space="preserve">Pohjanrypykkä</t>
  </si>
  <si>
    <t xml:space="preserve">Phlebia centrifuga </t>
  </si>
  <si>
    <t xml:space="preserve">http://tun.fi/MX.205732</t>
  </si>
  <si>
    <t xml:space="preserve">Poimukääpä</t>
  </si>
  <si>
    <t xml:space="preserve">Antrodia pulvinascens</t>
  </si>
  <si>
    <t xml:space="preserve">http://tun.fi/MX.205430</t>
  </si>
  <si>
    <t xml:space="preserve">Rantaotaraspikka</t>
  </si>
  <si>
    <t xml:space="preserve">http://tun.fi/MX.206021</t>
  </si>
  <si>
    <t xml:space="preserve">Rantarypykkä</t>
  </si>
  <si>
    <t xml:space="preserve">Phlebia lindtneri</t>
  </si>
  <si>
    <t xml:space="preserve">http://tun.fi/MX.205742</t>
  </si>
  <si>
    <t xml:space="preserve">Raspikieli</t>
  </si>
  <si>
    <t xml:space="preserve">http://tun.fi/MX.238557</t>
  </si>
  <si>
    <t xml:space="preserve">Rikkinuppiseitikki</t>
  </si>
  <si>
    <t xml:space="preserve">http://tun.fi/MX.72201</t>
  </si>
  <si>
    <t xml:space="preserve">Rikkivanukka</t>
  </si>
  <si>
    <t xml:space="preserve">Amylocorticium subsulphureum </t>
  </si>
  <si>
    <t xml:space="preserve">http://tun.fi/MX.205411</t>
  </si>
  <si>
    <t xml:space="preserve">Ruosteukonsieni</t>
  </si>
  <si>
    <t xml:space="preserve">http://tun.fi/MX.72953</t>
  </si>
  <si>
    <t xml:space="preserve">Rusakonkääpä</t>
  </si>
  <si>
    <t xml:space="preserve">http://tun.fi/MX.205891</t>
  </si>
  <si>
    <t xml:space="preserve">Ruskovahakas</t>
  </si>
  <si>
    <t xml:space="preserve">http://tun.fi/MX.72895</t>
  </si>
  <si>
    <t xml:space="preserve">Ryppyjyväslakki</t>
  </si>
  <si>
    <t xml:space="preserve">http://tun.fi/MX.73088</t>
  </si>
  <si>
    <t xml:space="preserve">Rytimantumukula</t>
  </si>
  <si>
    <t xml:space="preserve">Sarcodon leucopus</t>
  </si>
  <si>
    <t xml:space="preserve">http://tun.fi/MX.205883</t>
  </si>
  <si>
    <t xml:space="preserve">Seitarisakas</t>
  </si>
  <si>
    <t xml:space="preserve">http://tun.fi/MX.71983</t>
  </si>
  <si>
    <t xml:space="preserve">Seittikarvakka</t>
  </si>
  <si>
    <t xml:space="preserve">http://tun.fi/MX.238545</t>
  </si>
  <si>
    <t xml:space="preserve">Silohaperonvieras</t>
  </si>
  <si>
    <t xml:space="preserve">http://tun.fi/MX.72798</t>
  </si>
  <si>
    <t xml:space="preserve">Simpukkarisakas</t>
  </si>
  <si>
    <t xml:space="preserve">http://tun.fi/MX.72222</t>
  </si>
  <si>
    <t xml:space="preserve">Sinihuovakka</t>
  </si>
  <si>
    <t xml:space="preserve">Amaurodon cyaneus</t>
  </si>
  <si>
    <t xml:space="preserve">http://tun.fi/MX.205403</t>
  </si>
  <si>
    <t xml:space="preserve">Siperianhämäkkä</t>
  </si>
  <si>
    <t xml:space="preserve">http://tun.fi/MX.205461</t>
  </si>
  <si>
    <t xml:space="preserve">Sirppikääpä</t>
  </si>
  <si>
    <t xml:space="preserve">Cinereomyces lenis</t>
  </si>
  <si>
    <t xml:space="preserve">http://tun.fi/MX.205541</t>
  </si>
  <si>
    <t xml:space="preserve">Sitkankääpä</t>
  </si>
  <si>
    <t xml:space="preserve">http://tun.fi/MX.205434</t>
  </si>
  <si>
    <t xml:space="preserve">Sopulinkääpä</t>
  </si>
  <si>
    <t xml:space="preserve">Piloporia sajanensis</t>
  </si>
  <si>
    <t xml:space="preserve">http://tun.fi/MX.205772</t>
  </si>
  <si>
    <t xml:space="preserve">Suippu-ukonsieni</t>
  </si>
  <si>
    <t xml:space="preserve">http://tun.fi/MX.73441</t>
  </si>
  <si>
    <t xml:space="preserve">Suttunuppiseitikki</t>
  </si>
  <si>
    <t xml:space="preserve">http://tun.fi/MX.214541</t>
  </si>
  <si>
    <t xml:space="preserve">Synkkäjyväslakki</t>
  </si>
  <si>
    <t xml:space="preserve">http://tun.fi/MX.71700</t>
  </si>
  <si>
    <t xml:space="preserve">Säieharsukka</t>
  </si>
  <si>
    <t xml:space="preserve">http://tun.fi/MX.206279</t>
  </si>
  <si>
    <t xml:space="preserve">Säiesopikka</t>
  </si>
  <si>
    <t xml:space="preserve">Lindtneria chordulata</t>
  </si>
  <si>
    <t xml:space="preserve">http://tun.fi/MX.206091</t>
  </si>
  <si>
    <t xml:space="preserve">Sämpyläorakas</t>
  </si>
  <si>
    <t xml:space="preserve">http://tun.fi/MX.205889</t>
  </si>
  <si>
    <t xml:space="preserve">Säämiskävalmuska</t>
  </si>
  <si>
    <t xml:space="preserve">Takkukarakka</t>
  </si>
  <si>
    <t xml:space="preserve">http://tun.fi/MX.206190</t>
  </si>
  <si>
    <t xml:space="preserve">Tammenlehtohapero</t>
  </si>
  <si>
    <t xml:space="preserve">http://tun.fi/MX.72513</t>
  </si>
  <si>
    <t xml:space="preserve">Tarhaukonsieni</t>
  </si>
  <si>
    <t xml:space="preserve">http://tun.fi/MX.72707</t>
  </si>
  <si>
    <t xml:space="preserve">Tuliorakas</t>
  </si>
  <si>
    <t xml:space="preserve">http://tun.fi/MX.205972</t>
  </si>
  <si>
    <t xml:space="preserve">Tummanuijakas</t>
  </si>
  <si>
    <t xml:space="preserve">http://tun.fi/MX.205548</t>
  </si>
  <si>
    <t xml:space="preserve">Tummaterähapero</t>
  </si>
  <si>
    <t xml:space="preserve">http://tun.fi/MX.73005</t>
  </si>
  <si>
    <t xml:space="preserve">Usvanuppiseitikki</t>
  </si>
  <si>
    <t xml:space="preserve">http://tun.fi/MX.71947</t>
  </si>
  <si>
    <t xml:space="preserve">Uumavahakas</t>
  </si>
  <si>
    <t xml:space="preserve">http://tun.fi/MX.71760</t>
  </si>
  <si>
    <t xml:space="preserve">Vahveronvieras</t>
  </si>
  <si>
    <t xml:space="preserve">http://tun.fi/MX.72909</t>
  </si>
  <si>
    <t xml:space="preserve">Valkorihmakääpä</t>
  </si>
  <si>
    <t xml:space="preserve">Anomoloma myceliosum</t>
  </si>
  <si>
    <t xml:space="preserve">http://tun.fi/MX.205420</t>
  </si>
  <si>
    <t xml:space="preserve">Vanakeltonruoste</t>
  </si>
  <si>
    <t xml:space="preserve">Vankkasarannoki</t>
  </si>
  <si>
    <t xml:space="preserve">Viherhäiverusokas</t>
  </si>
  <si>
    <t xml:space="preserve">http://tun.fi/MX.72442</t>
  </si>
  <si>
    <t xml:space="preserve">Viiniukonsieni</t>
  </si>
  <si>
    <t xml:space="preserve">http://tun.fi/MX.73200</t>
  </si>
  <si>
    <t xml:space="preserve">Violettirusokas</t>
  </si>
  <si>
    <t xml:space="preserve">http://tun.fi/MX.68670</t>
  </si>
  <si>
    <t xml:space="preserve">Vuotikankääpä</t>
  </si>
  <si>
    <t xml:space="preserve">Antrodiella americana</t>
  </si>
  <si>
    <t xml:space="preserve">http://tun.fi/MX.205436</t>
  </si>
  <si>
    <t xml:space="preserve">Lehmuspikari</t>
  </si>
  <si>
    <t xml:space="preserve">http://tun.fi/MX.237793</t>
  </si>
  <si>
    <t xml:space="preserve">Aarniluppo</t>
  </si>
  <si>
    <t xml:space="preserve">Violettgrå tagellav</t>
  </si>
  <si>
    <t xml:space="preserve">Bryoria nadvornikiana</t>
  </si>
  <si>
    <t xml:space="preserve">http://tun.fi/MX.65385</t>
  </si>
  <si>
    <t xml:space="preserve">Haaratappijäkälä</t>
  </si>
  <si>
    <t xml:space="preserve">Stor kolvlav</t>
  </si>
  <si>
    <t xml:space="preserve">http://tun.fi/MX.65591</t>
  </si>
  <si>
    <t xml:space="preserve">Haavanhyytelöjäkälä</t>
  </si>
  <si>
    <t xml:space="preserve">Aspgelélav</t>
  </si>
  <si>
    <t xml:space="preserve">Collema subnigrescens</t>
  </si>
  <si>
    <t xml:space="preserve">http://tun.fi/MX.65648</t>
  </si>
  <si>
    <t xml:space="preserve">Haavankarstajäkälä</t>
  </si>
  <si>
    <t xml:space="preserve">Harmaaneulajäkälä</t>
  </si>
  <si>
    <t xml:space="preserve">Blekskaftad nållav</t>
  </si>
  <si>
    <t xml:space="preserve">Chaenotheca cinerea</t>
  </si>
  <si>
    <t xml:space="preserve">http://tun.fi/MX.65499</t>
  </si>
  <si>
    <t xml:space="preserve">Hentoneulajäkälä</t>
  </si>
  <si>
    <t xml:space="preserve">http://tun.fi/MX.65503</t>
  </si>
  <si>
    <t xml:space="preserve">Härmähuhmarjäkälä</t>
  </si>
  <si>
    <t xml:space="preserve">Sclerophora coniophaea</t>
  </si>
  <si>
    <t xml:space="preserve">http://tun.fi/MX.66504</t>
  </si>
  <si>
    <t xml:space="preserve">Idännaava</t>
  </si>
  <si>
    <t xml:space="preserve">Jalokermajäkälä</t>
  </si>
  <si>
    <t xml:space="preserve">Jalokultajäkälä</t>
  </si>
  <si>
    <t xml:space="preserve">Caloplaca lucifuga</t>
  </si>
  <si>
    <t xml:space="preserve">http://tun.fi/MX.65431</t>
  </si>
  <si>
    <t xml:space="preserve">Kalliomunuaisjäkälä</t>
  </si>
  <si>
    <t xml:space="preserve">Nephroma helveticum </t>
  </si>
  <si>
    <t xml:space="preserve">http://tun.fi/MX.66239</t>
  </si>
  <si>
    <t xml:space="preserve">Karvaruskokarve</t>
  </si>
  <si>
    <t xml:space="preserve">http://tun.fi/MX.66127</t>
  </si>
  <si>
    <t xml:space="preserve">Kiiltonaava</t>
  </si>
  <si>
    <t xml:space="preserve">Usnea glabrata</t>
  </si>
  <si>
    <t xml:space="preserve">http://tun.fi/MX.66761</t>
  </si>
  <si>
    <t xml:space="preserve">Kimpputorvijäkälä</t>
  </si>
  <si>
    <t xml:space="preserve">Kustbägarlav</t>
  </si>
  <si>
    <t xml:space="preserve">http://tun.fi/MX.65109</t>
  </si>
  <si>
    <t xml:space="preserve">Koivunhuhmarjäkälä</t>
  </si>
  <si>
    <t xml:space="preserve">Schlerophora peronella</t>
  </si>
  <si>
    <t xml:space="preserve">http://tun.fi/MX.66507</t>
  </si>
  <si>
    <t xml:space="preserve">Lännenhyytelöjäkälä</t>
  </si>
  <si>
    <t xml:space="preserve">Läderlappslav</t>
  </si>
  <si>
    <t xml:space="preserve">Collema nigrescens</t>
  </si>
  <si>
    <t xml:space="preserve">http://tun.fi/MX.65643</t>
  </si>
  <si>
    <t xml:space="preserve">Lännenmunuaisjäkälä</t>
  </si>
  <si>
    <t xml:space="preserve">Västlig njurlav</t>
  </si>
  <si>
    <t xml:space="preserve">Nephroma laevigatum</t>
  </si>
  <si>
    <t xml:space="preserve">http://tun.fi/MX.66240</t>
  </si>
  <si>
    <t xml:space="preserve">Lännenpistejäkälä</t>
  </si>
  <si>
    <t xml:space="preserve">Acrocordia cavata </t>
  </si>
  <si>
    <t xml:space="preserve">http://tun.fi/MX.65161</t>
  </si>
  <si>
    <t xml:space="preserve">Lännentorvijäkälä</t>
  </si>
  <si>
    <t xml:space="preserve">Grenbägarlav</t>
  </si>
  <si>
    <t xml:space="preserve">http://tun.fi/MX.65095</t>
  </si>
  <si>
    <t xml:space="preserve">Norjanröyhelö</t>
  </si>
  <si>
    <t xml:space="preserve">Norsk näverlav</t>
  </si>
  <si>
    <t xml:space="preserve">http://tun.fi/MX.65614</t>
  </si>
  <si>
    <t xml:space="preserve">Nuijaneulajäkälä</t>
  </si>
  <si>
    <t xml:space="preserve">Parknållav</t>
  </si>
  <si>
    <t xml:space="preserve">http://tun.fi/MX.65504</t>
  </si>
  <si>
    <t xml:space="preserve">Nuijatorvijäkälä</t>
  </si>
  <si>
    <t xml:space="preserve">Mångfruktig bägarlav</t>
  </si>
  <si>
    <t xml:space="preserve">http://tun.fi/MX.65094</t>
  </si>
  <si>
    <t xml:space="preserve">Pohjanhyytelöjäkälä</t>
  </si>
  <si>
    <t xml:space="preserve">Liten gelélav</t>
  </si>
  <si>
    <t xml:space="preserve">Collema curtisporum</t>
  </si>
  <si>
    <t xml:space="preserve">http://tun.fi/MX.65635</t>
  </si>
  <si>
    <t xml:space="preserve">Reikäkarve</t>
  </si>
  <si>
    <t xml:space="preserve">Hållav</t>
  </si>
  <si>
    <t xml:space="preserve">Menegazzia terebrata</t>
  </si>
  <si>
    <t xml:space="preserve">http://tun.fi/MX.66574</t>
  </si>
  <si>
    <t xml:space="preserve">Ripsilaakajäkälä</t>
  </si>
  <si>
    <t xml:space="preserve">Fransrosettlav</t>
  </si>
  <si>
    <t xml:space="preserve">http://tun.fi/MX.65578</t>
  </si>
  <si>
    <t xml:space="preserve">Rotkoluppo</t>
  </si>
  <si>
    <t xml:space="preserve">Brokig tagellav</t>
  </si>
  <si>
    <t xml:space="preserve">Bryoria bicolor</t>
  </si>
  <si>
    <t xml:space="preserve">http://tun.fi/MX.65376</t>
  </si>
  <si>
    <t xml:space="preserve">Ryppynaava</t>
  </si>
  <si>
    <t xml:space="preserve">Saarnijäkälä</t>
  </si>
  <si>
    <t xml:space="preserve">Siimesjäkälä</t>
  </si>
  <si>
    <t xml:space="preserve">Elfenbenslav</t>
  </si>
  <si>
    <t xml:space="preserve">Heterodermia speciosa</t>
  </si>
  <si>
    <t xml:space="preserve">http://tun.fi/MX.65784</t>
  </si>
  <si>
    <t xml:space="preserve">Sormijäkälä</t>
  </si>
  <si>
    <t xml:space="preserve">http://tun.fi/MX.65670</t>
  </si>
  <si>
    <t xml:space="preserve">Sumunuppijäkälä</t>
  </si>
  <si>
    <t xml:space="preserve">Skuggspiklav</t>
  </si>
  <si>
    <t xml:space="preserve">http://tun.fi/MX.65407</t>
  </si>
  <si>
    <t xml:space="preserve">Tammennuppijäkälä</t>
  </si>
  <si>
    <t xml:space="preserve">Ekspiklav</t>
  </si>
  <si>
    <t xml:space="preserve">Calicium quercinum</t>
  </si>
  <si>
    <t xml:space="preserve">http://tun.fi/MX.65410</t>
  </si>
  <si>
    <t xml:space="preserve">Turvetorvijäkälä</t>
  </si>
  <si>
    <t xml:space="preserve">Torvbägarlav</t>
  </si>
  <si>
    <t xml:space="preserve">http://tun.fi/MX.65077</t>
  </si>
  <si>
    <t xml:space="preserve">Varjojäkälä</t>
  </si>
  <si>
    <t xml:space="preserve">Chaenotheca gracilenta</t>
  </si>
  <si>
    <t xml:space="preserve">http://tun.fi/MX.65502</t>
  </si>
  <si>
    <t xml:space="preserve">Vuomanahkajäkälä</t>
  </si>
  <si>
    <t xml:space="preserve">Peltigera retifoveata</t>
  </si>
  <si>
    <t xml:space="preserve">http://tun.fi/MX.66322</t>
  </si>
  <si>
    <t xml:space="preserve">Piikkiluppo</t>
  </si>
  <si>
    <t xml:space="preserve">Stiftbroktagel</t>
  </si>
  <si>
    <t xml:space="preserve">Bryoria smithii</t>
  </si>
  <si>
    <t xml:space="preserve">http://tun.fi/MX.65388</t>
  </si>
  <si>
    <t xml:space="preserve">Silonäkinparta</t>
  </si>
  <si>
    <t xml:space="preserve">http://tun.fi/MX.213295</t>
  </si>
  <si>
    <t xml:space="preserve">Tummasiloparta</t>
  </si>
  <si>
    <t xml:space="preserve">http://tun.fi/MX.292262</t>
  </si>
  <si>
    <t xml:space="preserve">Aarnihaarakas</t>
  </si>
  <si>
    <t xml:space="preserve">Clavicorona cristata </t>
  </si>
  <si>
    <t xml:space="preserve">http://tun.fi/MX.205566</t>
  </si>
  <si>
    <t xml:space="preserve">Aarniukonsieni</t>
  </si>
  <si>
    <t xml:space="preserve">Rostgul fjällskivling</t>
  </si>
  <si>
    <t xml:space="preserve">http://tun.fi/MX.71824</t>
  </si>
  <si>
    <t xml:space="preserve">Alvariukonsieni</t>
  </si>
  <si>
    <t xml:space="preserve">Vit fjällskivling</t>
  </si>
  <si>
    <t xml:space="preserve">http://tun.fi/MX.73198</t>
  </si>
  <si>
    <t xml:space="preserve">Aurinkomalikka</t>
  </si>
  <si>
    <t xml:space="preserve">Guldtrattskivling</t>
  </si>
  <si>
    <t xml:space="preserve">http://tun.fi/MX.71823</t>
  </si>
  <si>
    <t xml:space="preserve">Haaparaspi</t>
  </si>
  <si>
    <t xml:space="preserve">Radulodon erikssonii</t>
  </si>
  <si>
    <t xml:space="preserve">http://tun.fi/MX.205825</t>
  </si>
  <si>
    <t xml:space="preserve">Haaparypykkä</t>
  </si>
  <si>
    <t xml:space="preserve">http://tun.fi/MX.205731</t>
  </si>
  <si>
    <t xml:space="preserve">Haapavinokas</t>
  </si>
  <si>
    <t xml:space="preserve">http://tun.fi/MX.73257</t>
  </si>
  <si>
    <t xml:space="preserve">Haarahytykkä</t>
  </si>
  <si>
    <t xml:space="preserve">Skruvbusksvamp</t>
  </si>
  <si>
    <t xml:space="preserve">http://tun.fi/MX.206295</t>
  </si>
  <si>
    <t xml:space="preserve">Haavanpökkelökääpä</t>
  </si>
  <si>
    <t xml:space="preserve">Polyporus pseudobetulinus</t>
  </si>
  <si>
    <t xml:space="preserve">http://tun.fi/MX.205782</t>
  </si>
  <si>
    <t xml:space="preserve">Haisumalikka</t>
  </si>
  <si>
    <t xml:space="preserve">Kruskantad trattskivling</t>
  </si>
  <si>
    <t xml:space="preserve">http://tun.fi/MX.72733</t>
  </si>
  <si>
    <t xml:space="preserve">Haisunahikas</t>
  </si>
  <si>
    <t xml:space="preserve">Stinkbrosking</t>
  </si>
  <si>
    <t xml:space="preserve">http://tun.fi/MX.72708</t>
  </si>
  <si>
    <t xml:space="preserve">Hakamaakieli</t>
  </si>
  <si>
    <t xml:space="preserve">http://tun.fi/MX.237874</t>
  </si>
  <si>
    <t xml:space="preserve">Haperomukula</t>
  </si>
  <si>
    <t xml:space="preserve">Naveltryffel</t>
  </si>
  <si>
    <t xml:space="preserve">http://tun.fi/MX.72375</t>
  </si>
  <si>
    <t xml:space="preserve">Harjaskääpä</t>
  </si>
  <si>
    <t xml:space="preserve">Blek borstticka</t>
  </si>
  <si>
    <t xml:space="preserve">Funalia trogii</t>
  </si>
  <si>
    <t xml:space="preserve">http://tun.fi/MX.205933</t>
  </si>
  <si>
    <t xml:space="preserve">Harjasorakas</t>
  </si>
  <si>
    <t xml:space="preserve">Borsttagging</t>
  </si>
  <si>
    <t xml:space="preserve">Gloiodon strigosus</t>
  </si>
  <si>
    <t xml:space="preserve">http://tun.fi/MX.205950</t>
  </si>
  <si>
    <t xml:space="preserve">Heloseitikki</t>
  </si>
  <si>
    <t xml:space="preserve">Cinnoberspindling</t>
  </si>
  <si>
    <t xml:space="preserve">http://tun.fi/MX.72396</t>
  </si>
  <si>
    <t xml:space="preserve">Himmeäloisikka</t>
  </si>
  <si>
    <t xml:space="preserve">Huvudlik svampklubba</t>
  </si>
  <si>
    <t xml:space="preserve">http://tun.fi/MX.237404</t>
  </si>
  <si>
    <t xml:space="preserve">Hornakka</t>
  </si>
  <si>
    <t xml:space="preserve">http://tun.fi/MX.206166</t>
  </si>
  <si>
    <t xml:space="preserve">Hytymaljakas</t>
  </si>
  <si>
    <t xml:space="preserve">Bombmurkla</t>
  </si>
  <si>
    <t xml:space="preserve">http://tun.fi/MX.238057</t>
  </si>
  <si>
    <t xml:space="preserve">Härmämörsky</t>
  </si>
  <si>
    <t xml:space="preserve">http://tun.fi/MX.237060</t>
  </si>
  <si>
    <t xml:space="preserve">Häräntatti</t>
  </si>
  <si>
    <t xml:space="preserve">Flamsopp</t>
  </si>
  <si>
    <t xml:space="preserve">http://tun.fi/MX.71677</t>
  </si>
  <si>
    <t xml:space="preserve">Imelärisakas</t>
  </si>
  <si>
    <t xml:space="preserve">Jordtrådskivling</t>
  </si>
  <si>
    <t xml:space="preserve">http://tun.fi/MX.73139</t>
  </si>
  <si>
    <t xml:space="preserve">Isolimalakki</t>
  </si>
  <si>
    <t xml:space="preserve">Droppklibbskivling</t>
  </si>
  <si>
    <t xml:space="preserve">http://tun.fi/MX.73206</t>
  </si>
  <si>
    <t xml:space="preserve">Juurtotatti</t>
  </si>
  <si>
    <t xml:space="preserve">Rotsopp</t>
  </si>
  <si>
    <t xml:space="preserve">http://tun.fi/MX.72564</t>
  </si>
  <si>
    <t xml:space="preserve">Kalkkikääpä</t>
  </si>
  <si>
    <t xml:space="preserve">Antrodia crassa</t>
  </si>
  <si>
    <t xml:space="preserve">http://tun.fi/MX.205424</t>
  </si>
  <si>
    <t xml:space="preserve">Kalvastatti</t>
  </si>
  <si>
    <t xml:space="preserve">Bleksopp</t>
  </si>
  <si>
    <t xml:space="preserve">http://tun.fi/MX.73500</t>
  </si>
  <si>
    <t xml:space="preserve">Kalvomaljakas</t>
  </si>
  <si>
    <t xml:space="preserve">http://tun.fi/MX.238748</t>
  </si>
  <si>
    <t xml:space="preserve">Kanadankääpä</t>
  </si>
  <si>
    <t xml:space="preserve">Antrodiella canadensis</t>
  </si>
  <si>
    <t xml:space="preserve">http://tun.fi/MX.205437</t>
  </si>
  <si>
    <t xml:space="preserve">Kantotatti</t>
  </si>
  <si>
    <t xml:space="preserve">Stubbsopp</t>
  </si>
  <si>
    <t xml:space="preserve">http://tun.fi/MX.72364</t>
  </si>
  <si>
    <t xml:space="preserve">Karvajalkanahikas</t>
  </si>
  <si>
    <t xml:space="preserve">Filtfotsbrosking</t>
  </si>
  <si>
    <t xml:space="preserve">http://tun.fi/MX.71833</t>
  </si>
  <si>
    <t xml:space="preserve">Karvaorvakka</t>
  </si>
  <si>
    <t xml:space="preserve">Punctularia strigosozonata</t>
  </si>
  <si>
    <t xml:space="preserve">http://tun.fi/MX.205821</t>
  </si>
  <si>
    <t xml:space="preserve">Kastanjakääpä</t>
  </si>
  <si>
    <t xml:space="preserve">Stor tratticka</t>
  </si>
  <si>
    <t xml:space="preserve">Polyporus badius</t>
  </si>
  <si>
    <t xml:space="preserve">http://tun.fi/MX.205777</t>
  </si>
  <si>
    <t xml:space="preserve">Kaulusmaatähti</t>
  </si>
  <si>
    <t xml:space="preserve">Kragjordstjärna</t>
  </si>
  <si>
    <t xml:space="preserve">http://tun.fi/MX.235513</t>
  </si>
  <si>
    <t xml:space="preserve">Kaunojalkatatti</t>
  </si>
  <si>
    <t xml:space="preserve">Bittersopp</t>
  </si>
  <si>
    <t xml:space="preserve">http://tun.fi/MX.71908</t>
  </si>
  <si>
    <t xml:space="preserve">Kellohuhtasieni</t>
  </si>
  <si>
    <t xml:space="preserve">Hättmurkla</t>
  </si>
  <si>
    <t xml:space="preserve">Keltahuovakka</t>
  </si>
  <si>
    <t xml:space="preserve">http://tun.fi/MX.205404</t>
  </si>
  <si>
    <t xml:space="preserve">Keltajalkatatti</t>
  </si>
  <si>
    <t xml:space="preserve">Bronssopp</t>
  </si>
  <si>
    <t xml:space="preserve">http://tun.fi/MX.72799</t>
  </si>
  <si>
    <t xml:space="preserve">Keltakerroskääpä</t>
  </si>
  <si>
    <t xml:space="preserve">Perenniporia tenuis</t>
  </si>
  <si>
    <t xml:space="preserve">http://tun.fi/MX.206147</t>
  </si>
  <si>
    <t xml:space="preserve">Keltalehmäntatti</t>
  </si>
  <si>
    <t xml:space="preserve">Gul strävsopp</t>
  </si>
  <si>
    <t xml:space="preserve">http://tun.fi/MX.73433</t>
  </si>
  <si>
    <t xml:space="preserve">Keltanukkatatti</t>
  </si>
  <si>
    <t xml:space="preserve">http://tun.fi/MX.4986001</t>
  </si>
  <si>
    <t xml:space="preserve">Kirjokaunolakki</t>
  </si>
  <si>
    <t xml:space="preserve">Onyxmusseron</t>
  </si>
  <si>
    <t xml:space="preserve">http://tun.fi/MX.72082</t>
  </si>
  <si>
    <t xml:space="preserve">Kirjonahkahapero</t>
  </si>
  <si>
    <t xml:space="preserve">Rödfotad läderkremla</t>
  </si>
  <si>
    <t xml:space="preserve">http://tun.fi/MX.73239</t>
  </si>
  <si>
    <t xml:space="preserve">Koiranpökkösieni</t>
  </si>
  <si>
    <t xml:space="preserve">Liten stinksvamp</t>
  </si>
  <si>
    <t xml:space="preserve">http://tun.fi/MX.235984</t>
  </si>
  <si>
    <t xml:space="preserve">Kosteikkomörsky</t>
  </si>
  <si>
    <t xml:space="preserve">http://tun.fi/MX.237058</t>
  </si>
  <si>
    <t xml:space="preserve">Kultasopikka</t>
  </si>
  <si>
    <t xml:space="preserve">http://tun.fi/MX.206093</t>
  </si>
  <si>
    <t xml:space="preserve">Kultavahakas</t>
  </si>
  <si>
    <t xml:space="preserve">Guldvaxing</t>
  </si>
  <si>
    <t xml:space="preserve">http://tun.fi/MX.71992</t>
  </si>
  <si>
    <t xml:space="preserve">Kuoppajänönkorva</t>
  </si>
  <si>
    <t xml:space="preserve">http://tun.fi/MX.237460</t>
  </si>
  <si>
    <t xml:space="preserve">Kätkökääpä</t>
  </si>
  <si>
    <t xml:space="preserve">Inonotopsis subiculosa</t>
  </si>
  <si>
    <t xml:space="preserve">http://tun.fi/MX.206056</t>
  </si>
  <si>
    <t xml:space="preserve">Lahotuppisieni</t>
  </si>
  <si>
    <t xml:space="preserve">Grå vedslidskivling</t>
  </si>
  <si>
    <t xml:space="preserve">http://tun.fi/MX.72780</t>
  </si>
  <si>
    <t xml:space="preserve">Laikkarisakas</t>
  </si>
  <si>
    <t xml:space="preserve">http://tun.fi/MX.71800</t>
  </si>
  <si>
    <t xml:space="preserve">Lampaanvahakas</t>
  </si>
  <si>
    <t xml:space="preserve">Sepiavaxing</t>
  </si>
  <si>
    <t xml:space="preserve">http://tun.fi/MX.72897</t>
  </si>
  <si>
    <t xml:space="preserve">Lapakieli</t>
  </si>
  <si>
    <t xml:space="preserve">Plattad jordtunga</t>
  </si>
  <si>
    <t xml:space="preserve">http://tun.fi/MX.237871</t>
  </si>
  <si>
    <t xml:space="preserve">Lettosataheltta</t>
  </si>
  <si>
    <t xml:space="preserve">http://tun.fi/MX.72971</t>
  </si>
  <si>
    <t xml:space="preserve">Lettotuhkelo</t>
  </si>
  <si>
    <t xml:space="preserve">Sumpäggsvamp</t>
  </si>
  <si>
    <t xml:space="preserve">http://tun.fi/MX.234803</t>
  </si>
  <si>
    <t xml:space="preserve">Liiturousku</t>
  </si>
  <si>
    <t xml:space="preserve">Luden vitriska</t>
  </si>
  <si>
    <t xml:space="preserve">http://tun.fi/MX.73432</t>
  </si>
  <si>
    <t xml:space="preserve">Liuskamaamuna</t>
  </si>
  <si>
    <t xml:space="preserve">Kopparäggsvamp</t>
  </si>
  <si>
    <t xml:space="preserve">http://tun.fi/MX.234806</t>
  </si>
  <si>
    <t xml:space="preserve">Liuskapielus</t>
  </si>
  <si>
    <t xml:space="preserve">Trollhand</t>
  </si>
  <si>
    <t xml:space="preserve">http://tun.fi/MX.238584</t>
  </si>
  <si>
    <t xml:space="preserve">Lohkokääpä</t>
  </si>
  <si>
    <t xml:space="preserve">Diplomitoporus crustulinus</t>
  </si>
  <si>
    <t xml:space="preserve">http://tun.fi/MX.205645</t>
  </si>
  <si>
    <t xml:space="preserve">Lohkonahakka</t>
  </si>
  <si>
    <t xml:space="preserve">Rutskinn</t>
  </si>
  <si>
    <t xml:space="preserve">Xylobolus frustulatus</t>
  </si>
  <si>
    <t xml:space="preserve">http://tun.fi/MX.206168</t>
  </si>
  <si>
    <t xml:space="preserve">Lyhytjalkamörsky</t>
  </si>
  <si>
    <t xml:space="preserve">http://tun.fi/MX.237057</t>
  </si>
  <si>
    <t xml:space="preserve">Löyhkävahakas</t>
  </si>
  <si>
    <t xml:space="preserve">Stinkvaxing</t>
  </si>
  <si>
    <t xml:space="preserve">http://tun.fi/MX.72803</t>
  </si>
  <si>
    <t xml:space="preserve">Mehikääpä</t>
  </si>
  <si>
    <t xml:space="preserve">Apelticka</t>
  </si>
  <si>
    <t xml:space="preserve">http://tun.fi/MX.206186</t>
  </si>
  <si>
    <t xml:space="preserve">Mokkakääpä</t>
  </si>
  <si>
    <t xml:space="preserve">Pälsticka</t>
  </si>
  <si>
    <t xml:space="preserve">Inonotus hispidus</t>
  </si>
  <si>
    <t xml:space="preserve">http://tun.fi/MX.206057</t>
  </si>
  <si>
    <t xml:space="preserve">Myytikkä</t>
  </si>
  <si>
    <t xml:space="preserve">http://tun.fi/MX.72258</t>
  </si>
  <si>
    <t xml:space="preserve">Männynpihkakääpä</t>
  </si>
  <si>
    <t xml:space="preserve">Tallharticka</t>
  </si>
  <si>
    <t xml:space="preserve">Onnia triquetra</t>
  </si>
  <si>
    <t xml:space="preserve">http://tun.fi/MX.206122</t>
  </si>
  <si>
    <t xml:space="preserve">Mäyränkääpä</t>
  </si>
  <si>
    <t xml:space="preserve">Grangråticka</t>
  </si>
  <si>
    <t xml:space="preserve">Boletopsis leucomelaena</t>
  </si>
  <si>
    <t xml:space="preserve">http://tun.fi/MX.205483</t>
  </si>
  <si>
    <t xml:space="preserve">Napamaatähti</t>
  </si>
  <si>
    <t xml:space="preserve">Naveljordstjärna</t>
  </si>
  <si>
    <t xml:space="preserve">http://tun.fi/MX.235497</t>
  </si>
  <si>
    <t xml:space="preserve">Niittyukonsieni</t>
  </si>
  <si>
    <t xml:space="preserve">Nuijasarvisieni</t>
  </si>
  <si>
    <t xml:space="preserve">Tjockhorn</t>
  </si>
  <si>
    <t xml:space="preserve">http://tun.fi/MX.237183</t>
  </si>
  <si>
    <t xml:space="preserve">Nukkajuurekas</t>
  </si>
  <si>
    <t xml:space="preserve">Luddnagelskivling</t>
  </si>
  <si>
    <t xml:space="preserve">http://tun.fi/MX.73501</t>
  </si>
  <si>
    <t xml:space="preserve">Oliivikieli</t>
  </si>
  <si>
    <t xml:space="preserve">Olivjordtunga</t>
  </si>
  <si>
    <t xml:space="preserve">http://tun.fi/MX.237866</t>
  </si>
  <si>
    <t xml:space="preserve">Oliiviseitikki</t>
  </si>
  <si>
    <t xml:space="preserve">http://tun.fi/MX.4999416</t>
  </si>
  <si>
    <t xml:space="preserve">Outomalikka</t>
  </si>
  <si>
    <t xml:space="preserve">http://tun.fi/MX.73081</t>
  </si>
  <si>
    <t xml:space="preserve">Outorisakas</t>
  </si>
  <si>
    <t xml:space="preserve">http://tun.fi/MX.73373</t>
  </si>
  <si>
    <t xml:space="preserve">Partaorakas</t>
  </si>
  <si>
    <t xml:space="preserve">Raggtaggsvamp</t>
  </si>
  <si>
    <t xml:space="preserve">Hydnellum mirabile</t>
  </si>
  <si>
    <t xml:space="preserve">http://tun.fi/MX.205980</t>
  </si>
  <si>
    <t xml:space="preserve">Pikarihaarakas</t>
  </si>
  <si>
    <t xml:space="preserve">http://tun.fi/MX.205568</t>
  </si>
  <si>
    <t xml:space="preserve">Pikkumaatähti</t>
  </si>
  <si>
    <t xml:space="preserve">Dvärgjordstjärna</t>
  </si>
  <si>
    <t xml:space="preserve">http://tun.fi/MX.235510</t>
  </si>
  <si>
    <t xml:space="preserve">Piruntatti</t>
  </si>
  <si>
    <t xml:space="preserve">Djävulssopp</t>
  </si>
  <si>
    <t xml:space="preserve">Pisarahelttahelokka</t>
  </si>
  <si>
    <t xml:space="preserve">Tårtofsskivling</t>
  </si>
  <si>
    <t xml:space="preserve">http://tun.fi/MX.73132</t>
  </si>
  <si>
    <t xml:space="preserve">Pitkäsarvisieni</t>
  </si>
  <si>
    <t xml:space="preserve">Långhorn</t>
  </si>
  <si>
    <t xml:space="preserve">http://tun.fi/MX.237185</t>
  </si>
  <si>
    <t xml:space="preserve">Poimumaatähti</t>
  </si>
  <si>
    <t xml:space="preserve">Kantjordstjärna</t>
  </si>
  <si>
    <t xml:space="preserve">http://tun.fi/MX.235512</t>
  </si>
  <si>
    <t xml:space="preserve">Poimumassikka</t>
  </si>
  <si>
    <t xml:space="preserve">Dallerskål</t>
  </si>
  <si>
    <t xml:space="preserve">http://tun.fi/MX.237494</t>
  </si>
  <si>
    <t xml:space="preserve">Puistokärpässieni</t>
  </si>
  <si>
    <t xml:space="preserve">Jättekamskivling</t>
  </si>
  <si>
    <t xml:space="preserve">http://tun.fi/MX.72786</t>
  </si>
  <si>
    <t xml:space="preserve">Punarusokas</t>
  </si>
  <si>
    <t xml:space="preserve">http://tun.fi/MX.72650</t>
  </si>
  <si>
    <t xml:space="preserve">Purorisakas</t>
  </si>
  <si>
    <t xml:space="preserve">http://tun.fi/MX.71987</t>
  </si>
  <si>
    <t xml:space="preserve">Pähkinämaljakas</t>
  </si>
  <si>
    <t xml:space="preserve">Rökpipsvamp</t>
  </si>
  <si>
    <t xml:space="preserve">http://tun.fi/MX.238517</t>
  </si>
  <si>
    <t xml:space="preserve">Raidantuoksukääpä</t>
  </si>
  <si>
    <t xml:space="preserve">Nordlig anisticka</t>
  </si>
  <si>
    <t xml:space="preserve">Haploporus odorus</t>
  </si>
  <si>
    <t xml:space="preserve">http://tun.fi/MX.205959</t>
  </si>
  <si>
    <t xml:space="preserve">Retikkahiippo</t>
  </si>
  <si>
    <t xml:space="preserve">Falsk rättikhätta</t>
  </si>
  <si>
    <t xml:space="preserve">http://tun.fi/MX.73453</t>
  </si>
  <si>
    <t xml:space="preserve">Revonrousku</t>
  </si>
  <si>
    <t xml:space="preserve">Rävriska</t>
  </si>
  <si>
    <t xml:space="preserve">http://tun.fi/MX.72036</t>
  </si>
  <si>
    <t xml:space="preserve">Rihmamalikka</t>
  </si>
  <si>
    <t xml:space="preserve">http://tun.fi/MX.71688</t>
  </si>
  <si>
    <t xml:space="preserve">Rikkilämäkkä</t>
  </si>
  <si>
    <t xml:space="preserve">Ceraceomyces sulphurinus</t>
  </si>
  <si>
    <t xml:space="preserve">http://tun.fi/MX.205521</t>
  </si>
  <si>
    <t xml:space="preserve">Rikkitatti</t>
  </si>
  <si>
    <t xml:space="preserve">Svavelsopp</t>
  </si>
  <si>
    <t xml:space="preserve">Ruohikkokieli</t>
  </si>
  <si>
    <t xml:space="preserve">Fjällig jordtunga</t>
  </si>
  <si>
    <t xml:space="preserve">http://tun.fi/MX.237877</t>
  </si>
  <si>
    <t xml:space="preserve">Ruskojuurtomaljakas</t>
  </si>
  <si>
    <t xml:space="preserve">http://tun.fi/MX.237262</t>
  </si>
  <si>
    <t xml:space="preserve">Rusorisakas</t>
  </si>
  <si>
    <t xml:space="preserve">Rodnadstråding</t>
  </si>
  <si>
    <t xml:space="preserve">http://tun.fi/MX.72028</t>
  </si>
  <si>
    <t xml:space="preserve">Ruutuhapero</t>
  </si>
  <si>
    <t xml:space="preserve">Rutkremla</t>
  </si>
  <si>
    <t xml:space="preserve">http://tun.fi/MX.236376</t>
  </si>
  <si>
    <t xml:space="preserve">Ruutumalikka</t>
  </si>
  <si>
    <t xml:space="preserve">http://tun.fi/MX.71690</t>
  </si>
  <si>
    <t xml:space="preserve">Röyhelökääpä</t>
  </si>
  <si>
    <t xml:space="preserve">Storporig brandticka</t>
  </si>
  <si>
    <t xml:space="preserve">Pycnoporellus alboluteus</t>
  </si>
  <si>
    <t xml:space="preserve">http://tun.fi/MX.205822</t>
  </si>
  <si>
    <t xml:space="preserve">Salohaarakas</t>
  </si>
  <si>
    <t xml:space="preserve">Salohelokka</t>
  </si>
  <si>
    <t xml:space="preserve">http://tun.fi/MX.72762</t>
  </si>
  <si>
    <t xml:space="preserve">Sammaljalkakuukunen</t>
  </si>
  <si>
    <t xml:space="preserve">Vit stjälkröksvamp</t>
  </si>
  <si>
    <t xml:space="preserve">http://tun.fi/MX.236531</t>
  </si>
  <si>
    <t xml:space="preserve">Sammaltorvikka</t>
  </si>
  <si>
    <t xml:space="preserve">Cotylidia muscigena </t>
  </si>
  <si>
    <t xml:space="preserve">http://tun.fi/MX.205596</t>
  </si>
  <si>
    <t xml:space="preserve">Satiinikääpä</t>
  </si>
  <si>
    <t xml:space="preserve">Kanelticka</t>
  </si>
  <si>
    <t xml:space="preserve">http://tun.fi/MX.205582</t>
  </si>
  <si>
    <t xml:space="preserve">Seittityllikkä</t>
  </si>
  <si>
    <t xml:space="preserve">http://tun.fi/MX.205900</t>
  </si>
  <si>
    <t xml:space="preserve">Seittivahakas</t>
  </si>
  <si>
    <t xml:space="preserve">Slöjvaxing</t>
  </si>
  <si>
    <t xml:space="preserve">http://tun.fi/MX.71997</t>
  </si>
  <si>
    <t xml:space="preserve">Setrivahakas</t>
  </si>
  <si>
    <t xml:space="preserve">Lädervaxing</t>
  </si>
  <si>
    <t xml:space="preserve">http://tun.fi/MX.71762</t>
  </si>
  <si>
    <t xml:space="preserve">Sinihelttajauhikas</t>
  </si>
  <si>
    <t xml:space="preserve">Grönsporig skivling</t>
  </si>
  <si>
    <t xml:space="preserve">http://tun.fi/MX.72297</t>
  </si>
  <si>
    <t xml:space="preserve">Sinijalkarusokas</t>
  </si>
  <si>
    <t xml:space="preserve">Tvåfärgsnopping</t>
  </si>
  <si>
    <t xml:space="preserve">http://tun.fi/MX.72246</t>
  </si>
  <si>
    <t xml:space="preserve">Sinimaitomaljakas</t>
  </si>
  <si>
    <t xml:space="preserve">Blåmjölkig storskål</t>
  </si>
  <si>
    <t xml:space="preserve">http://tun.fi/MX.237996</t>
  </si>
  <si>
    <t xml:space="preserve">Sinimukula</t>
  </si>
  <si>
    <t xml:space="preserve">Blåtryffel</t>
  </si>
  <si>
    <t xml:space="preserve">http://tun.fi/MX.72805</t>
  </si>
  <si>
    <t xml:space="preserve">Sinityvihiippo</t>
  </si>
  <si>
    <t xml:space="preserve">http://tun.fi/MX.73448</t>
  </si>
  <si>
    <t xml:space="preserve">Sitruunajänönkorva</t>
  </si>
  <si>
    <t xml:space="preserve">Gullöra</t>
  </si>
  <si>
    <t xml:space="preserve">http://tun.fi/MX.237467</t>
  </si>
  <si>
    <t xml:space="preserve">Sitruunakääpä</t>
  </si>
  <si>
    <t xml:space="preserve">Antrodiella citrinella</t>
  </si>
  <si>
    <t xml:space="preserve">http://tun.fi/MX.205438</t>
  </si>
  <si>
    <t xml:space="preserve">Soukkajänönkorva</t>
  </si>
  <si>
    <t xml:space="preserve">Suohytyvinokas</t>
  </si>
  <si>
    <t xml:space="preserve">http://tun.fi/MX.72619</t>
  </si>
  <si>
    <t xml:space="preserve">Suppilohytykkä</t>
  </si>
  <si>
    <t xml:space="preserve">Gelétratting</t>
  </si>
  <si>
    <t xml:space="preserve">http://tun.fi/MX.206296</t>
  </si>
  <si>
    <t xml:space="preserve">Tahmaukonsieni</t>
  </si>
  <si>
    <t xml:space="preserve">http://tun.fi/MX.71681</t>
  </si>
  <si>
    <t xml:space="preserve">Talvihiippo</t>
  </si>
  <si>
    <t xml:space="preserve">Vinterhätta</t>
  </si>
  <si>
    <t xml:space="preserve">http://tun.fi/MX.73172</t>
  </si>
  <si>
    <t xml:space="preserve">Tammenkerroskääpä</t>
  </si>
  <si>
    <t xml:space="preserve">Brödmärgsticka</t>
  </si>
  <si>
    <t xml:space="preserve">Perenniporia medulla-panis</t>
  </si>
  <si>
    <t xml:space="preserve">http://tun.fi/MX.206145</t>
  </si>
  <si>
    <t xml:space="preserve">Tuhatheltta</t>
  </si>
  <si>
    <t xml:space="preserve">http://tun.fi/MX.73296</t>
  </si>
  <si>
    <t xml:space="preserve">Tummatäplähaarakas</t>
  </si>
  <si>
    <t xml:space="preserve">http://tun.fi/MX.205830</t>
  </si>
  <si>
    <t xml:space="preserve">Tuoksuvyökääpä</t>
  </si>
  <si>
    <t xml:space="preserve">Sydlig anisticka</t>
  </si>
  <si>
    <t xml:space="preserve">http://tun.fi/MX.206254</t>
  </si>
  <si>
    <t xml:space="preserve">Turkkiorakas</t>
  </si>
  <si>
    <t xml:space="preserve">Skinntagging</t>
  </si>
  <si>
    <t xml:space="preserve">Dentipellis fragilis</t>
  </si>
  <si>
    <t xml:space="preserve">http://tun.fi/MX.205641</t>
  </si>
  <si>
    <t xml:space="preserve">Täplämustesieni</t>
  </si>
  <si>
    <t xml:space="preserve">http://tun.fi/MX.71712</t>
  </si>
  <si>
    <t xml:space="preserve">Valkokarhikka</t>
  </si>
  <si>
    <t xml:space="preserve">Narrtagging</t>
  </si>
  <si>
    <t xml:space="preserve">http://tun.fi/MX.206070</t>
  </si>
  <si>
    <t xml:space="preserve">Viherseitikki</t>
  </si>
  <si>
    <t xml:space="preserve">Olivspindling</t>
  </si>
  <si>
    <t xml:space="preserve">http://tun.fi/MX.73362</t>
  </si>
  <si>
    <t xml:space="preserve">Viherukonsieni</t>
  </si>
  <si>
    <t xml:space="preserve">Grönfjällig fjällskivling</t>
  </si>
  <si>
    <t xml:space="preserve">http://tun.fi/MX.72049</t>
  </si>
  <si>
    <t xml:space="preserve">Viiruvahakas</t>
  </si>
  <si>
    <t xml:space="preserve">Dadelvaxskis</t>
  </si>
  <si>
    <t xml:space="preserve">http://tun.fi/MX.73385</t>
  </si>
  <si>
    <t xml:space="preserve">Vinopoimukka</t>
  </si>
  <si>
    <t xml:space="preserve">Kantarellmussling</t>
  </si>
  <si>
    <t xml:space="preserve">http://tun.fi/MX.205775</t>
  </si>
  <si>
    <t xml:space="preserve">Violettinuijakas</t>
  </si>
  <si>
    <t xml:space="preserve">Violett fingersvamp</t>
  </si>
  <si>
    <t xml:space="preserve">http://tun.fi/MX.205560</t>
  </si>
  <si>
    <t xml:space="preserve">Viuhkokääpä</t>
  </si>
  <si>
    <t xml:space="preserve">Grenticka</t>
  </si>
  <si>
    <t xml:space="preserve">Polyporus umbellatus</t>
  </si>
  <si>
    <t xml:space="preserve">http://tun.fi/MX.205785</t>
  </si>
  <si>
    <t xml:space="preserve">Kissankäpälännoki</t>
  </si>
  <si>
    <t xml:space="preserve">Konnanmarjannoki</t>
  </si>
  <si>
    <t xml:space="preserve">Kotkansiivenruoste</t>
  </si>
  <si>
    <t xml:space="preserve">Ojasätkimennoki</t>
  </si>
  <si>
    <t xml:space="preserve">Ruusunnuijaruoste</t>
  </si>
  <si>
    <t xml:space="preserve">Sudenmarjannoki</t>
  </si>
  <si>
    <t xml:space="preserve">http://tun.fi/MX.4984855</t>
  </si>
  <si>
    <t xml:space="preserve">Tesmayrtinruoste</t>
  </si>
  <si>
    <t xml:space="preserve">Aapasara</t>
  </si>
  <si>
    <t xml:space="preserve">Rundstarr</t>
  </si>
  <si>
    <t xml:space="preserve">http://tun.fi/MX.40348</t>
  </si>
  <si>
    <t xml:space="preserve">Aapavilla</t>
  </si>
  <si>
    <t xml:space="preserve">Lappull</t>
  </si>
  <si>
    <t xml:space="preserve">http://tun.fi/MX.41357</t>
  </si>
  <si>
    <t xml:space="preserve">Aholeinikki</t>
  </si>
  <si>
    <t xml:space="preserve">Backranunkel, backsmörblomma</t>
  </si>
  <si>
    <t xml:space="preserve">http://tun.fi/MX.37895</t>
  </si>
  <si>
    <t xml:space="preserve">Ahonoidanlukko</t>
  </si>
  <si>
    <t xml:space="preserve">Höstlåsbräken</t>
  </si>
  <si>
    <t xml:space="preserve">http://tun.fi/MX.37733</t>
  </si>
  <si>
    <t xml:space="preserve">Ahopellava</t>
  </si>
  <si>
    <t xml:space="preserve">Vildlin</t>
  </si>
  <si>
    <t xml:space="preserve">http://tun.fi/MX.39126</t>
  </si>
  <si>
    <t xml:space="preserve">Haisukurjenpolvi</t>
  </si>
  <si>
    <t xml:space="preserve">Stinknäva</t>
  </si>
  <si>
    <t xml:space="preserve">http://tun.fi/MX.39149</t>
  </si>
  <si>
    <t xml:space="preserve">Hakarasara</t>
  </si>
  <si>
    <t xml:space="preserve">Piggstarr</t>
  </si>
  <si>
    <t xml:space="preserve">http://tun.fi/MX.40295</t>
  </si>
  <si>
    <t xml:space="preserve">Hapro</t>
  </si>
  <si>
    <t xml:space="preserve">Fjällsyra</t>
  </si>
  <si>
    <t xml:space="preserve">http://tun.fi/MX.38247</t>
  </si>
  <si>
    <t xml:space="preserve">Hapsisara</t>
  </si>
  <si>
    <t xml:space="preserve">Hårstarr</t>
  </si>
  <si>
    <t xml:space="preserve">http://tun.fi/MX.40350</t>
  </si>
  <si>
    <t xml:space="preserve">Harjumasmalo</t>
  </si>
  <si>
    <t xml:space="preserve">Finsk getväppling</t>
  </si>
  <si>
    <t xml:space="preserve">Harmaakynsimö</t>
  </si>
  <si>
    <t xml:space="preserve">Grådraba</t>
  </si>
  <si>
    <t xml:space="preserve">http://tun.fi/MX.38433</t>
  </si>
  <si>
    <t xml:space="preserve">Harsusara</t>
  </si>
  <si>
    <t xml:space="preserve">Myggstarr</t>
  </si>
  <si>
    <t xml:space="preserve">http://tun.fi/MX.40386</t>
  </si>
  <si>
    <t xml:space="preserve">Hentokiurunkannus</t>
  </si>
  <si>
    <t xml:space="preserve">Smånunneört</t>
  </si>
  <si>
    <t xml:space="preserve">Corydalis intermedia</t>
  </si>
  <si>
    <t xml:space="preserve">http://tun.fi/MX.37968</t>
  </si>
  <si>
    <t xml:space="preserve">Hentokorte</t>
  </si>
  <si>
    <t xml:space="preserve">Trådfräken</t>
  </si>
  <si>
    <t xml:space="preserve">http://tun.fi/MX.37716</t>
  </si>
  <si>
    <t xml:space="preserve">Hentosuolake</t>
  </si>
  <si>
    <t xml:space="preserve">Kärrsälting</t>
  </si>
  <si>
    <t xml:space="preserve">http://tun.fi/MX.40126</t>
  </si>
  <si>
    <t xml:space="preserve">Hentosätkin</t>
  </si>
  <si>
    <t xml:space="preserve">Hårranunkel</t>
  </si>
  <si>
    <t xml:space="preserve">http://tun.fi/MX.37933</t>
  </si>
  <si>
    <t xml:space="preserve">Hernesara</t>
  </si>
  <si>
    <t xml:space="preserve">Ärtstarr</t>
  </si>
  <si>
    <t xml:space="preserve">http://tun.fi/MX.40368</t>
  </si>
  <si>
    <t xml:space="preserve">Hetehorsma</t>
  </si>
  <si>
    <t xml:space="preserve">Källdunört</t>
  </si>
  <si>
    <t xml:space="preserve">http://tun.fi/MX.39107</t>
  </si>
  <si>
    <t xml:space="preserve">Hetesara</t>
  </si>
  <si>
    <t xml:space="preserve">Brunstarr</t>
  </si>
  <si>
    <t xml:space="preserve">http://tun.fi/MX.40338</t>
  </si>
  <si>
    <t xml:space="preserve">Hietalaukka</t>
  </si>
  <si>
    <t xml:space="preserve">Sandlök</t>
  </si>
  <si>
    <t xml:space="preserve">http://tun.fi/MX.39998</t>
  </si>
  <si>
    <t xml:space="preserve">Hietaorvokki</t>
  </si>
  <si>
    <t xml:space="preserve">Sandviol</t>
  </si>
  <si>
    <t xml:space="preserve">http://tun.fi/MX.38315</t>
  </si>
  <si>
    <t xml:space="preserve">Himmeävilla</t>
  </si>
  <si>
    <t xml:space="preserve">Myrull</t>
  </si>
  <si>
    <t xml:space="preserve">Eriophorum brachyantherum</t>
  </si>
  <si>
    <t xml:space="preserve">http://tun.fi/MX.40262</t>
  </si>
  <si>
    <t xml:space="preserve">Hina</t>
  </si>
  <si>
    <t xml:space="preserve">Knägräs</t>
  </si>
  <si>
    <t xml:space="preserve">http://tun.fi/MX.40641</t>
  </si>
  <si>
    <t xml:space="preserve">Hirssisara</t>
  </si>
  <si>
    <t xml:space="preserve">Hirsstarr</t>
  </si>
  <si>
    <t xml:space="preserve">http://tun.fi/MX.40352</t>
  </si>
  <si>
    <t xml:space="preserve">Hoikkavilla</t>
  </si>
  <si>
    <t xml:space="preserve">Kärrull</t>
  </si>
  <si>
    <t xml:space="preserve">http://tun.fi/MX.40260</t>
  </si>
  <si>
    <t xml:space="preserve">Hoikkaängelmä</t>
  </si>
  <si>
    <t xml:space="preserve">Backruta</t>
  </si>
  <si>
    <t xml:space="preserve">http://tun.fi/MX.37946</t>
  </si>
  <si>
    <t xml:space="preserve">Humala</t>
  </si>
  <si>
    <t xml:space="preserve">Humle</t>
  </si>
  <si>
    <t xml:space="preserve">http://tun.fi/MX.37979</t>
  </si>
  <si>
    <t xml:space="preserve">Humalanvieras</t>
  </si>
  <si>
    <t xml:space="preserve">Nässelsnärja</t>
  </si>
  <si>
    <t xml:space="preserve">http://tun.fi/MX.39384</t>
  </si>
  <si>
    <t xml:space="preserve">Idänkeulankärki</t>
  </si>
  <si>
    <t xml:space="preserve">Ryssveddel</t>
  </si>
  <si>
    <t xml:space="preserve">http://tun.fi/MX.38966</t>
  </si>
  <si>
    <t xml:space="preserve">Isokynsimö</t>
  </si>
  <si>
    <t xml:space="preserve">Fjälldraba</t>
  </si>
  <si>
    <t xml:space="preserve">http://tun.fi/MX.38431</t>
  </si>
  <si>
    <t xml:space="preserve">Isokäenrieska</t>
  </si>
  <si>
    <t xml:space="preserve">Vårlök</t>
  </si>
  <si>
    <t xml:space="preserve">http://tun.fi/MX.40015</t>
  </si>
  <si>
    <t xml:space="preserve">Isolinnunruoho</t>
  </si>
  <si>
    <t xml:space="preserve">Jungfrulin</t>
  </si>
  <si>
    <t xml:space="preserve">Polygala vulgaris</t>
  </si>
  <si>
    <t xml:space="preserve">http://tun.fi/MX.39162</t>
  </si>
  <si>
    <t xml:space="preserve">Jalkasara</t>
  </si>
  <si>
    <t xml:space="preserve">Frösöstarr</t>
  </si>
  <si>
    <t xml:space="preserve">http://tun.fi/MX.40375</t>
  </si>
  <si>
    <t xml:space="preserve">Jouhiluikka</t>
  </si>
  <si>
    <t xml:space="preserve">Tagelsäv</t>
  </si>
  <si>
    <t xml:space="preserve">http://tun.fi/MX.40266</t>
  </si>
  <si>
    <t xml:space="preserve">Jänönapila</t>
  </si>
  <si>
    <t xml:space="preserve">Harklöver</t>
  </si>
  <si>
    <t xml:space="preserve">http://tun.fi/MX.39050</t>
  </si>
  <si>
    <t xml:space="preserve">Jänönsalaatti</t>
  </si>
  <si>
    <t xml:space="preserve">Skogssallat</t>
  </si>
  <si>
    <t xml:space="preserve">http://tun.fi/MX.39947</t>
  </si>
  <si>
    <t xml:space="preserve">Kaarlenvaltikka</t>
  </si>
  <si>
    <t xml:space="preserve">Kung Karls spira</t>
  </si>
  <si>
    <t xml:space="preserve">http://tun.fi/MX.39656</t>
  </si>
  <si>
    <t xml:space="preserve">Kahtaissara</t>
  </si>
  <si>
    <t xml:space="preserve">Plattstarr</t>
  </si>
  <si>
    <t xml:space="preserve">http://tun.fi/MX.40298</t>
  </si>
  <si>
    <t xml:space="preserve">Kaiheorvokki</t>
  </si>
  <si>
    <t xml:space="preserve">Dalviol, skuggviol</t>
  </si>
  <si>
    <t xml:space="preserve">http://tun.fi/MX.38334</t>
  </si>
  <si>
    <t xml:space="preserve">Kaislasara</t>
  </si>
  <si>
    <t xml:space="preserve">Älvstarr</t>
  </si>
  <si>
    <t xml:space="preserve">http://tun.fi/MX.40344</t>
  </si>
  <si>
    <t xml:space="preserve">Kaljukiviyrtti</t>
  </si>
  <si>
    <t xml:space="preserve">Dvärghällebräken</t>
  </si>
  <si>
    <t xml:space="preserve">http://tun.fi/MX.37779</t>
  </si>
  <si>
    <t xml:space="preserve">Kalkkihaurasloikko</t>
  </si>
  <si>
    <t xml:space="preserve">Fjällstensbräken</t>
  </si>
  <si>
    <t xml:space="preserve">http://tun.fi/MX.37768</t>
  </si>
  <si>
    <t xml:space="preserve">Kalliohatikka</t>
  </si>
  <si>
    <t xml:space="preserve">Vårspärgel</t>
  </si>
  <si>
    <t xml:space="preserve">http://tun.fi/MX.38100</t>
  </si>
  <si>
    <t xml:space="preserve">Kalliokielo</t>
  </si>
  <si>
    <t xml:space="preserve">Getrams</t>
  </si>
  <si>
    <t xml:space="preserve">Polygonatum odoratum</t>
  </si>
  <si>
    <t xml:space="preserve">http://tun.fi/MX.39974</t>
  </si>
  <si>
    <t xml:space="preserve">Kalliokohokki</t>
  </si>
  <si>
    <t xml:space="preserve">Bergglim</t>
  </si>
  <si>
    <t xml:space="preserve">http://tun.fi/MX.38126</t>
  </si>
  <si>
    <t xml:space="preserve">Kalliokynsimö</t>
  </si>
  <si>
    <t xml:space="preserve">Bergdraba</t>
  </si>
  <si>
    <t xml:space="preserve">http://tun.fi/MX.38428</t>
  </si>
  <si>
    <t xml:space="preserve">Kalvassara</t>
  </si>
  <si>
    <t xml:space="preserve">Blekstarr</t>
  </si>
  <si>
    <t xml:space="preserve">http://tun.fi/MX.40372</t>
  </si>
  <si>
    <t xml:space="preserve">Kanervisara</t>
  </si>
  <si>
    <t xml:space="preserve">Backstarr</t>
  </si>
  <si>
    <t xml:space="preserve">http://tun.fi/MX.40379</t>
  </si>
  <si>
    <t xml:space="preserve">Kangasajuruoho</t>
  </si>
  <si>
    <t xml:space="preserve">Backtimjan</t>
  </si>
  <si>
    <t xml:space="preserve">http://tun.fi/MX.39512</t>
  </si>
  <si>
    <t xml:space="preserve">Kangasvuokko</t>
  </si>
  <si>
    <t xml:space="preserve">Mosippa</t>
  </si>
  <si>
    <t xml:space="preserve">Pulsatilla vernalis</t>
  </si>
  <si>
    <t xml:space="preserve">http://tun.fi/MX.37886</t>
  </si>
  <si>
    <t xml:space="preserve">Karhunruoho</t>
  </si>
  <si>
    <t xml:space="preserve">Björnbrodd</t>
  </si>
  <si>
    <t xml:space="preserve">Karjalanruusu</t>
  </si>
  <si>
    <t xml:space="preserve">Finnros</t>
  </si>
  <si>
    <t xml:space="preserve">http://tun.fi/MX.38812</t>
  </si>
  <si>
    <t xml:space="preserve">Kartioakankaali</t>
  </si>
  <si>
    <t xml:space="preserve">Blåsuga</t>
  </si>
  <si>
    <t xml:space="preserve">http://tun.fi/MX.39451</t>
  </si>
  <si>
    <t xml:space="preserve">Karvakuisma</t>
  </si>
  <si>
    <t xml:space="preserve">Luden johannesört</t>
  </si>
  <si>
    <t xml:space="preserve">http://tun.fi/MX.38299</t>
  </si>
  <si>
    <t xml:space="preserve">Karvamansikka</t>
  </si>
  <si>
    <t xml:space="preserve">Backsmultron</t>
  </si>
  <si>
    <t xml:space="preserve">http://tun.fi/MX.38871</t>
  </si>
  <si>
    <t xml:space="preserve">Karvasara</t>
  </si>
  <si>
    <t xml:space="preserve">Grusstarr</t>
  </si>
  <si>
    <t xml:space="preserve">http://tun.fi/MX.40335</t>
  </si>
  <si>
    <t xml:space="preserve">Karvasputki</t>
  </si>
  <si>
    <t xml:space="preserve">Spenört</t>
  </si>
  <si>
    <t xml:space="preserve">Katkeralinnunruoho</t>
  </si>
  <si>
    <t xml:space="preserve">Rosettjungfrulin</t>
  </si>
  <si>
    <t xml:space="preserve">http://tun.fi/MX.39163</t>
  </si>
  <si>
    <t xml:space="preserve">Keihäsvuohennokka</t>
  </si>
  <si>
    <t xml:space="preserve">Toppfrossört</t>
  </si>
  <si>
    <t xml:space="preserve">http://tun.fi/MX.39456</t>
  </si>
  <si>
    <t xml:space="preserve">Kelta-apila</t>
  </si>
  <si>
    <t xml:space="preserve">Gullklöver</t>
  </si>
  <si>
    <t xml:space="preserve">http://tun.fi/MX.39047</t>
  </si>
  <si>
    <t xml:space="preserve">Keltalehdokki</t>
  </si>
  <si>
    <t xml:space="preserve">Grönvit nattviol</t>
  </si>
  <si>
    <t xml:space="preserve">Platanthera chlorantha</t>
  </si>
  <si>
    <t xml:space="preserve">http://tun.fi/MX.40052</t>
  </si>
  <si>
    <t xml:space="preserve">Keltamaite</t>
  </si>
  <si>
    <t xml:space="preserve">Käringtand</t>
  </si>
  <si>
    <t xml:space="preserve">http://tun.fi/MX.39057</t>
  </si>
  <si>
    <t xml:space="preserve">Keltanokitkerö</t>
  </si>
  <si>
    <t xml:space="preserve">Bitterfibbla</t>
  </si>
  <si>
    <t xml:space="preserve">http://tun.fi/MX.39924</t>
  </si>
  <si>
    <t xml:space="preserve">Keltavuokko</t>
  </si>
  <si>
    <t xml:space="preserve">Gulsippa</t>
  </si>
  <si>
    <t xml:space="preserve">http://tun.fi/MX.37883</t>
  </si>
  <si>
    <t xml:space="preserve">Keltaängelmä</t>
  </si>
  <si>
    <t xml:space="preserve">http://tun.fi/MX.37949</t>
  </si>
  <si>
    <t xml:space="preserve">Kesämaitiainen</t>
  </si>
  <si>
    <t xml:space="preserve">Sommarfibbla</t>
  </si>
  <si>
    <t xml:space="preserve">http://tun.fi/MX.39921</t>
  </si>
  <si>
    <t xml:space="preserve">Kesämaksaruoho</t>
  </si>
  <si>
    <t xml:space="preserve">Liten fetknopp</t>
  </si>
  <si>
    <t xml:space="preserve">http://tun.fi/MX.38754</t>
  </si>
  <si>
    <t xml:space="preserve">Ketokaunokki</t>
  </si>
  <si>
    <t xml:space="preserve">Väddklint</t>
  </si>
  <si>
    <t xml:space="preserve">http://tun.fi/MX.39899</t>
  </si>
  <si>
    <t xml:space="preserve">Ketokäenminttu</t>
  </si>
  <si>
    <t xml:space="preserve">Harmynta</t>
  </si>
  <si>
    <t xml:space="preserve">http://tun.fi/MX.39502</t>
  </si>
  <si>
    <t xml:space="preserve">Ketopiippo</t>
  </si>
  <si>
    <t xml:space="preserve">Knippfryle</t>
  </si>
  <si>
    <t xml:space="preserve">http://tun.fi/MX.40228</t>
  </si>
  <si>
    <t xml:space="preserve">Kevätesikko</t>
  </si>
  <si>
    <t xml:space="preserve">Gullviva</t>
  </si>
  <si>
    <t xml:space="preserve">http://tun.fi/MX.38655</t>
  </si>
  <si>
    <t xml:space="preserve">Keväthanhikki</t>
  </si>
  <si>
    <t xml:space="preserve">Vårfingerört</t>
  </si>
  <si>
    <t xml:space="preserve">http://tun.fi/MX.38860</t>
  </si>
  <si>
    <t xml:space="preserve">Kevätlehtoleinikki</t>
  </si>
  <si>
    <t xml:space="preserve">Mellanranunkel, mellansmörblomma</t>
  </si>
  <si>
    <t xml:space="preserve">Kevätlinnunherne</t>
  </si>
  <si>
    <t xml:space="preserve">Vårärt</t>
  </si>
  <si>
    <t xml:space="preserve">http://tun.fi/MX.38993</t>
  </si>
  <si>
    <t xml:space="preserve">Kevätlinnunsilmä</t>
  </si>
  <si>
    <t xml:space="preserve">Gullpudra</t>
  </si>
  <si>
    <t xml:space="preserve">http://tun.fi/MX.38733</t>
  </si>
  <si>
    <t xml:space="preserve">Kevättähtimö</t>
  </si>
  <si>
    <t xml:space="preserve">Buskstjärnblomma</t>
  </si>
  <si>
    <t xml:space="preserve">http://tun.fi/MX.38049</t>
  </si>
  <si>
    <t xml:space="preserve">Kielo</t>
  </si>
  <si>
    <t xml:space="preserve">Liljekonvalj</t>
  </si>
  <si>
    <t xml:space="preserve">http://tun.fi/MX.39970</t>
  </si>
  <si>
    <t xml:space="preserve">Kirjokorte</t>
  </si>
  <si>
    <t xml:space="preserve">Smalfräken</t>
  </si>
  <si>
    <t xml:space="preserve">http://tun.fi/MX.37715</t>
  </si>
  <si>
    <t xml:space="preserve">Kirjosara</t>
  </si>
  <si>
    <t xml:space="preserve">Fjällstarr</t>
  </si>
  <si>
    <t xml:space="preserve">Kirkiruoho</t>
  </si>
  <si>
    <t xml:space="preserve">Brudgran</t>
  </si>
  <si>
    <t xml:space="preserve">Gymnadenia conopsea</t>
  </si>
  <si>
    <t xml:space="preserve">http://tun.fi/MX.40056</t>
  </si>
  <si>
    <t xml:space="preserve">Kirppusara</t>
  </si>
  <si>
    <t xml:space="preserve">Loppstarr</t>
  </si>
  <si>
    <t xml:space="preserve">Carex pulicaris</t>
  </si>
  <si>
    <t xml:space="preserve">http://tun.fi/MX.40430</t>
  </si>
  <si>
    <t xml:space="preserve">Kivikkoalvejuuri</t>
  </si>
  <si>
    <t xml:space="preserve">Träjon</t>
  </si>
  <si>
    <t xml:space="preserve">http://tun.fi/MX.37750</t>
  </si>
  <si>
    <t xml:space="preserve">Kolmikkovihvilä</t>
  </si>
  <si>
    <t xml:space="preserve">Lapptåg</t>
  </si>
  <si>
    <t xml:space="preserve">http://tun.fi/MX.40225</t>
  </si>
  <si>
    <t xml:space="preserve">Korpialvejuuri</t>
  </si>
  <si>
    <t xml:space="preserve">Granbräken</t>
  </si>
  <si>
    <t xml:space="preserve">http://tun.fi/MX.37751</t>
  </si>
  <si>
    <t xml:space="preserve">Korpikaisla</t>
  </si>
  <si>
    <t xml:space="preserve">Skogssäv</t>
  </si>
  <si>
    <t xml:space="preserve">http://tun.fi/MX.40244</t>
  </si>
  <si>
    <t xml:space="preserve">Korpinurmikka</t>
  </si>
  <si>
    <t xml:space="preserve">Storgröe</t>
  </si>
  <si>
    <t xml:space="preserve">Poa remota</t>
  </si>
  <si>
    <t xml:space="preserve">http://tun.fi/MX.40468</t>
  </si>
  <si>
    <t xml:space="preserve">Korpisorsimo</t>
  </si>
  <si>
    <t xml:space="preserve">Glesgröe</t>
  </si>
  <si>
    <t xml:space="preserve">http://tun.fi/MX.40512</t>
  </si>
  <si>
    <t xml:space="preserve">Kullero</t>
  </si>
  <si>
    <t xml:space="preserve">Smörbollar, bullerblomster</t>
  </si>
  <si>
    <t xml:space="preserve">http://tun.fi/MX.37857</t>
  </si>
  <si>
    <t xml:space="preserve">Kurjenkanerva</t>
  </si>
  <si>
    <t xml:space="preserve">Lappljung</t>
  </si>
  <si>
    <t xml:space="preserve">http://tun.fi/MX.38609</t>
  </si>
  <si>
    <t xml:space="preserve">Kurjenkello</t>
  </si>
  <si>
    <t xml:space="preserve">Stor blåklocka</t>
  </si>
  <si>
    <t xml:space="preserve">http://tun.fi/MX.39704</t>
  </si>
  <si>
    <t xml:space="preserve">Kurjenmiekka</t>
  </si>
  <si>
    <t xml:space="preserve">Svärdslilja</t>
  </si>
  <si>
    <t xml:space="preserve">Iris pseudacorus</t>
  </si>
  <si>
    <t xml:space="preserve">http://tun.fi/MX.40022</t>
  </si>
  <si>
    <t xml:space="preserve">Kyläkellukka</t>
  </si>
  <si>
    <t xml:space="preserve">Nejlikrot</t>
  </si>
  <si>
    <t xml:space="preserve">http://tun.fi/MX.38836</t>
  </si>
  <si>
    <t xml:space="preserve">Käärmeenkieli</t>
  </si>
  <si>
    <t xml:space="preserve">Ormtunga</t>
  </si>
  <si>
    <t xml:space="preserve">Käärmeenlaukka</t>
  </si>
  <si>
    <t xml:space="preserve">Skogslök</t>
  </si>
  <si>
    <t xml:space="preserve">http://tun.fi/MX.39997</t>
  </si>
  <si>
    <t xml:space="preserve">Lapinesikko</t>
  </si>
  <si>
    <t xml:space="preserve">Lappviva</t>
  </si>
  <si>
    <t xml:space="preserve">http://tun.fi/MX.38657</t>
  </si>
  <si>
    <t xml:space="preserve">Lapinleinikki</t>
  </si>
  <si>
    <t xml:space="preserve">Lappranunkel</t>
  </si>
  <si>
    <t xml:space="preserve">Ranunculus lapponicus</t>
  </si>
  <si>
    <t xml:space="preserve">http://tun.fi/MX.37916</t>
  </si>
  <si>
    <t xml:space="preserve">Lapinlinnunsilmä</t>
  </si>
  <si>
    <t xml:space="preserve">Polargullpudra</t>
  </si>
  <si>
    <t xml:space="preserve">http://tun.fi/MX.38734</t>
  </si>
  <si>
    <t xml:space="preserve">Lapinnuijasara</t>
  </si>
  <si>
    <t xml:space="preserve">Fjällklubbstarr</t>
  </si>
  <si>
    <t xml:space="preserve">Lapinorvokki</t>
  </si>
  <si>
    <t xml:space="preserve">Fjällviol</t>
  </si>
  <si>
    <t xml:space="preserve">http://tun.fi/MX.38335</t>
  </si>
  <si>
    <t xml:space="preserve">Lapinvehnä</t>
  </si>
  <si>
    <t xml:space="preserve">Lappelm</t>
  </si>
  <si>
    <t xml:space="preserve">Lapinvuokko</t>
  </si>
  <si>
    <t xml:space="preserve">Fjällsippa</t>
  </si>
  <si>
    <t xml:space="preserve">Lehtoarho</t>
  </si>
  <si>
    <t xml:space="preserve">Skogsnarv</t>
  </si>
  <si>
    <t xml:space="preserve">http://tun.fi/MX.38038</t>
  </si>
  <si>
    <t xml:space="preserve">Lehtohorsma</t>
  </si>
  <si>
    <t xml:space="preserve">Bergdunört</t>
  </si>
  <si>
    <t xml:space="preserve">http://tun.fi/MX.39091</t>
  </si>
  <si>
    <t xml:space="preserve">Lehtokielo</t>
  </si>
  <si>
    <t xml:space="preserve">Storrams</t>
  </si>
  <si>
    <t xml:space="preserve">http://tun.fi/MX.39972</t>
  </si>
  <si>
    <t xml:space="preserve">Lehtoleinikki</t>
  </si>
  <si>
    <t xml:space="preserve">Lundranunkel, lundsmörblomma</t>
  </si>
  <si>
    <t xml:space="preserve">Lehtomatara</t>
  </si>
  <si>
    <t xml:space="preserve">Myskmåra</t>
  </si>
  <si>
    <t xml:space="preserve">http://tun.fi/MX.39286</t>
  </si>
  <si>
    <t xml:space="preserve">Lehtoneidonvaippa</t>
  </si>
  <si>
    <t xml:space="preserve">Skogsknipprot</t>
  </si>
  <si>
    <t xml:space="preserve">Epipactis helleborine</t>
  </si>
  <si>
    <t xml:space="preserve">http://tun.fi/MX.40032</t>
  </si>
  <si>
    <t xml:space="preserve">Lehto-orvokki</t>
  </si>
  <si>
    <t xml:space="preserve">Underviol</t>
  </si>
  <si>
    <t xml:space="preserve">http://tun.fi/MX.38314</t>
  </si>
  <si>
    <t xml:space="preserve">Lehtopalsami</t>
  </si>
  <si>
    <t xml:space="preserve">Springkorn</t>
  </si>
  <si>
    <t xml:space="preserve">Impatiens noli-tangere</t>
  </si>
  <si>
    <t xml:space="preserve">http://tun.fi/MX.39155</t>
  </si>
  <si>
    <t xml:space="preserve">Lehtopähkämö</t>
  </si>
  <si>
    <t xml:space="preserve">Stinksyska</t>
  </si>
  <si>
    <t xml:space="preserve">http://tun.fi/MX.39484</t>
  </si>
  <si>
    <t xml:space="preserve">Lehtotähtimö</t>
  </si>
  <si>
    <t xml:space="preserve">Kärrstjärnblomma</t>
  </si>
  <si>
    <t xml:space="preserve">http://tun.fi/MX.38047</t>
  </si>
  <si>
    <t xml:space="preserve">Leskenlehti</t>
  </si>
  <si>
    <t xml:space="preserve">Hästhov</t>
  </si>
  <si>
    <t xml:space="preserve">http://tun.fi/MX.39847</t>
  </si>
  <si>
    <t xml:space="preserve">Lettopaju</t>
  </si>
  <si>
    <t xml:space="preserve">Glansvide</t>
  </si>
  <si>
    <t xml:space="preserve">http://tun.fi/MX.38540</t>
  </si>
  <si>
    <t xml:space="preserve">Lettotähtimö</t>
  </si>
  <si>
    <t xml:space="preserve">Sumpstjärnblomma, sumparv</t>
  </si>
  <si>
    <t xml:space="preserve">http://tun.fi/MX.38059</t>
  </si>
  <si>
    <t xml:space="preserve">Lettovilla</t>
  </si>
  <si>
    <t xml:space="preserve">Gräsull</t>
  </si>
  <si>
    <t xml:space="preserve">http://tun.fi/MX.40259</t>
  </si>
  <si>
    <t xml:space="preserve">Liesu</t>
  </si>
  <si>
    <t xml:space="preserve">Krusbräken</t>
  </si>
  <si>
    <t xml:space="preserve">http://tun.fi/MX.37737</t>
  </si>
  <si>
    <t xml:space="preserve">Liuskaraunioinen</t>
  </si>
  <si>
    <t xml:space="preserve">Gaffelbräken</t>
  </si>
  <si>
    <t xml:space="preserve">http://tun.fi/MX.37789</t>
  </si>
  <si>
    <t xml:space="preserve">Luhtalemmikki</t>
  </si>
  <si>
    <t xml:space="preserve">Förgätmigej</t>
  </si>
  <si>
    <t xml:space="preserve">http://tun.fi/MX.39433</t>
  </si>
  <si>
    <t xml:space="preserve">Lupikka</t>
  </si>
  <si>
    <t xml:space="preserve">Älväxing</t>
  </si>
  <si>
    <t xml:space="preserve">Lähdetähtimö</t>
  </si>
  <si>
    <t xml:space="preserve">Källarv</t>
  </si>
  <si>
    <t xml:space="preserve">http://tun.fi/MX.38050</t>
  </si>
  <si>
    <t xml:space="preserve">Maarianverijuuri</t>
  </si>
  <si>
    <t xml:space="preserve">Småborre</t>
  </si>
  <si>
    <t xml:space="preserve">http://tun.fi/MX.38826</t>
  </si>
  <si>
    <t xml:space="preserve">Meriminttu</t>
  </si>
  <si>
    <t xml:space="preserve">Merisuolake</t>
  </si>
  <si>
    <t xml:space="preserve">Havssälting</t>
  </si>
  <si>
    <t xml:space="preserve">http://tun.fi/MX.40125</t>
  </si>
  <si>
    <t xml:space="preserve">Metsälehmus</t>
  </si>
  <si>
    <t xml:space="preserve">http://tun.fi/MX.38686</t>
  </si>
  <si>
    <t xml:space="preserve">Metsänätkelmä</t>
  </si>
  <si>
    <t xml:space="preserve">Skogsvial</t>
  </si>
  <si>
    <t xml:space="preserve">http://tun.fi/MX.39005</t>
  </si>
  <si>
    <t xml:space="preserve">Metsäorvokki</t>
  </si>
  <si>
    <t xml:space="preserve">Skogsviol</t>
  </si>
  <si>
    <t xml:space="preserve">http://tun.fi/MX.38321</t>
  </si>
  <si>
    <t xml:space="preserve">Metsävirna</t>
  </si>
  <si>
    <t xml:space="preserve">Skogsvicker</t>
  </si>
  <si>
    <t xml:space="preserve">Mukulaleinikki</t>
  </si>
  <si>
    <t xml:space="preserve">Svalört</t>
  </si>
  <si>
    <t xml:space="preserve">http://tun.fi/MX.37924</t>
  </si>
  <si>
    <t xml:space="preserve">Mustakonnanmarja</t>
  </si>
  <si>
    <t xml:space="preserve">Trolldruva</t>
  </si>
  <si>
    <t xml:space="preserve">http://tun.fi/MX.37859</t>
  </si>
  <si>
    <t xml:space="preserve">Mustasara</t>
  </si>
  <si>
    <t xml:space="preserve">Svartstarr</t>
  </si>
  <si>
    <t xml:space="preserve">http://tun.fi/MX.40389</t>
  </si>
  <si>
    <t xml:space="preserve">Myyränporras</t>
  </si>
  <si>
    <t xml:space="preserve">Ryssbräken</t>
  </si>
  <si>
    <t xml:space="preserve">Diplazium sibiricum</t>
  </si>
  <si>
    <t xml:space="preserve">http://tun.fi/MX.37761</t>
  </si>
  <si>
    <t xml:space="preserve">Mähkä</t>
  </si>
  <si>
    <t xml:space="preserve">Dvärglummer</t>
  </si>
  <si>
    <t xml:space="preserve">http://tun.fi/MX.37706</t>
  </si>
  <si>
    <t xml:space="preserve">Mäkiapila</t>
  </si>
  <si>
    <t xml:space="preserve">Backklöver</t>
  </si>
  <si>
    <t xml:space="preserve">http://tun.fi/MX.39037</t>
  </si>
  <si>
    <t xml:space="preserve">Mäkiarho</t>
  </si>
  <si>
    <t xml:space="preserve">Sandnarv</t>
  </si>
  <si>
    <t xml:space="preserve">http://tun.fi/MX.38036</t>
  </si>
  <si>
    <t xml:space="preserve">Mäkihorsma</t>
  </si>
  <si>
    <t xml:space="preserve">Backdunört</t>
  </si>
  <si>
    <t xml:space="preserve">http://tun.fi/MX.39092</t>
  </si>
  <si>
    <t xml:space="preserve">Mäkikaura</t>
  </si>
  <si>
    <t xml:space="preserve">Luddhavre</t>
  </si>
  <si>
    <t xml:space="preserve">http://tun.fi/MX.40554</t>
  </si>
  <si>
    <t xml:space="preserve">Mäkikeltano</t>
  </si>
  <si>
    <t xml:space="preserve">Mattfibbla</t>
  </si>
  <si>
    <t xml:space="preserve">Mäkikuisma</t>
  </si>
  <si>
    <t xml:space="preserve">Äkta mannablod, äkta johannesört</t>
  </si>
  <si>
    <t xml:space="preserve">http://tun.fi/MX.38302</t>
  </si>
  <si>
    <t xml:space="preserve">Mäkilehtoluste</t>
  </si>
  <si>
    <t xml:space="preserve">Axlosta, backskafting</t>
  </si>
  <si>
    <t xml:space="preserve">Mäkilemmikki</t>
  </si>
  <si>
    <t xml:space="preserve">Backförgätmigej</t>
  </si>
  <si>
    <t xml:space="preserve">http://tun.fi/MX.39426</t>
  </si>
  <si>
    <t xml:space="preserve">Mäkimeirami</t>
  </si>
  <si>
    <t xml:space="preserve">Kungsmynta, vild mejram</t>
  </si>
  <si>
    <t xml:space="preserve">http://tun.fi/MX.39508</t>
  </si>
  <si>
    <t xml:space="preserve">Mäkiminttu</t>
  </si>
  <si>
    <t xml:space="preserve">Bergmynta</t>
  </si>
  <si>
    <t xml:space="preserve">Mäkirikko</t>
  </si>
  <si>
    <t xml:space="preserve">Grusbräcka</t>
  </si>
  <si>
    <t xml:space="preserve">http://tun.fi/MX.38723</t>
  </si>
  <si>
    <t xml:space="preserve">Mäkitervakko</t>
  </si>
  <si>
    <t xml:space="preserve">Tjärblomster</t>
  </si>
  <si>
    <t xml:space="preserve">http://tun.fi/MX.38107</t>
  </si>
  <si>
    <t xml:space="preserve">Mäkivirvilä</t>
  </si>
  <si>
    <t xml:space="preserve">Sparvvicker</t>
  </si>
  <si>
    <t xml:space="preserve">http://tun.fi/MX.38979</t>
  </si>
  <si>
    <t xml:space="preserve">Mäntykukka</t>
  </si>
  <si>
    <t xml:space="preserve">Tallört</t>
  </si>
  <si>
    <t xml:space="preserve">Mätäshelmikkä</t>
  </si>
  <si>
    <t xml:space="preserve">Tuvslok</t>
  </si>
  <si>
    <t xml:space="preserve">Melica picta</t>
  </si>
  <si>
    <t xml:space="preserve">http://tun.fi/MX.40506</t>
  </si>
  <si>
    <t xml:space="preserve">Mätäsrikko</t>
  </si>
  <si>
    <t xml:space="preserve">Tuvbräcka</t>
  </si>
  <si>
    <t xml:space="preserve">Saxifraga cespitosa</t>
  </si>
  <si>
    <t xml:space="preserve">http://tun.fi/MX.38726</t>
  </si>
  <si>
    <t xml:space="preserve">Nevaimarre</t>
  </si>
  <si>
    <t xml:space="preserve">Kärrbräken</t>
  </si>
  <si>
    <t xml:space="preserve">Thelypteris palustris</t>
  </si>
  <si>
    <t xml:space="preserve">http://tun.fi/MX.37745</t>
  </si>
  <si>
    <t xml:space="preserve">Niittyräpelö</t>
  </si>
  <si>
    <t xml:space="preserve">Darrgräs</t>
  </si>
  <si>
    <t xml:space="preserve">http://tun.fi/MX.40501</t>
  </si>
  <si>
    <t xml:space="preserve">Norjanjäkkärä</t>
  </si>
  <si>
    <t xml:space="preserve">Norsnoppa</t>
  </si>
  <si>
    <t xml:space="preserve">http://tun.fi/MX.39755</t>
  </si>
  <si>
    <t xml:space="preserve">Nuijasara</t>
  </si>
  <si>
    <t xml:space="preserve">Klubbstarr</t>
  </si>
  <si>
    <t xml:space="preserve">Nuppisara</t>
  </si>
  <si>
    <t xml:space="preserve">Huvudstarr</t>
  </si>
  <si>
    <t xml:space="preserve">Nurmikaunokki</t>
  </si>
  <si>
    <t xml:space="preserve">Ängsklint</t>
  </si>
  <si>
    <t xml:space="preserve">http://tun.fi/MX.39907</t>
  </si>
  <si>
    <t xml:space="preserve">Nurmilaukka</t>
  </si>
  <si>
    <t xml:space="preserve">Backlök</t>
  </si>
  <si>
    <t xml:space="preserve">http://tun.fi/MX.39996</t>
  </si>
  <si>
    <t xml:space="preserve">Nyylähaarikko</t>
  </si>
  <si>
    <t xml:space="preserve">Knutnarv</t>
  </si>
  <si>
    <t xml:space="preserve">http://tun.fi/MX.38084</t>
  </si>
  <si>
    <t xml:space="preserve">Ojakurjenpolvi</t>
  </si>
  <si>
    <t xml:space="preserve">Kärrnäva</t>
  </si>
  <si>
    <t xml:space="preserve">http://tun.fi/MX.39139</t>
  </si>
  <si>
    <t xml:space="preserve">Ojasätkin</t>
  </si>
  <si>
    <t xml:space="preserve">Vattenranunkel, vattenmöja</t>
  </si>
  <si>
    <t xml:space="preserve">http://tun.fi/MX.37930</t>
  </si>
  <si>
    <t xml:space="preserve">Ojatädyke</t>
  </si>
  <si>
    <t xml:space="preserve">Bäckveronika</t>
  </si>
  <si>
    <t xml:space="preserve">http://tun.fi/MX.39611</t>
  </si>
  <si>
    <t xml:space="preserve">Oratuomi</t>
  </si>
  <si>
    <t xml:space="preserve">Slån</t>
  </si>
  <si>
    <t xml:space="preserve">http://tun.fi/MX.38934</t>
  </si>
  <si>
    <t xml:space="preserve">Pahtanurmikka</t>
  </si>
  <si>
    <t xml:space="preserve">Blågröe</t>
  </si>
  <si>
    <t xml:space="preserve">http://tun.fi/MX.40473</t>
  </si>
  <si>
    <t xml:space="preserve">Pahtarikko</t>
  </si>
  <si>
    <t xml:space="preserve">Fjällbräcka</t>
  </si>
  <si>
    <t xml:space="preserve">Saxifraga nivalis</t>
  </si>
  <si>
    <t xml:space="preserve">http://tun.fi/MX.38718</t>
  </si>
  <si>
    <t xml:space="preserve">Pehmytkurjenpolvi</t>
  </si>
  <si>
    <t xml:space="preserve">Mjuknäva</t>
  </si>
  <si>
    <t xml:space="preserve">http://tun.fi/MX.39144</t>
  </si>
  <si>
    <t xml:space="preserve">Pehmytpillike</t>
  </si>
  <si>
    <t xml:space="preserve">Mjukdån</t>
  </si>
  <si>
    <t xml:space="preserve">http://tun.fi/MX.39462</t>
  </si>
  <si>
    <t xml:space="preserve">Pensaikkotatar</t>
  </si>
  <si>
    <t xml:space="preserve">Lövbinda</t>
  </si>
  <si>
    <t xml:space="preserve">http://tun.fi/MX.38239</t>
  </si>
  <si>
    <t xml:space="preserve">Pesäjuuri</t>
  </si>
  <si>
    <t xml:space="preserve">Nästrot</t>
  </si>
  <si>
    <t xml:space="preserve">Neottia nidus-avis</t>
  </si>
  <si>
    <t xml:space="preserve">http://tun.fi/MX.40040</t>
  </si>
  <si>
    <t xml:space="preserve">Peurankello</t>
  </si>
  <si>
    <t xml:space="preserve">Toppklocka</t>
  </si>
  <si>
    <t xml:space="preserve">http://tun.fi/MX.39705</t>
  </si>
  <si>
    <t xml:space="preserve">Pikkukihokki</t>
  </si>
  <si>
    <t xml:space="preserve">Liten daggört, småsileshår</t>
  </si>
  <si>
    <t xml:space="preserve">Drosera intermedia</t>
  </si>
  <si>
    <t xml:space="preserve">http://tun.fi/MX.38783</t>
  </si>
  <si>
    <t xml:space="preserve">Pikkutervakko</t>
  </si>
  <si>
    <t xml:space="preserve">Fjällnejlika</t>
  </si>
  <si>
    <t xml:space="preserve">http://tun.fi/MX.38108</t>
  </si>
  <si>
    <t xml:space="preserve">Pitkäpääsara</t>
  </si>
  <si>
    <t xml:space="preserve">Rankstarr</t>
  </si>
  <si>
    <t xml:space="preserve">http://tun.fi/MX.40309</t>
  </si>
  <si>
    <t xml:space="preserve">Piukkasara</t>
  </si>
  <si>
    <t xml:space="preserve">Bunkestarr</t>
  </si>
  <si>
    <t xml:space="preserve">http://tun.fi/MX.40411</t>
  </si>
  <si>
    <t xml:space="preserve">Pohjanhorsma</t>
  </si>
  <si>
    <t xml:space="preserve">Fjälldunört</t>
  </si>
  <si>
    <t xml:space="preserve">http://tun.fi/MX.39110</t>
  </si>
  <si>
    <t xml:space="preserve">Pohjanleinikki</t>
  </si>
  <si>
    <t xml:space="preserve">Jordranunkel</t>
  </si>
  <si>
    <t xml:space="preserve">http://tun.fi/MX.37912</t>
  </si>
  <si>
    <t xml:space="preserve">Pohjannoidanlukko</t>
  </si>
  <si>
    <t xml:space="preserve">Nordlåsbräken</t>
  </si>
  <si>
    <t xml:space="preserve">Botrychium boreale</t>
  </si>
  <si>
    <t xml:space="preserve">http://tun.fi/MX.37729</t>
  </si>
  <si>
    <t xml:space="preserve">Pohjanpalpakko</t>
  </si>
  <si>
    <t xml:space="preserve">Fjälligelknopp</t>
  </si>
  <si>
    <t xml:space="preserve">http://tun.fi/MX.40185</t>
  </si>
  <si>
    <t xml:space="preserve">Pohjanruttojuuri</t>
  </si>
  <si>
    <t xml:space="preserve">Fjällskråp</t>
  </si>
  <si>
    <t xml:space="preserve">http://tun.fi/MX.39851</t>
  </si>
  <si>
    <t xml:space="preserve">Pohjansinivalvatti</t>
  </si>
  <si>
    <t xml:space="preserve">Torta</t>
  </si>
  <si>
    <t xml:space="preserve">http://tun.fi/MX.39944</t>
  </si>
  <si>
    <t xml:space="preserve">Pohjantädyke</t>
  </si>
  <si>
    <t xml:space="preserve">Lappveronika</t>
  </si>
  <si>
    <t xml:space="preserve">Pohjantähkiö</t>
  </si>
  <si>
    <t xml:space="preserve">Fjälltimotej</t>
  </si>
  <si>
    <t xml:space="preserve">http://tun.fi/MX.40619</t>
  </si>
  <si>
    <t xml:space="preserve">Pohjanängelmä</t>
  </si>
  <si>
    <t xml:space="preserve">Nordlig backruta</t>
  </si>
  <si>
    <t xml:space="preserve">Pulskaneilikka</t>
  </si>
  <si>
    <t xml:space="preserve">Praktnejlika</t>
  </si>
  <si>
    <t xml:space="preserve">Dianthus superbus</t>
  </si>
  <si>
    <t xml:space="preserve">http://tun.fi/MX.38149</t>
  </si>
  <si>
    <t xml:space="preserve">Punakonnanmarja</t>
  </si>
  <si>
    <t xml:space="preserve">Röd trolldruva</t>
  </si>
  <si>
    <t xml:space="preserve">http://tun.fi/MX.37860</t>
  </si>
  <si>
    <t xml:space="preserve">Punakämmekkä</t>
  </si>
  <si>
    <t xml:space="preserve">Ängsnycklar</t>
  </si>
  <si>
    <t xml:space="preserve">Dactylorhiza incarnata</t>
  </si>
  <si>
    <t xml:space="preserve">http://tun.fi/MX.40068</t>
  </si>
  <si>
    <t xml:space="preserve">Punalatva</t>
  </si>
  <si>
    <t xml:space="preserve">Hampört, hampflockel</t>
  </si>
  <si>
    <t xml:space="preserve">http://tun.fi/MX.39725</t>
  </si>
  <si>
    <t xml:space="preserve">Purorikko</t>
  </si>
  <si>
    <t xml:space="preserve">Snöbräcka</t>
  </si>
  <si>
    <t xml:space="preserve">http://tun.fi/MX.38729</t>
  </si>
  <si>
    <t xml:space="preserve">Pussikämmekkä</t>
  </si>
  <si>
    <t xml:space="preserve">Grönkulla</t>
  </si>
  <si>
    <t xml:space="preserve">http://tun.fi/MX.40062</t>
  </si>
  <si>
    <t xml:space="preserve">Päivännouto</t>
  </si>
  <si>
    <t xml:space="preserve">Solvända</t>
  </si>
  <si>
    <t xml:space="preserve">Helianthemum nummularium</t>
  </si>
  <si>
    <t xml:space="preserve">http://tun.fi/MX.38341</t>
  </si>
  <si>
    <t xml:space="preserve">Pölkkyruoho</t>
  </si>
  <si>
    <t xml:space="preserve">Tornört</t>
  </si>
  <si>
    <t xml:space="preserve">http://tun.fi/MX.38415</t>
  </si>
  <si>
    <t xml:space="preserve">Rakkoapila</t>
  </si>
  <si>
    <t xml:space="preserve">Smultronklöver</t>
  </si>
  <si>
    <t xml:space="preserve">http://tun.fi/MX.39042</t>
  </si>
  <si>
    <t xml:space="preserve">Rantahirvenjuuri</t>
  </si>
  <si>
    <t xml:space="preserve">Krissla</t>
  </si>
  <si>
    <t xml:space="preserve">http://tun.fi/MX.39772</t>
  </si>
  <si>
    <t xml:space="preserve">Rantanätkelmä</t>
  </si>
  <si>
    <t xml:space="preserve">Kärrvial</t>
  </si>
  <si>
    <t xml:space="preserve">http://tun.fi/MX.39003</t>
  </si>
  <si>
    <t xml:space="preserve">Rantayrtti</t>
  </si>
  <si>
    <t xml:space="preserve">Strandklo</t>
  </si>
  <si>
    <t xml:space="preserve">http://tun.fi/MX.39518</t>
  </si>
  <si>
    <t xml:space="preserve">Rentovihvilä</t>
  </si>
  <si>
    <t xml:space="preserve">Myrtåg</t>
  </si>
  <si>
    <t xml:space="preserve">http://tun.fi/MX.40214</t>
  </si>
  <si>
    <t xml:space="preserve">Riekonmarja</t>
  </si>
  <si>
    <t xml:space="preserve">Ripbär</t>
  </si>
  <si>
    <t xml:space="preserve">http://tun.fi/MX.38612</t>
  </si>
  <si>
    <t xml:space="preserve">Rimpivihvilä</t>
  </si>
  <si>
    <t xml:space="preserve">Dytåg</t>
  </si>
  <si>
    <t xml:space="preserve">http://tun.fi/MX.40226</t>
  </si>
  <si>
    <t xml:space="preserve">Ruohokanukka</t>
  </si>
  <si>
    <t xml:space="preserve">Hönsbär</t>
  </si>
  <si>
    <t xml:space="preserve">http://tun.fi/MX.39166</t>
  </si>
  <si>
    <t xml:space="preserve">Ruostevilla</t>
  </si>
  <si>
    <t xml:space="preserve">Rostull</t>
  </si>
  <si>
    <t xml:space="preserve">http://tun.fi/MX.40263</t>
  </si>
  <si>
    <t xml:space="preserve">Ruskopiirtoheinä</t>
  </si>
  <si>
    <t xml:space="preserve">Brunag</t>
  </si>
  <si>
    <t xml:space="preserve">Rhynchospora fusca</t>
  </si>
  <si>
    <t xml:space="preserve">http://tun.fi/MX.40282</t>
  </si>
  <si>
    <t xml:space="preserve">Röyhysara</t>
  </si>
  <si>
    <t xml:space="preserve">Tagelstarr</t>
  </si>
  <si>
    <t xml:space="preserve">Carex appropinquata</t>
  </si>
  <si>
    <t xml:space="preserve">http://tun.fi/MX.40291</t>
  </si>
  <si>
    <t xml:space="preserve">Saarni</t>
  </si>
  <si>
    <t xml:space="preserve">Ask</t>
  </si>
  <si>
    <t xml:space="preserve">http://tun.fi/MX.39331</t>
  </si>
  <si>
    <t xml:space="preserve">Sananjalka</t>
  </si>
  <si>
    <t xml:space="preserve">Örnbräken</t>
  </si>
  <si>
    <t xml:space="preserve">Sikoangervo</t>
  </si>
  <si>
    <t xml:space="preserve">Brudbröd</t>
  </si>
  <si>
    <t xml:space="preserve">http://tun.fi/MX.38794</t>
  </si>
  <si>
    <t xml:space="preserve">Sikojuuri</t>
  </si>
  <si>
    <t xml:space="preserve">Svinrot</t>
  </si>
  <si>
    <t xml:space="preserve">Siniyökönlehti</t>
  </si>
  <si>
    <t xml:space="preserve">Tätört</t>
  </si>
  <si>
    <t xml:space="preserve">http://tun.fi/MX.39687</t>
  </si>
  <si>
    <t xml:space="preserve">Siperiankirjosara</t>
  </si>
  <si>
    <t xml:space="preserve">Taigastarr</t>
  </si>
  <si>
    <t xml:space="preserve">Siperiansinivalvatti</t>
  </si>
  <si>
    <t xml:space="preserve">Älvsallat</t>
  </si>
  <si>
    <t xml:space="preserve">http://tun.fi/MX.39941</t>
  </si>
  <si>
    <t xml:space="preserve">Soikkokaksikko</t>
  </si>
  <si>
    <t xml:space="preserve">Tvåblad</t>
  </si>
  <si>
    <t xml:space="preserve">Listera ovata</t>
  </si>
  <si>
    <t xml:space="preserve">http://tun.fi/MX.40042</t>
  </si>
  <si>
    <t xml:space="preserve">Sopulinsara</t>
  </si>
  <si>
    <t xml:space="preserve">Lämmelstarr</t>
  </si>
  <si>
    <t xml:space="preserve">http://tun.fi/MX.40304</t>
  </si>
  <si>
    <t xml:space="preserve">Sormisara</t>
  </si>
  <si>
    <t xml:space="preserve">Fingerstarr, vispstarr</t>
  </si>
  <si>
    <t xml:space="preserve">http://tun.fi/MX.40373</t>
  </si>
  <si>
    <t xml:space="preserve">Suikerohanhikki</t>
  </si>
  <si>
    <t xml:space="preserve">Revfingerört</t>
  </si>
  <si>
    <t xml:space="preserve">http://tun.fi/MX.38865</t>
  </si>
  <si>
    <t xml:space="preserve">Suippoliuskaorapihlaja</t>
  </si>
  <si>
    <t xml:space="preserve">Spetshagtorn</t>
  </si>
  <si>
    <t xml:space="preserve">Crataegus rhipidophylla (C. curvisepala)</t>
  </si>
  <si>
    <t xml:space="preserve">Suomukka</t>
  </si>
  <si>
    <t xml:space="preserve">Vätteros</t>
  </si>
  <si>
    <t xml:space="preserve">Lathraea squamaria</t>
  </si>
  <si>
    <t xml:space="preserve">http://tun.fi/MX.39670</t>
  </si>
  <si>
    <t xml:space="preserve">Suomyrtti</t>
  </si>
  <si>
    <t xml:space="preserve">Pors</t>
  </si>
  <si>
    <t xml:space="preserve">http://tun.fi/MX.38019</t>
  </si>
  <si>
    <t xml:space="preserve">Suovalkku</t>
  </si>
  <si>
    <t xml:space="preserve">Myggblomster</t>
  </si>
  <si>
    <t xml:space="preserve">Hammarbya paludosa</t>
  </si>
  <si>
    <t xml:space="preserve">http://tun.fi/MX.40089</t>
  </si>
  <si>
    <t xml:space="preserve">Sykeröpiippo</t>
  </si>
  <si>
    <t xml:space="preserve">Svartfryle</t>
  </si>
  <si>
    <t xml:space="preserve">http://tun.fi/MX.40233</t>
  </si>
  <si>
    <t xml:space="preserve">Särmäputki</t>
  </si>
  <si>
    <t xml:space="preserve">Krusfrö, krussilja</t>
  </si>
  <si>
    <t xml:space="preserve">Degbär, måbär</t>
  </si>
  <si>
    <t xml:space="preserve">Tahmahärkki</t>
  </si>
  <si>
    <t xml:space="preserve">Klibbarv</t>
  </si>
  <si>
    <t xml:space="preserve">http://tun.fi/MX.38080</t>
  </si>
  <si>
    <t xml:space="preserve">Tenonajuruoho</t>
  </si>
  <si>
    <t xml:space="preserve">Tanatimjan</t>
  </si>
  <si>
    <t xml:space="preserve">http://tun.fi/MX.39516</t>
  </si>
  <si>
    <t xml:space="preserve">Tervaleppä</t>
  </si>
  <si>
    <t xml:space="preserve">Klibbal</t>
  </si>
  <si>
    <t xml:space="preserve">http://tun.fi/MX.38008</t>
  </si>
  <si>
    <t xml:space="preserve">Tesmayrtti</t>
  </si>
  <si>
    <t xml:space="preserve">Myskört, desmeknopp</t>
  </si>
  <si>
    <t xml:space="preserve">http://tun.fi/MX.39352</t>
  </si>
  <si>
    <t xml:space="preserve">Tummaraunioinen</t>
  </si>
  <si>
    <t xml:space="preserve">Svartbräken</t>
  </si>
  <si>
    <t xml:space="preserve">http://tun.fi/MX.37784</t>
  </si>
  <si>
    <t xml:space="preserve">Tunturihorsma</t>
  </si>
  <si>
    <t xml:space="preserve">Dvärgdunört</t>
  </si>
  <si>
    <t xml:space="preserve">http://tun.fi/MX.39113</t>
  </si>
  <si>
    <t xml:space="preserve">Tunturihärkki</t>
  </si>
  <si>
    <t xml:space="preserve">Fjällarv</t>
  </si>
  <si>
    <t xml:space="preserve">http://tun.fi/MX.38067</t>
  </si>
  <si>
    <t xml:space="preserve">Tunturikatkero</t>
  </si>
  <si>
    <t xml:space="preserve">Fjällgentiana</t>
  </si>
  <si>
    <t xml:space="preserve">http://tun.fi/MX.39315</t>
  </si>
  <si>
    <t xml:space="preserve">Tunturikiviyrtti</t>
  </si>
  <si>
    <t xml:space="preserve">Fjällhällebräken</t>
  </si>
  <si>
    <t xml:space="preserve">Woodsia alpina</t>
  </si>
  <si>
    <t xml:space="preserve">http://tun.fi/MX.37777</t>
  </si>
  <si>
    <t xml:space="preserve">Tunturikurjenherne</t>
  </si>
  <si>
    <t xml:space="preserve">Fjällvedel</t>
  </si>
  <si>
    <t xml:space="preserve">http://tun.fi/MX.38959</t>
  </si>
  <si>
    <t xml:space="preserve">Tunturilieko</t>
  </si>
  <si>
    <t xml:space="preserve">Fjällummer</t>
  </si>
  <si>
    <t xml:space="preserve">http://tun.fi/MX.37698</t>
  </si>
  <si>
    <t xml:space="preserve">Tunturinurmikka</t>
  </si>
  <si>
    <t xml:space="preserve">Fjällgröe</t>
  </si>
  <si>
    <t xml:space="preserve">http://tun.fi/MX.40476</t>
  </si>
  <si>
    <t xml:space="preserve">Tunturitädyke</t>
  </si>
  <si>
    <t xml:space="preserve">Fjällveronika</t>
  </si>
  <si>
    <t xml:space="preserve">http://tun.fi/MX.39603</t>
  </si>
  <si>
    <t xml:space="preserve">Tunturiängelmä</t>
  </si>
  <si>
    <t xml:space="preserve">Fjällruta</t>
  </si>
  <si>
    <t xml:space="preserve">http://tun.fi/MX.37942</t>
  </si>
  <si>
    <t xml:space="preserve">Tuoksumatara</t>
  </si>
  <si>
    <t xml:space="preserve">Myskmadra, myska</t>
  </si>
  <si>
    <t xml:space="preserve">Galium odoratum</t>
  </si>
  <si>
    <t xml:space="preserve">http://tun.fi/MX.39285</t>
  </si>
  <si>
    <t xml:space="preserve">Tylppäliuskaorapihlaja</t>
  </si>
  <si>
    <t xml:space="preserve">Trubbhagtorn</t>
  </si>
  <si>
    <t xml:space="preserve">Crataegus monogyna</t>
  </si>
  <si>
    <t xml:space="preserve">http://tun.fi/MX.38931</t>
  </si>
  <si>
    <t xml:space="preserve">Tähkämaitikka</t>
  </si>
  <si>
    <t xml:space="preserve">Korskovall</t>
  </si>
  <si>
    <t xml:space="preserve">http://tun.fi/MX.39629</t>
  </si>
  <si>
    <t xml:space="preserve">Tähkätädyke</t>
  </si>
  <si>
    <t xml:space="preserve">Axveronika</t>
  </si>
  <si>
    <t xml:space="preserve">http://tun.fi/MX.39627</t>
  </si>
  <si>
    <t xml:space="preserve">Törrösara</t>
  </si>
  <si>
    <t xml:space="preserve">Snårstarr</t>
  </si>
  <si>
    <t xml:space="preserve">http://tun.fi/MX.40296</t>
  </si>
  <si>
    <t xml:space="preserve">Ukontulikukka</t>
  </si>
  <si>
    <t xml:space="preserve">Kungsljus</t>
  </si>
  <si>
    <t xml:space="preserve">http://tun.fi/MX.39577</t>
  </si>
  <si>
    <t xml:space="preserve">Vaaleasara</t>
  </si>
  <si>
    <t xml:space="preserve">Vitstarr</t>
  </si>
  <si>
    <t xml:space="preserve">http://tun.fi/MX.40354</t>
  </si>
  <si>
    <t xml:space="preserve">Vahamaksaruoho</t>
  </si>
  <si>
    <t xml:space="preserve">Liten käringkål, liten kärleksört</t>
  </si>
  <si>
    <t xml:space="preserve">Vahasara</t>
  </si>
  <si>
    <t xml:space="preserve">Slankstarr</t>
  </si>
  <si>
    <t xml:space="preserve">http://tun.fi/MX.40351</t>
  </si>
  <si>
    <t xml:space="preserve">Vaivero</t>
  </si>
  <si>
    <t xml:space="preserve">Finnmyrten</t>
  </si>
  <si>
    <t xml:space="preserve">http://tun.fi/MX.38616</t>
  </si>
  <si>
    <t xml:space="preserve">Valkolehdokki</t>
  </si>
  <si>
    <t xml:space="preserve">Nattviol</t>
  </si>
  <si>
    <t xml:space="preserve">Platanthera bifolia</t>
  </si>
  <si>
    <t xml:space="preserve">http://tun.fi/MX.40049</t>
  </si>
  <si>
    <t xml:space="preserve">Valkopiirtoheinä</t>
  </si>
  <si>
    <t xml:space="preserve">Vitag</t>
  </si>
  <si>
    <t xml:space="preserve">http://tun.fi/MX.40281</t>
  </si>
  <si>
    <t xml:space="preserve">Valkovuokko</t>
  </si>
  <si>
    <t xml:space="preserve">Vitsippa</t>
  </si>
  <si>
    <t xml:space="preserve">Anemone nemorosa</t>
  </si>
  <si>
    <t xml:space="preserve">http://tun.fi/MX.37879</t>
  </si>
  <si>
    <t xml:space="preserve">Valkoyökönlehti</t>
  </si>
  <si>
    <t xml:space="preserve">Fjälltätört</t>
  </si>
  <si>
    <t xml:space="preserve">http://tun.fi/MX.39685</t>
  </si>
  <si>
    <t xml:space="preserve">Varstasara</t>
  </si>
  <si>
    <t xml:space="preserve">Slokstarr</t>
  </si>
  <si>
    <t xml:space="preserve">http://tun.fi/MX.40340</t>
  </si>
  <si>
    <t xml:space="preserve">Varvassara</t>
  </si>
  <si>
    <t xml:space="preserve">Isstarr</t>
  </si>
  <si>
    <t xml:space="preserve">http://tun.fi/MX.40376</t>
  </si>
  <si>
    <t xml:space="preserve">Vata</t>
  </si>
  <si>
    <t xml:space="preserve">Sprödarv</t>
  </si>
  <si>
    <t xml:space="preserve">http://tun.fi/MX.38082</t>
  </si>
  <si>
    <t xml:space="preserve">Velholehti</t>
  </si>
  <si>
    <t xml:space="preserve">Dvärghäxört</t>
  </si>
  <si>
    <t xml:space="preserve">Velttosara</t>
  </si>
  <si>
    <t xml:space="preserve">Slakstarr</t>
  </si>
  <si>
    <t xml:space="preserve">Carex laxa</t>
  </si>
  <si>
    <t xml:space="preserve">http://tun.fi/MX.40388</t>
  </si>
  <si>
    <t xml:space="preserve">Viherraunioinen</t>
  </si>
  <si>
    <t xml:space="preserve">Grönbräken</t>
  </si>
  <si>
    <t xml:space="preserve">http://tun.fi/MX.37788</t>
  </si>
  <si>
    <t xml:space="preserve">Viitasara</t>
  </si>
  <si>
    <t xml:space="preserve">Tågstarr</t>
  </si>
  <si>
    <t xml:space="preserve">http://tun.fi/MX.40332</t>
  </si>
  <si>
    <t xml:space="preserve">Villapaju</t>
  </si>
  <si>
    <t xml:space="preserve">Ullvide</t>
  </si>
  <si>
    <t xml:space="preserve">http://tun.fi/MX.38547</t>
  </si>
  <si>
    <t xml:space="preserve">Virnasara</t>
  </si>
  <si>
    <t xml:space="preserve">Pillerstarr</t>
  </si>
  <si>
    <t xml:space="preserve">http://tun.fi/MX.40381</t>
  </si>
  <si>
    <t xml:space="preserve">Vuonankaali</t>
  </si>
  <si>
    <t xml:space="preserve">Vårsallat, vårklynne</t>
  </si>
  <si>
    <t xml:space="preserve">http://tun.fi/MX.39355</t>
  </si>
  <si>
    <t xml:space="preserve">Vuoriloikko</t>
  </si>
  <si>
    <t xml:space="preserve">Finbräken</t>
  </si>
  <si>
    <t xml:space="preserve">http://tun.fi/MX.37769</t>
  </si>
  <si>
    <t xml:space="preserve">Vuorimunkki</t>
  </si>
  <si>
    <t xml:space="preserve">Blåmunkar</t>
  </si>
  <si>
    <t xml:space="preserve">http://tun.fi/MX.39719</t>
  </si>
  <si>
    <t xml:space="preserve">Vuorolehtihorsma</t>
  </si>
  <si>
    <t xml:space="preserve">Smaldunört</t>
  </si>
  <si>
    <t xml:space="preserve">http://tun.fi/MX.39104</t>
  </si>
  <si>
    <t xml:space="preserve">Väinönputki</t>
  </si>
  <si>
    <t xml:space="preserve">Kvanne</t>
  </si>
  <si>
    <t xml:space="preserve">Angelica archangelica</t>
  </si>
  <si>
    <t xml:space="preserve">http://tun.fi/MX.39236</t>
  </si>
  <si>
    <t xml:space="preserve">Haarasarvisieni</t>
  </si>
  <si>
    <t xml:space="preserve">http://tun.fi/MX.237186</t>
  </si>
  <si>
    <t xml:space="preserve">Isomalikka</t>
  </si>
  <si>
    <t xml:space="preserve">http://tun.fi/MX.72812</t>
  </si>
  <si>
    <t xml:space="preserve">Isovalenuijakas</t>
  </si>
  <si>
    <t xml:space="preserve">http://tun.fi/MX.237600</t>
  </si>
  <si>
    <t xml:space="preserve">Jouhisarvisieni</t>
  </si>
  <si>
    <t xml:space="preserve">http://tun.fi/MX.237182</t>
  </si>
  <si>
    <t xml:space="preserve">Jättivalmuska</t>
  </si>
  <si>
    <t xml:space="preserve">http://tun.fi/MX.72776</t>
  </si>
  <si>
    <t xml:space="preserve">Kastanjaukonsieni</t>
  </si>
  <si>
    <t xml:space="preserve">http://tun.fi/MX.72048</t>
  </si>
  <si>
    <t xml:space="preserve">Kaunomaljakas</t>
  </si>
  <si>
    <t xml:space="preserve">http://tun.fi/MX.237769</t>
  </si>
  <si>
    <t xml:space="preserve">Kaunonuppiseitikki</t>
  </si>
  <si>
    <t xml:space="preserve">http://tun.fi/MX.73106</t>
  </si>
  <si>
    <t xml:space="preserve">Kevätmalikka</t>
  </si>
  <si>
    <t xml:space="preserve">http://tun.fi/MX.73083</t>
  </si>
  <si>
    <t xml:space="preserve">Kruunuhaarakas</t>
  </si>
  <si>
    <t xml:space="preserve">http://tun.fi/MX.205567</t>
  </si>
  <si>
    <t xml:space="preserve">Kultahelokka</t>
  </si>
  <si>
    <t xml:space="preserve">http://tun.fi/MX.72756</t>
  </si>
  <si>
    <t xml:space="preserve">Kuparinuppiseitikki</t>
  </si>
  <si>
    <t xml:space="preserve">http://tun.fi/MX.71957</t>
  </si>
  <si>
    <t xml:space="preserve">Kurttusieni</t>
  </si>
  <si>
    <t xml:space="preserve">http://tun.fi/MX.206183</t>
  </si>
  <si>
    <t xml:space="preserve">Lehtokorvasieni</t>
  </si>
  <si>
    <t xml:space="preserve">http://tun.fi/MX.237705</t>
  </si>
  <si>
    <t xml:space="preserve">Lehtovyörousku</t>
  </si>
  <si>
    <t xml:space="preserve">http://tun.fi/MX.72938</t>
  </si>
  <si>
    <t xml:space="preserve">Lepäntatti</t>
  </si>
  <si>
    <t xml:space="preserve">http://tun.fi/MX.72921</t>
  </si>
  <si>
    <t xml:space="preserve">Maitorousku</t>
  </si>
  <si>
    <t xml:space="preserve">http://tun.fi/MX.72037</t>
  </si>
  <si>
    <t xml:space="preserve">Meduusahaprakas</t>
  </si>
  <si>
    <t xml:space="preserve">http://tun.fi/MX.71876</t>
  </si>
  <si>
    <t xml:space="preserve">Pajulahorusokas</t>
  </si>
  <si>
    <t xml:space="preserve">http://tun.fi/MX.73028</t>
  </si>
  <si>
    <t xml:space="preserve">Palsujalkamalikka</t>
  </si>
  <si>
    <t xml:space="preserve">Partarousku</t>
  </si>
  <si>
    <t xml:space="preserve">http://tun.fi/MX.73188</t>
  </si>
  <si>
    <t xml:space="preserve">Piikki-itiörisakas</t>
  </si>
  <si>
    <t xml:space="preserve">http://tun.fi/MX.73154</t>
  </si>
  <si>
    <t xml:space="preserve">Pohjanpokaalimörsky</t>
  </si>
  <si>
    <t xml:space="preserve">http://tun.fi/MX.237064</t>
  </si>
  <si>
    <t xml:space="preserve">Pohjanrisakas</t>
  </si>
  <si>
    <t xml:space="preserve">http://tun.fi/MX.72263</t>
  </si>
  <si>
    <t xml:space="preserve">Pursukääpä</t>
  </si>
  <si>
    <t xml:space="preserve">Amylocystis lapponica</t>
  </si>
  <si>
    <t xml:space="preserve">http://tun.fi/MX.205412</t>
  </si>
  <si>
    <t xml:space="preserve">Rikkivalmuska</t>
  </si>
  <si>
    <t xml:space="preserve">http://tun.fi/MX.72544</t>
  </si>
  <si>
    <t xml:space="preserve">Ripsimaatähti</t>
  </si>
  <si>
    <t xml:space="preserve">http://tun.fi/MX.235498</t>
  </si>
  <si>
    <t xml:space="preserve">Ruskokirjovahakas</t>
  </si>
  <si>
    <t xml:space="preserve">http://tun.fi/MX.73388</t>
  </si>
  <si>
    <t xml:space="preserve">Silo-orakas</t>
  </si>
  <si>
    <t xml:space="preserve">Silokellomörsky</t>
  </si>
  <si>
    <t xml:space="preserve">http://tun.fi/MX.238695</t>
  </si>
  <si>
    <t xml:space="preserve">Sinitatti</t>
  </si>
  <si>
    <t xml:space="preserve">http://tun.fi/MX.72451</t>
  </si>
  <si>
    <t xml:space="preserve">Sokkelokääpä</t>
  </si>
  <si>
    <t xml:space="preserve">http://tun.fi/MX.205629</t>
  </si>
  <si>
    <t xml:space="preserve">Suippuvahakas</t>
  </si>
  <si>
    <t xml:space="preserve">http://tun.fi/MX.72426</t>
  </si>
  <si>
    <t xml:space="preserve">Talvimaljakas</t>
  </si>
  <si>
    <t xml:space="preserve">http://tun.fi/MX.238516</t>
  </si>
  <si>
    <t xml:space="preserve">Tiheähelttamalikka</t>
  </si>
  <si>
    <t xml:space="preserve">http://tun.fi/MX.72567</t>
  </si>
  <si>
    <t xml:space="preserve">Torvivoirousku</t>
  </si>
  <si>
    <t xml:space="preserve">http://tun.fi/MX.72684</t>
  </si>
  <si>
    <t xml:space="preserve">Tuoksuhapero</t>
  </si>
  <si>
    <t xml:space="preserve">http://tun.fi/MX.71861</t>
  </si>
  <si>
    <t xml:space="preserve">Tuoksuorakas</t>
  </si>
  <si>
    <t xml:space="preserve">http://tun.fi/MX.205983</t>
  </si>
  <si>
    <t xml:space="preserve">Valkolimalakki</t>
  </si>
  <si>
    <t xml:space="preserve">http://tun.fi/MX.72484</t>
  </si>
  <si>
    <t xml:space="preserve">Valkonapalakki</t>
  </si>
  <si>
    <t xml:space="preserve">http://tun.fi/MX.73412</t>
  </si>
  <si>
    <t xml:space="preserve">Harjukeltalieko</t>
  </si>
  <si>
    <t xml:space="preserve">Cypresslummer</t>
  </si>
  <si>
    <t xml:space="preserve">Diphasiastrum tristachyum</t>
  </si>
  <si>
    <t xml:space="preserve">http://tun.fi/MX.37702</t>
  </si>
  <si>
    <t xml:space="preserve">Idänimarre</t>
  </si>
  <si>
    <t xml:space="preserve">Östbräken</t>
  </si>
  <si>
    <t xml:space="preserve">http://tun.fi/MX.37773</t>
  </si>
  <si>
    <t xml:space="preserve">Kalkki-imarre</t>
  </si>
  <si>
    <t xml:space="preserve">Kalkbräken</t>
  </si>
  <si>
    <t xml:space="preserve">http://tun.fi/MX.37772</t>
  </si>
  <si>
    <t xml:space="preserve">Kuusamonkorte</t>
  </si>
  <si>
    <t xml:space="preserve">Hybrid mellan skavfräken och smalfräken</t>
  </si>
  <si>
    <t xml:space="preserve">http://tun.fi/MX.42263</t>
  </si>
  <si>
    <t xml:space="preserve">Ormio</t>
  </si>
  <si>
    <t xml:space="preserve">Klotgräs</t>
  </si>
  <si>
    <t xml:space="preserve">http://tun.fi/MX.37799</t>
  </si>
  <si>
    <t xml:space="preserve">Saunionoidanlukko</t>
  </si>
  <si>
    <t xml:space="preserve">Rutlåsbräken</t>
  </si>
  <si>
    <t xml:space="preserve">Botrychium matricariifolium</t>
  </si>
  <si>
    <t xml:space="preserve">http://tun.fi/MX.37731</t>
  </si>
  <si>
    <t xml:space="preserve">Suikeanoidanlukko</t>
  </si>
  <si>
    <t xml:space="preserve">Topplåsbräken</t>
  </si>
  <si>
    <t xml:space="preserve">Botrychium lanceolatum</t>
  </si>
  <si>
    <t xml:space="preserve">http://tun.fi/MX.37730</t>
  </si>
  <si>
    <t xml:space="preserve">Tuoksualvejuuri</t>
  </si>
  <si>
    <t xml:space="preserve">Doftbräken</t>
  </si>
  <si>
    <t xml:space="preserve">Dryopteris fragrans</t>
  </si>
  <si>
    <t xml:space="preserve">http://tun.fi/MX.37756</t>
  </si>
  <si>
    <t xml:space="preserve">Kalkkitummaraunioinen</t>
  </si>
  <si>
    <t xml:space="preserve">Asplenium trichomanes ssp. quadrivalens</t>
  </si>
  <si>
    <t xml:space="preserve">http://tun.fi/MX.37786</t>
  </si>
  <si>
    <t xml:space="preserve">Ketonoidanlukko</t>
  </si>
  <si>
    <t xml:space="preserve">http://tun.fi/MX.37728</t>
  </si>
  <si>
    <t xml:space="preserve">Etelänhoikkaängelmä</t>
  </si>
  <si>
    <t xml:space="preserve">Thalictrum simplex subsp. simplex</t>
  </si>
  <si>
    <t xml:space="preserve">http://tun.fi/MX.37947</t>
  </si>
  <si>
    <t xml:space="preserve">Huhtakurjenpolvi</t>
  </si>
  <si>
    <t xml:space="preserve">http://tun.fi/MX.39140</t>
  </si>
  <si>
    <t xml:space="preserve">Idänkynsimö</t>
  </si>
  <si>
    <t xml:space="preserve">Finndraba</t>
  </si>
  <si>
    <t xml:space="preserve">Draba cinerea</t>
  </si>
  <si>
    <t xml:space="preserve">http://tun.fi/MX.38432</t>
  </si>
  <si>
    <t xml:space="preserve">Ketoneilikka</t>
  </si>
  <si>
    <t xml:space="preserve">http://tun.fi/MX.38150</t>
  </si>
  <si>
    <t xml:space="preserve">Ketotähkiö</t>
  </si>
  <si>
    <t xml:space="preserve">http://tun.fi/MX.40618</t>
  </si>
  <si>
    <t xml:space="preserve">Lapinkynsimö</t>
  </si>
  <si>
    <t xml:space="preserve">http://tun.fi/MX.38430</t>
  </si>
  <si>
    <t xml:space="preserve">Lietetatar</t>
  </si>
  <si>
    <t xml:space="preserve">Ävjepilört</t>
  </si>
  <si>
    <t xml:space="preserve">Persicaria foliosa (Polygonum foliosum)</t>
  </si>
  <si>
    <t xml:space="preserve">http://tun.fi/MX.38223</t>
  </si>
  <si>
    <t xml:space="preserve">Liuskamaltsa</t>
  </si>
  <si>
    <t xml:space="preserve">http://tun.fi/MX.40739</t>
  </si>
  <si>
    <t xml:space="preserve">Lumihaarikko</t>
  </si>
  <si>
    <t xml:space="preserve">http://tun.fi/MX.38085</t>
  </si>
  <si>
    <t xml:space="preserve">Lumikynsimö</t>
  </si>
  <si>
    <t xml:space="preserve">http://tun.fi/MX.38427</t>
  </si>
  <si>
    <t xml:space="preserve">Lännenmaltsa</t>
  </si>
  <si>
    <t xml:space="preserve">http://tun.fi/MX.38194</t>
  </si>
  <si>
    <t xml:space="preserve">Musta-apila</t>
  </si>
  <si>
    <t xml:space="preserve">http://tun.fi/MX.39046</t>
  </si>
  <si>
    <t xml:space="preserve">Mustalinnunherne</t>
  </si>
  <si>
    <t xml:space="preserve">http://tun.fi/MX.38994</t>
  </si>
  <si>
    <t xml:space="preserve">Napahärkki</t>
  </si>
  <si>
    <t xml:space="preserve">Nokisara</t>
  </si>
  <si>
    <t xml:space="preserve">http://tun.fi/MX.40382</t>
  </si>
  <si>
    <t xml:space="preserve">Ojakaali</t>
  </si>
  <si>
    <t xml:space="preserve">http://tun.fi/MX.39078</t>
  </si>
  <si>
    <t xml:space="preserve">Pahta-ailakki</t>
  </si>
  <si>
    <t xml:space="preserve">Silene wahlbergella</t>
  </si>
  <si>
    <t xml:space="preserve">http://tun.fi/MX.38117</t>
  </si>
  <si>
    <t xml:space="preserve">Pahtahanhikki</t>
  </si>
  <si>
    <t xml:space="preserve">Potentilla nivea</t>
  </si>
  <si>
    <t xml:space="preserve">http://tun.fi/MX.38849</t>
  </si>
  <si>
    <t xml:space="preserve">Paunikko</t>
  </si>
  <si>
    <t xml:space="preserve">http://tun.fi/MX.38737</t>
  </si>
  <si>
    <t xml:space="preserve">Rohtorasti</t>
  </si>
  <si>
    <t xml:space="preserve">http://tun.fi/MX.39414</t>
  </si>
  <si>
    <t xml:space="preserve">Ruijanpahtahanhikki</t>
  </si>
  <si>
    <t xml:space="preserve">Potentilla chamis-sonis</t>
  </si>
  <si>
    <t xml:space="preserve">Seljakämmekkä</t>
  </si>
  <si>
    <t xml:space="preserve">Dactylorhiza sambucina</t>
  </si>
  <si>
    <t xml:space="preserve">http://tun.fi/MX.40064</t>
  </si>
  <si>
    <t xml:space="preserve">Suippohärkylä</t>
  </si>
  <si>
    <t xml:space="preserve">Polystichum lonchitis</t>
  </si>
  <si>
    <t xml:space="preserve">http://tun.fi/MX.37758</t>
  </si>
  <si>
    <t xml:space="preserve">Tenonsuolaheinä</t>
  </si>
  <si>
    <t xml:space="preserve">http://tun.fi/MX.38289</t>
  </si>
  <si>
    <t xml:space="preserve">Tunturiarho</t>
  </si>
  <si>
    <t xml:space="preserve">Polarnarv</t>
  </si>
  <si>
    <t xml:space="preserve">Arenaria pseudofrigida</t>
  </si>
  <si>
    <t xml:space="preserve">http://tun.fi/MX.38035</t>
  </si>
  <si>
    <t xml:space="preserve">Tunturikynsimö</t>
  </si>
  <si>
    <t xml:space="preserve">http://tun.fi/MX.38429</t>
  </si>
  <si>
    <t xml:space="preserve">Tunturinätä</t>
  </si>
  <si>
    <t xml:space="preserve">http://tun.fi/MX.38042</t>
  </si>
  <si>
    <t xml:space="preserve">Tylppähammaspoimulehti</t>
  </si>
  <si>
    <t xml:space="preserve">http://tun.fi/MX.38902</t>
  </si>
  <si>
    <t xml:space="preserve">Varputädyke</t>
  </si>
  <si>
    <t xml:space="preserve">Veronica fruticans</t>
  </si>
  <si>
    <t xml:space="preserve">http://tun.fi/MX.39606</t>
  </si>
  <si>
    <t xml:space="preserve">Ahosilmäruoho</t>
  </si>
  <si>
    <t xml:space="preserve">Finnögontröst</t>
  </si>
  <si>
    <t xml:space="preserve">http://tun.fi/MX.39637</t>
  </si>
  <si>
    <t xml:space="preserve">Alppivuokko</t>
  </si>
  <si>
    <t xml:space="preserve">Trillingsippa</t>
  </si>
  <si>
    <t xml:space="preserve">Anemone trifolia</t>
  </si>
  <si>
    <t xml:space="preserve">http://tun.fi/MX.37882</t>
  </si>
  <si>
    <t xml:space="preserve">Etelänhaarapalpakko</t>
  </si>
  <si>
    <t xml:space="preserve">Mörk igelknopp</t>
  </si>
  <si>
    <t xml:space="preserve">Hajuheinä</t>
  </si>
  <si>
    <t xml:space="preserve">Sötgräs</t>
  </si>
  <si>
    <t xml:space="preserve">Cinna latifolia</t>
  </si>
  <si>
    <t xml:space="preserve">http://tun.fi/MX.40497</t>
  </si>
  <si>
    <t xml:space="preserve">Harmaahorsma</t>
  </si>
  <si>
    <t xml:space="preserve">Grådunört</t>
  </si>
  <si>
    <t xml:space="preserve">http://tun.fi/MX.39094</t>
  </si>
  <si>
    <t xml:space="preserve">Helpitähkiö</t>
  </si>
  <si>
    <t xml:space="preserve">Flentimotej</t>
  </si>
  <si>
    <t xml:space="preserve">http://tun.fi/MX.40620</t>
  </si>
  <si>
    <t xml:space="preserve">Hietaneilikka</t>
  </si>
  <si>
    <t xml:space="preserve">Stor sandnejlika</t>
  </si>
  <si>
    <t xml:space="preserve">Dianthus arenarius ssp. borussicus</t>
  </si>
  <si>
    <t xml:space="preserve">http://tun.fi/MX.38147</t>
  </si>
  <si>
    <t xml:space="preserve">Hirvenkello</t>
  </si>
  <si>
    <t xml:space="preserve">Skogsklocka</t>
  </si>
  <si>
    <t xml:space="preserve">Campanula cervicaria</t>
  </si>
  <si>
    <t xml:space="preserve">http://tun.fi/MX.39706</t>
  </si>
  <si>
    <t xml:space="preserve">Hoikkarölll</t>
  </si>
  <si>
    <t xml:space="preserve">Köseven</t>
  </si>
  <si>
    <t xml:space="preserve">Agrostis clavata</t>
  </si>
  <si>
    <t xml:space="preserve">http://tun.fi/MX.40591</t>
  </si>
  <si>
    <t xml:space="preserve">Horkkakatkero</t>
  </si>
  <si>
    <t xml:space="preserve">Ängsgentiana</t>
  </si>
  <si>
    <t xml:space="preserve">Gentianella amarella</t>
  </si>
  <si>
    <t xml:space="preserve">http://tun.fi/MX.39321</t>
  </si>
  <si>
    <t xml:space="preserve">Hostinsara</t>
  </si>
  <si>
    <t xml:space="preserve">Ängsstarr</t>
  </si>
  <si>
    <t xml:space="preserve">Carex hostiana</t>
  </si>
  <si>
    <t xml:space="preserve">http://tun.fi/MX.40357</t>
  </si>
  <si>
    <t xml:space="preserve">Idänluhtatähtimö</t>
  </si>
  <si>
    <t xml:space="preserve">Finnstjärnblomma</t>
  </si>
  <si>
    <t xml:space="preserve">Jauhoesikko</t>
  </si>
  <si>
    <t xml:space="preserve">Majviva</t>
  </si>
  <si>
    <t xml:space="preserve">http://tun.fi/MX.38656</t>
  </si>
  <si>
    <t xml:space="preserve">Jokipaju</t>
  </si>
  <si>
    <t xml:space="preserve">Mandelpil</t>
  </si>
  <si>
    <t xml:space="preserve">http://tun.fi/MX.38534</t>
  </si>
  <si>
    <t xml:space="preserve">Jouhivita</t>
  </si>
  <si>
    <t xml:space="preserve">Styvnate</t>
  </si>
  <si>
    <t xml:space="preserve">http://tun.fi/MX.40140</t>
  </si>
  <si>
    <t xml:space="preserve">Kaitakämmekkä</t>
  </si>
  <si>
    <t xml:space="preserve">Sumpnycklar</t>
  </si>
  <si>
    <t xml:space="preserve">Dactylorhiza traunsteineri</t>
  </si>
  <si>
    <t xml:space="preserve">Kaljumäntykukka</t>
  </si>
  <si>
    <t xml:space="preserve">Kal tallört</t>
  </si>
  <si>
    <t xml:space="preserve">Monotropa hypopitys ssp. hypophegea</t>
  </si>
  <si>
    <t xml:space="preserve">http://tun.fi/MX.38643</t>
  </si>
  <si>
    <t xml:space="preserve">Kalliorikko</t>
  </si>
  <si>
    <t xml:space="preserve">Klippbräcka</t>
  </si>
  <si>
    <t xml:space="preserve">Saxifraga adscendens</t>
  </si>
  <si>
    <t xml:space="preserve">http://tun.fi/MX.38724</t>
  </si>
  <si>
    <t xml:space="preserve">Kalliosirkunjyvä</t>
  </si>
  <si>
    <t xml:space="preserve">Stickelfrö</t>
  </si>
  <si>
    <t xml:space="preserve">Lappula deflexa</t>
  </si>
  <si>
    <t xml:space="preserve">http://tun.fi/MX.39440</t>
  </si>
  <si>
    <t xml:space="preserve">Kalvaskallioinen</t>
  </si>
  <si>
    <t xml:space="preserve">Blekbinka</t>
  </si>
  <si>
    <t xml:space="preserve">http://tun.fi/MX.42994</t>
  </si>
  <si>
    <t xml:space="preserve">Kangasraunikki</t>
  </si>
  <si>
    <t xml:space="preserve">Såpört</t>
  </si>
  <si>
    <t xml:space="preserve">Gypsophila fastigiata</t>
  </si>
  <si>
    <t xml:space="preserve">http://tun.fi/MX.38137</t>
  </si>
  <si>
    <t xml:space="preserve">Karhunlaukka</t>
  </si>
  <si>
    <t xml:space="preserve">Ramslök</t>
  </si>
  <si>
    <t xml:space="preserve">Allium ursinum</t>
  </si>
  <si>
    <t xml:space="preserve">http://tun.fi/MX.39995</t>
  </si>
  <si>
    <t xml:space="preserve">Keltahierakka</t>
  </si>
  <si>
    <t xml:space="preserve">Strandsyra</t>
  </si>
  <si>
    <t xml:space="preserve">http://tun.fi/MX.38276</t>
  </si>
  <si>
    <t xml:space="preserve">Keltakynsimö</t>
  </si>
  <si>
    <t xml:space="preserve">Sanddraba</t>
  </si>
  <si>
    <t xml:space="preserve">http://tun.fi/MX.38435</t>
  </si>
  <si>
    <t xml:space="preserve">Keminängelmä</t>
  </si>
  <si>
    <t xml:space="preserve">Ryssruta</t>
  </si>
  <si>
    <t xml:space="preserve">Thalictrum minus ssp.kemense</t>
  </si>
  <si>
    <t xml:space="preserve">Ketoraunikki</t>
  </si>
  <si>
    <t xml:space="preserve">Grusnejlika</t>
  </si>
  <si>
    <t xml:space="preserve">http://tun.fi/MX.38140</t>
  </si>
  <si>
    <t xml:space="preserve">Ketotyräruoho</t>
  </si>
  <si>
    <t xml:space="preserve">Knytling</t>
  </si>
  <si>
    <t xml:space="preserve">http://tun.fi/MX.38095</t>
  </si>
  <si>
    <t xml:space="preserve">Koiranruusu</t>
  </si>
  <si>
    <t xml:space="preserve">Stenros</t>
  </si>
  <si>
    <t xml:space="preserve">Kuusamonnokkasara</t>
  </si>
  <si>
    <t xml:space="preserve">Jämtstarr</t>
  </si>
  <si>
    <t xml:space="preserve">Carex lepidocarpa ssp. jemtlandica </t>
  </si>
  <si>
    <t xml:space="preserve">http://tun.fi/MX.40365</t>
  </si>
  <si>
    <t xml:space="preserve">Kylmänkukka</t>
  </si>
  <si>
    <t xml:space="preserve">Nipsippa</t>
  </si>
  <si>
    <t xml:space="preserve">Kynäjalava</t>
  </si>
  <si>
    <t xml:space="preserve">Vresalm</t>
  </si>
  <si>
    <t xml:space="preserve">Ulmus laevis</t>
  </si>
  <si>
    <t xml:space="preserve">http://tun.fi/MX.37976</t>
  </si>
  <si>
    <t xml:space="preserve">Laaksoarho</t>
  </si>
  <si>
    <t xml:space="preserve">Ryssnarv</t>
  </si>
  <si>
    <t xml:space="preserve">Moehringia laterifolia</t>
  </si>
  <si>
    <t xml:space="preserve">http://tun.fi/MX.38039</t>
  </si>
  <si>
    <t xml:space="preserve">Lapinhilpi</t>
  </si>
  <si>
    <t xml:space="preserve">Ryssgräs</t>
  </si>
  <si>
    <t xml:space="preserve">Arctagrostis latifolia</t>
  </si>
  <si>
    <t xml:space="preserve">http://tun.fi/MX.40486</t>
  </si>
  <si>
    <t xml:space="preserve">Lapinkämmekkä</t>
  </si>
  <si>
    <t xml:space="preserve">Lappnycklar</t>
  </si>
  <si>
    <t xml:space="preserve">Dactylorhiza lapponica)  </t>
  </si>
  <si>
    <t xml:space="preserve">http://tun.fi/MX.40066</t>
  </si>
  <si>
    <t xml:space="preserve">Lehtotakiainen</t>
  </si>
  <si>
    <t xml:space="preserve">Lundkardborre</t>
  </si>
  <si>
    <t xml:space="preserve">Arctium nemorosum </t>
  </si>
  <si>
    <t xml:space="preserve">http://tun.fi/MX.39876</t>
  </si>
  <si>
    <t xml:space="preserve">Lehtoukonhattu</t>
  </si>
  <si>
    <t xml:space="preserve">Nordisk stormhatt</t>
  </si>
  <si>
    <t xml:space="preserve">Aconitum lycoctonum subsp. septentrionale</t>
  </si>
  <si>
    <t xml:space="preserve">http://tun.fi/MX.42328</t>
  </si>
  <si>
    <t xml:space="preserve">Lehtovatukka</t>
  </si>
  <si>
    <t xml:space="preserve">Hallonbjörnbär</t>
  </si>
  <si>
    <t xml:space="preserve">http://tun.fi/MX.41435</t>
  </si>
  <si>
    <t xml:space="preserve">Lettorikko</t>
  </si>
  <si>
    <t xml:space="preserve">Myrbräcka</t>
  </si>
  <si>
    <t xml:space="preserve">Saxifraga hirculus</t>
  </si>
  <si>
    <t xml:space="preserve">http://tun.fi/MX.38722</t>
  </si>
  <si>
    <t xml:space="preserve">Lettosara</t>
  </si>
  <si>
    <t xml:space="preserve">Myrstarr</t>
  </si>
  <si>
    <t xml:space="preserve">Carex heleonastes </t>
  </si>
  <si>
    <t xml:space="preserve">http://tun.fi/MX.40315</t>
  </si>
  <si>
    <t xml:space="preserve">Liuskakurjenpolvi</t>
  </si>
  <si>
    <t xml:space="preserve">Fliknäva</t>
  </si>
  <si>
    <t xml:space="preserve">http://tun.fi/MX.39146</t>
  </si>
  <si>
    <t xml:space="preserve">Lähdesara</t>
  </si>
  <si>
    <t xml:space="preserve">Vippstarr</t>
  </si>
  <si>
    <t xml:space="preserve">Carex paniculata</t>
  </si>
  <si>
    <t xml:space="preserve">http://tun.fi/MX.40290</t>
  </si>
  <si>
    <t xml:space="preserve">Lännenhanhikki</t>
  </si>
  <si>
    <t xml:space="preserve">Revig blodrot</t>
  </si>
  <si>
    <t xml:space="preserve">http://tun.fi/MX.38864</t>
  </si>
  <si>
    <t xml:space="preserve">Lännenkurho</t>
  </si>
  <si>
    <t xml:space="preserve">Spåtistel</t>
  </si>
  <si>
    <t xml:space="preserve">Carlina vulgaris</t>
  </si>
  <si>
    <t xml:space="preserve">http://tun.fi/MX.39866</t>
  </si>
  <si>
    <t xml:space="preserve">Marjakuusi</t>
  </si>
  <si>
    <t xml:space="preserve">Idegran</t>
  </si>
  <si>
    <t xml:space="preserve">Metsänemä</t>
  </si>
  <si>
    <t xml:space="preserve">Skogsfru</t>
  </si>
  <si>
    <t xml:space="preserve">Epipogium aphyllum </t>
  </si>
  <si>
    <t xml:space="preserve">http://tun.fi/MX.40038</t>
  </si>
  <si>
    <t xml:space="preserve">Metsäomenapuu</t>
  </si>
  <si>
    <t xml:space="preserve">Vildapel</t>
  </si>
  <si>
    <t xml:space="preserve">Malus sylvestris</t>
  </si>
  <si>
    <t xml:space="preserve">http://tun.fi/MX.38906</t>
  </si>
  <si>
    <t xml:space="preserve">Miehenkämmekkä</t>
  </si>
  <si>
    <t xml:space="preserve">Sankt Pers nycklar</t>
  </si>
  <si>
    <t xml:space="preserve">http://tun.fi/MX.40077</t>
  </si>
  <si>
    <t xml:space="preserve">Miekkavalkku</t>
  </si>
  <si>
    <t xml:space="preserve">Svärdsyssla</t>
  </si>
  <si>
    <t xml:space="preserve">http://tun.fi/MX.40035</t>
  </si>
  <si>
    <t xml:space="preserve">Neidonkenkä</t>
  </si>
  <si>
    <t xml:space="preserve">Norna</t>
  </si>
  <si>
    <t xml:space="preserve">Calypso bulbosa</t>
  </si>
  <si>
    <t xml:space="preserve">http://tun.fi/MX.40083</t>
  </si>
  <si>
    <t xml:space="preserve">Nelilehtivesikuusi</t>
  </si>
  <si>
    <t xml:space="preserve">Bred hästsvans</t>
  </si>
  <si>
    <t xml:space="preserve">Hippuris tetraphylla</t>
  </si>
  <si>
    <t xml:space="preserve">http://tun.fi/MX.39699</t>
  </si>
  <si>
    <t xml:space="preserve">Nummisilmäruoho</t>
  </si>
  <si>
    <t xml:space="preserve">Ljungögontröst</t>
  </si>
  <si>
    <t xml:space="preserve">http://tun.fi/MX.39644</t>
  </si>
  <si>
    <t xml:space="preserve">Nätkelmävirna</t>
  </si>
  <si>
    <t xml:space="preserve">Vårvicker</t>
  </si>
  <si>
    <t xml:space="preserve">http://tun.fi/MX.38988</t>
  </si>
  <si>
    <t xml:space="preserve">Okaruusu</t>
  </si>
  <si>
    <t xml:space="preserve">Luddros</t>
  </si>
  <si>
    <t xml:space="preserve">http://tun.fi/MX.38822</t>
  </si>
  <si>
    <t xml:space="preserve">Otalehtivita</t>
  </si>
  <si>
    <t xml:space="preserve">Uddnate</t>
  </si>
  <si>
    <t xml:space="preserve">Pahaputki</t>
  </si>
  <si>
    <t xml:space="preserve">Vattenstäkra</t>
  </si>
  <si>
    <t xml:space="preserve">Peltomaitikka</t>
  </si>
  <si>
    <t xml:space="preserve">Pukvete</t>
  </si>
  <si>
    <t xml:space="preserve">Melampyrum arvense</t>
  </si>
  <si>
    <t xml:space="preserve">http://tun.fi/MX.39630</t>
  </si>
  <si>
    <t xml:space="preserve">Pensaskanerva</t>
  </si>
  <si>
    <t xml:space="preserve">Klådris</t>
  </si>
  <si>
    <t xml:space="preserve">http://tun.fi/MX.38525</t>
  </si>
  <si>
    <t xml:space="preserve">Pikkunokkasara</t>
  </si>
  <si>
    <t xml:space="preserve">Ävjestarr</t>
  </si>
  <si>
    <t xml:space="preserve">Pohjanluhtalemmikki</t>
  </si>
  <si>
    <t xml:space="preserve">Kantförgätmigej</t>
  </si>
  <si>
    <t xml:space="preserve">Pohjanmasmalo</t>
  </si>
  <si>
    <t xml:space="preserve">Lapsk getväppling</t>
  </si>
  <si>
    <t xml:space="preserve">http://tun.fi/MX.39069</t>
  </si>
  <si>
    <t xml:space="preserve">Purosätkin</t>
  </si>
  <si>
    <t xml:space="preserve">Grodranunkel</t>
  </si>
  <si>
    <t xml:space="preserve">http://tun.fi/MX.4972573</t>
  </si>
  <si>
    <t xml:space="preserve">Pyöröpoimulehti</t>
  </si>
  <si>
    <t xml:space="preserve">Hjuldaggkåpa</t>
  </si>
  <si>
    <t xml:space="preserve">http://tun.fi/MX.38880</t>
  </si>
  <si>
    <t xml:space="preserve">Rantakatkero</t>
  </si>
  <si>
    <t xml:space="preserve">Sumpgentiana</t>
  </si>
  <si>
    <t xml:space="preserve">http://tun.fi/MX.39324</t>
  </si>
  <si>
    <t xml:space="preserve">Rantakaura</t>
  </si>
  <si>
    <t xml:space="preserve">Sandrör</t>
  </si>
  <si>
    <t xml:space="preserve">Rantaorvokki</t>
  </si>
  <si>
    <t xml:space="preserve">Strandviol</t>
  </si>
  <si>
    <t xml:space="preserve">Viola persicifolia</t>
  </si>
  <si>
    <t xml:space="preserve">http://tun.fi/MX.38329</t>
  </si>
  <si>
    <t xml:space="preserve">Ruijanesikko</t>
  </si>
  <si>
    <t xml:space="preserve">Strandviva</t>
  </si>
  <si>
    <t xml:space="preserve">Primula nutans</t>
  </si>
  <si>
    <t xml:space="preserve">http://tun.fi/MX.38658</t>
  </si>
  <si>
    <t xml:space="preserve">Ruijanruoholaukka</t>
  </si>
  <si>
    <t xml:space="preserve">Jättegräslök</t>
  </si>
  <si>
    <t xml:space="preserve">http://tun.fi/MX.39994</t>
  </si>
  <si>
    <t xml:space="preserve">Ruosteheinä</t>
  </si>
  <si>
    <t xml:space="preserve">Axag</t>
  </si>
  <si>
    <t xml:space="preserve">Schoenus ferrugineus</t>
  </si>
  <si>
    <t xml:space="preserve">http://tun.fi/MX.40284</t>
  </si>
  <si>
    <t xml:space="preserve">Ruotsinpihlaja</t>
  </si>
  <si>
    <t xml:space="preserve">Oxel</t>
  </si>
  <si>
    <t xml:space="preserve">Sorbus intermedia </t>
  </si>
  <si>
    <t xml:space="preserve">http://tun.fi/MX.38918</t>
  </si>
  <si>
    <t xml:space="preserve">Siperiankärhö</t>
  </si>
  <si>
    <t xml:space="preserve">Sibirisk sippranka</t>
  </si>
  <si>
    <t xml:space="preserve">Clematis alpina ssp. sibirica (C. alpina)</t>
  </si>
  <si>
    <t xml:space="preserve">http://tun.fi/MX.37893</t>
  </si>
  <si>
    <t xml:space="preserve">Sukassara</t>
  </si>
  <si>
    <t xml:space="preserve">Borststarr</t>
  </si>
  <si>
    <t xml:space="preserve">http://tun.fi/MX.40425</t>
  </si>
  <si>
    <t xml:space="preserve">Suolapunka</t>
  </si>
  <si>
    <t xml:space="preserve">Bunge</t>
  </si>
  <si>
    <t xml:space="preserve">Samolus valerandi</t>
  </si>
  <si>
    <t xml:space="preserve">http://tun.fi/MX.38683</t>
  </si>
  <si>
    <t xml:space="preserve">Suoneidonvaippa</t>
  </si>
  <si>
    <t xml:space="preserve">Kärrknipprot</t>
  </si>
  <si>
    <t xml:space="preserve">Epipactis palustris</t>
  </si>
  <si>
    <t xml:space="preserve">http://tun.fi/MX.40031</t>
  </si>
  <si>
    <t xml:space="preserve">Sykeröpoimulehti</t>
  </si>
  <si>
    <t xml:space="preserve">Styvhårig daggkåpa</t>
  </si>
  <si>
    <t xml:space="preserve">http://tun.fi/MX.38877</t>
  </si>
  <si>
    <t xml:space="preserve">Taponlehti</t>
  </si>
  <si>
    <t xml:space="preserve">Hasselört</t>
  </si>
  <si>
    <t xml:space="preserve">Asarum europaeum</t>
  </si>
  <si>
    <t xml:space="preserve">http://tun.fi/MX.37836</t>
  </si>
  <si>
    <t xml:space="preserve">Tataarikohokki</t>
  </si>
  <si>
    <t xml:space="preserve">Ryssglim</t>
  </si>
  <si>
    <t xml:space="preserve">http://tun.fi/MX.38116</t>
  </si>
  <si>
    <t xml:space="preserve">Tatarvita</t>
  </si>
  <si>
    <t xml:space="preserve">Bäcknate</t>
  </si>
  <si>
    <t xml:space="preserve">http://tun.fi/MX.40130</t>
  </si>
  <si>
    <t xml:space="preserve">Teodorinpihlaja</t>
  </si>
  <si>
    <t xml:space="preserve">Avarönn</t>
  </si>
  <si>
    <t xml:space="preserve">http://tun.fi/MX.38917</t>
  </si>
  <si>
    <t xml:space="preserve">Tikankontti</t>
  </si>
  <si>
    <t xml:space="preserve">Guckusko</t>
  </si>
  <si>
    <t xml:space="preserve">Cypripedium calceolus</t>
  </si>
  <si>
    <t xml:space="preserve">http://tun.fi/MX.40028</t>
  </si>
  <si>
    <t xml:space="preserve">Tummaneidonvaippa</t>
  </si>
  <si>
    <t xml:space="preserve">Purpurknipprot</t>
  </si>
  <si>
    <t xml:space="preserve">Epipactis atrorubens</t>
  </si>
  <si>
    <t xml:space="preserve">http://tun.fi/MX.40033</t>
  </si>
  <si>
    <t xml:space="preserve">Tunturivehnä</t>
  </si>
  <si>
    <t xml:space="preserve">Fjällelm</t>
  </si>
  <si>
    <t xml:space="preserve">Tuoksuverijuuri</t>
  </si>
  <si>
    <t xml:space="preserve">Luktsmåborre</t>
  </si>
  <si>
    <t xml:space="preserve">http://tun.fi/MX.38827</t>
  </si>
  <si>
    <t xml:space="preserve">Upossarpio</t>
  </si>
  <si>
    <t xml:space="preserve">Småsvalting</t>
  </si>
  <si>
    <t xml:space="preserve">Alisma wahlenbergii</t>
  </si>
  <si>
    <t xml:space="preserve">http://tun.fi/MX.40112</t>
  </si>
  <si>
    <t xml:space="preserve">Valkokämmekkä</t>
  </si>
  <si>
    <t xml:space="preserve">Fjällvityxne</t>
  </si>
  <si>
    <t xml:space="preserve">Pseudorchis albida</t>
  </si>
  <si>
    <t xml:space="preserve">http://tun.fi/MX.40060</t>
  </si>
  <si>
    <t xml:space="preserve">Vankkasara</t>
  </si>
  <si>
    <t xml:space="preserve">Jättestarr</t>
  </si>
  <si>
    <t xml:space="preserve">http://tun.fi/MX.40339</t>
  </si>
  <si>
    <t xml:space="preserve">Verikämmekkä</t>
  </si>
  <si>
    <t xml:space="preserve">Blodnycklar</t>
  </si>
  <si>
    <t xml:space="preserve">Vesihilpi</t>
  </si>
  <si>
    <t xml:space="preserve">Källgräs</t>
  </si>
  <si>
    <t xml:space="preserve">Catabrosa aquatica</t>
  </si>
  <si>
    <t xml:space="preserve">http://tun.fi/MX.40495</t>
  </si>
  <si>
    <t xml:space="preserve">Vienansara</t>
  </si>
  <si>
    <t xml:space="preserve">Finnstarr</t>
  </si>
  <si>
    <t xml:space="preserve">Carex atherodes</t>
  </si>
  <si>
    <t xml:space="preserve">http://tun.fi/MX.40336</t>
  </si>
  <si>
    <t xml:space="preserve">Vuorijalava</t>
  </si>
  <si>
    <t xml:space="preserve">Skogsalm</t>
  </si>
  <si>
    <t xml:space="preserve">Ulmus glabra</t>
  </si>
  <si>
    <t xml:space="preserve">http://tun.fi/MX.37975</t>
  </si>
  <si>
    <t xml:space="preserve">Väylävihvilä</t>
  </si>
  <si>
    <t xml:space="preserve">Hybrid mellan fjälltåg och trådtåg</t>
  </si>
  <si>
    <t xml:space="preserve">http://tun.fi/MX.40198</t>
  </si>
  <si>
    <t xml:space="preserve">Aapalovisammal</t>
  </si>
  <si>
    <t xml:space="preserve">http://tun.fi/MX.44347</t>
  </si>
  <si>
    <t xml:space="preserve">Aarnihiippasammal</t>
  </si>
  <si>
    <t xml:space="preserve">Orthotrichum gymnostomum</t>
  </si>
  <si>
    <t xml:space="preserve">http://tun.fi/MX.43738</t>
  </si>
  <si>
    <t xml:space="preserve">Etelänhankasammal</t>
  </si>
  <si>
    <t xml:space="preserve">Etelänpörrösammal</t>
  </si>
  <si>
    <t xml:space="preserve">http://tun.fi/MX.43534</t>
  </si>
  <si>
    <t xml:space="preserve">Etelänrahtusammal</t>
  </si>
  <si>
    <t xml:space="preserve">http://tun.fi/MX.44280</t>
  </si>
  <si>
    <t xml:space="preserve">Etelänraippasammal</t>
  </si>
  <si>
    <t xml:space="preserve">Anastrophyllum michauxii</t>
  </si>
  <si>
    <t xml:space="preserve">http://tun.fi/MX.44236</t>
  </si>
  <si>
    <t xml:space="preserve">Hakahiippasammal</t>
  </si>
  <si>
    <t xml:space="preserve">Orthotrichum stramineum</t>
  </si>
  <si>
    <t xml:space="preserve">http://tun.fi/MX.43748</t>
  </si>
  <si>
    <t xml:space="preserve">Haprakarvesammal</t>
  </si>
  <si>
    <t xml:space="preserve">http://tun.fi/MX.44302</t>
  </si>
  <si>
    <t xml:space="preserve">Harsosammal</t>
  </si>
  <si>
    <t xml:space="preserve">Trichocolea tomentella</t>
  </si>
  <si>
    <t xml:space="preserve">http://tun.fi/MX.44229</t>
  </si>
  <si>
    <t xml:space="preserve">Idänlehväsammal</t>
  </si>
  <si>
    <t xml:space="preserve">Östlig praktmossa</t>
  </si>
  <si>
    <t xml:space="preserve">Plagiomnium drummondii</t>
  </si>
  <si>
    <t xml:space="preserve">http://tun.fi/MX.43878</t>
  </si>
  <si>
    <t xml:space="preserve">Idänpunatyvisammal</t>
  </si>
  <si>
    <t xml:space="preserve">Isokarvesammal</t>
  </si>
  <si>
    <t xml:space="preserve">http://tun.fi/MX.44304</t>
  </si>
  <si>
    <t xml:space="preserve">Isonuijasammal</t>
  </si>
  <si>
    <t xml:space="preserve">Långskaftad svanmossa</t>
  </si>
  <si>
    <t xml:space="preserve">Meesia longiseta</t>
  </si>
  <si>
    <t xml:space="preserve">http://tun.fi/MX.43701</t>
  </si>
  <si>
    <t xml:space="preserve">Isotorasammal</t>
  </si>
  <si>
    <t xml:space="preserve">Nordisk klipptuss</t>
  </si>
  <si>
    <t xml:space="preserve">Cynodontium suecicum</t>
  </si>
  <si>
    <t xml:space="preserve">http://tun.fi/MX.43515</t>
  </si>
  <si>
    <t xml:space="preserve">Kalkkilähdesammal</t>
  </si>
  <si>
    <t xml:space="preserve">Philonotis calcarea</t>
  </si>
  <si>
    <t xml:space="preserve">http://tun.fi/MX.43760</t>
  </si>
  <si>
    <t xml:space="preserve">Kalkkiruusukesammal</t>
  </si>
  <si>
    <t xml:space="preserve">Rhodobryum ontariense</t>
  </si>
  <si>
    <t xml:space="preserve">http://tun.fi/MX.43978</t>
  </si>
  <si>
    <t xml:space="preserve">Kalkkisirppisammal</t>
  </si>
  <si>
    <t xml:space="preserve">http://tun.fi/MX.43579</t>
  </si>
  <si>
    <t xml:space="preserve">Kalliokaulussammal</t>
  </si>
  <si>
    <t xml:space="preserve">Jamesoniella autumnalis</t>
  </si>
  <si>
    <t xml:space="preserve">http://tun.fi/MX.44316</t>
  </si>
  <si>
    <t xml:space="preserve">Kantokorvasammal</t>
  </si>
  <si>
    <t xml:space="preserve">Jungermannia leiantha</t>
  </si>
  <si>
    <t xml:space="preserve">http://tun.fi/MX.44325</t>
  </si>
  <si>
    <t xml:space="preserve">Karhunlovisammal</t>
  </si>
  <si>
    <t xml:space="preserve">Lophozia grandiretis</t>
  </si>
  <si>
    <t xml:space="preserve">http://tun.fi/MX.44349</t>
  </si>
  <si>
    <t xml:space="preserve">Kenosammal</t>
  </si>
  <si>
    <t xml:space="preserve">Amblyodon dealbatus</t>
  </si>
  <si>
    <t xml:space="preserve">http://tun.fi/MX.43772</t>
  </si>
  <si>
    <t xml:space="preserve">Koskikorvasammal</t>
  </si>
  <si>
    <t xml:space="preserve">http://tun.fi/MX.44326</t>
  </si>
  <si>
    <t xml:space="preserve">Koskisiipisammal</t>
  </si>
  <si>
    <t xml:space="preserve">http://tun.fi/MX.43610</t>
  </si>
  <si>
    <t xml:space="preserve">Kouruliuskasammal</t>
  </si>
  <si>
    <t xml:space="preserve">http://tun.fi/MX.44186</t>
  </si>
  <si>
    <t xml:space="preserve">Kourupurosammal</t>
  </si>
  <si>
    <t xml:space="preserve">Kääpiölovisammal</t>
  </si>
  <si>
    <t xml:space="preserve">Lapinpurosammal</t>
  </si>
  <si>
    <t xml:space="preserve">http://tun.fi/MX.43662</t>
  </si>
  <si>
    <t xml:space="preserve">Lehtokinnassammal</t>
  </si>
  <si>
    <t xml:space="preserve">Scapania nemorea</t>
  </si>
  <si>
    <t xml:space="preserve">http://tun.fi/MX.44216</t>
  </si>
  <si>
    <t xml:space="preserve">Lettoruoppasammal</t>
  </si>
  <si>
    <t xml:space="preserve">http://tun.fi/MX.44306</t>
  </si>
  <si>
    <t xml:space="preserve">Luutasammal</t>
  </si>
  <si>
    <t xml:space="preserve">http://tun.fi/MX.44092</t>
  </si>
  <si>
    <t xml:space="preserve">Lähdelovisammal</t>
  </si>
  <si>
    <t xml:space="preserve">Mäkikivisammal</t>
  </si>
  <si>
    <t xml:space="preserve">Notkopihtisammal</t>
  </si>
  <si>
    <t xml:space="preserve">http://tun.fi/MX.44268</t>
  </si>
  <si>
    <t xml:space="preserve">Notkoritvasammal</t>
  </si>
  <si>
    <t xml:space="preserve">Amblystegium radicale</t>
  </si>
  <si>
    <t xml:space="preserve">http://tun.fi/MX.213011</t>
  </si>
  <si>
    <t xml:space="preserve">Pahtakinnassammal</t>
  </si>
  <si>
    <t xml:space="preserve">http://tun.fi/MX.44207</t>
  </si>
  <si>
    <t xml:space="preserve">Peltohankasammal</t>
  </si>
  <si>
    <t xml:space="preserve">Piilohitusammal</t>
  </si>
  <si>
    <t xml:space="preserve">Seligeria subimmersa</t>
  </si>
  <si>
    <t xml:space="preserve">http://tun.fi/MX.44027</t>
  </si>
  <si>
    <t xml:space="preserve">Piilosammal</t>
  </si>
  <si>
    <t xml:space="preserve">Cryptothallus mirabilis</t>
  </si>
  <si>
    <t xml:space="preserve">http://tun.fi/MX.44292</t>
  </si>
  <si>
    <t xml:space="preserve">Piirtosammal</t>
  </si>
  <si>
    <t xml:space="preserve">http://tun.fi/MX.43797</t>
  </si>
  <si>
    <t xml:space="preserve">Pikkulovisammal</t>
  </si>
  <si>
    <t xml:space="preserve">Lophozia ascendens</t>
  </si>
  <si>
    <t xml:space="preserve">http://tun.fi/MX.44343</t>
  </si>
  <si>
    <t xml:space="preserve">Pikkupurosammal</t>
  </si>
  <si>
    <t xml:space="preserve">http://tun.fi/MX.43663</t>
  </si>
  <si>
    <t xml:space="preserve">Pohjanhiippasammal</t>
  </si>
  <si>
    <t xml:space="preserve">Pohjanpussisammal</t>
  </si>
  <si>
    <t xml:space="preserve">Marsupella sphacelata</t>
  </si>
  <si>
    <t xml:space="preserve">http://tun.fi/MX.44373</t>
  </si>
  <si>
    <t xml:space="preserve">Pohjanvaskisammal</t>
  </si>
  <si>
    <t xml:space="preserve">Pseudoleskeella papillosa</t>
  </si>
  <si>
    <t xml:space="preserve">http://tun.fi/MX.43947</t>
  </si>
  <si>
    <t xml:space="preserve">Puropussisammal</t>
  </si>
  <si>
    <t xml:space="preserve">http://tun.fi/MX.214521</t>
  </si>
  <si>
    <t xml:space="preserve">Pärskekorvasammal</t>
  </si>
  <si>
    <t xml:space="preserve">Pärskesammal</t>
  </si>
  <si>
    <t xml:space="preserve">http://tun.fi/MX.44297</t>
  </si>
  <si>
    <t xml:space="preserve">Rahkalovisammal</t>
  </si>
  <si>
    <t xml:space="preserve">http://tun.fi/MX.44352</t>
  </si>
  <si>
    <t xml:space="preserve">Rantaväkäsammal</t>
  </si>
  <si>
    <t xml:space="preserve">Campyliadelphus elodes</t>
  </si>
  <si>
    <t xml:space="preserve">http://tun.fi/MX.43487</t>
  </si>
  <si>
    <t xml:space="preserve">Ripsihankasammal</t>
  </si>
  <si>
    <t xml:space="preserve">http://tun.fi/MX.44194</t>
  </si>
  <si>
    <t xml:space="preserve">Risatorasammal</t>
  </si>
  <si>
    <t xml:space="preserve">http://tun.fi/MX.43511</t>
  </si>
  <si>
    <t xml:space="preserve">Rutahankasammal</t>
  </si>
  <si>
    <t xml:space="preserve">http://tun.fi/MX.44197</t>
  </si>
  <si>
    <t xml:space="preserve">Ruutusammal</t>
  </si>
  <si>
    <t xml:space="preserve">Sahahitusammal</t>
  </si>
  <si>
    <t xml:space="preserve">Seligeria donniana</t>
  </si>
  <si>
    <t xml:space="preserve">http://tun.fi/MX.44024</t>
  </si>
  <si>
    <t xml:space="preserve">Silmuhiirensammal</t>
  </si>
  <si>
    <t xml:space="preserve">Tulvasammal</t>
  </si>
  <si>
    <t xml:space="preserve">Myrinia pulvinata</t>
  </si>
  <si>
    <t xml:space="preserve">http://tun.fi/MX.43715</t>
  </si>
  <si>
    <t xml:space="preserve">Turjanlehväsammal</t>
  </si>
  <si>
    <t xml:space="preserve">Turrisammal</t>
  </si>
  <si>
    <t xml:space="preserve">Oxystegus tenuirostris</t>
  </si>
  <si>
    <t xml:space="preserve">http://tun.fi/MX.43751</t>
  </si>
  <si>
    <t xml:space="preserve">Uurrehankasammal</t>
  </si>
  <si>
    <t xml:space="preserve">http://tun.fi/MX.44192</t>
  </si>
  <si>
    <t xml:space="preserve">Vuoripussisammal</t>
  </si>
  <si>
    <t xml:space="preserve">Marsupella sparsifolia</t>
  </si>
  <si>
    <t xml:space="preserve">http://tun.fi/MX.44372</t>
  </si>
  <si>
    <t xml:space="preserve">Aarninokijäkälä</t>
  </si>
  <si>
    <t xml:space="preserve">Cyphelium karelicum</t>
  </si>
  <si>
    <t xml:space="preserve">http://tun.fi/MX.65662</t>
  </si>
  <si>
    <t xml:space="preserve">Aarninystyjäkälä</t>
  </si>
  <si>
    <t xml:space="preserve">http://tun.fi/MX.65950</t>
  </si>
  <si>
    <t xml:space="preserve">Haavannappijäkälä</t>
  </si>
  <si>
    <t xml:space="preserve">Rinodina colobina</t>
  </si>
  <si>
    <t xml:space="preserve">http://tun.fi/MX.66447</t>
  </si>
  <si>
    <t xml:space="preserve">Haavansojokka</t>
  </si>
  <si>
    <t xml:space="preserve">http://tun.fi/MX.65547</t>
  </si>
  <si>
    <t xml:space="preserve">Haavanuurnikka</t>
  </si>
  <si>
    <t xml:space="preserve">Stictis populorum</t>
  </si>
  <si>
    <t xml:space="preserve">http://tun.fi/MX.66635</t>
  </si>
  <si>
    <t xml:space="preserve">Hankotorvijäkälä</t>
  </si>
  <si>
    <t xml:space="preserve">http://tun.fi/MX.65070</t>
  </si>
  <si>
    <t xml:space="preserve">Hentokesijäkälä</t>
  </si>
  <si>
    <t xml:space="preserve">Leptogium subtile</t>
  </si>
  <si>
    <t xml:space="preserve">http://tun.fi/MX.66070</t>
  </si>
  <si>
    <t xml:space="preserve">Jalolaikkajäkälä</t>
  </si>
  <si>
    <t xml:space="preserve">Pertusaria hemisphaerica</t>
  </si>
  <si>
    <t xml:space="preserve">http://tun.fi/MX.66344</t>
  </si>
  <si>
    <t xml:space="preserve">Jauhehuhmarjäkälä</t>
  </si>
  <si>
    <t xml:space="preserve">http://tun.fi/MX.66505</t>
  </si>
  <si>
    <t xml:space="preserve">Kalkkihyytelöjäkälä</t>
  </si>
  <si>
    <t xml:space="preserve">http://tun.fi/MX.67618</t>
  </si>
  <si>
    <t xml:space="preserve">Kalliokeuhkojäkälä</t>
  </si>
  <si>
    <t xml:space="preserve">Lobaria scrobiculata</t>
  </si>
  <si>
    <t xml:space="preserve">http://tun.fi/MX.66114</t>
  </si>
  <si>
    <t xml:space="preserve">Kauharustojäkälä</t>
  </si>
  <si>
    <t xml:space="preserve">Ramalina obtusata </t>
  </si>
  <si>
    <t xml:space="preserve">http://tun.fi/MX.66366</t>
  </si>
  <si>
    <t xml:space="preserve">Kelonuppijäkälä</t>
  </si>
  <si>
    <t xml:space="preserve">Calicium adpersum</t>
  </si>
  <si>
    <t xml:space="preserve">http://tun.fi/MX.65403</t>
  </si>
  <si>
    <t xml:space="preserve">Keltalaikkajäkälä</t>
  </si>
  <si>
    <t xml:space="preserve">Pertusaria flavida </t>
  </si>
  <si>
    <t xml:space="preserve">http://tun.fi/MX.66342</t>
  </si>
  <si>
    <t xml:space="preserve">Koururustojäkälä</t>
  </si>
  <si>
    <t xml:space="preserve">http://tun.fi/MX.66358</t>
  </si>
  <si>
    <t xml:space="preserve">Lepännuppijäkälä</t>
  </si>
  <si>
    <t xml:space="preserve">http://tun.fi/MX.65402</t>
  </si>
  <si>
    <t xml:space="preserve">Liekoneulakka</t>
  </si>
  <si>
    <t xml:space="preserve">Lupporustojäkälä</t>
  </si>
  <si>
    <t xml:space="preserve">Ramalina thrausta</t>
  </si>
  <si>
    <t xml:space="preserve">http://tun.fi/MX.66373</t>
  </si>
  <si>
    <t xml:space="preserve">Männynnokijäkälä</t>
  </si>
  <si>
    <t xml:space="preserve">Männynnuppijäkälä</t>
  </si>
  <si>
    <t xml:space="preserve">http://tun.fi/MX.65405</t>
  </si>
  <si>
    <t xml:space="preserve">Pihlajanläiskäjäkälä</t>
  </si>
  <si>
    <t xml:space="preserve">Phlyctis agelaea</t>
  </si>
  <si>
    <t xml:space="preserve">http://tun.fi/MX.65566</t>
  </si>
  <si>
    <t xml:space="preserve">Pikkuneulakka</t>
  </si>
  <si>
    <t xml:space="preserve">Punavahajäkälä</t>
  </si>
  <si>
    <t xml:space="preserve">Gyalecta ulmi</t>
  </si>
  <si>
    <t xml:space="preserve">http://tun.fi/MX.65767</t>
  </si>
  <si>
    <t xml:space="preserve">Riuttakarve</t>
  </si>
  <si>
    <t xml:space="preserve">Parmelina tiliacea</t>
  </si>
  <si>
    <t xml:space="preserve">http://tun.fi/MX.66294</t>
  </si>
  <si>
    <t xml:space="preserve">Röyhelökarve</t>
  </si>
  <si>
    <t xml:space="preserve">Cetrelia olivetorum</t>
  </si>
  <si>
    <t xml:space="preserve">http://tun.fi/MX.65494</t>
  </si>
  <si>
    <t xml:space="preserve">Siimesruskeinen</t>
  </si>
  <si>
    <t xml:space="preserve">Siloneulajäkälä</t>
  </si>
  <si>
    <t xml:space="preserve">http://tun.fi/MX.65506</t>
  </si>
  <si>
    <t xml:space="preserve">Sinikesijäkälä</t>
  </si>
  <si>
    <t xml:space="preserve">Leptogium cyanescens</t>
  </si>
  <si>
    <t xml:space="preserve">http://tun.fi/MX.66059</t>
  </si>
  <si>
    <t xml:space="preserve">Sirorustojäkälä</t>
  </si>
  <si>
    <t xml:space="preserve">http://tun.fi/MX.66361</t>
  </si>
  <si>
    <t xml:space="preserve">Sormikesijäkälä</t>
  </si>
  <si>
    <t xml:space="preserve">http://tun.fi/MX.66072</t>
  </si>
  <si>
    <t xml:space="preserve">Taigatyynyjäkälä</t>
  </si>
  <si>
    <t xml:space="preserve">http://tun.fi/MX.66151</t>
  </si>
  <si>
    <t xml:space="preserve">Takkuhankajäkälä</t>
  </si>
  <si>
    <t xml:space="preserve">Evernia divaricata</t>
  </si>
  <si>
    <t xml:space="preserve">http://tun.fi/MX.65722</t>
  </si>
  <si>
    <t xml:space="preserve">Tammenlaikkajäkälä</t>
  </si>
  <si>
    <t xml:space="preserve">Pertusaria pertusa</t>
  </si>
  <si>
    <t xml:space="preserve">Tammennystyjäkälä</t>
  </si>
  <si>
    <t xml:space="preserve">Pyrrhospora quernea </t>
  </si>
  <si>
    <t xml:space="preserve">http://tun.fi/MX.66354</t>
  </si>
  <si>
    <t xml:space="preserve">Tunturipaisukarve</t>
  </si>
  <si>
    <t xml:space="preserve">http://tun.fi/MX.65801</t>
  </si>
  <si>
    <t xml:space="preserve">Turjankultajäkälä</t>
  </si>
  <si>
    <t xml:space="preserve">Caloplaca suspiciosa</t>
  </si>
  <si>
    <t xml:space="preserve">http://tun.fi/MX.66297</t>
  </si>
  <si>
    <t xml:space="preserve">Varjoparakka</t>
  </si>
  <si>
    <t xml:space="preserve">http://tun.fi/MX.66173</t>
  </si>
  <si>
    <t xml:space="preserve">Aapahirvenjäkälä</t>
  </si>
  <si>
    <t xml:space="preserve">http://tun.fi/MX.65492</t>
  </si>
  <si>
    <t xml:space="preserve">Etelännaava</t>
  </si>
  <si>
    <t xml:space="preserve">Usnea wasmuthii</t>
  </si>
  <si>
    <t xml:space="preserve">http://tun.fi/MX.66768</t>
  </si>
  <si>
    <t xml:space="preserve">Hentotinajäkälä</t>
  </si>
  <si>
    <t xml:space="preserve">http://tun.fi/MX.66623</t>
  </si>
  <si>
    <t xml:space="preserve">Hongantorvijäkälä</t>
  </si>
  <si>
    <t xml:space="preserve">Cladonia parasitica</t>
  </si>
  <si>
    <t xml:space="preserve">http://tun.fi/MX.65090</t>
  </si>
  <si>
    <t xml:space="preserve">Härmäkilpijäkälä</t>
  </si>
  <si>
    <t xml:space="preserve">http://tun.fi/MX.65680</t>
  </si>
  <si>
    <t xml:space="preserve">Jalokuprujäkälä</t>
  </si>
  <si>
    <t xml:space="preserve">Jauheneulajäkälä</t>
  </si>
  <si>
    <t xml:space="preserve">Chaenotheca stemonea </t>
  </si>
  <si>
    <t xml:space="preserve">http://tun.fi/MX.65509</t>
  </si>
  <si>
    <t xml:space="preserve">Karstajäkälä</t>
  </si>
  <si>
    <t xml:space="preserve">Parmeliella triptophylla</t>
  </si>
  <si>
    <t xml:space="preserve">http://tun.fi/MX.66292</t>
  </si>
  <si>
    <t xml:space="preserve">Keltanokijäkälä</t>
  </si>
  <si>
    <t xml:space="preserve">Kenttäjäkälä</t>
  </si>
  <si>
    <t xml:space="preserve">Sarcosagium campestre</t>
  </si>
  <si>
    <t xml:space="preserve">http://tun.fi/MX.66495</t>
  </si>
  <si>
    <t xml:space="preserve">Kiiltopistejäkälä</t>
  </si>
  <si>
    <t xml:space="preserve">Kupukultajäkälä</t>
  </si>
  <si>
    <t xml:space="preserve">http://tun.fi/MX.65374</t>
  </si>
  <si>
    <t xml:space="preserve">Liminystyjäkälä</t>
  </si>
  <si>
    <t xml:space="preserve">http://tun.fi/MX.66477</t>
  </si>
  <si>
    <t xml:space="preserve">Nyylännapajäkälä</t>
  </si>
  <si>
    <t xml:space="preserve">Pikkuhyytelöjäkälä</t>
  </si>
  <si>
    <t xml:space="preserve">http://tun.fi/MX.65646</t>
  </si>
  <si>
    <t xml:space="preserve">Pikkukesijäkälä</t>
  </si>
  <si>
    <t xml:space="preserve">http://tun.fi/MX.66058</t>
  </si>
  <si>
    <t xml:space="preserve">Pleurosticta acetabulum</t>
  </si>
  <si>
    <t xml:space="preserve">http://tun.fi/MX.65617</t>
  </si>
  <si>
    <t xml:space="preserve">Pohjanlaakajäkälä</t>
  </si>
  <si>
    <t xml:space="preserve">http://tun.fi/MX.65552</t>
  </si>
  <si>
    <t xml:space="preserve">Punakuprujäkälä</t>
  </si>
  <si>
    <t xml:space="preserve">Bacidia rubella</t>
  </si>
  <si>
    <t xml:space="preserve">http://tun.fi/MX.65309</t>
  </si>
  <si>
    <t xml:space="preserve">Punanystyjäkälä</t>
  </si>
  <si>
    <t xml:space="preserve">Pyrrhospora cinnabarina</t>
  </si>
  <si>
    <t xml:space="preserve">Raidanpiilojäkälä</t>
  </si>
  <si>
    <t xml:space="preserve">Arthonia incarnata</t>
  </si>
  <si>
    <t xml:space="preserve">http://tun.fi/MX.65216</t>
  </si>
  <si>
    <t xml:space="preserve">Rupujäkälä</t>
  </si>
  <si>
    <t xml:space="preserve">Ruusujäkälä</t>
  </si>
  <si>
    <t xml:space="preserve">Arthonia ruana</t>
  </si>
  <si>
    <t xml:space="preserve">http://tun.fi/MX.65226</t>
  </si>
  <si>
    <t xml:space="preserve">Seinätassijäkälä</t>
  </si>
  <si>
    <t xml:space="preserve">Cliostomum corrugatum</t>
  </si>
  <si>
    <t xml:space="preserve">http://tun.fi/MX.65125</t>
  </si>
  <si>
    <t xml:space="preserve">Suolakultajäkälä</t>
  </si>
  <si>
    <t xml:space="preserve">http://tun.fi/MX.66771</t>
  </si>
  <si>
    <t xml:space="preserve">Talijäkälä</t>
  </si>
  <si>
    <t xml:space="preserve">http://tun.fi/MX.66078</t>
  </si>
  <si>
    <t xml:space="preserve">Tunturikeuhkojäkälä</t>
  </si>
  <si>
    <t xml:space="preserve">http://tun.fi/MX.66112</t>
  </si>
  <si>
    <t xml:space="preserve">Tunturimyhkyjäkälä</t>
  </si>
  <si>
    <t xml:space="preserve">http://tun.fi/MX.65597</t>
  </si>
  <si>
    <t xml:space="preserve">Turjannahkajäkälä</t>
  </si>
  <si>
    <t xml:space="preserve">http://tun.fi/MX.66306</t>
  </si>
  <si>
    <t xml:space="preserve">Valukilpijäkälä</t>
  </si>
  <si>
    <t xml:space="preserve">http://tun.fi/MX.65679</t>
  </si>
  <si>
    <t xml:space="preserve">Varjonahkajäkälä</t>
  </si>
  <si>
    <t xml:space="preserve">Peltigera collina </t>
  </si>
  <si>
    <t xml:space="preserve">http://tun.fi/MX.66301</t>
  </si>
  <si>
    <t xml:space="preserve">Verkkonapajäkälä</t>
  </si>
  <si>
    <t xml:space="preserve">http://tun.fi/MX.66738</t>
  </si>
  <si>
    <t xml:space="preserve">Viherneulajäkälä</t>
  </si>
  <si>
    <t xml:space="preserve">Chaenotheca chlorella</t>
  </si>
  <si>
    <t xml:space="preserve">http://tun.fi/MX.65497</t>
  </si>
  <si>
    <t xml:space="preserve">Viherpaanujäkälä</t>
  </si>
  <si>
    <t xml:space="preserve">http://tun.fi/MX.66990</t>
  </si>
  <si>
    <t xml:space="preserve">Hentosiloparta</t>
  </si>
  <si>
    <t xml:space="preserve">http://tun.fi/MX.292265</t>
  </si>
  <si>
    <t xml:space="preserve">Pohjannäkinparta</t>
  </si>
  <si>
    <t xml:space="preserve">http://tun.fi/MX.292256</t>
  </si>
  <si>
    <t xml:space="preserve">Kalkkinäkinparta</t>
  </si>
  <si>
    <t xml:space="preserve">http://tun.fi/MX.292255</t>
  </si>
  <si>
    <t xml:space="preserve">Punapurokalvo</t>
  </si>
  <si>
    <t xml:space="preserve">Tunturisykeröparta</t>
  </si>
  <si>
    <t xml:space="preserve">http://tun.fi/MX.292269</t>
  </si>
  <si>
    <t xml:space="preserve">Ahdinsammal</t>
  </si>
  <si>
    <t xml:space="preserve">Platyhypnidium riparioides</t>
  </si>
  <si>
    <t xml:space="preserve">http://tun.fi/MX.43898</t>
  </si>
  <si>
    <t xml:space="preserve">Etelänkiertosammal</t>
  </si>
  <si>
    <t xml:space="preserve">http://tun.fi/MX.44104</t>
  </si>
  <si>
    <t xml:space="preserve">Etelänkivisammal</t>
  </si>
  <si>
    <t xml:space="preserve">http://tun.fi/MX.43639</t>
  </si>
  <si>
    <t xml:space="preserve">Etelänsuikerosammal</t>
  </si>
  <si>
    <t xml:space="preserve">Brachythecium tommasinii</t>
  </si>
  <si>
    <t xml:space="preserve">http://tun.fi/MX.200494</t>
  </si>
  <si>
    <t xml:space="preserve">Haaraliuskasammal</t>
  </si>
  <si>
    <t xml:space="preserve">Riccardia multifida</t>
  </si>
  <si>
    <t xml:space="preserve">http://tun.fi/MX.44188</t>
  </si>
  <si>
    <t xml:space="preserve">Haisumarrassammal</t>
  </si>
  <si>
    <t xml:space="preserve">Tayloria tenuis</t>
  </si>
  <si>
    <t xml:space="preserve">http://tun.fi/MX.44085</t>
  </si>
  <si>
    <t xml:space="preserve">Hetekinnassammal</t>
  </si>
  <si>
    <t xml:space="preserve">http://tun.fi/MX.44220</t>
  </si>
  <si>
    <t xml:space="preserve">Höyhensammal</t>
  </si>
  <si>
    <t xml:space="preserve">Ctenidium molluscum</t>
  </si>
  <si>
    <t xml:space="preserve">http://tun.fi/MX.43510</t>
  </si>
  <si>
    <t xml:space="preserve">Isokellosammal</t>
  </si>
  <si>
    <t xml:space="preserve">http://tun.fi/MX.43588</t>
  </si>
  <si>
    <t xml:space="preserve">Itupöyrösammal</t>
  </si>
  <si>
    <t xml:space="preserve">Järvihiirensammal</t>
  </si>
  <si>
    <t xml:space="preserve">http://tun.fi/MX.43453</t>
  </si>
  <si>
    <t xml:space="preserve">Kaarikahtaissammal</t>
  </si>
  <si>
    <t xml:space="preserve">http://tun.fi/MX.43569</t>
  </si>
  <si>
    <t xml:space="preserve">Kalkkikinnassammal</t>
  </si>
  <si>
    <t xml:space="preserve">Scapania calcicola</t>
  </si>
  <si>
    <t xml:space="preserve">http://tun.fi/MX.44204</t>
  </si>
  <si>
    <t xml:space="preserve">Kalliopyörösammal</t>
  </si>
  <si>
    <t xml:space="preserve">http://tun.fi/MX.44387</t>
  </si>
  <si>
    <t xml:space="preserve">Kantoraippasammal</t>
  </si>
  <si>
    <t xml:space="preserve">Karvakäppyräsammal</t>
  </si>
  <si>
    <t xml:space="preserve">http://tun.fi/MX.44364</t>
  </si>
  <si>
    <t xml:space="preserve">Kirjorahkasammal</t>
  </si>
  <si>
    <t xml:space="preserve">http://tun.fi/MX.44064</t>
  </si>
  <si>
    <t xml:space="preserve">Kivikoukerosammal</t>
  </si>
  <si>
    <t xml:space="preserve">http://tun.fi/MX.200448</t>
  </si>
  <si>
    <t xml:space="preserve">Kololovisammal</t>
  </si>
  <si>
    <t xml:space="preserve">Koloriippusammal</t>
  </si>
  <si>
    <t xml:space="preserve">Neckera besseri</t>
  </si>
  <si>
    <t xml:space="preserve">http://tun.fi/MX.43718</t>
  </si>
  <si>
    <t xml:space="preserve">Kosteikkohiirensammal</t>
  </si>
  <si>
    <t xml:space="preserve">http://tun.fi/MX.43472</t>
  </si>
  <si>
    <t xml:space="preserve">Käyrälehtisammal</t>
  </si>
  <si>
    <t xml:space="preserve">Lammassammal</t>
  </si>
  <si>
    <t xml:space="preserve">Pseudoscleropodium purum</t>
  </si>
  <si>
    <t xml:space="preserve">http://tun.fi/MX.43950</t>
  </si>
  <si>
    <t xml:space="preserve">Lapinpaasisammal</t>
  </si>
  <si>
    <t xml:space="preserve">http://tun.fi/MX.44012</t>
  </si>
  <si>
    <t xml:space="preserve">Lapinseitasammal</t>
  </si>
  <si>
    <t xml:space="preserve">http://tun.fi/MX.214674</t>
  </si>
  <si>
    <t xml:space="preserve">Lastusammal</t>
  </si>
  <si>
    <t xml:space="preserve">http://tun.fi/MX.44184</t>
  </si>
  <si>
    <t xml:space="preserve">Liuskalapasammal</t>
  </si>
  <si>
    <t xml:space="preserve">http://tun.fi/MX.44388</t>
  </si>
  <si>
    <t xml:space="preserve">Loukkosammal</t>
  </si>
  <si>
    <t xml:space="preserve">Luhtarahkasammal</t>
  </si>
  <si>
    <t xml:space="preserve">Sphagnum inundatum</t>
  </si>
  <si>
    <t xml:space="preserve">http://tun.fi/MX.44046</t>
  </si>
  <si>
    <t xml:space="preserve">Muhkusammal</t>
  </si>
  <si>
    <t xml:space="preserve">http://tun.fi/MX.43790</t>
  </si>
  <si>
    <t xml:space="preserve">Munasammal</t>
  </si>
  <si>
    <t xml:space="preserve">Diphyscium foliosum</t>
  </si>
  <si>
    <t xml:space="preserve">http://tun.fi/MX.43565</t>
  </si>
  <si>
    <t xml:space="preserve">Mäkäränsammal</t>
  </si>
  <si>
    <t xml:space="preserve">http://tun.fi/MX.44315</t>
  </si>
  <si>
    <t xml:space="preserve">Norokinnassammal</t>
  </si>
  <si>
    <t xml:space="preserve">http://tun.fi/MX.44221</t>
  </si>
  <si>
    <t xml:space="preserve">Nuppusiipisammal</t>
  </si>
  <si>
    <t xml:space="preserve">Pahtasuikerosammal</t>
  </si>
  <si>
    <t xml:space="preserve">http://tun.fi/MX.200464</t>
  </si>
  <si>
    <t xml:space="preserve">Palsakynsisammal</t>
  </si>
  <si>
    <t xml:space="preserve">http://tun.fi/MX.43548</t>
  </si>
  <si>
    <t xml:space="preserve">Peikonsammal</t>
  </si>
  <si>
    <t xml:space="preserve">http://tun.fi/MX.44247</t>
  </si>
  <si>
    <t xml:space="preserve">Pikkuliuskasammal</t>
  </si>
  <si>
    <t xml:space="preserve">Riccardia palmata</t>
  </si>
  <si>
    <t xml:space="preserve">http://tun.fi/MX.44189</t>
  </si>
  <si>
    <t xml:space="preserve">Pikkupahtasammal</t>
  </si>
  <si>
    <t xml:space="preserve">http://tun.fi/MX.43729</t>
  </si>
  <si>
    <t xml:space="preserve">Pikkuritvasammal</t>
  </si>
  <si>
    <t xml:space="preserve">Pikkusahasammal</t>
  </si>
  <si>
    <t xml:space="preserve">Bazzania tricrenata</t>
  </si>
  <si>
    <t xml:space="preserve">http://tun.fi/MX.44258</t>
  </si>
  <si>
    <t xml:space="preserve">Pikkusiimasammal</t>
  </si>
  <si>
    <t xml:space="preserve">Pikkusiipisammal</t>
  </si>
  <si>
    <t xml:space="preserve">http://tun.fi/MX.43604</t>
  </si>
  <si>
    <t xml:space="preserve">Pohjanharasammal</t>
  </si>
  <si>
    <t xml:space="preserve">http://tun.fi/MX.43492</t>
  </si>
  <si>
    <t xml:space="preserve">Pohjanhuurresammal</t>
  </si>
  <si>
    <t xml:space="preserve">Palustriella decipiens</t>
  </si>
  <si>
    <t xml:space="preserve">http://tun.fi/MX.43754</t>
  </si>
  <si>
    <t xml:space="preserve">Pohjanisolehväsammal</t>
  </si>
  <si>
    <t xml:space="preserve">Pohjanlehväsammal</t>
  </si>
  <si>
    <t xml:space="preserve">http://tun.fi/MX.43876</t>
  </si>
  <si>
    <t xml:space="preserve">Pohjanpalmikkosammal</t>
  </si>
  <si>
    <t xml:space="preserve">http://tun.fi/MX.43674</t>
  </si>
  <si>
    <t xml:space="preserve">Polkukämmensammal</t>
  </si>
  <si>
    <t xml:space="preserve">Tritomaria exsectiformis</t>
  </si>
  <si>
    <t xml:space="preserve">http://tun.fi/MX.44230</t>
  </si>
  <si>
    <t xml:space="preserve">Pärskekinnassammal</t>
  </si>
  <si>
    <t xml:space="preserve">http://tun.fi/MX.44209</t>
  </si>
  <si>
    <t xml:space="preserve">Rantanukkasammal</t>
  </si>
  <si>
    <t xml:space="preserve">Dicranella humilis</t>
  </si>
  <si>
    <t xml:space="preserve">http://tun.fi/MX.43526</t>
  </si>
  <si>
    <t xml:space="preserve">Ruskopalmikkosammal</t>
  </si>
  <si>
    <t xml:space="preserve">http://tun.fi/MX.43671</t>
  </si>
  <si>
    <t xml:space="preserve">Silopahtasammal</t>
  </si>
  <si>
    <t xml:space="preserve">http://tun.fi/MX.43732</t>
  </si>
  <si>
    <t xml:space="preserve">Sirppihuurresammal</t>
  </si>
  <si>
    <t xml:space="preserve">Palustriella falcata</t>
  </si>
  <si>
    <t xml:space="preserve">http://tun.fi/MX.43755</t>
  </si>
  <si>
    <t xml:space="preserve">Sirppitumpurasammal</t>
  </si>
  <si>
    <t xml:space="preserve">http://tun.fi/MX.43560</t>
  </si>
  <si>
    <t xml:space="preserve">Sopulinsuikerosammal</t>
  </si>
  <si>
    <t xml:space="preserve">Sciuro-hypnum latifolium</t>
  </si>
  <si>
    <t xml:space="preserve">http://tun.fi/MX.200525</t>
  </si>
  <si>
    <t xml:space="preserve">Suvantonäkinsammal</t>
  </si>
  <si>
    <t xml:space="preserve">Fontinalis dichelymoides</t>
  </si>
  <si>
    <t xml:space="preserve">http://tun.fi/MX.43615</t>
  </si>
  <si>
    <t xml:space="preserve">Tulvalovisammal</t>
  </si>
  <si>
    <t xml:space="preserve">Tupsutuppisammal</t>
  </si>
  <si>
    <t xml:space="preserve">http://tun.fi/MX.44099</t>
  </si>
  <si>
    <t xml:space="preserve">Valjuhiirensammal</t>
  </si>
  <si>
    <t xml:space="preserve">http://tun.fi/MX.43471</t>
  </si>
  <si>
    <t xml:space="preserve">Vellamonsammal</t>
  </si>
  <si>
    <t xml:space="preserve">Fissidens fontanus</t>
  </si>
  <si>
    <t xml:space="preserve">http://tun.fi/MX.200475</t>
  </si>
  <si>
    <t xml:space="preserve">Vuorikivisammal</t>
  </si>
  <si>
    <t xml:space="preserve">http://tun.fi/MX.43633</t>
  </si>
  <si>
    <t xml:space="preserve">Väinänhiirensammal</t>
  </si>
  <si>
    <t xml:space="preserve">Ahopiennarsieni</t>
  </si>
  <si>
    <t xml:space="preserve">http://tun.fi/MX.72785</t>
  </si>
  <si>
    <t xml:space="preserve">Aihkirypykkä</t>
  </si>
  <si>
    <t xml:space="preserve">http://tun.fi/MX.205605</t>
  </si>
  <si>
    <t xml:space="preserve">Anishaprakas</t>
  </si>
  <si>
    <t xml:space="preserve">http://tun.fi/MX.73482</t>
  </si>
  <si>
    <t xml:space="preserve">Hammaskurokka</t>
  </si>
  <si>
    <t xml:space="preserve">http://tun.fi/MX.205921</t>
  </si>
  <si>
    <t xml:space="preserve">Harmaasatulamörsky</t>
  </si>
  <si>
    <t xml:space="preserve">http://tun.fi/MX.237065</t>
  </si>
  <si>
    <t xml:space="preserve">Havuliimaharsukka</t>
  </si>
  <si>
    <t xml:space="preserve">http://tun.fi/MX.205759</t>
  </si>
  <si>
    <t xml:space="preserve">Huopasäämikkä</t>
  </si>
  <si>
    <t xml:space="preserve">http://tun.fi/MX.205896</t>
  </si>
  <si>
    <t xml:space="preserve">Istukkakääpä</t>
  </si>
  <si>
    <t xml:space="preserve">Jalavanlehtipaise</t>
  </si>
  <si>
    <t xml:space="preserve">http://tun.fi/MX.238188</t>
  </si>
  <si>
    <t xml:space="preserve">Jauhoruostejuurekas</t>
  </si>
  <si>
    <t xml:space="preserve">http://tun.fi/MX.73017</t>
  </si>
  <si>
    <t xml:space="preserve">Juustovalmuska</t>
  </si>
  <si>
    <t xml:space="preserve">http://tun.fi/MX.73495</t>
  </si>
  <si>
    <t xml:space="preserve">Kaakaotympönen</t>
  </si>
  <si>
    <t xml:space="preserve">http://tun.fi/MX.72882</t>
  </si>
  <si>
    <t xml:space="preserve">Kalkkihimmihiippo</t>
  </si>
  <si>
    <t xml:space="preserve">http://tun.fi/MX.72924</t>
  </si>
  <si>
    <t xml:space="preserve">Kalvasharsukka</t>
  </si>
  <si>
    <t xml:space="preserve">http://tun.fi/MX.205757</t>
  </si>
  <si>
    <t xml:space="preserve">Kalvaskaulussieni</t>
  </si>
  <si>
    <t xml:space="preserve">http://tun.fi/MX.72307</t>
  </si>
  <si>
    <t xml:space="preserve">Kangastuhkelo</t>
  </si>
  <si>
    <t xml:space="preserve">http://tun.fi/MX.234797</t>
  </si>
  <si>
    <t xml:space="preserve">Karjahapero</t>
  </si>
  <si>
    <t xml:space="preserve">http://tun.fi/MX.72092</t>
  </si>
  <si>
    <t xml:space="preserve">Karstakääpä</t>
  </si>
  <si>
    <t xml:space="preserve">Gelatoporia subvermispora</t>
  </si>
  <si>
    <t xml:space="preserve">http://tun.fi/MX.205938</t>
  </si>
  <si>
    <t xml:space="preserve">Kartanorisakas</t>
  </si>
  <si>
    <t xml:space="preserve">http://tun.fi/MX.72029</t>
  </si>
  <si>
    <t xml:space="preserve">Karvasvahakas</t>
  </si>
  <si>
    <t xml:space="preserve">http://tun.fi/MX.72433</t>
  </si>
  <si>
    <t xml:space="preserve">Karvasvalmuska</t>
  </si>
  <si>
    <t xml:space="preserve">Keltahaprakääpä</t>
  </si>
  <si>
    <t xml:space="preserve">http://tun.fi/MX.205796</t>
  </si>
  <si>
    <t xml:space="preserve">Keltakaunolakki</t>
  </si>
  <si>
    <t xml:space="preserve">Keltamaltomaljakas</t>
  </si>
  <si>
    <t xml:space="preserve">http://tun.fi/MX.238006</t>
  </si>
  <si>
    <t xml:space="preserve">Kesilämäkkä</t>
  </si>
  <si>
    <t xml:space="preserve">http://tun.fi/MX.205523</t>
  </si>
  <si>
    <t xml:space="preserve">Kielinahakka</t>
  </si>
  <si>
    <t xml:space="preserve">http://tun.fi/MX.206199</t>
  </si>
  <si>
    <t xml:space="preserve">Kilpinyhäkkä</t>
  </si>
  <si>
    <t xml:space="preserve">Hyphoderma mutatum     </t>
  </si>
  <si>
    <t xml:space="preserve">http://tun.fi/MX.205999</t>
  </si>
  <si>
    <t xml:space="preserve">Korpiludekääpä</t>
  </si>
  <si>
    <t xml:space="preserve">Skeletocutis odora</t>
  </si>
  <si>
    <t xml:space="preserve">http://tun.fi/MX.206179</t>
  </si>
  <si>
    <t xml:space="preserve">Kultakurokka</t>
  </si>
  <si>
    <t xml:space="preserve">http://tun.fi/MX.205906</t>
  </si>
  <si>
    <t xml:space="preserve">Kuusiukonsieni</t>
  </si>
  <si>
    <t xml:space="preserve">http://tun.fi/MX.73196</t>
  </si>
  <si>
    <t xml:space="preserve">Kystikkä</t>
  </si>
  <si>
    <t xml:space="preserve">http://tun.fi/MX.71828</t>
  </si>
  <si>
    <t xml:space="preserve">Kyyhkyvahakas</t>
  </si>
  <si>
    <t xml:space="preserve">http://tun.fi/MX.73303</t>
  </si>
  <si>
    <t xml:space="preserve">Lamokääpä</t>
  </si>
  <si>
    <t xml:space="preserve">Skeletocutis chrysella</t>
  </si>
  <si>
    <t xml:space="preserve">http://tun.fi/MX.206172</t>
  </si>
  <si>
    <t xml:space="preserve">Lapinkynsikääpä</t>
  </si>
  <si>
    <t xml:space="preserve">Trichaptum laricinum</t>
  </si>
  <si>
    <t xml:space="preserve">http://tun.fi/MX.206300</t>
  </si>
  <si>
    <t xml:space="preserve">Lehtohaarakas</t>
  </si>
  <si>
    <t xml:space="preserve">http://tun.fi/MX.205573</t>
  </si>
  <si>
    <t xml:space="preserve">Lehtoruostevinokas</t>
  </si>
  <si>
    <t xml:space="preserve">http://tun.fi/MX.71920</t>
  </si>
  <si>
    <t xml:space="preserve">Lettorikonruoste</t>
  </si>
  <si>
    <t xml:space="preserve">Liekokääpä</t>
  </si>
  <si>
    <t xml:space="preserve">Gloeophyllum protractum</t>
  </si>
  <si>
    <t xml:space="preserve">http://tun.fi/MX.205945</t>
  </si>
  <si>
    <t xml:space="preserve">Lohikääpä</t>
  </si>
  <si>
    <t xml:space="preserve">Erastia salmonicolor</t>
  </si>
  <si>
    <t xml:space="preserve">http://tun.fi/MX.205651</t>
  </si>
  <si>
    <t xml:space="preserve">Lumivalmuska</t>
  </si>
  <si>
    <t xml:space="preserve">Mantelirisakas</t>
  </si>
  <si>
    <t xml:space="preserve">http://tun.fi/MX.68512</t>
  </si>
  <si>
    <t xml:space="preserve">Mattaorvakka</t>
  </si>
  <si>
    <t xml:space="preserve">http://tun.fi/MX.205734</t>
  </si>
  <si>
    <t xml:space="preserve">Metsäsammalnupikka</t>
  </si>
  <si>
    <t xml:space="preserve">http://tun.fi/MX.238520</t>
  </si>
  <si>
    <t xml:space="preserve">Mäntyraspikka</t>
  </si>
  <si>
    <t xml:space="preserve">Odonticium romellii</t>
  </si>
  <si>
    <t xml:space="preserve">http://tun.fi/MX.206110</t>
  </si>
  <si>
    <t xml:space="preserve">Notkolahokka</t>
  </si>
  <si>
    <t xml:space="preserve">http://tun.fi/MX.73147</t>
  </si>
  <si>
    <t xml:space="preserve">Nuhruvahvero</t>
  </si>
  <si>
    <t xml:space="preserve">http://tun.fi/MX.205513</t>
  </si>
  <si>
    <t xml:space="preserve">Nummituhkelo</t>
  </si>
  <si>
    <t xml:space="preserve">http://tun.fi/MX.235898</t>
  </si>
  <si>
    <t xml:space="preserve">Nurmituhkelo</t>
  </si>
  <si>
    <t xml:space="preserve">http://tun.fi/MX.235910</t>
  </si>
  <si>
    <t xml:space="preserve">Okrarypykkä</t>
  </si>
  <si>
    <t xml:space="preserve">http://tun.fi/MX.205748</t>
  </si>
  <si>
    <t xml:space="preserve">Oliivinastakka</t>
  </si>
  <si>
    <t xml:space="preserve">http://tun.fi/MX.237288</t>
  </si>
  <si>
    <t xml:space="preserve">Oranssihiippo</t>
  </si>
  <si>
    <t xml:space="preserve">http://tun.fi/MX.72303</t>
  </si>
  <si>
    <t xml:space="preserve">Pajuhelokka</t>
  </si>
  <si>
    <t xml:space="preserve">http://tun.fi/MX.73020</t>
  </si>
  <si>
    <t xml:space="preserve">Pajuruostevinokas</t>
  </si>
  <si>
    <t xml:space="preserve">Paksunahakka</t>
  </si>
  <si>
    <t xml:space="preserve">http://tun.fi/MX.205413</t>
  </si>
  <si>
    <t xml:space="preserve">Pettukääpä</t>
  </si>
  <si>
    <t xml:space="preserve">Antrodia ramentacea</t>
  </si>
  <si>
    <t xml:space="preserve">http://tun.fi/MX.205431</t>
  </si>
  <si>
    <t xml:space="preserve">Piimähuovakka</t>
  </si>
  <si>
    <t xml:space="preserve">http://tun.fi/MX.206051</t>
  </si>
  <si>
    <t xml:space="preserve">Pohjanhämäkkä</t>
  </si>
  <si>
    <t xml:space="preserve">http://tun.fi/MX.205462</t>
  </si>
  <si>
    <t xml:space="preserve">Pohjannahikas</t>
  </si>
  <si>
    <t xml:space="preserve">http://tun.fi/MX.72296</t>
  </si>
  <si>
    <t xml:space="preserve">Pohjannupikka</t>
  </si>
  <si>
    <t xml:space="preserve">http://tun.fi/MX.238559</t>
  </si>
  <si>
    <t xml:space="preserve">Pohjansäämikkä</t>
  </si>
  <si>
    <t xml:space="preserve">http://tun.fi/MX.205898</t>
  </si>
  <si>
    <t xml:space="preserve">Pohjanvahakas</t>
  </si>
  <si>
    <t xml:space="preserve">http://tun.fi/MX.71763</t>
  </si>
  <si>
    <t xml:space="preserve">Posliiniseitikki</t>
  </si>
  <si>
    <t xml:space="preserve">http://tun.fi/MX.71956</t>
  </si>
  <si>
    <t xml:space="preserve">Punakerikääpä</t>
  </si>
  <si>
    <t xml:space="preserve">http://tun.fi/MX.205530</t>
  </si>
  <si>
    <t xml:space="preserve">Rahkamaljakas</t>
  </si>
  <si>
    <t xml:space="preserve">http://tun.fi/MX.237268</t>
  </si>
  <si>
    <t xml:space="preserve">Risarengasryhäkäs</t>
  </si>
  <si>
    <t xml:space="preserve">http://tun.fi/MX.71921</t>
  </si>
  <si>
    <t xml:space="preserve">Rosohapero</t>
  </si>
  <si>
    <t xml:space="preserve">http://tun.fi/MX.72519</t>
  </si>
  <si>
    <t xml:space="preserve">Ruostekääpä</t>
  </si>
  <si>
    <t xml:space="preserve">http://tun.fi/MX.205708</t>
  </si>
  <si>
    <t xml:space="preserve">Ruskohapero</t>
  </si>
  <si>
    <t xml:space="preserve">http://tun.fi/MX.72520</t>
  </si>
  <si>
    <t xml:space="preserve">Rusohiippo</t>
  </si>
  <si>
    <t xml:space="preserve">http://tun.fi/MX.72078</t>
  </si>
  <si>
    <t xml:space="preserve">Rusokantokääpä</t>
  </si>
  <si>
    <t xml:space="preserve">Fomitopsis rosea</t>
  </si>
  <si>
    <t xml:space="preserve">http://tun.fi/MX.205932</t>
  </si>
  <si>
    <t xml:space="preserve">Salohapero</t>
  </si>
  <si>
    <t xml:space="preserve">http://tun.fi/MX.72517</t>
  </si>
  <si>
    <t xml:space="preserve">Salokuurakka</t>
  </si>
  <si>
    <t xml:space="preserve">http://tun.fi/MX.205490</t>
  </si>
  <si>
    <t xml:space="preserve">Salokääpä</t>
  </si>
  <si>
    <t xml:space="preserve">Dichomitus squalens</t>
  </si>
  <si>
    <t xml:space="preserve">http://tun.fi/MX.205643</t>
  </si>
  <si>
    <t xml:space="preserve">Silkkivyökääpä</t>
  </si>
  <si>
    <t xml:space="preserve">http://tun.fi/MX.206256</t>
  </si>
  <si>
    <t xml:space="preserve">Sinappityllikkä</t>
  </si>
  <si>
    <t xml:space="preserve">http://tun.fi/MX.206100</t>
  </si>
  <si>
    <t xml:space="preserve">Suomenhaarakas</t>
  </si>
  <si>
    <t xml:space="preserve">Ramaria fennica</t>
  </si>
  <si>
    <t xml:space="preserve">http://tun.fi/MX.205836</t>
  </si>
  <si>
    <t xml:space="preserve">Syrjäntympönen</t>
  </si>
  <si>
    <t xml:space="preserve">http://tun.fi/MX.73129</t>
  </si>
  <si>
    <t xml:space="preserve">Taigarypykkä</t>
  </si>
  <si>
    <t xml:space="preserve">http://tun.fi/MX.205751</t>
  </si>
  <si>
    <t xml:space="preserve">Talikääpä</t>
  </si>
  <si>
    <t xml:space="preserve">Physisporinus rivulosus</t>
  </si>
  <si>
    <t xml:space="preserve">http://tun.fi/MX.205763</t>
  </si>
  <si>
    <t xml:space="preserve">Talvihampikka</t>
  </si>
  <si>
    <t xml:space="preserve">http://tun.fi/MX.206065</t>
  </si>
  <si>
    <t xml:space="preserve">Tievakieli</t>
  </si>
  <si>
    <t xml:space="preserve">http://tun.fi/MX.237872</t>
  </si>
  <si>
    <t xml:space="preserve">Tulvarisakas</t>
  </si>
  <si>
    <t xml:space="preserve">http://tun.fi/MX.73151</t>
  </si>
  <si>
    <t xml:space="preserve">Tummatorvisieni</t>
  </si>
  <si>
    <t xml:space="preserve">http://tun.fi/MX.235186</t>
  </si>
  <si>
    <t xml:space="preserve">Tuomenhärmä</t>
  </si>
  <si>
    <t xml:space="preserve">Turkkihuovakka</t>
  </si>
  <si>
    <t xml:space="preserve">http://tun.fi/MX.206050</t>
  </si>
  <si>
    <t xml:space="preserve">Tytönsieni</t>
  </si>
  <si>
    <t xml:space="preserve">http://tun.fi/MX.72054</t>
  </si>
  <si>
    <t xml:space="preserve">Tähtivuotikka</t>
  </si>
  <si>
    <t xml:space="preserve">http://tun.fi/MX.205453</t>
  </si>
  <si>
    <t xml:space="preserve">Valkosahaheltta</t>
  </si>
  <si>
    <t xml:space="preserve">http://tun.fi/MX.72696</t>
  </si>
  <si>
    <t xml:space="preserve">Valkotuppisieni</t>
  </si>
  <si>
    <t xml:space="preserve">http://tun.fi/MX.73271</t>
  </si>
  <si>
    <t xml:space="preserve">Velttosarannoki</t>
  </si>
  <si>
    <t xml:space="preserve">http://tun.fi/MX.4985088</t>
  </si>
  <si>
    <t xml:space="preserve">Verkkotyllikkä</t>
  </si>
  <si>
    <t xml:space="preserve">http://tun.fi/MX.205899</t>
  </si>
  <si>
    <t xml:space="preserve">Viherrypykkä</t>
  </si>
  <si>
    <t xml:space="preserve">http://tun.fi/MX.205749</t>
  </si>
  <si>
    <t xml:space="preserve">Viinikäprikkä</t>
  </si>
  <si>
    <t xml:space="preserve">http://tun.fi/MX.205569</t>
  </si>
  <si>
    <t xml:space="preserve">Viiruruostevinokas</t>
  </si>
  <si>
    <t xml:space="preserve">http://tun.fi/MX.71745</t>
  </si>
  <si>
    <t xml:space="preserve">Villaherkkusieni</t>
  </si>
  <si>
    <t xml:space="preserve">http://tun.fi/MX.72138</t>
  </si>
  <si>
    <t xml:space="preserve">Aarnihelokka</t>
  </si>
  <si>
    <t xml:space="preserve">http://tun.fi/MX.72109</t>
  </si>
  <si>
    <t xml:space="preserve">Aarnineulakka</t>
  </si>
  <si>
    <t xml:space="preserve">http://tun.fi/MX.206312</t>
  </si>
  <si>
    <t xml:space="preserve">Aarnirypykkä</t>
  </si>
  <si>
    <t xml:space="preserve">http://tun.fi/MX.205752</t>
  </si>
  <si>
    <t xml:space="preserve">Aivotryffeli</t>
  </si>
  <si>
    <t xml:space="preserve">http://tun.fi/MX.238052</t>
  </si>
  <si>
    <t xml:space="preserve">Anisnuppiseitikki</t>
  </si>
  <si>
    <t xml:space="preserve">http://tun.fi/MX.72604</t>
  </si>
  <si>
    <t xml:space="preserve">Etelänruostekääpä</t>
  </si>
  <si>
    <t xml:space="preserve">Phellinus ferruginosus</t>
  </si>
  <si>
    <t xml:space="preserve">http://tun.fi/MX.205709</t>
  </si>
  <si>
    <t xml:space="preserve">Haavanarinakääpä</t>
  </si>
  <si>
    <t xml:space="preserve">http://tun.fi/MX.205718</t>
  </si>
  <si>
    <t xml:space="preserve">Haisumantumukula</t>
  </si>
  <si>
    <t xml:space="preserve">http://tun.fi/MX.235960</t>
  </si>
  <si>
    <t xml:space="preserve">Hakamaatuhkelo</t>
  </si>
  <si>
    <t xml:space="preserve">http://tun.fi/MX.235893</t>
  </si>
  <si>
    <t xml:space="preserve">Hammashytykkä</t>
  </si>
  <si>
    <t xml:space="preserve">http://tun.fi/MX.206206</t>
  </si>
  <si>
    <t xml:space="preserve">Hammasrisakas</t>
  </si>
  <si>
    <t xml:space="preserve">http://tun.fi/MX.73393</t>
  </si>
  <si>
    <t xml:space="preserve">Harmorypykkä</t>
  </si>
  <si>
    <t xml:space="preserve">http://tun.fi/MX.205608</t>
  </si>
  <si>
    <t xml:space="preserve">Harsukääpä</t>
  </si>
  <si>
    <t xml:space="preserve">http://tun.fi/MX.205422</t>
  </si>
  <si>
    <t xml:space="preserve">Helavahakas</t>
  </si>
  <si>
    <t xml:space="preserve">http://tun.fi/MX.72228</t>
  </si>
  <si>
    <t xml:space="preserve">Helavalmuska</t>
  </si>
  <si>
    <t xml:space="preserve">http://tun.fi/MX.73038</t>
  </si>
  <si>
    <t xml:space="preserve">Hentohaprakääpä</t>
  </si>
  <si>
    <t xml:space="preserve">Hitunyhäkkä</t>
  </si>
  <si>
    <t xml:space="preserve">http://tun.fi/MX.206007</t>
  </si>
  <si>
    <t xml:space="preserve">Hostinsarannoki</t>
  </si>
  <si>
    <t xml:space="preserve">Huopakääpä</t>
  </si>
  <si>
    <t xml:space="preserve">Onnia tomentosa</t>
  </si>
  <si>
    <t xml:space="preserve">http://tun.fi/MX.206121</t>
  </si>
  <si>
    <t xml:space="preserve">Hyasinttivahakas</t>
  </si>
  <si>
    <t xml:space="preserve">http://tun.fi/MX.72227</t>
  </si>
  <si>
    <t xml:space="preserve">Häränkieli</t>
  </si>
  <si>
    <t xml:space="preserve">Fistulina hepatica</t>
  </si>
  <si>
    <t xml:space="preserve">http://tun.fi/MX.205929</t>
  </si>
  <si>
    <t xml:space="preserve">Isokarvakääpä</t>
  </si>
  <si>
    <t xml:space="preserve">Inonotus dryophilus</t>
  </si>
  <si>
    <t xml:space="preserve">http://tun.fi/MX.206054</t>
  </si>
  <si>
    <t xml:space="preserve">Isomyyränlakki</t>
  </si>
  <si>
    <t xml:space="preserve">http://tun.fi/MX.71842</t>
  </si>
  <si>
    <t xml:space="preserve">Isorusokas</t>
  </si>
  <si>
    <t xml:space="preserve">http://tun.fi/MX.72653</t>
  </si>
  <si>
    <t xml:space="preserve">Jättikuukunen</t>
  </si>
  <si>
    <t xml:space="preserve">http://tun.fi/MX.235820</t>
  </si>
  <si>
    <t xml:space="preserve">Kaihikka</t>
  </si>
  <si>
    <t xml:space="preserve">Ramaricium alboochraceum </t>
  </si>
  <si>
    <t xml:space="preserve">http://tun.fi/MX.205859</t>
  </si>
  <si>
    <t xml:space="preserve">Kalvasnahikas</t>
  </si>
  <si>
    <t xml:space="preserve">http://tun.fi/MX.72711</t>
  </si>
  <si>
    <t xml:space="preserve">Kalvassarannoki</t>
  </si>
  <si>
    <t xml:space="preserve">Kalvokesikkä</t>
  </si>
  <si>
    <t xml:space="preserve">http://tun.fi/MX.206039</t>
  </si>
  <si>
    <t xml:space="preserve">Kartanokääpä</t>
  </si>
  <si>
    <t xml:space="preserve">http://tun.fi/MX.206187</t>
  </si>
  <si>
    <t xml:space="preserve">Karvalahorusokas</t>
  </si>
  <si>
    <t xml:space="preserve">http://tun.fi/MX.72766</t>
  </si>
  <si>
    <t xml:space="preserve">Karvasahaheltta</t>
  </si>
  <si>
    <t xml:space="preserve">http://tun.fi/MX.73434</t>
  </si>
  <si>
    <t xml:space="preserve">Katvetuppisieni</t>
  </si>
  <si>
    <t xml:space="preserve">http://tun.fi/MX.73046</t>
  </si>
  <si>
    <t xml:space="preserve">Keisarimalikka</t>
  </si>
  <si>
    <t xml:space="preserve">http://tun.fi/MX.73075</t>
  </si>
  <si>
    <t xml:space="preserve">Kekovahakas</t>
  </si>
  <si>
    <t xml:space="preserve">http://tun.fi/MX.72628</t>
  </si>
  <si>
    <t xml:space="preserve">Kekovalmuska</t>
  </si>
  <si>
    <t xml:space="preserve">http://tun.fi/MX.72129</t>
  </si>
  <si>
    <t xml:space="preserve">Kellosinilatvanruoste</t>
  </si>
  <si>
    <t xml:space="preserve">Keltaloisikka</t>
  </si>
  <si>
    <t xml:space="preserve">http://tun.fi/MX.237406</t>
  </si>
  <si>
    <t xml:space="preserve">Keltamaitomaljakas</t>
  </si>
  <si>
    <t xml:space="preserve">http://tun.fi/MX.237986</t>
  </si>
  <si>
    <t xml:space="preserve">Keltatuhkelo</t>
  </si>
  <si>
    <t xml:space="preserve">http://tun.fi/MX.253935</t>
  </si>
  <si>
    <t xml:space="preserve">Kermarypykkä</t>
  </si>
  <si>
    <t xml:space="preserve">Phlebia diffissa</t>
  </si>
  <si>
    <t xml:space="preserve">http://tun.fi/MX.205736</t>
  </si>
  <si>
    <t xml:space="preserve">Kermavalmuska</t>
  </si>
  <si>
    <t xml:space="preserve">Kesäkorvasieni</t>
  </si>
  <si>
    <t xml:space="preserve">http://tun.fi/MX.237701</t>
  </si>
  <si>
    <t xml:space="preserve">Kevätjuurekas</t>
  </si>
  <si>
    <t xml:space="preserve">http://tun.fi/MX.73170</t>
  </si>
  <si>
    <t xml:space="preserve">Kimppumalikka</t>
  </si>
  <si>
    <t xml:space="preserve">http://tun.fi/MX.71818</t>
  </si>
  <si>
    <t xml:space="preserve">Kirsumaahikas</t>
  </si>
  <si>
    <t xml:space="preserve">http://tun.fi/MX.237694</t>
  </si>
  <si>
    <t xml:space="preserve">Kituhaprakääpä</t>
  </si>
  <si>
    <t xml:space="preserve">Koivunkynsikääpä</t>
  </si>
  <si>
    <t xml:space="preserve">Trichaptum pargamenum</t>
  </si>
  <si>
    <t xml:space="preserve">http://tun.fi/MX.206301</t>
  </si>
  <si>
    <t xml:space="preserve">Koppelokääpä</t>
  </si>
  <si>
    <t xml:space="preserve">http://tun.fi/MX.205954</t>
  </si>
  <si>
    <t xml:space="preserve">Korkkikerroskääpä</t>
  </si>
  <si>
    <t xml:space="preserve">Perenniporia subacida</t>
  </si>
  <si>
    <t xml:space="preserve">http://tun.fi/MX.206146</t>
  </si>
  <si>
    <t xml:space="preserve">Kulhomörsky</t>
  </si>
  <si>
    <t xml:space="preserve">http://tun.fi/MX.237061</t>
  </si>
  <si>
    <t xml:space="preserve">Kultasuomuvahakas</t>
  </si>
  <si>
    <t xml:space="preserve">Kuorikamarainen</t>
  </si>
  <si>
    <t xml:space="preserve">Kuultorypykkä</t>
  </si>
  <si>
    <t xml:space="preserve">http://tun.fi/MX.205735</t>
  </si>
  <si>
    <t xml:space="preserve">Kuusenneulasmaljakas</t>
  </si>
  <si>
    <t xml:space="preserve">http://tun.fi/MX.237770</t>
  </si>
  <si>
    <t xml:space="preserve">Kuusentuoksuvalmuska</t>
  </si>
  <si>
    <t xml:space="preserve">http://tun.fi/MX.73040</t>
  </si>
  <si>
    <t xml:space="preserve">Känsäorvakka</t>
  </si>
  <si>
    <t xml:space="preserve">Cystostereum murraii</t>
  </si>
  <si>
    <t xml:space="preserve">http://tun.fi/MX.205612</t>
  </si>
  <si>
    <t xml:space="preserve">Käpäläkääpä</t>
  </si>
  <si>
    <t xml:space="preserve">Anomoporia bombycina</t>
  </si>
  <si>
    <t xml:space="preserve">http://tun.fi/MX.205421</t>
  </si>
  <si>
    <t xml:space="preserve">Kätköorvakka</t>
  </si>
  <si>
    <t xml:space="preserve">http://tun.fi/MX.206123</t>
  </si>
  <si>
    <t xml:space="preserve">Kääpiörisakas</t>
  </si>
  <si>
    <t xml:space="preserve">http://tun.fi/MX.72261</t>
  </si>
  <si>
    <t xml:space="preserve">Lahohäiväkkä</t>
  </si>
  <si>
    <t xml:space="preserve">http://tun.fi/MX.73297</t>
  </si>
  <si>
    <t xml:space="preserve">Lahonnukka</t>
  </si>
  <si>
    <t xml:space="preserve">Physodontia lundellii</t>
  </si>
  <si>
    <t xml:space="preserve">http://tun.fi/MX.205766</t>
  </si>
  <si>
    <t xml:space="preserve">Lahoparvikas</t>
  </si>
  <si>
    <t xml:space="preserve">http://tun.fi/MX.66201</t>
  </si>
  <si>
    <t xml:space="preserve">Lakkakääpä</t>
  </si>
  <si>
    <t xml:space="preserve">http://tun.fi/MX.205937</t>
  </si>
  <si>
    <t xml:space="preserve">Lakkikarakääpä</t>
  </si>
  <si>
    <t xml:space="preserve">http://tun.fi/MX.4884398</t>
  </si>
  <si>
    <t xml:space="preserve">Lattakorvasieni</t>
  </si>
  <si>
    <t xml:space="preserve">http://tun.fi/MX.237699</t>
  </si>
  <si>
    <t xml:space="preserve">Lautasmalikka</t>
  </si>
  <si>
    <t xml:space="preserve">http://tun.fi/MX.71911</t>
  </si>
  <si>
    <t xml:space="preserve">Lehto-otaraspikka</t>
  </si>
  <si>
    <t xml:space="preserve">http://tun.fi/MX.206009</t>
  </si>
  <si>
    <t xml:space="preserve">Lehtomaahikas</t>
  </si>
  <si>
    <t xml:space="preserve">http://tun.fi/MX.237690</t>
  </si>
  <si>
    <t xml:space="preserve">Lehtonahikas</t>
  </si>
  <si>
    <t xml:space="preserve">http://tun.fi/MX.73443</t>
  </si>
  <si>
    <t xml:space="preserve">Lehtosäierisakas</t>
  </si>
  <si>
    <t xml:space="preserve">http://tun.fi/MX.68501</t>
  </si>
  <si>
    <t xml:space="preserve">Lepikkohiippo</t>
  </si>
  <si>
    <t xml:space="preserve">http://tun.fi/MX.72717</t>
  </si>
  <si>
    <t xml:space="preserve">Lepikkorisakas</t>
  </si>
  <si>
    <t xml:space="preserve">http://tun.fi/MX.72680</t>
  </si>
  <si>
    <t xml:space="preserve">Lepänoksahärmä</t>
  </si>
  <si>
    <t xml:space="preserve">http://tun.fi/MX.4985059</t>
  </si>
  <si>
    <t xml:space="preserve">Liekohaarakas</t>
  </si>
  <si>
    <t xml:space="preserve">http://tun.fi/MX.206074</t>
  </si>
  <si>
    <t xml:space="preserve">Liekokertokanta</t>
  </si>
  <si>
    <t xml:space="preserve">http://tun.fi/MX.205868</t>
  </si>
  <si>
    <t xml:space="preserve">Liilavalmuska</t>
  </si>
  <si>
    <t xml:space="preserve">http://tun.fi/MX.72051</t>
  </si>
  <si>
    <t xml:space="preserve">Limarengasvahakas</t>
  </si>
  <si>
    <t xml:space="preserve">http://tun.fi/MX.73145</t>
  </si>
  <si>
    <t xml:space="preserve">Louhennahka</t>
  </si>
  <si>
    <t xml:space="preserve">Laurilia sulcata</t>
  </si>
  <si>
    <t xml:space="preserve">http://tun.fi/MX.206072</t>
  </si>
  <si>
    <t xml:space="preserve">Luminyhäkkä</t>
  </si>
  <si>
    <t xml:space="preserve">http://tun.fi/MX.206106</t>
  </si>
  <si>
    <t xml:space="preserve">Lutikkakääpä</t>
  </si>
  <si>
    <t xml:space="preserve">Skeletocutis jelicii</t>
  </si>
  <si>
    <t xml:space="preserve">http://tun.fi/MX.206174</t>
  </si>
  <si>
    <t xml:space="preserve">Lutikkarousku</t>
  </si>
  <si>
    <t xml:space="preserve">http://tun.fi/MX.71808</t>
  </si>
  <si>
    <t xml:space="preserve">Lännenhapero</t>
  </si>
  <si>
    <t xml:space="preserve">http://tun.fi/MX.73225</t>
  </si>
  <si>
    <t xml:space="preserve">Maitokesikkä</t>
  </si>
  <si>
    <t xml:space="preserve">http://tun.fi/MX.206041</t>
  </si>
  <si>
    <t xml:space="preserve">Maitomalikka</t>
  </si>
  <si>
    <t xml:space="preserve">http://tun.fi/MX.72479</t>
  </si>
  <si>
    <t xml:space="preserve">Maitosäämikkä</t>
  </si>
  <si>
    <t xml:space="preserve">Scytinostroma galactinum</t>
  </si>
  <si>
    <t xml:space="preserve">http://tun.fi/MX.205895</t>
  </si>
  <si>
    <t xml:space="preserve">Maljatipakka</t>
  </si>
  <si>
    <t xml:space="preserve">http://tun.fi/MX.205689</t>
  </si>
  <si>
    <t xml:space="preserve">Mantelivahakas</t>
  </si>
  <si>
    <t xml:space="preserve">Mustamaahikas</t>
  </si>
  <si>
    <t xml:space="preserve">http://tun.fi/MX.237696</t>
  </si>
  <si>
    <t xml:space="preserve">Mustapahkajuurekas</t>
  </si>
  <si>
    <t xml:space="preserve">http://tun.fi/MX.73318</t>
  </si>
  <si>
    <t xml:space="preserve">Mustasatulamörsky</t>
  </si>
  <si>
    <t xml:space="preserve">http://tun.fi/MX.237072</t>
  </si>
  <si>
    <t xml:space="preserve">Napapahkajalka</t>
  </si>
  <si>
    <t xml:space="preserve">http://tun.fi/MX.73227</t>
  </si>
  <si>
    <t xml:space="preserve">Narsissikärpässieni</t>
  </si>
  <si>
    <t xml:space="preserve">http://tun.fi/MX.71665</t>
  </si>
  <si>
    <t xml:space="preserve">Naskalihytykkä</t>
  </si>
  <si>
    <t xml:space="preserve">http://tun.fi/MX.205807</t>
  </si>
  <si>
    <t xml:space="preserve">Naskalirypykkä</t>
  </si>
  <si>
    <t xml:space="preserve">http://tun.fi/MX.205730</t>
  </si>
  <si>
    <t xml:space="preserve">Nevamesisieni</t>
  </si>
  <si>
    <t xml:space="preserve">http://tun.fi/MX.73293</t>
  </si>
  <si>
    <t xml:space="preserve">Nokivahakas</t>
  </si>
  <si>
    <t xml:space="preserve">http://tun.fi/MX.72632</t>
  </si>
  <si>
    <t xml:space="preserve">Norjantuhkelo</t>
  </si>
  <si>
    <t xml:space="preserve">http://tun.fi/MX.235908</t>
  </si>
  <si>
    <t xml:space="preserve">Karvakieli</t>
  </si>
  <si>
    <t xml:space="preserve">Hårig jordtunga</t>
  </si>
  <si>
    <t xml:space="preserve">http://tun.fi/MX.238558</t>
  </si>
  <si>
    <t xml:space="preserve">Ketokieli</t>
  </si>
  <si>
    <t xml:space="preserve">Svart jordtunga</t>
  </si>
  <si>
    <t xml:space="preserve">http://tun.fi/MX.237873</t>
  </si>
  <si>
    <t xml:space="preserve">Korpinrusokas</t>
  </si>
  <si>
    <t xml:space="preserve">Korpnopping</t>
  </si>
  <si>
    <t xml:space="preserve">http://tun.fi/MX.72901</t>
  </si>
  <si>
    <t xml:space="preserve">Sinikääpiörusokas</t>
  </si>
  <si>
    <t xml:space="preserve">http://tun.fi/MX.72902</t>
  </si>
  <si>
    <t xml:space="preserve">Sysikieli</t>
  </si>
  <si>
    <t xml:space="preserve">Purpurbrun jordtunga</t>
  </si>
  <si>
    <t xml:space="preserve">http://tun.fi/MX.237878</t>
  </si>
  <si>
    <t xml:space="preserve">Valkotuoksumalikka</t>
  </si>
  <si>
    <t xml:space="preserve">http://tun.fi/MX.72808</t>
  </si>
  <si>
    <t xml:space="preserve">Nuhrurusokas</t>
  </si>
  <si>
    <t xml:space="preserve">http://tun.fi/MX.72579</t>
  </si>
  <si>
    <t xml:space="preserve">Nummiorakas</t>
  </si>
  <si>
    <t xml:space="preserve">http://tun.fi/MX.205879</t>
  </si>
  <si>
    <t xml:space="preserve">Nuokkuhelmikännoki</t>
  </si>
  <si>
    <t xml:space="preserve">Orarypykkä</t>
  </si>
  <si>
    <t xml:space="preserve">http://tun.fi/MX.205755</t>
  </si>
  <si>
    <t xml:space="preserve">Palloitiömalikka</t>
  </si>
  <si>
    <t xml:space="preserve">http://tun.fi/MX.72566</t>
  </si>
  <si>
    <t xml:space="preserve">Peikonnahka</t>
  </si>
  <si>
    <t xml:space="preserve">Crustoderma dryinum</t>
  </si>
  <si>
    <t xml:space="preserve">http://tun.fi/MX.205606</t>
  </si>
  <si>
    <t xml:space="preserve">Piikkituhkelo</t>
  </si>
  <si>
    <t xml:space="preserve">http://tun.fi/MX.235897</t>
  </si>
  <si>
    <t xml:space="preserve">Pikkukarakka</t>
  </si>
  <si>
    <t xml:space="preserve">http://tun.fi/MX.206064</t>
  </si>
  <si>
    <t xml:space="preserve">Pikkukennokääpä</t>
  </si>
  <si>
    <t xml:space="preserve">http://tun.fi/MX.205634</t>
  </si>
  <si>
    <t xml:space="preserve">Pikkusilokka</t>
  </si>
  <si>
    <t xml:space="preserve">http://tun.fi/MX.206219</t>
  </si>
  <si>
    <t xml:space="preserve">Pistenyhäkkä</t>
  </si>
  <si>
    <t xml:space="preserve">Peniophorella guttulifera </t>
  </si>
  <si>
    <t xml:space="preserve">http://tun.fi/MX.206141</t>
  </si>
  <si>
    <t xml:space="preserve">Pohjannyhäkkä</t>
  </si>
  <si>
    <t xml:space="preserve">http://tun.fi/MX.206002</t>
  </si>
  <si>
    <t xml:space="preserve">Pohjanryhäkäs</t>
  </si>
  <si>
    <t xml:space="preserve">http://tun.fi/MX.72577</t>
  </si>
  <si>
    <t xml:space="preserve">Puikkoloisikka</t>
  </si>
  <si>
    <t xml:space="preserve">http://tun.fi/MX.237402</t>
  </si>
  <si>
    <t xml:space="preserve">Puistomörsky</t>
  </si>
  <si>
    <t xml:space="preserve">http://tun.fi/MX.237073</t>
  </si>
  <si>
    <t xml:space="preserve">Punakarakääpä</t>
  </si>
  <si>
    <t xml:space="preserve">Steccherinum collabens</t>
  </si>
  <si>
    <t xml:space="preserve">http://tun.fi/MX.206191</t>
  </si>
  <si>
    <t xml:space="preserve">Punareunamaljakas</t>
  </si>
  <si>
    <t xml:space="preserve">http://tun.fi/MX.238747</t>
  </si>
  <si>
    <t xml:space="preserve">Puromörsky</t>
  </si>
  <si>
    <t xml:space="preserve">http://tun.fi/MX.237055</t>
  </si>
  <si>
    <t xml:space="preserve">Pähkinänkääpä</t>
  </si>
  <si>
    <t xml:space="preserve">Dichomitus campestris </t>
  </si>
  <si>
    <t xml:space="preserve">http://tun.fi/MX.205642</t>
  </si>
  <si>
    <t xml:space="preserve">Pähkinäorvakka</t>
  </si>
  <si>
    <t xml:space="preserve">http://tun.fi/MX.206109</t>
  </si>
  <si>
    <t xml:space="preserve">Pähkinävuotikka</t>
  </si>
  <si>
    <t xml:space="preserve">Päärynärisakas</t>
  </si>
  <si>
    <t xml:space="preserve">http://tun.fi/MX.72889</t>
  </si>
  <si>
    <t xml:space="preserve">Pölkkysieni</t>
  </si>
  <si>
    <t xml:space="preserve">Gomphus clavatus </t>
  </si>
  <si>
    <t xml:space="preserve">http://tun.fi/MX.205953</t>
  </si>
  <si>
    <t xml:space="preserve">Pörhöukonsieni</t>
  </si>
  <si>
    <t xml:space="preserve">Riekonkääpä</t>
  </si>
  <si>
    <t xml:space="preserve">Antrodia albobrunnea</t>
  </si>
  <si>
    <t xml:space="preserve">http://tun.fi/MX.205423</t>
  </si>
  <si>
    <t xml:space="preserve">Rikkiorakas</t>
  </si>
  <si>
    <t xml:space="preserve">http://tun.fi/MX.205978</t>
  </si>
  <si>
    <t xml:space="preserve">Rosorusokas</t>
  </si>
  <si>
    <t xml:space="preserve">http://tun.fi/MX.72652</t>
  </si>
  <si>
    <t xml:space="preserve">Runkohytyvinokas</t>
  </si>
  <si>
    <t xml:space="preserve">http://tun.fi/MX.72216</t>
  </si>
  <si>
    <t xml:space="preserve">Ruokohelvennoki</t>
  </si>
  <si>
    <t xml:space="preserve">http://tun.fi/MX.4984802</t>
  </si>
  <si>
    <t xml:space="preserve">Rusohapero</t>
  </si>
  <si>
    <t xml:space="preserve">http://tun.fi/MX.72518</t>
  </si>
  <si>
    <t xml:space="preserve">Rusokääpä</t>
  </si>
  <si>
    <t xml:space="preserve">http://tun.fi/MX.205823</t>
  </si>
  <si>
    <t xml:space="preserve">Rusomaljakas</t>
  </si>
  <si>
    <t xml:space="preserve">http://tun.fi/MX.237263</t>
  </si>
  <si>
    <t xml:space="preserve">Rusovanukka</t>
  </si>
  <si>
    <t xml:space="preserve">Amylocorticium subincarnatum</t>
  </si>
  <si>
    <t xml:space="preserve">http://tun.fi/MX.205410</t>
  </si>
  <si>
    <t xml:space="preserve">Rustikka</t>
  </si>
  <si>
    <t xml:space="preserve">Aporpium canescens</t>
  </si>
  <si>
    <t xml:space="preserve">http://tun.fi/MX.4884108</t>
  </si>
  <si>
    <t xml:space="preserve">Ryytiseitikki</t>
  </si>
  <si>
    <t xml:space="preserve">http://tun.fi/MX.73116</t>
  </si>
  <si>
    <t xml:space="preserve">Sahramihaarakas</t>
  </si>
  <si>
    <t xml:space="preserve">http://tun.fi/MX.205860</t>
  </si>
  <si>
    <t xml:space="preserve">Salomaljakas</t>
  </si>
  <si>
    <t xml:space="preserve">http://tun.fi/MX.237993</t>
  </si>
  <si>
    <t xml:space="preserve">Sammalpiennarsieni</t>
  </si>
  <si>
    <t xml:space="preserve">http://tun.fi/MX.73281</t>
  </si>
  <si>
    <t xml:space="preserve">Savuvahakas</t>
  </si>
  <si>
    <t xml:space="preserve">http://tun.fi/MX.72367</t>
  </si>
  <si>
    <t xml:space="preserve">Siilirisakas</t>
  </si>
  <si>
    <t xml:space="preserve">http://tun.fi/MX.71755</t>
  </si>
  <si>
    <t xml:space="preserve">Silokääpä</t>
  </si>
  <si>
    <t xml:space="preserve">http://tun.fi/MX.205949</t>
  </si>
  <si>
    <t xml:space="preserve">Sinipunarousku</t>
  </si>
  <si>
    <t xml:space="preserve">http://tun.fi/MX.72947</t>
  </si>
  <si>
    <t xml:space="preserve">Sinipunarusokas</t>
  </si>
  <si>
    <t xml:space="preserve">http://tun.fi/MX.73397</t>
  </si>
  <si>
    <t xml:space="preserve">Sitkorypykkä</t>
  </si>
  <si>
    <t xml:space="preserve">Phlebia firma</t>
  </si>
  <si>
    <t xml:space="preserve">http://tun.fi/MX.205738</t>
  </si>
  <si>
    <t xml:space="preserve">Suohytynupikka</t>
  </si>
  <si>
    <t xml:space="preserve">http://tun.fi/MX.238322</t>
  </si>
  <si>
    <t xml:space="preserve">Sysiseitikki</t>
  </si>
  <si>
    <t xml:space="preserve">http://tun.fi/MX.72392</t>
  </si>
  <si>
    <t xml:space="preserve">Säievalmuska</t>
  </si>
  <si>
    <t xml:space="preserve">http://tun.fi/MX.73268</t>
  </si>
  <si>
    <t xml:space="preserve">Tahmamalikka</t>
  </si>
  <si>
    <t xml:space="preserve">Taigakarakka</t>
  </si>
  <si>
    <t xml:space="preserve">http://tun.fi/MX.206194</t>
  </si>
  <si>
    <t xml:space="preserve">Taigaorvakka</t>
  </si>
  <si>
    <t xml:space="preserve">Peniophora septentrionalis</t>
  </si>
  <si>
    <t xml:space="preserve">http://tun.fi/MX.206138</t>
  </si>
  <si>
    <t xml:space="preserve">Tammenkääpä</t>
  </si>
  <si>
    <t xml:space="preserve">Phellinus robustus </t>
  </si>
  <si>
    <t xml:space="preserve">http://tun.fi/MX.205721</t>
  </si>
  <si>
    <t xml:space="preserve">Tarhatryffeli</t>
  </si>
  <si>
    <t xml:space="preserve">http://tun.fi/MX.238688</t>
  </si>
  <si>
    <t xml:space="preserve">Terhopikari</t>
  </si>
  <si>
    <t xml:space="preserve">http://tun.fi/MX.238336</t>
  </si>
  <si>
    <t xml:space="preserve">Tippahaprakääpä</t>
  </si>
  <si>
    <t xml:space="preserve">Tulivalmuska</t>
  </si>
  <si>
    <t xml:space="preserve">http://tun.fi/MX.73037</t>
  </si>
  <si>
    <t xml:space="preserve">Tummajyväslakki</t>
  </si>
  <si>
    <t xml:space="preserve">Tummavuotikka</t>
  </si>
  <si>
    <t xml:space="preserve">Tuoksuvalevahvero</t>
  </si>
  <si>
    <t xml:space="preserve">http://tun.fi/MX.73144</t>
  </si>
  <si>
    <t xml:space="preserve">Tuoksuvinokas</t>
  </si>
  <si>
    <t xml:space="preserve">http://tun.fi/MX.72699</t>
  </si>
  <si>
    <t xml:space="preserve">Tuppikärpässieni</t>
  </si>
  <si>
    <t xml:space="preserve">http://tun.fi/MX.73055</t>
  </si>
  <si>
    <t xml:space="preserve">Tähti-itiörisakas</t>
  </si>
  <si>
    <t xml:space="preserve">http://tun.fi/MX.72233</t>
  </si>
  <si>
    <t xml:space="preserve">Vahaorvakka</t>
  </si>
  <si>
    <t xml:space="preserve">http://tun.fi/MX.205826</t>
  </si>
  <si>
    <t xml:space="preserve">Valjuvalmuska</t>
  </si>
  <si>
    <t xml:space="preserve">http://tun.fi/MX.72543</t>
  </si>
  <si>
    <t xml:space="preserve">Valkokaarnahiippo</t>
  </si>
  <si>
    <t xml:space="preserve">http://tun.fi/MX.235988</t>
  </si>
  <si>
    <t xml:space="preserve">Valkolakirisakas</t>
  </si>
  <si>
    <t xml:space="preserve">http://tun.fi/MX.72624</t>
  </si>
  <si>
    <t xml:space="preserve">Valkomyyränmukula</t>
  </si>
  <si>
    <t xml:space="preserve">Valkoryhäkäs</t>
  </si>
  <si>
    <t xml:space="preserve">http://tun.fi/MX.73316</t>
  </si>
  <si>
    <t xml:space="preserve">Viherkarhikka</t>
  </si>
  <si>
    <t xml:space="preserve">http://tun.fi/MX.206069</t>
  </si>
  <si>
    <t xml:space="preserve">Välkkyludekääpä</t>
  </si>
  <si>
    <t xml:space="preserve">Skeletocutis stellae</t>
  </si>
  <si>
    <t xml:space="preserve">http://tun.fi/MX.206181</t>
  </si>
  <si>
    <t xml:space="preserve">Yövilkanruoste</t>
  </si>
  <si>
    <t xml:space="preserve">FeatureCodeExtensionsType</t>
  </si>
  <si>
    <t xml:space="preserve">Erityispiirteen koodi (mm. monimuotoisuuskoodi). Koodiston myöhemmin lisätyt laajennukset (&gt;10001).</t>
  </si>
  <si>
    <t xml:space="preserve">Tekstipiste</t>
  </si>
  <si>
    <t xml:space="preserve">Textpunkt</t>
  </si>
  <si>
    <t xml:space="preserve">text point</t>
  </si>
  <si>
    <t xml:space="preserve">Siirtymäura (maastoreitti)</t>
  </si>
  <si>
    <t xml:space="preserve">Förflyttningsled</t>
  </si>
  <si>
    <t xml:space="preserve">Transit path</t>
  </si>
  <si>
    <t xml:space="preserve">Rautatie</t>
  </si>
  <si>
    <t xml:space="preserve">Järnväg</t>
  </si>
  <si>
    <t xml:space="preserve">railway</t>
  </si>
  <si>
    <t xml:space="preserve">Sähkö-/voimalinja</t>
  </si>
  <si>
    <t xml:space="preserve">El-/kraftledning</t>
  </si>
  <si>
    <t xml:space="preserve">Electrical / power line</t>
  </si>
  <si>
    <t xml:space="preserve">Puhelinlinja</t>
  </si>
  <si>
    <t xml:space="preserve">Telefonledning</t>
  </si>
  <si>
    <t xml:space="preserve">Phone line</t>
  </si>
  <si>
    <t xml:space="preserve">Kärrytie</t>
  </si>
  <si>
    <t xml:space="preserve">Kärrväg</t>
  </si>
  <si>
    <t xml:space="preserve">bridleway</t>
  </si>
  <si>
    <t xml:space="preserve">Talvitie</t>
  </si>
  <si>
    <t xml:space="preserve">Vinterväg</t>
  </si>
  <si>
    <t xml:space="preserve">Winter road</t>
  </si>
  <si>
    <t xml:space="preserve">Maakaapeli</t>
  </si>
  <si>
    <t xml:space="preserve">Jordkabel</t>
  </si>
  <si>
    <t xml:space="preserve">Underground cable</t>
  </si>
  <si>
    <t xml:space="preserve">Kaava-alue</t>
  </si>
  <si>
    <t xml:space="preserve">Planeområde</t>
  </si>
  <si>
    <t xml:space="preserve">zoning area</t>
  </si>
  <si>
    <t xml:space="preserve">Putkistolinja</t>
  </si>
  <si>
    <t xml:space="preserve">Linjegata för rörledning</t>
  </si>
  <si>
    <t xml:space="preserve">Pipe line</t>
  </si>
  <si>
    <t xml:space="preserve">Moottorikelkkareitti</t>
  </si>
  <si>
    <t xml:space="preserve">Snöskoterled</t>
  </si>
  <si>
    <t xml:space="preserve">snowscooter route</t>
  </si>
  <si>
    <t xml:space="preserve">Elinympäristö</t>
  </si>
  <si>
    <t xml:space="preserve">Livsmiljö</t>
  </si>
  <si>
    <t xml:space="preserve">Habitat</t>
  </si>
  <si>
    <t xml:space="preserve">Polku</t>
  </si>
  <si>
    <t xml:space="preserve">Stig</t>
  </si>
  <si>
    <t xml:space="preserve">path</t>
  </si>
  <si>
    <t xml:space="preserve">Apukohde</t>
  </si>
  <si>
    <t xml:space="preserve">Hjälpobjekt</t>
  </si>
  <si>
    <t xml:space="preserve">Auxiliary item</t>
  </si>
  <si>
    <t xml:space="preserve">Maastomerkintä</t>
  </si>
  <si>
    <t xml:space="preserve">Terrängmarkning</t>
  </si>
  <si>
    <t xml:space="preserve">Land marking</t>
  </si>
  <si>
    <t xml:space="preserve">Lähestymissuunta</t>
  </si>
  <si>
    <t xml:space="preserve">Ankomstrikning</t>
  </si>
  <si>
    <t xml:space="preserve">Approach direction</t>
  </si>
  <si>
    <t xml:space="preserve">Uusi tie</t>
  </si>
  <si>
    <t xml:space="preserve">Ny väg</t>
  </si>
  <si>
    <t xml:space="preserve">New road (unfinished / planned)</t>
  </si>
  <si>
    <t xml:space="preserve">Ajoura</t>
  </si>
  <si>
    <t xml:space="preserve">Körstråk</t>
  </si>
  <si>
    <t xml:space="preserve">Wood supply route</t>
  </si>
  <si>
    <t xml:space="preserve">Piennartie</t>
  </si>
  <si>
    <t xml:space="preserve">Väg på dikersen</t>
  </si>
  <si>
    <t xml:space="preserve">Hard shoulder</t>
  </si>
  <si>
    <t xml:space="preserve">Uudisoja</t>
  </si>
  <si>
    <t xml:space="preserve">Nytt dike</t>
  </si>
  <si>
    <t xml:space="preserve">New ditch</t>
  </si>
  <si>
    <t xml:space="preserve">Kunnostusoja</t>
  </si>
  <si>
    <t xml:space="preserve">Inståndsättningsdike</t>
  </si>
  <si>
    <t xml:space="preserve">Overhauled ditch</t>
  </si>
  <si>
    <t xml:space="preserve">Suojakaista</t>
  </si>
  <si>
    <t xml:space="preserve">Skyddzon</t>
  </si>
  <si>
    <t xml:space="preserve">Guard rail</t>
  </si>
  <si>
    <t xml:space="preserve">Ajokielto</t>
  </si>
  <si>
    <t xml:space="preserve">Körförbud</t>
  </si>
  <si>
    <t xml:space="preserve">Driving prohibited</t>
  </si>
  <si>
    <t xml:space="preserve">Rajapyykki</t>
  </si>
  <si>
    <t xml:space="preserve">Råsten</t>
  </si>
  <si>
    <t xml:space="preserve">Landmark</t>
  </si>
  <si>
    <t xml:space="preserve">Laskeutusallas</t>
  </si>
  <si>
    <t xml:space="preserve">Sedimenteringsbassäng</t>
  </si>
  <si>
    <t xml:space="preserve">A sedimentation pool</t>
  </si>
  <si>
    <t xml:space="preserve">Lietekuoppa</t>
  </si>
  <si>
    <t xml:space="preserve">Slamgrop</t>
  </si>
  <si>
    <t xml:space="preserve">Slurry pit</t>
  </si>
  <si>
    <t xml:space="preserve">Liittymä</t>
  </si>
  <si>
    <t xml:space="preserve">Anslutning</t>
  </si>
  <si>
    <t xml:space="preserve">Connection</t>
  </si>
  <si>
    <t xml:space="preserve">Kääntöpaikka</t>
  </si>
  <si>
    <t xml:space="preserve">Vändplats</t>
  </si>
  <si>
    <t xml:space="preserve">Turning point</t>
  </si>
  <si>
    <t xml:space="preserve">Puomi</t>
  </si>
  <si>
    <t xml:space="preserve">Bom</t>
  </si>
  <si>
    <t xml:space="preserve">Boom</t>
  </si>
  <si>
    <t xml:space="preserve">Tie</t>
  </si>
  <si>
    <t xml:space="preserve">Väg</t>
  </si>
  <si>
    <t xml:space="preserve">Forest road</t>
  </si>
  <si>
    <t xml:space="preserve">Oja</t>
  </si>
  <si>
    <t xml:space="preserve">Dike</t>
  </si>
  <si>
    <t xml:space="preserve">Ditch</t>
  </si>
  <si>
    <t xml:space="preserve">Varastopaikan reunamerkki</t>
  </si>
  <si>
    <t xml:space="preserve">Avgräningsmärke för lagringsplats</t>
  </si>
  <si>
    <t xml:space="preserve">Storage location border mark</t>
  </si>
  <si>
    <t xml:space="preserve">Muu vaara tai turvallisuuskohde</t>
  </si>
  <si>
    <t xml:space="preserve">Annan fara eller säkerhetsobjekt</t>
  </si>
  <si>
    <t xml:space="preserve">Other hazard or safety object</t>
  </si>
  <si>
    <t xml:space="preserve">Käyttökielto</t>
  </si>
  <si>
    <t xml:space="preserve">Användningsförbud</t>
  </si>
  <si>
    <t xml:space="preserve">denied usage</t>
  </si>
  <si>
    <t xml:space="preserve">Silta</t>
  </si>
  <si>
    <t xml:space="preserve">Bro</t>
  </si>
  <si>
    <t xml:space="preserve">Bridge</t>
  </si>
  <si>
    <t xml:space="preserve">Painorajoitettu silta</t>
  </si>
  <si>
    <t xml:space="preserve">Bro med viktbegränsning</t>
  </si>
  <si>
    <t xml:space="preserve">Weight limited bridge</t>
  </si>
  <si>
    <t xml:space="preserve">Alikulku</t>
  </si>
  <si>
    <t xml:space="preserve">Undergång</t>
  </si>
  <si>
    <t xml:space="preserve">Underpass</t>
  </si>
  <si>
    <t xml:space="preserve">Kohtaamispaikka/Ohituspaikka</t>
  </si>
  <si>
    <t xml:space="preserve">Mötesplats/Omkörningsplats</t>
  </si>
  <si>
    <t xml:space="preserve">Meeting place, bypassing place</t>
  </si>
  <si>
    <t xml:space="preserve">Telauspaikka</t>
  </si>
  <si>
    <t xml:space="preserve">Växlingsplats för släp</t>
  </si>
  <si>
    <t xml:space="preserve">Trailer loading place</t>
  </si>
  <si>
    <t xml:space="preserve">Rumpu</t>
  </si>
  <si>
    <t xml:space="preserve">Trumma</t>
  </si>
  <si>
    <t xml:space="preserve">Drum</t>
  </si>
  <si>
    <t xml:space="preserve">Pato</t>
  </si>
  <si>
    <t xml:space="preserve">Damm</t>
  </si>
  <si>
    <t xml:space="preserve">Dam</t>
  </si>
  <si>
    <t xml:space="preserve">Haarukkaoja</t>
  </si>
  <si>
    <t xml:space="preserve">Gaffeldike</t>
  </si>
  <si>
    <t xml:space="preserve">Fork ditch</t>
  </si>
  <si>
    <t xml:space="preserve">Pintavalunta</t>
  </si>
  <si>
    <t xml:space="preserve">Översilning</t>
  </si>
  <si>
    <t xml:space="preserve">surface runoff</t>
  </si>
  <si>
    <t xml:space="preserve">Pohjapato</t>
  </si>
  <si>
    <t xml:space="preserve">Bottendamm</t>
  </si>
  <si>
    <t xml:space="preserve">Submerged dam</t>
  </si>
  <si>
    <t xml:space="preserve">Purkupiste</t>
  </si>
  <si>
    <t xml:space="preserve">Utlopp</t>
  </si>
  <si>
    <t xml:space="preserve">Unloading point</t>
  </si>
  <si>
    <t xml:space="preserve">Syöpymä</t>
  </si>
  <si>
    <t xml:space="preserve">Erosion</t>
  </si>
  <si>
    <t xml:space="preserve">corrosion</t>
  </si>
  <si>
    <t xml:space="preserve">Maa-aineksen ottopaikka</t>
  </si>
  <si>
    <t xml:space="preserve">Marktäktsplats</t>
  </si>
  <si>
    <t xml:space="preserve">Soil extraction site</t>
  </si>
  <si>
    <t xml:space="preserve">Metsäliittymä</t>
  </si>
  <si>
    <t xml:space="preserve">Skogsvägsanslutning</t>
  </si>
  <si>
    <t xml:space="preserve">Forest connection</t>
  </si>
  <si>
    <t xml:space="preserve">Räjäytys</t>
  </si>
  <si>
    <t xml:space="preserve">Sprängning</t>
  </si>
  <si>
    <t xml:space="preserve">Demolitions</t>
  </si>
  <si>
    <t xml:space="preserve">Painorajoitus</t>
  </si>
  <si>
    <t xml:space="preserve">Viktbegränsning</t>
  </si>
  <si>
    <t xml:space="preserve">Weight limit</t>
  </si>
  <si>
    <t xml:space="preserve">Ajoreitti, hakkuukone</t>
  </si>
  <si>
    <t xml:space="preserve">Körrutt för skördare</t>
  </si>
  <si>
    <t xml:space="preserve">Harvester passageway</t>
  </si>
  <si>
    <t xml:space="preserve">Ajoreitti, metsätraktori</t>
  </si>
  <si>
    <t xml:space="preserve">Körrutt för skotare</t>
  </si>
  <si>
    <t xml:space="preserve">Forest tractor passageway</t>
  </si>
  <si>
    <t xml:space="preserve">Valokuva metsäyhtiö</t>
  </si>
  <si>
    <t xml:space="preserve">Foto skogsbolag</t>
  </si>
  <si>
    <t xml:space="preserve">photograph forest product company</t>
  </si>
  <si>
    <t xml:space="preserve">Valokuva metsänomistaja</t>
  </si>
  <si>
    <t xml:space="preserve">Foto skogsägare</t>
  </si>
  <si>
    <t xml:space="preserve">photograph forest owner</t>
  </si>
  <si>
    <t xml:space="preserve">Ajoluiska, Ojan ylitys</t>
  </si>
  <si>
    <t xml:space="preserve">Körramp, dikesövergång</t>
  </si>
  <si>
    <t xml:space="preserve">Ramp, Ditch crossing</t>
  </si>
  <si>
    <t xml:space="preserve">Ylityspaikka</t>
  </si>
  <si>
    <t xml:space="preserve">Övergångsställe</t>
  </si>
  <si>
    <t xml:space="preserve">Crossing</t>
  </si>
  <si>
    <t xml:space="preserve">Huomautus</t>
  </si>
  <si>
    <t xml:space="preserve">Anmärkning</t>
  </si>
  <si>
    <t xml:space="preserve">Note</t>
  </si>
  <si>
    <t xml:space="preserve">Korkeuseste</t>
  </si>
  <si>
    <t xml:space="preserve">Höjdhinder</t>
  </si>
  <si>
    <t xml:space="preserve">Height barrier</t>
  </si>
  <si>
    <t xml:space="preserve">Pintavalutus-kenttä</t>
  </si>
  <si>
    <t xml:space="preserve">Översilningsområde</t>
  </si>
  <si>
    <t xml:space="preserve">Surface run-off field</t>
  </si>
  <si>
    <t xml:space="preserve">Toteutunut reitti</t>
  </si>
  <si>
    <t xml:space="preserve">Verkställd rutt</t>
  </si>
  <si>
    <t xml:space="preserve">Kaivukatko</t>
  </si>
  <si>
    <t xml:space="preserve">Grävavbrott</t>
  </si>
  <si>
    <t xml:space="preserve">Ditch break</t>
  </si>
  <si>
    <t xml:space="preserve">Pelastautumispaikka</t>
  </si>
  <si>
    <t xml:space="preserve">Räddningsplats</t>
  </si>
  <si>
    <t xml:space="preserve">Rescue point</t>
  </si>
  <si>
    <t xml:space="preserve">Liikkuminen kielletty</t>
  </si>
  <si>
    <t xml:space="preserve">Tillträde förbjudet</t>
  </si>
  <si>
    <t xml:space="preserve">Liikkuminen rajoitettu</t>
  </si>
  <si>
    <t xml:space="preserve">Tillträde begränsat</t>
  </si>
  <si>
    <t xml:space="preserve">Pehmeikkö</t>
  </si>
  <si>
    <t xml:space="preserve">Svag mark</t>
  </si>
  <si>
    <t xml:space="preserve">Soft soil</t>
  </si>
  <si>
    <t xml:space="preserve">Scarp</t>
  </si>
  <si>
    <t xml:space="preserve">Säästöpuuryhmä</t>
  </si>
  <si>
    <t xml:space="preserve">Naturvårdsträdsgrupp</t>
  </si>
  <si>
    <t xml:space="preserve">Retention tree group</t>
  </si>
  <si>
    <t xml:space="preserve">Kaasulinja</t>
  </si>
  <si>
    <t xml:space="preserve">Gaslinje</t>
  </si>
  <si>
    <t xml:space="preserve">Gas line</t>
  </si>
  <si>
    <t xml:space="preserve">Toteuma-alue</t>
  </si>
  <si>
    <t xml:space="preserve">Verkställandeområde</t>
  </si>
  <si>
    <t xml:space="preserve">Toteuma-alue (Kemera)</t>
  </si>
  <si>
    <t xml:space="preserve">Verkställandeområde (Kemera)</t>
  </si>
  <si>
    <t xml:space="preserve">Metsäsuunnitelmakuvion raja</t>
  </si>
  <si>
    <t xml:space="preserve">Skogsbruksplansfigurens gräns</t>
  </si>
  <si>
    <t xml:space="preserve">Ojalinjahakkuu</t>
  </si>
  <si>
    <t xml:space="preserve">Avverkning för dikeslinje</t>
  </si>
  <si>
    <t xml:space="preserve">Ojalinjan puidenkaato moottorisahalla</t>
  </si>
  <si>
    <t xml:space="preserve">Fällning av träd för dikeslinje med motorsåg</t>
  </si>
  <si>
    <t xml:space="preserve">Ojalinjan raivaus</t>
  </si>
  <si>
    <t xml:space="preserve">Röjning av dikeslinje</t>
  </si>
  <si>
    <t xml:space="preserve">Vindskada</t>
  </si>
  <si>
    <t xml:space="preserve">Wind damage</t>
  </si>
  <si>
    <t xml:space="preserve">Outdoor activities route</t>
  </si>
  <si>
    <t xml:space="preserve">Fastighet</t>
  </si>
  <si>
    <t xml:space="preserve">Uppoamisvaara</t>
  </si>
  <si>
    <t xml:space="preserve">Sjunkfara</t>
  </si>
  <si>
    <t xml:space="preserve">Danger of sinking</t>
  </si>
  <si>
    <t xml:space="preserve">Pienaukkohakkuu</t>
  </si>
  <si>
    <t xml:space="preserve">Luckhuggning</t>
  </si>
  <si>
    <t xml:space="preserve">Korkeusrajoite</t>
  </si>
  <si>
    <t xml:space="preserve">Höjdbegränsning</t>
  </si>
  <si>
    <t xml:space="preserve">Muokkaussuunta</t>
  </si>
  <si>
    <t xml:space="preserve">Beredningsriktning</t>
  </si>
  <si>
    <t xml:space="preserve">Runkotie, uusi</t>
  </si>
  <si>
    <t xml:space="preserve">Huvudväg, ny</t>
  </si>
  <si>
    <t xml:space="preserve">Runkotie, perusparannus</t>
  </si>
  <si>
    <t xml:space="preserve">Huvudväg, grundlig förbättring</t>
  </si>
  <si>
    <t xml:space="preserve">Aluetie, uusi</t>
  </si>
  <si>
    <t xml:space="preserve">Områdesväg, ny</t>
  </si>
  <si>
    <t xml:space="preserve">Aluetie, perusparannus</t>
  </si>
  <si>
    <t xml:space="preserve">Områdesväg, grundlig förbättring</t>
  </si>
  <si>
    <t xml:space="preserve">Varsitie, uusi</t>
  </si>
  <si>
    <t xml:space="preserve">Basväg, ny</t>
  </si>
  <si>
    <t xml:space="preserve">Crosswalk, new</t>
  </si>
  <si>
    <t xml:space="preserve">Varsitie, perusparannus</t>
  </si>
  <si>
    <t xml:space="preserve">Basväg, grundlig förbättring</t>
  </si>
  <si>
    <t xml:space="preserve">Laskuoja, uusi</t>
  </si>
  <si>
    <t xml:space="preserve">Avloppsdike, ny</t>
  </si>
  <si>
    <t xml:space="preserve">Laskuoja, perkaus</t>
  </si>
  <si>
    <t xml:space="preserve">Avloppsdike, rensning</t>
  </si>
  <si>
    <t xml:space="preserve">Laskeutusallas (tie)</t>
  </si>
  <si>
    <t xml:space="preserve">Sedimenteringsbassäng (väg)</t>
  </si>
  <si>
    <t xml:space="preserve">Lietekuoppa (tie)</t>
  </si>
  <si>
    <t xml:space="preserve">Slamgrop (väg)</t>
  </si>
  <si>
    <t xml:space="preserve">Ympyräkääntöpaikka</t>
  </si>
  <si>
    <t xml:space="preserve">Rund vändplan</t>
  </si>
  <si>
    <t xml:space="preserve">L-haarakääntöpaikka</t>
  </si>
  <si>
    <t xml:space="preserve">Vändplats i form av L ?</t>
  </si>
  <si>
    <t xml:space="preserve">I-haarakääntöpaikka</t>
  </si>
  <si>
    <t xml:space="preserve">Vändplats i form av I ?</t>
  </si>
  <si>
    <t xml:space="preserve">I-Junction turning point</t>
  </si>
  <si>
    <t xml:space="preserve">Metsäliittymä rummulla</t>
  </si>
  <si>
    <t xml:space="preserve">Skogsanslutning med trumma</t>
  </si>
  <si>
    <t xml:space="preserve">Forest access with culvert</t>
  </si>
  <si>
    <t xml:space="preserve">Varastopaikka (työn toteutus)</t>
  </si>
  <si>
    <t xml:space="preserve">Avlägg (verkställande av arbete)</t>
  </si>
  <si>
    <t xml:space="preserve">Maanottopaikka</t>
  </si>
  <si>
    <t xml:space="preserve">Soranottopaikka</t>
  </si>
  <si>
    <t xml:space="preserve">Grustäkt</t>
  </si>
  <si>
    <t xml:space="preserve">Uuden tien suunnittelu</t>
  </si>
  <si>
    <t xml:space="preserve">Planering av ny väg</t>
  </si>
  <si>
    <t xml:space="preserve">Tien peruskorjauksen suunnittelu</t>
  </si>
  <si>
    <t xml:space="preserve">Planering av grundlig förbättring av väg</t>
  </si>
  <si>
    <t xml:space="preserve">Reunapalteen poisto</t>
  </si>
  <si>
    <t xml:space="preserve">Jämna ut vägkanten ?</t>
  </si>
  <si>
    <t xml:space="preserve">Polanteen poisto</t>
  </si>
  <si>
    <t xml:space="preserve">Avlägsnande av packad snö</t>
  </si>
  <si>
    <t xml:space="preserve">Tienpidon muut työt</t>
  </si>
  <si>
    <t xml:space="preserve">Övriga arbeten för väghållning</t>
  </si>
  <si>
    <t xml:space="preserve">Ilmakaapeli</t>
  </si>
  <si>
    <t xml:space="preserve">Luftkabel</t>
  </si>
  <si>
    <t xml:space="preserve">Vesijohto (tie)</t>
  </si>
  <si>
    <t xml:space="preserve">Vattenledning (väg)</t>
  </si>
  <si>
    <t xml:space="preserve">Rajapyykki (tie)</t>
  </si>
  <si>
    <t xml:space="preserve">Råsten (väg)</t>
  </si>
  <si>
    <t xml:space="preserve">Vesiensuojelukuvion raja</t>
  </si>
  <si>
    <t xml:space="preserve">Vattenvårdsfigurens gräns</t>
  </si>
  <si>
    <t xml:space="preserve">Valtaoja, uusi</t>
  </si>
  <si>
    <t xml:space="preserve">Huvuddike (nytt)</t>
  </si>
  <si>
    <t xml:space="preserve">Sarkaoja</t>
  </si>
  <si>
    <t xml:space="preserve">Tegdike</t>
  </si>
  <si>
    <t xml:space="preserve">Vesiensuojelukohde</t>
  </si>
  <si>
    <t xml:space="preserve">Vattenvårdsobjekt</t>
  </si>
  <si>
    <t xml:space="preserve">Ojaluiska</t>
  </si>
  <si>
    <t xml:space="preserve">Dikesslänt</t>
  </si>
  <si>
    <t xml:space="preserve">Pintavaluntapiste</t>
  </si>
  <si>
    <t xml:space="preserve">Ytavrinningspunkt</t>
  </si>
  <si>
    <t xml:space="preserve">Liestymisvaara</t>
  </si>
  <si>
    <t xml:space="preserve">Förslamningsfara</t>
  </si>
  <si>
    <t xml:space="preserve">Danger of fraying</t>
  </si>
  <si>
    <t xml:space="preserve">Säästöpuu</t>
  </si>
  <si>
    <t xml:space="preserve">Lentoreitti</t>
  </si>
  <si>
    <t xml:space="preserve">Flygrutt</t>
  </si>
  <si>
    <t xml:space="preserve">Flight route</t>
  </si>
  <si>
    <t xml:space="preserve">Suppilo</t>
  </si>
  <si>
    <t xml:space="preserve">Tratt</t>
  </si>
  <si>
    <t xml:space="preserve">Funnel</t>
  </si>
  <si>
    <t xml:space="preserve">Levitysjälki</t>
  </si>
  <si>
    <t xml:space="preserve">Lannoitusreitti</t>
  </si>
  <si>
    <t xml:space="preserve">Fertilisation route</t>
  </si>
  <si>
    <t xml:space="preserve">Riistatiheikkö</t>
  </si>
  <si>
    <t xml:space="preserve">Game cover</t>
  </si>
  <si>
    <t xml:space="preserve">Putkipato</t>
  </si>
  <si>
    <t xml:space="preserve">Rördamm</t>
  </si>
  <si>
    <t xml:space="preserve">Pipe dam</t>
  </si>
  <si>
    <t xml:space="preserve">Perkauskatko</t>
  </si>
  <si>
    <t xml:space="preserve">Clearing break</t>
  </si>
  <si>
    <t xml:space="preserve">Suojatiheikkö</t>
  </si>
  <si>
    <t xml:space="preserve">Shelter copse</t>
  </si>
  <si>
    <t xml:space="preserve">Hakattava puu</t>
  </si>
  <si>
    <t xml:space="preserve">Loggable tree</t>
  </si>
  <si>
    <t xml:space="preserve">V-pisarakääntöpaikka</t>
  </si>
  <si>
    <t xml:space="preserve">Vändplats i form av V ?</t>
  </si>
  <si>
    <t xml:space="preserve">V-Junction turning point</t>
  </si>
  <si>
    <t xml:space="preserve">T-haarakääntöpaikka</t>
  </si>
  <si>
    <t xml:space="preserve">Vändplats i form av T ?</t>
  </si>
  <si>
    <t xml:space="preserve">T-Junction turning point</t>
  </si>
  <si>
    <t xml:space="preserve">X-risteyskääntöpaikka</t>
  </si>
  <si>
    <t xml:space="preserve">Vändplats i form av X ?</t>
  </si>
  <si>
    <t xml:space="preserve">X-Junction turning point</t>
  </si>
  <si>
    <t xml:space="preserve">Kääntöpaikka, nuppi</t>
  </si>
  <si>
    <t xml:space="preserve">Vändplats för dragfordon</t>
  </si>
  <si>
    <t xml:space="preserve">Turning point for truck tractor</t>
  </si>
  <si>
    <t xml:space="preserve">Mäki</t>
  </si>
  <si>
    <t xml:space="preserve">Backe</t>
  </si>
  <si>
    <t xml:space="preserve">Hill</t>
  </si>
  <si>
    <t xml:space="preserve">Lossi</t>
  </si>
  <si>
    <t xml:space="preserve">Linfärja</t>
  </si>
  <si>
    <t xml:space="preserve">Ferry boat</t>
  </si>
  <si>
    <t xml:space="preserve">Kapeus</t>
  </si>
  <si>
    <t xml:space="preserve">Smal</t>
  </si>
  <si>
    <t xml:space="preserve">Narrow</t>
  </si>
  <si>
    <t xml:space="preserve">Tieosuuden erityistieto</t>
  </si>
  <si>
    <t xml:space="preserve">Vägandel speciellinsikt</t>
  </si>
  <si>
    <t xml:space="preserve">Road section special info</t>
  </si>
  <si>
    <t xml:space="preserve">Kaatamatta jätettävä puu</t>
  </si>
  <si>
    <t xml:space="preserve">Ainespuun korjuussa käsittelemättä jätettävä kohde</t>
  </si>
  <si>
    <t xml:space="preserve">Föremål lämna utan bearbetning under gagnvirke drivning</t>
  </si>
  <si>
    <t xml:space="preserve">Spot leaving without processing during roundwood logging</t>
  </si>
  <si>
    <t xml:space="preserve">Energiapuun korjuussa käsittelemättä jätettävä kohde</t>
  </si>
  <si>
    <t xml:space="preserve">Föremål lämna utan bearbetning under energivedsdrivning</t>
  </si>
  <si>
    <t xml:space="preserve">Spot leaving without processing during energy wood removal by logging</t>
  </si>
  <si>
    <t xml:space="preserve">Kantojen korjuussa käsittelemättä jätettävä kohde</t>
  </si>
  <si>
    <t xml:space="preserve">Föremål lämna utan bearbetning under stubbedrivning</t>
  </si>
  <si>
    <t xml:space="preserve">Spot leaving without processing during stump harvesting</t>
  </si>
  <si>
    <t xml:space="preserve">Luontokohde</t>
  </si>
  <si>
    <t xml:space="preserve">Natur föremål</t>
  </si>
  <si>
    <t xml:space="preserve">Natural area</t>
  </si>
  <si>
    <t xml:space="preserve">Lisämerkintä</t>
  </si>
  <si>
    <t xml:space="preserve">Ytterligare stämplare</t>
  </si>
  <si>
    <t xml:space="preserve">Additional marker</t>
  </si>
  <si>
    <t xml:space="preserve">Runsaslahopuustoinen metsä</t>
  </si>
  <si>
    <t xml:space="preserve">Skog med rikligt av död ved</t>
  </si>
  <si>
    <t xml:space="preserve">Densely wooded forest</t>
  </si>
  <si>
    <t xml:space="preserve">Arvokas suoelinympäristö</t>
  </si>
  <si>
    <t xml:space="preserve">Värdefull torvmarksmiljö</t>
  </si>
  <si>
    <t xml:space="preserve">Rehevä elinympäristö</t>
  </si>
  <si>
    <t xml:space="preserve">Frodig livsmiljö</t>
  </si>
  <si>
    <t xml:space="preserve">Vähäpuustoinen kasvupaikka</t>
  </si>
  <si>
    <t xml:space="preserve">Ståndort med glest bestånd</t>
  </si>
  <si>
    <t xml:space="preserve">Poikkeava maastonmuoto</t>
  </si>
  <si>
    <t xml:space="preserve">Avvikande terrängform</t>
  </si>
  <si>
    <t xml:space="preserve">Vanha tai runsaslahopuinen metsä</t>
  </si>
  <si>
    <t xml:space="preserve">Gammal skog eller skog med rikligt av död ved</t>
  </si>
  <si>
    <t xml:space="preserve">Suurpetolinnun pesäpuu</t>
  </si>
  <si>
    <t xml:space="preserve">Boträd för stor rovfågel</t>
  </si>
  <si>
    <t xml:space="preserve">Suojeltavan lajin esiintymä</t>
  </si>
  <si>
    <t xml:space="preserve">Förekomst av skyddad art</t>
  </si>
  <si>
    <t xml:space="preserve">Luonnontilaisen suon suojakaista</t>
  </si>
  <si>
    <t xml:space="preserve">Skyddszon för torvmark i naturtillstånd</t>
  </si>
  <si>
    <t xml:space="preserve">Suojakaista, vesistö</t>
  </si>
  <si>
    <t xml:space="preserve">Skyddszon, vattendrag</t>
  </si>
  <si>
    <t xml:space="preserve">Suojakaista, suo</t>
  </si>
  <si>
    <t xml:space="preserve">Skyddszon, torvmark</t>
  </si>
  <si>
    <t xml:space="preserve">Luonnontilainen vesistön reunametsä</t>
  </si>
  <si>
    <t xml:space="preserve">Naturlig kantskog av vattendrag</t>
  </si>
  <si>
    <t xml:space="preserve">Natural forest at the edge of waters</t>
  </si>
  <si>
    <t xml:space="preserve">Vanha- ja lahopuustoinen kalliometsä</t>
  </si>
  <si>
    <t xml:space="preserve">Bergskog med gammal och död ved</t>
  </si>
  <si>
    <t xml:space="preserve">Cliff forest with old and dead wood</t>
  </si>
  <si>
    <t xml:space="preserve">Lahopuuston lisääminen</t>
  </si>
  <si>
    <t xml:space="preserve">Ökning av död ved</t>
  </si>
  <si>
    <t xml:space="preserve">Increase of dead wood</t>
  </si>
  <si>
    <t xml:space="preserve">Uudistaminen pienimuotoisesti</t>
  </si>
  <si>
    <t xml:space="preserve">Skogsföryngring i liten skala</t>
  </si>
  <si>
    <t xml:space="preserve">Small-scale forest regeneration</t>
  </si>
  <si>
    <t xml:space="preserve">Pysyvästi peitteinen kasvatus</t>
  </si>
  <si>
    <t xml:space="preserve">Hyggesfritt skogsbruk</t>
  </si>
  <si>
    <t xml:space="preserve">Continuous cover forestry</t>
  </si>
  <si>
    <t xml:space="preserve">Lehtipuuvaltainen metsä</t>
  </si>
  <si>
    <t xml:space="preserve">Lövträ dominerade skog</t>
  </si>
  <si>
    <t xml:space="preserve">Deciduous-dominant forest</t>
  </si>
  <si>
    <t xml:space="preserve">Kulotuskohde</t>
  </si>
  <si>
    <t xml:space="preserve">Bränningobjekt</t>
  </si>
  <si>
    <t xml:space="preserve">Burning target</t>
  </si>
  <si>
    <t xml:space="preserve">Maisemanhoidollinen kasvatus</t>
  </si>
  <si>
    <t xml:space="preserve">Skogsbruk med landskapsplanering</t>
  </si>
  <si>
    <t xml:space="preserve">Forestry with landscape planning</t>
  </si>
  <si>
    <t xml:space="preserve">Virkistyskäyttöalue</t>
  </si>
  <si>
    <t xml:space="preserve">Rekreationsområde</t>
  </si>
  <si>
    <t xml:space="preserve">Recreation area</t>
  </si>
  <si>
    <t xml:space="preserve">Muu erityishakkuu</t>
  </si>
  <si>
    <t xml:space="preserve">Annan specialavverkning</t>
  </si>
  <si>
    <t xml:space="preserve">Other special felling</t>
  </si>
  <si>
    <t xml:space="preserve">Muu erityiskohde</t>
  </si>
  <si>
    <t xml:space="preserve">Annan specialområde</t>
  </si>
  <si>
    <t xml:space="preserve">Other special target</t>
  </si>
  <si>
    <t xml:space="preserve">Maakuntakaavojen suojelualueet (S, SL ja V alueet)</t>
  </si>
  <si>
    <t xml:space="preserve">Regional land use plan nature reserve (S, SL and V areas)</t>
  </si>
  <si>
    <t xml:space="preserve">Arvokas lintualue (IBA ja FINIBA) </t>
  </si>
  <si>
    <t xml:space="preserve">Valuable region for birds (IBA and FINIBA) </t>
  </si>
  <si>
    <t xml:space="preserve">Vesitaloudeltaan luonnontilaiset laajat suomuodostumat</t>
  </si>
  <si>
    <t xml:space="preserve">Large-scale swamp like areas, with pristine water management</t>
  </si>
  <si>
    <t xml:space="preserve">Erämaa-alue</t>
  </si>
  <si>
    <t xml:space="preserve">Wilderness area</t>
  </si>
  <si>
    <t xml:space="preserve">Muinaismuisto</t>
  </si>
  <si>
    <t xml:space="preserve">Ancient monument</t>
  </si>
  <si>
    <t xml:space="preserve">Metsätalouden ulkopuolinen kohde</t>
  </si>
  <si>
    <t xml:space="preserve">Out of forestry (target)</t>
  </si>
  <si>
    <t xml:space="preserve">FSC-standardin elinympäristö</t>
  </si>
  <si>
    <t xml:space="preserve">FSC-standard habitat</t>
  </si>
  <si>
    <t xml:space="preserve">Korkeiden alueiden metsät</t>
  </si>
  <si>
    <t xml:space="preserve">Forest of higher elevation</t>
  </si>
  <si>
    <t xml:space="preserve">Valuma-alue</t>
  </si>
  <si>
    <t xml:space="preserve">Metsästyskieltoalue</t>
  </si>
  <si>
    <t xml:space="preserve">R1 Rakennettu arvoviheralue</t>
  </si>
  <si>
    <t xml:space="preserve">R2 Toimintaviheralue</t>
  </si>
  <si>
    <t xml:space="preserve">R3 Käyttöviheralue</t>
  </si>
  <si>
    <t xml:space="preserve">R4 Suoja- ja vaihettumisviheralue</t>
  </si>
  <si>
    <t xml:space="preserve">A1 Arvoniitty </t>
  </si>
  <si>
    <t xml:space="preserve">A2 Käyttöniitty</t>
  </si>
  <si>
    <t xml:space="preserve">A3 Maisemaniitty</t>
  </si>
  <si>
    <t xml:space="preserve">A4 Avoin alue</t>
  </si>
  <si>
    <t xml:space="preserve">A5 Maisemapelto</t>
  </si>
  <si>
    <t xml:space="preserve">M1 Arvometsä </t>
  </si>
  <si>
    <t xml:space="preserve">M2 Lähimetsä </t>
  </si>
  <si>
    <t xml:space="preserve">M3 Ulkoilu- ja virkistysmetsä </t>
  </si>
  <si>
    <t xml:space="preserve">M4 Suojametsä</t>
  </si>
  <si>
    <t xml:space="preserve">M5 Talousmetsä</t>
  </si>
  <si>
    <t xml:space="preserve">S Suojelualueet</t>
  </si>
  <si>
    <t xml:space="preserve">Rx Muutosalue, jota kunnossapidetään rakennetun viheralueen mukaisessa ulkoasussa </t>
  </si>
  <si>
    <t xml:space="preserve">Ax Muutosalue, jota kunnossapidetään avoimen viheralueen mukaisessa ulkoasussa</t>
  </si>
  <si>
    <t xml:space="preserve">Mx Muutosalue, jota kunnossapidetään metsän mukaisessa ulkoasussa</t>
  </si>
  <si>
    <t xml:space="preserve">M2.1 Puistometsä</t>
  </si>
  <si>
    <t xml:space="preserve">M2.2 Lähivirkistysmetsä</t>
  </si>
  <si>
    <t xml:space="preserve">M3.1 Ulkoilumetsä</t>
  </si>
  <si>
    <t xml:space="preserve">M3.2 Retkeilymetsä</t>
  </si>
  <si>
    <t xml:space="preserve">Harjujensuojelu</t>
  </si>
  <si>
    <t xml:space="preserve">Åsskydd</t>
  </si>
  <si>
    <t xml:space="preserve">protection of eskers</t>
  </si>
  <si>
    <t xml:space="preserve">Kallioalueidensuojelu</t>
  </si>
  <si>
    <t xml:space="preserve">Skydd av bergsområden</t>
  </si>
  <si>
    <t xml:space="preserve">Rock areas protection</t>
  </si>
  <si>
    <t xml:space="preserve">Kansallis- ja luonnonpuistojen kehittäminen</t>
  </si>
  <si>
    <t xml:space="preserve">Utveckling av nationalparker och naturreservat</t>
  </si>
  <si>
    <t xml:space="preserve">developmet of national parks and natural parks</t>
  </si>
  <si>
    <t xml:space="preserve">Koskiensuojelu</t>
  </si>
  <si>
    <t xml:space="preserve">Forsskydd</t>
  </si>
  <si>
    <t xml:space="preserve">protection of rapids</t>
  </si>
  <si>
    <t xml:space="preserve">Lehtojensuojelu</t>
  </si>
  <si>
    <t xml:space="preserve">Lundskydd</t>
  </si>
  <si>
    <t xml:space="preserve">protection of groves</t>
  </si>
  <si>
    <t xml:space="preserve">Lintuvesiensuojelu</t>
  </si>
  <si>
    <t xml:space="preserve">Skydd av fågelvatten</t>
  </si>
  <si>
    <t xml:space="preserve">bird water body protection</t>
  </si>
  <si>
    <t xml:space="preserve">Perinnebiotooppiensuojelu</t>
  </si>
  <si>
    <t xml:space="preserve">Skydd av kulturbiotoper</t>
  </si>
  <si>
    <t xml:space="preserve">tradition biotope protection</t>
  </si>
  <si>
    <t xml:space="preserve">Pienvesiensuojelu</t>
  </si>
  <si>
    <t xml:space="preserve">Skydd av småvatten</t>
  </si>
  <si>
    <t xml:space="preserve">protection of small body of water</t>
  </si>
  <si>
    <t xml:space="preserve">Rantojensuojelu</t>
  </si>
  <si>
    <t xml:space="preserve">Strandskydd</t>
  </si>
  <si>
    <t xml:space="preserve">bank protection</t>
  </si>
  <si>
    <t xml:space="preserve">Soidensuojelu</t>
  </si>
  <si>
    <t xml:space="preserve">Myrskydd</t>
  </si>
  <si>
    <t xml:space="preserve">Peatlands protection</t>
  </si>
  <si>
    <t xml:space="preserve">Uhanalaisten lajien suojelu</t>
  </si>
  <si>
    <t xml:space="preserve">Skydd av hotade arter</t>
  </si>
  <si>
    <t xml:space="preserve">endangered species protection</t>
  </si>
  <si>
    <t xml:space="preserve">Vanhojen metsien suojelu</t>
  </si>
  <si>
    <t xml:space="preserve">Skydd av gamla skogar</t>
  </si>
  <si>
    <t xml:space="preserve">Old forests protection</t>
  </si>
  <si>
    <t xml:space="preserve">Natura2000 täydennysalue</t>
  </si>
  <si>
    <t xml:space="preserve">Natura 2000-kompletteringsområde</t>
  </si>
  <si>
    <t xml:space="preserve">Natura 2000 supplementary area</t>
  </si>
  <si>
    <t xml:space="preserve">Metso II ohjelma</t>
  </si>
  <si>
    <t xml:space="preserve">Metso II-program</t>
  </si>
  <si>
    <t xml:space="preserve">FSC 5%</t>
  </si>
  <si>
    <t xml:space="preserve">FSC 10%</t>
  </si>
  <si>
    <t xml:space="preserve">FSC HCV</t>
  </si>
  <si>
    <t xml:space="preserve">Maa- ja metsätalousalue</t>
  </si>
  <si>
    <t xml:space="preserve">Jord- och skogsbruksområde</t>
  </si>
  <si>
    <t xml:space="preserve">agriculture and forestry area</t>
  </si>
  <si>
    <t xml:space="preserve">Suojelualue</t>
  </si>
  <si>
    <t xml:space="preserve">Skyddsområde</t>
  </si>
  <si>
    <t xml:space="preserve">protected area</t>
  </si>
  <si>
    <t xml:space="preserve">Virkistysalue</t>
  </si>
  <si>
    <t xml:space="preserve">recreation area</t>
  </si>
  <si>
    <t xml:space="preserve">Puistoalue</t>
  </si>
  <si>
    <t xml:space="preserve">Parkområde</t>
  </si>
  <si>
    <t xml:space="preserve">park area</t>
  </si>
  <si>
    <t xml:space="preserve">Tie- ja liikennealue</t>
  </si>
  <si>
    <t xml:space="preserve">Väg- och trafikområde</t>
  </si>
  <si>
    <t xml:space="preserve">right of way</t>
  </si>
  <si>
    <t xml:space="preserve">Lomarakennustontti</t>
  </si>
  <si>
    <t xml:space="preserve">Tomt för semesterbyggnad</t>
  </si>
  <si>
    <t xml:space="preserve">summer cottage lot</t>
  </si>
  <si>
    <t xml:space="preserve">Asuinrakennustontti</t>
  </si>
  <si>
    <t xml:space="preserve">Tomt för bostadsbyggnad</t>
  </si>
  <si>
    <t xml:space="preserve">residential building lot</t>
  </si>
  <si>
    <t xml:space="preserve">Teollisuustontti</t>
  </si>
  <si>
    <t xml:space="preserve">Industritomt</t>
  </si>
  <si>
    <t xml:space="preserve">industry lot</t>
  </si>
  <si>
    <t xml:space="preserve">Muu kaava-alue</t>
  </si>
  <si>
    <t xml:space="preserve">Övrigt planeområde</t>
  </si>
  <si>
    <t xml:space="preserve">Other zoning area</t>
  </si>
  <si>
    <t xml:space="preserve">Ei määritelty</t>
  </si>
  <si>
    <t xml:space="preserve">Ej definierat</t>
  </si>
  <si>
    <t xml:space="preserve">Undefined</t>
  </si>
  <si>
    <t xml:space="preserve">Asumuspainanteet</t>
  </si>
  <si>
    <t xml:space="preserve">Grop efter boplats</t>
  </si>
  <si>
    <t xml:space="preserve">Habitation depressions</t>
  </si>
  <si>
    <t xml:space="preserve">Eräsijat</t>
  </si>
  <si>
    <t xml:space="preserve">Lägerplatser</t>
  </si>
  <si>
    <t xml:space="preserve">Hunting places</t>
  </si>
  <si>
    <t xml:space="preserve">Kartanot</t>
  </si>
  <si>
    <t xml:space="preserve">Herrgårdar</t>
  </si>
  <si>
    <t xml:space="preserve">Manors</t>
  </si>
  <si>
    <t xml:space="preserve">Kaupungit</t>
  </si>
  <si>
    <t xml:space="preserve">Städer</t>
  </si>
  <si>
    <t xml:space="preserve">Towns</t>
  </si>
  <si>
    <t xml:space="preserve">Kodanpohjat</t>
  </si>
  <si>
    <t xml:space="preserve">Grunder för kåtor</t>
  </si>
  <si>
    <t xml:space="preserve">capsule bottoms</t>
  </si>
  <si>
    <t xml:space="preserve">Kuninkaankartanot</t>
  </si>
  <si>
    <t xml:space="preserve">Kungsgårdar</t>
  </si>
  <si>
    <t xml:space="preserve">King manors</t>
  </si>
  <si>
    <t xml:space="preserve">Kylänpaikat</t>
  </si>
  <si>
    <t xml:space="preserve">Byplatser</t>
  </si>
  <si>
    <t xml:space="preserve">Village places</t>
  </si>
  <si>
    <t xml:space="preserve">Lapinkentät</t>
  </si>
  <si>
    <t xml:space="preserve">Lappvisten</t>
  </si>
  <si>
    <t xml:space="preserve">Lappland fields</t>
  </si>
  <si>
    <t xml:space="preserve">Pappilat</t>
  </si>
  <si>
    <t xml:space="preserve">Prästgårdar</t>
  </si>
  <si>
    <t xml:space="preserve">vicarage</t>
  </si>
  <si>
    <t xml:space="preserve">Piilopirtit</t>
  </si>
  <si>
    <t xml:space="preserve">Lönnpörten</t>
  </si>
  <si>
    <t xml:space="preserve">retirements</t>
  </si>
  <si>
    <t xml:space="preserve">Puistot</t>
  </si>
  <si>
    <t xml:space="preserve">Parker</t>
  </si>
  <si>
    <t xml:space="preserve">parks</t>
  </si>
  <si>
    <t xml:space="preserve">Puutarhat</t>
  </si>
  <si>
    <t xml:space="preserve">Trädgårdar</t>
  </si>
  <si>
    <t xml:space="preserve">gardens</t>
  </si>
  <si>
    <t xml:space="preserve">Talonpohjat</t>
  </si>
  <si>
    <t xml:space="preserve">Husgrunder</t>
  </si>
  <si>
    <t xml:space="preserve">base of a house</t>
  </si>
  <si>
    <t xml:space="preserve">Torpat</t>
  </si>
  <si>
    <t xml:space="preserve">Torp</t>
  </si>
  <si>
    <t xml:space="preserve">cottages</t>
  </si>
  <si>
    <t xml:space="preserve">Virkatalot</t>
  </si>
  <si>
    <t xml:space="preserve">Boställen</t>
  </si>
  <si>
    <t xml:space="preserve">Publifc office houses</t>
  </si>
  <si>
    <t xml:space="preserve">Yksinäistalot</t>
  </si>
  <si>
    <t xml:space="preserve">Enstaka gårdar</t>
  </si>
  <si>
    <t xml:space="preserve">singular houses</t>
  </si>
  <si>
    <t xml:space="preserve">Hautakammiot</t>
  </si>
  <si>
    <t xml:space="preserve">Gravkammare</t>
  </si>
  <si>
    <t xml:space="preserve">sepulchres</t>
  </si>
  <si>
    <t xml:space="preserve">Hautakummut</t>
  </si>
  <si>
    <t xml:space="preserve">Gravkullar</t>
  </si>
  <si>
    <t xml:space="preserve">barrows</t>
  </si>
  <si>
    <t xml:space="preserve">Hautaröykkiöt</t>
  </si>
  <si>
    <t xml:space="preserve">Gravkummel</t>
  </si>
  <si>
    <t xml:space="preserve">grave piles</t>
  </si>
  <si>
    <t xml:space="preserve">Hautasaaret</t>
  </si>
  <si>
    <t xml:space="preserve">Gravholmar</t>
  </si>
  <si>
    <t xml:space="preserve">grave isles</t>
  </si>
  <si>
    <t xml:space="preserve">Hautausmaat</t>
  </si>
  <si>
    <t xml:space="preserve">Begravningsplatser</t>
  </si>
  <si>
    <t xml:space="preserve">cemetery</t>
  </si>
  <si>
    <t xml:space="preserve">Joukkohaudat</t>
  </si>
  <si>
    <t xml:space="preserve">Massgravar</t>
  </si>
  <si>
    <t xml:space="preserve">mass graves</t>
  </si>
  <si>
    <t xml:space="preserve">Kesähaudat</t>
  </si>
  <si>
    <t xml:space="preserve">Sommargravar</t>
  </si>
  <si>
    <t xml:space="preserve">summer graves</t>
  </si>
  <si>
    <t xml:space="preserve">Kivilatomukset</t>
  </si>
  <si>
    <t xml:space="preserve">Stensättningar</t>
  </si>
  <si>
    <t xml:space="preserve">stone heaps</t>
  </si>
  <si>
    <t xml:space="preserve">Kirkkohaudat</t>
  </si>
  <si>
    <t xml:space="preserve">Kyrkgravar</t>
  </si>
  <si>
    <t xml:space="preserve">church graves</t>
  </si>
  <si>
    <t xml:space="preserve">Laivalatomukset</t>
  </si>
  <si>
    <t xml:space="preserve">Skeppsättningar</t>
  </si>
  <si>
    <t xml:space="preserve">ship heaps</t>
  </si>
  <si>
    <t xml:space="preserve">Lapinrauniot</t>
  </si>
  <si>
    <t xml:space="preserve">Lapprösen</t>
  </si>
  <si>
    <t xml:space="preserve">Lappland ruins</t>
  </si>
  <si>
    <t xml:space="preserve">Ortodoksikalmistot</t>
  </si>
  <si>
    <t xml:space="preserve">Ortodoxa gravfält</t>
  </si>
  <si>
    <t xml:space="preserve">orthodox graveyards</t>
  </si>
  <si>
    <t xml:space="preserve">Palokuoppahaudat</t>
  </si>
  <si>
    <t xml:space="preserve">Brandgropsgravar</t>
  </si>
  <si>
    <t xml:space="preserve">cremating pit graves</t>
  </si>
  <si>
    <t xml:space="preserve">Polttokenttäkalmistot</t>
  </si>
  <si>
    <t xml:space="preserve">Brandfältsgravar</t>
  </si>
  <si>
    <t xml:space="preserve">cremating graveyards</t>
  </si>
  <si>
    <t xml:space="preserve">Ruttohautausmaat</t>
  </si>
  <si>
    <t xml:space="preserve">Pestkyrkogårdar</t>
  </si>
  <si>
    <t xml:space="preserve">plague graveyard</t>
  </si>
  <si>
    <t xml:space="preserve">Ruumiskalmistot</t>
  </si>
  <si>
    <t xml:space="preserve">Skelettgravfält</t>
  </si>
  <si>
    <t xml:space="preserve">corpse graveyards</t>
  </si>
  <si>
    <t xml:space="preserve">Tarhakalmistot</t>
  </si>
  <si>
    <t xml:space="preserve">Tarandgravar</t>
  </si>
  <si>
    <t xml:space="preserve">corral graveyards</t>
  </si>
  <si>
    <t xml:space="preserve">Luuhuoneet</t>
  </si>
  <si>
    <t xml:space="preserve">Benhus</t>
  </si>
  <si>
    <t xml:space="preserve">bone rooms</t>
  </si>
  <si>
    <t xml:space="preserve">Kellotapulinpaikat</t>
  </si>
  <si>
    <t xml:space="preserve">Klocktornsplatser</t>
  </si>
  <si>
    <t xml:space="preserve">bell tower places</t>
  </si>
  <si>
    <t xml:space="preserve">Kirkkomaan aidat</t>
  </si>
  <si>
    <t xml:space="preserve">Kyrkogårdsstaket</t>
  </si>
  <si>
    <t xml:space="preserve">graveyard fences</t>
  </si>
  <si>
    <t xml:space="preserve">Kirkonpaikat</t>
  </si>
  <si>
    <t xml:space="preserve">Kyrkplatser</t>
  </si>
  <si>
    <t xml:space="preserve">church places</t>
  </si>
  <si>
    <t xml:space="preserve">Kirkonrauniot</t>
  </si>
  <si>
    <t xml:space="preserve">Kyrkruiner</t>
  </si>
  <si>
    <t xml:space="preserve">church ruins</t>
  </si>
  <si>
    <t xml:space="preserve">Luostarinpaikat</t>
  </si>
  <si>
    <t xml:space="preserve">Klosterplatser</t>
  </si>
  <si>
    <t xml:space="preserve">abbey</t>
  </si>
  <si>
    <t xml:space="preserve">Tsasounanpaikat</t>
  </si>
  <si>
    <t xml:space="preserve">Tsasounaplatser</t>
  </si>
  <si>
    <t xml:space="preserve">tsasouna places</t>
  </si>
  <si>
    <t xml:space="preserve">Jätinkirkot</t>
  </si>
  <si>
    <t xml:space="preserve">Jättekyrkor</t>
  </si>
  <si>
    <t xml:space="preserve">giants churches</t>
  </si>
  <si>
    <t xml:space="preserve">Kaivot</t>
  </si>
  <si>
    <t xml:space="preserve">Brunnar</t>
  </si>
  <si>
    <t xml:space="preserve">wells</t>
  </si>
  <si>
    <t xml:space="preserve">Kellarit</t>
  </si>
  <si>
    <t xml:space="preserve">Källare</t>
  </si>
  <si>
    <t xml:space="preserve">cellars</t>
  </si>
  <si>
    <t xml:space="preserve">Kiukaat</t>
  </si>
  <si>
    <t xml:space="preserve">Bastuugnar</t>
  </si>
  <si>
    <t xml:space="preserve">stoves</t>
  </si>
  <si>
    <t xml:space="preserve">Kiviaidat</t>
  </si>
  <si>
    <t xml:space="preserve">Stengärdesgård</t>
  </si>
  <si>
    <t xml:space="preserve">stone fences</t>
  </si>
  <si>
    <t xml:space="preserve">Kivimuurit</t>
  </si>
  <si>
    <t xml:space="preserve">Stenmurar</t>
  </si>
  <si>
    <t xml:space="preserve">stone barriers</t>
  </si>
  <si>
    <t xml:space="preserve">Kivipöydät</t>
  </si>
  <si>
    <t xml:space="preserve">Stenbord</t>
  </si>
  <si>
    <t xml:space="preserve">stone tables</t>
  </si>
  <si>
    <t xml:space="preserve">Kivivallit</t>
  </si>
  <si>
    <t xml:space="preserve">Stenvallar</t>
  </si>
  <si>
    <t xml:space="preserve">stone walls</t>
  </si>
  <si>
    <t xml:space="preserve">Latomukset</t>
  </si>
  <si>
    <t xml:space="preserve">Sättningar</t>
  </si>
  <si>
    <t xml:space="preserve">stack</t>
  </si>
  <si>
    <t xml:space="preserve">Purnut</t>
  </si>
  <si>
    <t xml:space="preserve">Stenlagda gropar</t>
  </si>
  <si>
    <t xml:space="preserve">potholes</t>
  </si>
  <si>
    <t xml:space="preserve">Rajamerkit</t>
  </si>
  <si>
    <t xml:space="preserve">Gränsmärken</t>
  </si>
  <si>
    <t xml:space="preserve">boundary marks</t>
  </si>
  <si>
    <t xml:space="preserve">Rakkakuopat</t>
  </si>
  <si>
    <t xml:space="preserve">Blockmarksgropar</t>
  </si>
  <si>
    <t xml:space="preserve">outcrop pits</t>
  </si>
  <si>
    <t xml:space="preserve">Ryssänuunit</t>
  </si>
  <si>
    <t xml:space="preserve">Ryssugnar</t>
  </si>
  <si>
    <t xml:space="preserve">Russki ovens</t>
  </si>
  <si>
    <t xml:space="preserve">Röykkiöt</t>
  </si>
  <si>
    <t xml:space="preserve">Högar</t>
  </si>
  <si>
    <t xml:space="preserve">piles</t>
  </si>
  <si>
    <t xml:space="preserve">Uunit</t>
  </si>
  <si>
    <t xml:space="preserve">Ugnar</t>
  </si>
  <si>
    <t xml:space="preserve">ovens</t>
  </si>
  <si>
    <t xml:space="preserve">Kanavat</t>
  </si>
  <si>
    <t xml:space="preserve">Kanaler</t>
  </si>
  <si>
    <t xml:space="preserve">canals</t>
  </si>
  <si>
    <t xml:space="preserve">Kapulatiet</t>
  </si>
  <si>
    <t xml:space="preserve">Kavelvägar</t>
  </si>
  <si>
    <t xml:space="preserve">corduroy road</t>
  </si>
  <si>
    <t xml:space="preserve">Kiinnitysrenkaat</t>
  </si>
  <si>
    <t xml:space="preserve">Moringar</t>
  </si>
  <si>
    <t xml:space="preserve">backstrop rings</t>
  </si>
  <si>
    <t xml:space="preserve">Kummelit</t>
  </si>
  <si>
    <t xml:space="preserve">Kummel</t>
  </si>
  <si>
    <t xml:space="preserve">cairns</t>
  </si>
  <si>
    <t xml:space="preserve">Majakat</t>
  </si>
  <si>
    <t xml:space="preserve">Fyrar</t>
  </si>
  <si>
    <t xml:space="preserve">lighthouses</t>
  </si>
  <si>
    <t xml:space="preserve">Merimerkit</t>
  </si>
  <si>
    <t xml:space="preserve">Sjömärken</t>
  </si>
  <si>
    <t xml:space="preserve">beacons</t>
  </si>
  <si>
    <t xml:space="preserve">Merkkikivet</t>
  </si>
  <si>
    <t xml:space="preserve">Märkesstenar</t>
  </si>
  <si>
    <t xml:space="preserve">sign stones</t>
  </si>
  <si>
    <t xml:space="preserve">Laiturit</t>
  </si>
  <si>
    <t xml:space="preserve">Bryggor</t>
  </si>
  <si>
    <t xml:space="preserve">piers</t>
  </si>
  <si>
    <t xml:space="preserve">Polut</t>
  </si>
  <si>
    <t xml:space="preserve">Stigar</t>
  </si>
  <si>
    <t xml:space="preserve">paths</t>
  </si>
  <si>
    <t xml:space="preserve">Portaat</t>
  </si>
  <si>
    <t xml:space="preserve">Trappor</t>
  </si>
  <si>
    <t xml:space="preserve">stairs</t>
  </si>
  <si>
    <t xml:space="preserve">Pitkospuut</t>
  </si>
  <si>
    <t xml:space="preserve">Spänger</t>
  </si>
  <si>
    <t xml:space="preserve">duckboards</t>
  </si>
  <si>
    <t xml:space="preserve">Ratapohjat</t>
  </si>
  <si>
    <t xml:space="preserve">Bangrunder</t>
  </si>
  <si>
    <t xml:space="preserve">track subsoils</t>
  </si>
  <si>
    <t xml:space="preserve">Satamat</t>
  </si>
  <si>
    <t xml:space="preserve">Hamn</t>
  </si>
  <si>
    <t xml:space="preserve">harbours</t>
  </si>
  <si>
    <t xml:space="preserve">Sillanpaikat</t>
  </si>
  <si>
    <t xml:space="preserve">Broplatser</t>
  </si>
  <si>
    <t xml:space="preserve">bridge places</t>
  </si>
  <si>
    <t xml:space="preserve">Sillat</t>
  </si>
  <si>
    <t xml:space="preserve">Broar</t>
  </si>
  <si>
    <t xml:space="preserve">Bridges</t>
  </si>
  <si>
    <t xml:space="preserve">Tienpohjat</t>
  </si>
  <si>
    <t xml:space="preserve">Vägbotten</t>
  </si>
  <si>
    <t xml:space="preserve">subsoils</t>
  </si>
  <si>
    <t xml:space="preserve">Valkamat</t>
  </si>
  <si>
    <t xml:space="preserve">Båtlänningar, båtplatser</t>
  </si>
  <si>
    <t xml:space="preserve">Marinas</t>
  </si>
  <si>
    <t xml:space="preserve">Veneenvetopaikat</t>
  </si>
  <si>
    <t xml:space="preserve">Dragpalts för båtar</t>
  </si>
  <si>
    <t xml:space="preserve">boat draging places</t>
  </si>
  <si>
    <t xml:space="preserve">Virstanpylväät</t>
  </si>
  <si>
    <t xml:space="preserve">Milstolpar</t>
  </si>
  <si>
    <t xml:space="preserve">Milestones</t>
  </si>
  <si>
    <t xml:space="preserve">Jatulintarhat</t>
  </si>
  <si>
    <t xml:space="preserve">Jungfrudansar (stenlabyrint)</t>
  </si>
  <si>
    <t xml:space="preserve">Troy Towns</t>
  </si>
  <si>
    <t xml:space="preserve">Karsikkopaikat</t>
  </si>
  <si>
    <t xml:space="preserve">Märkesplatser med toppade granar</t>
  </si>
  <si>
    <t xml:space="preserve">tree pruning places</t>
  </si>
  <si>
    <t xml:space="preserve">Kuppikivet</t>
  </si>
  <si>
    <t xml:space="preserve">Skålgropsstenar</t>
  </si>
  <si>
    <t xml:space="preserve">cup stones</t>
  </si>
  <si>
    <t xml:space="preserve">Käräjäpaikat</t>
  </si>
  <si>
    <t xml:space="preserve">Tingställen</t>
  </si>
  <si>
    <t xml:space="preserve">Venue</t>
  </si>
  <si>
    <t xml:space="preserve">Lähteet</t>
  </si>
  <si>
    <t xml:space="preserve">Källor</t>
  </si>
  <si>
    <t xml:space="preserve">springs</t>
  </si>
  <si>
    <t xml:space="preserve">Miekanhiontakivet</t>
  </si>
  <si>
    <t xml:space="preserve">Svärdslipstenar</t>
  </si>
  <si>
    <t xml:space="preserve">sword abrasive stones</t>
  </si>
  <si>
    <t xml:space="preserve">Muistopaikat</t>
  </si>
  <si>
    <t xml:space="preserve">Minnesplatser</t>
  </si>
  <si>
    <t xml:space="preserve">memento places</t>
  </si>
  <si>
    <t xml:space="preserve">Ristikivet</t>
  </si>
  <si>
    <t xml:space="preserve">Korsstenar</t>
  </si>
  <si>
    <t xml:space="preserve">cross stones</t>
  </si>
  <si>
    <t xml:space="preserve">Seidat</t>
  </si>
  <si>
    <t xml:space="preserve">Sejtar</t>
  </si>
  <si>
    <t xml:space="preserve">Sami sacred places</t>
  </si>
  <si>
    <t xml:space="preserve">Tarinapaikat</t>
  </si>
  <si>
    <t xml:space="preserve">Platser till vilka hänför sig traditioner</t>
  </si>
  <si>
    <t xml:space="preserve">story places</t>
  </si>
  <si>
    <t xml:space="preserve">Uhrikivet</t>
  </si>
  <si>
    <t xml:space="preserve">Offerstenar</t>
  </si>
  <si>
    <t xml:space="preserve">sacrificial stones</t>
  </si>
  <si>
    <t xml:space="preserve">Uhrilehdot</t>
  </si>
  <si>
    <t xml:space="preserve">Offerlundar</t>
  </si>
  <si>
    <t xml:space="preserve">sacred groves</t>
  </si>
  <si>
    <t xml:space="preserve">Luolat</t>
  </si>
  <si>
    <t xml:space="preserve">Grottor</t>
  </si>
  <si>
    <t xml:space="preserve">caves</t>
  </si>
  <si>
    <t xml:space="preserve">Pirunpellot</t>
  </si>
  <si>
    <t xml:space="preserve">outcrops</t>
  </si>
  <si>
    <t xml:space="preserve">Rantakivikot</t>
  </si>
  <si>
    <t xml:space="preserve">Strandstenfält</t>
  </si>
  <si>
    <t xml:space="preserve">bank outcrops</t>
  </si>
  <si>
    <t xml:space="preserve">Irtolöytöpaikat</t>
  </si>
  <si>
    <t xml:space="preserve">Plats för lösfynd</t>
  </si>
  <si>
    <t xml:space="preserve">separate finding places</t>
  </si>
  <si>
    <t xml:space="preserve">Kätköt</t>
  </si>
  <si>
    <t xml:space="preserve">Gömmor</t>
  </si>
  <si>
    <t xml:space="preserve">hoards</t>
  </si>
  <si>
    <t xml:space="preserve">Kaivannot</t>
  </si>
  <si>
    <t xml:space="preserve">Schakt, utgrävning osv</t>
  </si>
  <si>
    <t xml:space="preserve">Kummut</t>
  </si>
  <si>
    <t xml:space="preserve">mouds</t>
  </si>
  <si>
    <t xml:space="preserve">Kuopat</t>
  </si>
  <si>
    <t xml:space="preserve">Gropar</t>
  </si>
  <si>
    <t xml:space="preserve">pits</t>
  </si>
  <si>
    <t xml:space="preserve">Painanteet</t>
  </si>
  <si>
    <t xml:space="preserve">Avtryck</t>
  </si>
  <si>
    <t xml:space="preserve">depressions</t>
  </si>
  <si>
    <t xml:space="preserve">Vallit</t>
  </si>
  <si>
    <t xml:space="preserve">Vallar</t>
  </si>
  <si>
    <t xml:space="preserve">walls</t>
  </si>
  <si>
    <t xml:space="preserve">Ammusvarastot</t>
  </si>
  <si>
    <t xml:space="preserve">Ammunitionsförråd</t>
  </si>
  <si>
    <t xml:space="preserve">magazines</t>
  </si>
  <si>
    <t xml:space="preserve">Esilinnat</t>
  </si>
  <si>
    <t xml:space="preserve">Förborgar</t>
  </si>
  <si>
    <t xml:space="preserve">fore castles</t>
  </si>
  <si>
    <t xml:space="preserve">Hirsivarustukset</t>
  </si>
  <si>
    <t xml:space="preserve">Timmerutrustning</t>
  </si>
  <si>
    <t xml:space="preserve">log armaments</t>
  </si>
  <si>
    <t xml:space="preserve">Kivilinnat</t>
  </si>
  <si>
    <t xml:space="preserve">Stenslott</t>
  </si>
  <si>
    <t xml:space="preserve">stone castles</t>
  </si>
  <si>
    <t xml:space="preserve">Kivivarustukset</t>
  </si>
  <si>
    <t xml:space="preserve">Stenutrustning</t>
  </si>
  <si>
    <t xml:space="preserve">stone armaments</t>
  </si>
  <si>
    <t xml:space="preserve">Linnamalmit</t>
  </si>
  <si>
    <t xml:space="preserve">Slottsmalmer</t>
  </si>
  <si>
    <t xml:space="preserve">castle ores</t>
  </si>
  <si>
    <t xml:space="preserve">Linnakkeet</t>
  </si>
  <si>
    <t xml:space="preserve">Fort</t>
  </si>
  <si>
    <t xml:space="preserve">forts</t>
  </si>
  <si>
    <t xml:space="preserve">Linnat</t>
  </si>
  <si>
    <t xml:space="preserve">Slott/Borgar</t>
  </si>
  <si>
    <t xml:space="preserve">castles</t>
  </si>
  <si>
    <t xml:space="preserve">Linnavuoret</t>
  </si>
  <si>
    <t xml:space="preserve">Borgberg</t>
  </si>
  <si>
    <t xml:space="preserve">castle mounts</t>
  </si>
  <si>
    <t xml:space="preserve">Linnoitukset</t>
  </si>
  <si>
    <t xml:space="preserve">Befästningar</t>
  </si>
  <si>
    <t xml:space="preserve">fortress</t>
  </si>
  <si>
    <t xml:space="preserve">Maavallit</t>
  </si>
  <si>
    <t xml:space="preserve">Jordvallar</t>
  </si>
  <si>
    <t xml:space="preserve">soil walls</t>
  </si>
  <si>
    <t xml:space="preserve">Muinaislinnat</t>
  </si>
  <si>
    <t xml:space="preserve">Fornborgar</t>
  </si>
  <si>
    <t xml:space="preserve">ancient castles</t>
  </si>
  <si>
    <t xml:space="preserve">Paaluvarustukset</t>
  </si>
  <si>
    <t xml:space="preserve">Pålutrustningar</t>
  </si>
  <si>
    <t xml:space="preserve">palisades</t>
  </si>
  <si>
    <t xml:space="preserve">Panssariesteet</t>
  </si>
  <si>
    <t xml:space="preserve">Tankhinder</t>
  </si>
  <si>
    <t xml:space="preserve">tank barriers</t>
  </si>
  <si>
    <t xml:space="preserve">Suojahuoneet</t>
  </si>
  <si>
    <t xml:space="preserve">Skyddsrum</t>
  </si>
  <si>
    <t xml:space="preserve">shelter rooms</t>
  </si>
  <si>
    <t xml:space="preserve">Taistelukaivannot</t>
  </si>
  <si>
    <t xml:space="preserve">Skyttegravar</t>
  </si>
  <si>
    <t xml:space="preserve">Tornit</t>
  </si>
  <si>
    <t xml:space="preserve">Torn</t>
  </si>
  <si>
    <t xml:space="preserve">towers</t>
  </si>
  <si>
    <t xml:space="preserve">Tulipesäkkeet</t>
  </si>
  <si>
    <t xml:space="preserve">Skyttepositioner</t>
  </si>
  <si>
    <t xml:space="preserve">firearm nests</t>
  </si>
  <si>
    <t xml:space="preserve">Tykkiasemat</t>
  </si>
  <si>
    <t xml:space="preserve">Kanonställningar</t>
  </si>
  <si>
    <t xml:space="preserve">artillery weapon posts</t>
  </si>
  <si>
    <t xml:space="preserve">Tykkitiet</t>
  </si>
  <si>
    <t xml:space="preserve">Kanonvägar</t>
  </si>
  <si>
    <t xml:space="preserve">artillery weapon roads</t>
  </si>
  <si>
    <t xml:space="preserve">Vallihaudat</t>
  </si>
  <si>
    <t xml:space="preserve">Vallgravar</t>
  </si>
  <si>
    <t xml:space="preserve">moats</t>
  </si>
  <si>
    <t xml:space="preserve">Valonheitinasemat</t>
  </si>
  <si>
    <t xml:space="preserve">Strålkastarställningar</t>
  </si>
  <si>
    <t xml:space="preserve">searchlight posts</t>
  </si>
  <si>
    <t xml:space="preserve">Yhdyshaudat</t>
  </si>
  <si>
    <t xml:space="preserve">Förbindelsegravar</t>
  </si>
  <si>
    <t xml:space="preserve">connection trench</t>
  </si>
  <si>
    <t xml:space="preserve">Hiekanottokuopat</t>
  </si>
  <si>
    <t xml:space="preserve">Sandtag</t>
  </si>
  <si>
    <t xml:space="preserve">sand pits</t>
  </si>
  <si>
    <t xml:space="preserve">Kaivokset</t>
  </si>
  <si>
    <t xml:space="preserve">Gruvor</t>
  </si>
  <si>
    <t xml:space="preserve">mines</t>
  </si>
  <si>
    <t xml:space="preserve">Louhokset</t>
  </si>
  <si>
    <t xml:space="preserve">Stenbrott</t>
  </si>
  <si>
    <t xml:space="preserve">quarryes</t>
  </si>
  <si>
    <t xml:space="preserve">Savenottokuopat</t>
  </si>
  <si>
    <t xml:space="preserve">clay pits</t>
  </si>
  <si>
    <t xml:space="preserve">Hakkaukset</t>
  </si>
  <si>
    <t xml:space="preserve">Ristningar</t>
  </si>
  <si>
    <t xml:space="preserve">Kaiverrukset</t>
  </si>
  <si>
    <t xml:space="preserve">Inristningar</t>
  </si>
  <si>
    <t xml:space="preserve">engravings</t>
  </si>
  <si>
    <t xml:space="preserve">Kalliomaalaukset</t>
  </si>
  <si>
    <t xml:space="preserve">Klippmålningar</t>
  </si>
  <si>
    <t xml:space="preserve">rock paintings</t>
  </si>
  <si>
    <t xml:space="preserve">Kalliopiirrokset</t>
  </si>
  <si>
    <t xml:space="preserve">Hällristningar</t>
  </si>
  <si>
    <t xml:space="preserve">petroglyphs</t>
  </si>
  <si>
    <t xml:space="preserve">Kompassiruusut</t>
  </si>
  <si>
    <t xml:space="preserve">Kompassrosor</t>
  </si>
  <si>
    <t xml:space="preserve">compass roses</t>
  </si>
  <si>
    <t xml:space="preserve">Muistomerkit</t>
  </si>
  <si>
    <t xml:space="preserve">Minnesmärken</t>
  </si>
  <si>
    <t xml:space="preserve">monuments</t>
  </si>
  <si>
    <t xml:space="preserve">Keramiikkatehtaat</t>
  </si>
  <si>
    <t xml:space="preserve">Keramikfabriker</t>
  </si>
  <si>
    <t xml:space="preserve">ceramics factoryes</t>
  </si>
  <si>
    <t xml:space="preserve">Kuonakasat</t>
  </si>
  <si>
    <t xml:space="preserve">Slagghögar</t>
  </si>
  <si>
    <t xml:space="preserve">slag heaps</t>
  </si>
  <si>
    <t xml:space="preserve">Kuparinsulattamot</t>
  </si>
  <si>
    <t xml:space="preserve">Kopparsmälteri</t>
  </si>
  <si>
    <t xml:space="preserve">copper smelters</t>
  </si>
  <si>
    <t xml:space="preserve">Lasiruukit</t>
  </si>
  <si>
    <t xml:space="preserve">Glasbruk</t>
  </si>
  <si>
    <t xml:space="preserve">glass workshops</t>
  </si>
  <si>
    <t xml:space="preserve">Manufaktuurit</t>
  </si>
  <si>
    <t xml:space="preserve">Manufakturer</t>
  </si>
  <si>
    <t xml:space="preserve">manufacturing plants</t>
  </si>
  <si>
    <t xml:space="preserve">Masuunit</t>
  </si>
  <si>
    <t xml:space="preserve">Masugn</t>
  </si>
  <si>
    <t xml:space="preserve">blast furnaces</t>
  </si>
  <si>
    <t xml:space="preserve">Paperiruukit</t>
  </si>
  <si>
    <t xml:space="preserve">Pappersbruk</t>
  </si>
  <si>
    <t xml:space="preserve">paper workshops</t>
  </si>
  <si>
    <t xml:space="preserve">Pikiruukit</t>
  </si>
  <si>
    <t xml:space="preserve">Beckbruk</t>
  </si>
  <si>
    <t xml:space="preserve">pitch workshops</t>
  </si>
  <si>
    <t xml:space="preserve">Rautaruukit</t>
  </si>
  <si>
    <t xml:space="preserve">Järnbruk</t>
  </si>
  <si>
    <t xml:space="preserve">ironworks</t>
  </si>
  <si>
    <t xml:space="preserve">Salpietarikeittimöt</t>
  </si>
  <si>
    <t xml:space="preserve">Salpetersjuderi</t>
  </si>
  <si>
    <t xml:space="preserve">saltpetre boilers</t>
  </si>
  <si>
    <t xml:space="preserve">Savupiiput</t>
  </si>
  <si>
    <t xml:space="preserve">Skorstenar</t>
  </si>
  <si>
    <t xml:space="preserve">chimneys</t>
  </si>
  <si>
    <t xml:space="preserve">Telakat</t>
  </si>
  <si>
    <t xml:space="preserve">Skeppsvarv</t>
  </si>
  <si>
    <t xml:space="preserve">shipyards</t>
  </si>
  <si>
    <t xml:space="preserve">Terva- ja tärpättitehtaat</t>
  </si>
  <si>
    <t xml:space="preserve">Tjär- och terpentinfabriker</t>
  </si>
  <si>
    <t xml:space="preserve">tar and turpentine factory</t>
  </si>
  <si>
    <t xml:space="preserve">Tiiliruukit</t>
  </si>
  <si>
    <t xml:space="preserve">Tegelbruk</t>
  </si>
  <si>
    <t xml:space="preserve">brick workshop</t>
  </si>
  <si>
    <t xml:space="preserve">Uittolaitteet</t>
  </si>
  <si>
    <t xml:space="preserve">Flottningsanläggningar</t>
  </si>
  <si>
    <t xml:space="preserve">timber rafting equipments</t>
  </si>
  <si>
    <t xml:space="preserve">Vesisahat</t>
  </si>
  <si>
    <t xml:space="preserve">Vattensågar</t>
  </si>
  <si>
    <t xml:space="preserve">water sawmill</t>
  </si>
  <si>
    <t xml:space="preserve">Mestauspaikat</t>
  </si>
  <si>
    <t xml:space="preserve">Avrättningsplatser</t>
  </si>
  <si>
    <t xml:space="preserve">decapitation place</t>
  </si>
  <si>
    <t xml:space="preserve">Taistelupaikat</t>
  </si>
  <si>
    <t xml:space="preserve">battle field</t>
  </si>
  <si>
    <t xml:space="preserve">Hangakset</t>
  </si>
  <si>
    <t xml:space="preserve">Renfållor</t>
  </si>
  <si>
    <t xml:space="preserve">deer hunting fence</t>
  </si>
  <si>
    <t xml:space="preserve">Hiilimiilut</t>
  </si>
  <si>
    <t xml:space="preserve">Kolmilor</t>
  </si>
  <si>
    <t xml:space="preserve">charcoal-kiln</t>
  </si>
  <si>
    <t xml:space="preserve">Kalastuspaikat</t>
  </si>
  <si>
    <t xml:space="preserve">Fiskelägen</t>
  </si>
  <si>
    <t xml:space="preserve">fishing places</t>
  </si>
  <si>
    <t xml:space="preserve">Kalkkiuunit</t>
  </si>
  <si>
    <t xml:space="preserve">Kalkugnar</t>
  </si>
  <si>
    <t xml:space="preserve">calcium oven</t>
  </si>
  <si>
    <t xml:space="preserve">Kaskiröykkiöt</t>
  </si>
  <si>
    <t xml:space="preserve">Rösen från svedjebruk</t>
  </si>
  <si>
    <t xml:space="preserve">swidden piles</t>
  </si>
  <si>
    <t xml:space="preserve">Keittokuopat</t>
  </si>
  <si>
    <t xml:space="preserve">Kokgropar</t>
  </si>
  <si>
    <t xml:space="preserve">boiling pits</t>
  </si>
  <si>
    <t xml:space="preserve">Keramiikanpolttouunit</t>
  </si>
  <si>
    <t xml:space="preserve">Keramikugn</t>
  </si>
  <si>
    <t xml:space="preserve">ceramics burning oven</t>
  </si>
  <si>
    <t xml:space="preserve">Kestikievarit</t>
  </si>
  <si>
    <t xml:space="preserve">Gästgiveri</t>
  </si>
  <si>
    <t xml:space="preserve">pension</t>
  </si>
  <si>
    <t xml:space="preserve">Kullanhuuhdonnan jäännökset</t>
  </si>
  <si>
    <t xml:space="preserve">Guldvaskningslämningar</t>
  </si>
  <si>
    <t xml:space="preserve">gold washing residual</t>
  </si>
  <si>
    <t xml:space="preserve">Kylpylät</t>
  </si>
  <si>
    <t xml:space="preserve">Badinrättningar</t>
  </si>
  <si>
    <t xml:space="preserve">spas</t>
  </si>
  <si>
    <t xml:space="preserve">Laivanrakennuspaikat</t>
  </si>
  <si>
    <t xml:space="preserve">Skeppsbyggnadsplatser</t>
  </si>
  <si>
    <t xml:space="preserve">shipbuilding places</t>
  </si>
  <si>
    <t xml:space="preserve">Lapinpadot</t>
  </si>
  <si>
    <t xml:space="preserve">Laxdammar</t>
  </si>
  <si>
    <t xml:space="preserve">Lapland dams</t>
  </si>
  <si>
    <t xml:space="preserve">Linnustuspaikat</t>
  </si>
  <si>
    <t xml:space="preserve">Fågeljaktsplatser</t>
  </si>
  <si>
    <t xml:space="preserve">bird hunting place</t>
  </si>
  <si>
    <t xml:space="preserve">Markkinapaikat</t>
  </si>
  <si>
    <t xml:space="preserve">Marknadsplatser</t>
  </si>
  <si>
    <t xml:space="preserve">market place</t>
  </si>
  <si>
    <t xml:space="preserve">Muinaispellot</t>
  </si>
  <si>
    <t xml:space="preserve">Fornåkrar</t>
  </si>
  <si>
    <t xml:space="preserve">ancient fields</t>
  </si>
  <si>
    <t xml:space="preserve">Mukulakivikasat</t>
  </si>
  <si>
    <t xml:space="preserve">Klapperstenhögar</t>
  </si>
  <si>
    <t xml:space="preserve">cobblestone pile</t>
  </si>
  <si>
    <t xml:space="preserve">Nauriskuopat</t>
  </si>
  <si>
    <t xml:space="preserve">Rovgropar</t>
  </si>
  <si>
    <t xml:space="preserve">turnip pit</t>
  </si>
  <si>
    <t xml:space="preserve">Pajat</t>
  </si>
  <si>
    <t xml:space="preserve">Verkstäder</t>
  </si>
  <si>
    <t xml:space="preserve">smithys</t>
  </si>
  <si>
    <t xml:space="preserve">Poroaidat</t>
  </si>
  <si>
    <t xml:space="preserve">Renstängsel</t>
  </si>
  <si>
    <t xml:space="preserve">raindeer fences</t>
  </si>
  <si>
    <t xml:space="preserve">Potaskauunit</t>
  </si>
  <si>
    <t xml:space="preserve">Pottaskaugnar</t>
  </si>
  <si>
    <t xml:space="preserve">potash oven</t>
  </si>
  <si>
    <t xml:space="preserve">Pyyntikuopat</t>
  </si>
  <si>
    <t xml:space="preserve">Fångstgropar</t>
  </si>
  <si>
    <t xml:space="preserve">hunting pit</t>
  </si>
  <si>
    <t xml:space="preserve">Pyyntitukikohdat</t>
  </si>
  <si>
    <t xml:space="preserve">Samlingsplatser vid fångst</t>
  </si>
  <si>
    <t xml:space="preserve">hunting base</t>
  </si>
  <si>
    <t xml:space="preserve">Raudanvalmistuspaikat</t>
  </si>
  <si>
    <t xml:space="preserve">Järntillverkningsplatser</t>
  </si>
  <si>
    <t xml:space="preserve">iron production places</t>
  </si>
  <si>
    <t xml:space="preserve">Sirpalekivikasat</t>
  </si>
  <si>
    <t xml:space="preserve">Skärvstenshögar</t>
  </si>
  <si>
    <t xml:space="preserve">splinter stone heap</t>
  </si>
  <si>
    <t xml:space="preserve">Sudenkuopat</t>
  </si>
  <si>
    <t xml:space="preserve">Varggropar</t>
  </si>
  <si>
    <t xml:space="preserve">wolf pit</t>
  </si>
  <si>
    <t xml:space="preserve">Tervahaudat</t>
  </si>
  <si>
    <t xml:space="preserve">Tjärdalar</t>
  </si>
  <si>
    <t xml:space="preserve">tar graves</t>
  </si>
  <si>
    <t xml:space="preserve">Terveyslähteet</t>
  </si>
  <si>
    <t xml:space="preserve">Hälsobrunnar</t>
  </si>
  <si>
    <t xml:space="preserve">health springs</t>
  </si>
  <si>
    <t xml:space="preserve">Tiilenpolttouunit</t>
  </si>
  <si>
    <t xml:space="preserve">Tegelbränningsugnar</t>
  </si>
  <si>
    <t xml:space="preserve">brick oven</t>
  </si>
  <si>
    <t xml:space="preserve">Tulisijat</t>
  </si>
  <si>
    <t xml:space="preserve">Eldstäder</t>
  </si>
  <si>
    <t xml:space="preserve">Tuulimyllyt</t>
  </si>
  <si>
    <t xml:space="preserve">Väderkvarnar</t>
  </si>
  <si>
    <t xml:space="preserve">wind mill</t>
  </si>
  <si>
    <t xml:space="preserve">Vesimyllyt</t>
  </si>
  <si>
    <t xml:space="preserve">Vattenkvarnar</t>
  </si>
  <si>
    <t xml:space="preserve">water mill</t>
  </si>
  <si>
    <t xml:space="preserve">Viljelmät</t>
  </si>
  <si>
    <t xml:space="preserve">Odlingar</t>
  </si>
  <si>
    <t xml:space="preserve">Plantations</t>
  </si>
  <si>
    <t xml:space="preserve">Viljelyröykkiöt</t>
  </si>
  <si>
    <t xml:space="preserve">Odlingsrösen</t>
  </si>
  <si>
    <t xml:space="preserve">Plantation pile</t>
  </si>
  <si>
    <t xml:space="preserve">Aarnikarakka</t>
  </si>
  <si>
    <t xml:space="preserve">Fibricium lapponicum </t>
  </si>
  <si>
    <t xml:space="preserve">http://tun.fi/MX.205690</t>
  </si>
  <si>
    <t xml:space="preserve">Aarniotaraspikka</t>
  </si>
  <si>
    <t xml:space="preserve">Hyphodontia curvispora </t>
  </si>
  <si>
    <t xml:space="preserve">http://tun.fi/MX.206019</t>
  </si>
  <si>
    <t xml:space="preserve">Aihkinahka</t>
  </si>
  <si>
    <t xml:space="preserve">Crustoderma corneum</t>
  </si>
  <si>
    <t xml:space="preserve">Allikkosalakka</t>
  </si>
  <si>
    <t xml:space="preserve">Leucaspius delineatus</t>
  </si>
  <si>
    <t xml:space="preserve">http://tun.fi/MX.53305</t>
  </si>
  <si>
    <t xml:space="preserve">Arnikki</t>
  </si>
  <si>
    <t xml:space="preserve">Arnica angustifolia</t>
  </si>
  <si>
    <t xml:space="preserve">http://tun.fi/MX.39854</t>
  </si>
  <si>
    <t xml:space="preserve">Baltiantoukokämmekkä (leveälehtikämmekkä)</t>
  </si>
  <si>
    <t xml:space="preserve">Dactylorhiza majalis</t>
  </si>
  <si>
    <t xml:space="preserve">http://tun.fi/MX.40071</t>
  </si>
  <si>
    <t xml:space="preserve">Elaska</t>
  </si>
  <si>
    <t xml:space="preserve">Lumpenus lampetraeformis</t>
  </si>
  <si>
    <t xml:space="preserve">http://tun.fi/MX.53319</t>
  </si>
  <si>
    <t xml:space="preserve">Erakkokääpä</t>
  </si>
  <si>
    <t xml:space="preserve">Antrodia infirma</t>
  </si>
  <si>
    <t xml:space="preserve">http://tun.fi/MX.205426</t>
  </si>
  <si>
    <t xml:space="preserve">Etelänkynsisammal</t>
  </si>
  <si>
    <t xml:space="preserve">Dicranum tauricum</t>
  </si>
  <si>
    <t xml:space="preserve">http://tun.fi/MX.43557</t>
  </si>
  <si>
    <t xml:space="preserve">Etelänlepakko</t>
  </si>
  <si>
    <t xml:space="preserve">Sydfladdermus</t>
  </si>
  <si>
    <t xml:space="preserve">Eptesicus serotinus</t>
  </si>
  <si>
    <t xml:space="preserve">http://tun.fi/MX.46260</t>
  </si>
  <si>
    <t xml:space="preserve">Haapatyllikkä</t>
  </si>
  <si>
    <t xml:space="preserve">Conferticium ravum   </t>
  </si>
  <si>
    <t xml:space="preserve">http://tun.fi/MX.205585</t>
  </si>
  <si>
    <t xml:space="preserve">Haavanlimijäkälä</t>
  </si>
  <si>
    <t xml:space="preserve">Fuscopannaria confusa</t>
  </si>
  <si>
    <t xml:space="preserve">http://tun.fi/MX.65750</t>
  </si>
  <si>
    <t xml:space="preserve">Hakasuikerosammal</t>
  </si>
  <si>
    <t xml:space="preserve">Brachythecium campestre</t>
  </si>
  <si>
    <t xml:space="preserve">http://tun.fi/MX.43814</t>
  </si>
  <si>
    <t xml:space="preserve">Halavasepikkä</t>
  </si>
  <si>
    <t xml:space="preserve">Hylochares cruentatus</t>
  </si>
  <si>
    <t xml:space="preserve">http://tun.fi/MX.192837</t>
  </si>
  <si>
    <t xml:space="preserve">Hämeenkylmänkukan ja kangasvuokon risteymä</t>
  </si>
  <si>
    <t xml:space="preserve">Pulsatilla patens x vernalis</t>
  </si>
  <si>
    <t xml:space="preserve">Hämeenkylmänkukka</t>
  </si>
  <si>
    <t xml:space="preserve">Pulsatilla patens</t>
  </si>
  <si>
    <t xml:space="preserve">http://tun.fi/MX.37888</t>
  </si>
  <si>
    <t xml:space="preserve">Hammasrahtusammal</t>
  </si>
  <si>
    <t xml:space="preserve">Cephaloziella massalongi</t>
  </si>
  <si>
    <t xml:space="preserve">http://tun.fi/MX.44284</t>
  </si>
  <si>
    <t xml:space="preserve">Harakka</t>
  </si>
  <si>
    <t xml:space="preserve">Skata</t>
  </si>
  <si>
    <t xml:space="preserve">Common magpie</t>
  </si>
  <si>
    <t xml:space="preserve">Pica pica</t>
  </si>
  <si>
    <t xml:space="preserve">http://tun.fi/MX.37122</t>
  </si>
  <si>
    <t xml:space="preserve">Harapurosammal</t>
  </si>
  <si>
    <t xml:space="preserve">Späd bäckmossa</t>
  </si>
  <si>
    <t xml:space="preserve">Hygrohypnum montanum</t>
  </si>
  <si>
    <t xml:space="preserve">http://tun.fi/MX.200500</t>
  </si>
  <si>
    <t xml:space="preserve">Harmaalokki</t>
  </si>
  <si>
    <t xml:space="preserve">Gråtrut</t>
  </si>
  <si>
    <t xml:space="preserve">Herring gull</t>
  </si>
  <si>
    <t xml:space="preserve">Larus argentatus</t>
  </si>
  <si>
    <t xml:space="preserve">http://tun.fi/MX.27750</t>
  </si>
  <si>
    <t xml:space="preserve">Harmonnahka</t>
  </si>
  <si>
    <t xml:space="preserve">Crustoderma longicystidiatum </t>
  </si>
  <si>
    <t xml:space="preserve">Harsomatara</t>
  </si>
  <si>
    <t xml:space="preserve">Galium schultesii</t>
  </si>
  <si>
    <t xml:space="preserve">http://tun.fi/MX.39296</t>
  </si>
  <si>
    <t xml:space="preserve">Hentokääpä</t>
  </si>
  <si>
    <t xml:space="preserve">Postia lateritia</t>
  </si>
  <si>
    <t xml:space="preserve">http://tun.fi/MX.205798</t>
  </si>
  <si>
    <t xml:space="preserve">Hentokatkero</t>
  </si>
  <si>
    <t xml:space="preserve">Gentianella tenella</t>
  </si>
  <si>
    <t xml:space="preserve">http://tun.fi/MX.39317</t>
  </si>
  <si>
    <t xml:space="preserve">Hentoluppo</t>
  </si>
  <si>
    <t xml:space="preserve">Bryoria tenuis</t>
  </si>
  <si>
    <t xml:space="preserve">http://tun.fi/MX.65390</t>
  </si>
  <si>
    <t xml:space="preserve">Hietatokko</t>
  </si>
  <si>
    <t xml:space="preserve">Pomatoschistus minutus</t>
  </si>
  <si>
    <t xml:space="preserve">http://tun.fi/MX.53238</t>
  </si>
  <si>
    <t xml:space="preserve">Hiuskoukkusammal</t>
  </si>
  <si>
    <t xml:space="preserve">Hårklomossa</t>
  </si>
  <si>
    <t xml:space="preserve">Dichelyma capillaceum</t>
  </si>
  <si>
    <t xml:space="preserve">http://tun.fi/MX.43519</t>
  </si>
  <si>
    <t xml:space="preserve">Hohkasammal</t>
  </si>
  <si>
    <t xml:space="preserve">Blåmossa</t>
  </si>
  <si>
    <t xml:space="preserve">Leucobryum glaucum</t>
  </si>
  <si>
    <t xml:space="preserve">http://tun.fi/MX.43697</t>
  </si>
  <si>
    <t xml:space="preserve">Huopaorakas</t>
  </si>
  <si>
    <t xml:space="preserve">Hydnellum cumulatum </t>
  </si>
  <si>
    <t xml:space="preserve">http://tun.fi/MX.205976</t>
  </si>
  <si>
    <t xml:space="preserve">Idänkirsikorento</t>
  </si>
  <si>
    <t xml:space="preserve">Sibirisk vinterflickslända</t>
  </si>
  <si>
    <t xml:space="preserve">Sympecma paedisca</t>
  </si>
  <si>
    <t xml:space="preserve">http://tun.fi/MX.63187</t>
  </si>
  <si>
    <t xml:space="preserve">Imeläkurjenherne</t>
  </si>
  <si>
    <t xml:space="preserve">Astragalus glycyphyllos</t>
  </si>
  <si>
    <t xml:space="preserve">http://tun.fi/MX.38961</t>
  </si>
  <si>
    <t xml:space="preserve">Imukala</t>
  </si>
  <si>
    <t xml:space="preserve">Liparis liparis</t>
  </si>
  <si>
    <t xml:space="preserve">http://tun.fi/MX.53216</t>
  </si>
  <si>
    <t xml:space="preserve">Isokissankäpälä</t>
  </si>
  <si>
    <t xml:space="preserve">Antennaria villifera (A. lanata)</t>
  </si>
  <si>
    <t xml:space="preserve">http://tun.fi/MX.39767</t>
  </si>
  <si>
    <t xml:space="preserve">Isokrassi</t>
  </si>
  <si>
    <t xml:space="preserve">Lepidium latifolium</t>
  </si>
  <si>
    <t xml:space="preserve">http://tun.fi/MX.38473</t>
  </si>
  <si>
    <t xml:space="preserve">Isolampisukeltaja</t>
  </si>
  <si>
    <t xml:space="preserve">Bred paljettdykare</t>
  </si>
  <si>
    <t xml:space="preserve">Graphoderus bilineatus</t>
  </si>
  <si>
    <t xml:space="preserve">http://tun.fi/MX.188438</t>
  </si>
  <si>
    <t xml:space="preserve">Isolepakko</t>
  </si>
  <si>
    <t xml:space="preserve">Stor fladdermus</t>
  </si>
  <si>
    <t xml:space="preserve">Nyctalus noctula</t>
  </si>
  <si>
    <t xml:space="preserve">http://tun.fi/MX.46395</t>
  </si>
  <si>
    <t xml:space="preserve">Isometsähiiri</t>
  </si>
  <si>
    <t xml:space="preserve">Större skogsmus</t>
  </si>
  <si>
    <t xml:space="preserve">Yellow-necked mouse</t>
  </si>
  <si>
    <t xml:space="preserve">Apodemus flavicollis</t>
  </si>
  <si>
    <t xml:space="preserve">http://tun.fi/MX.48469</t>
  </si>
  <si>
    <t xml:space="preserve">Iso-otaraspikka</t>
  </si>
  <si>
    <t xml:space="preserve">Hyphodontia pilaecystidiata </t>
  </si>
  <si>
    <t xml:space="preserve">http://tun.fi/MX.206031</t>
  </si>
  <si>
    <t xml:space="preserve">Isopunakuoriainen</t>
  </si>
  <si>
    <t xml:space="preserve">Isorotta</t>
  </si>
  <si>
    <t xml:space="preserve">Brunråtta</t>
  </si>
  <si>
    <t xml:space="preserve">Brown rat</t>
  </si>
  <si>
    <t xml:space="preserve">Rattus norvegicus</t>
  </si>
  <si>
    <t xml:space="preserve">http://tun.fi/MX.49649</t>
  </si>
  <si>
    <t xml:space="preserve">Isosimppu</t>
  </si>
  <si>
    <t xml:space="preserve">Myoxocephalus scorpius</t>
  </si>
  <si>
    <t xml:space="preserve">http://tun.fi/MX.53210</t>
  </si>
  <si>
    <t xml:space="preserve">Isotuulenkala</t>
  </si>
  <si>
    <t xml:space="preserve">Hyperoplus lanceolatus</t>
  </si>
  <si>
    <t xml:space="preserve">http://tun.fi/MX.53234</t>
  </si>
  <si>
    <t xml:space="preserve">Isoviiksisiippa</t>
  </si>
  <si>
    <t xml:space="preserve">Brandts fladdermus</t>
  </si>
  <si>
    <t xml:space="preserve">Myotis brandtii</t>
  </si>
  <si>
    <t xml:space="preserve">http://tun.fi/MX.46319</t>
  </si>
  <si>
    <t xml:space="preserve">Itupyörösammal</t>
  </si>
  <si>
    <t xml:space="preserve">Odontoschisma denudatum</t>
  </si>
  <si>
    <t xml:space="preserve">http://tun.fi/MX.44385</t>
  </si>
  <si>
    <t xml:space="preserve">Jääleinikki</t>
  </si>
  <si>
    <t xml:space="preserve">Ranunculus glacialis</t>
  </si>
  <si>
    <t xml:space="preserve">http://tun.fi/MX.37922</t>
  </si>
  <si>
    <t xml:space="preserve">Jalohuovakka</t>
  </si>
  <si>
    <t xml:space="preserve">Hypochnicium vellereum </t>
  </si>
  <si>
    <t xml:space="preserve">http://tun.fi/MX.206053</t>
  </si>
  <si>
    <t xml:space="preserve">Jalolehtojäkälä</t>
  </si>
  <si>
    <t xml:space="preserve">Bacidia laurocerasi </t>
  </si>
  <si>
    <t xml:space="preserve">http://tun.fi/MX.65305</t>
  </si>
  <si>
    <t xml:space="preserve">Jättisukeltaja</t>
  </si>
  <si>
    <t xml:space="preserve">Bred gulbrämad dykare</t>
  </si>
  <si>
    <t xml:space="preserve">Dytiscus latissimus</t>
  </si>
  <si>
    <t xml:space="preserve">http://tun.fi/MX.188452</t>
  </si>
  <si>
    <t xml:space="preserve">Jokirapu</t>
  </si>
  <si>
    <t xml:space="preserve">Flodkräfta</t>
  </si>
  <si>
    <t xml:space="preserve">Astacus astacus</t>
  </si>
  <si>
    <t xml:space="preserve">http://tun.fi/MX.206836</t>
  </si>
  <si>
    <t xml:space="preserve">Jouhisammal</t>
  </si>
  <si>
    <t xml:space="preserve">Dicranodontium denudatum</t>
  </si>
  <si>
    <t xml:space="preserve">http://tun.fi/MX.43533</t>
  </si>
  <si>
    <t xml:space="preserve">Kääpiöhopeatäplä</t>
  </si>
  <si>
    <t xml:space="preserve">Dvärgpärlemorfjäril</t>
  </si>
  <si>
    <t xml:space="preserve">Boloria improba</t>
  </si>
  <si>
    <t xml:space="preserve">http://tun.fi/MX.60899</t>
  </si>
  <si>
    <t xml:space="preserve">Kääpiölepakko</t>
  </si>
  <si>
    <t xml:space="preserve">Dvärgfladdermus</t>
  </si>
  <si>
    <t xml:space="preserve">Pipistrellus pygmaeus</t>
  </si>
  <si>
    <t xml:space="preserve">http://tun.fi/MX.292498</t>
  </si>
  <si>
    <t xml:space="preserve">Kaarihitusammal</t>
  </si>
  <si>
    <t xml:space="preserve">Seligeria campylopoda</t>
  </si>
  <si>
    <t xml:space="preserve">http://tun.fi/MX.44022</t>
  </si>
  <si>
    <t xml:space="preserve">Kaarnakääpä</t>
  </si>
  <si>
    <t xml:space="preserve">Diplomitoporus flavescens </t>
  </si>
  <si>
    <t xml:space="preserve">http://tun.fi/MX.205646</t>
  </si>
  <si>
    <t xml:space="preserve">Kainuunnurmihärkki</t>
  </si>
  <si>
    <t xml:space="preserve">Cerastium fontanum ssp. vulgare var. kajanense</t>
  </si>
  <si>
    <t xml:space="preserve">http://tun.fi/MX.38077</t>
  </si>
  <si>
    <t xml:space="preserve">Kairakääpä</t>
  </si>
  <si>
    <t xml:space="preserve">Antrodia primaeva</t>
  </si>
  <si>
    <t xml:space="preserve">http://tun.fi/MX.205429</t>
  </si>
  <si>
    <t xml:space="preserve">Kalkkihuurresammal</t>
  </si>
  <si>
    <t xml:space="preserve">Palustriella commutata</t>
  </si>
  <si>
    <t xml:space="preserve">http://tun.fi/MX.43753</t>
  </si>
  <si>
    <t xml:space="preserve">Kalkkijalosammal</t>
  </si>
  <si>
    <t xml:space="preserve">Pseudocalliergon lycopodioides</t>
  </si>
  <si>
    <t xml:space="preserve">http://tun.fi/MX.200496</t>
  </si>
  <si>
    <t xml:space="preserve">Kalliokyyhky (kesykyyhky)</t>
  </si>
  <si>
    <t xml:space="preserve">Klippduva (tamduva)</t>
  </si>
  <si>
    <t xml:space="preserve">Rock dove</t>
  </si>
  <si>
    <t xml:space="preserve">Columba livia</t>
  </si>
  <si>
    <t xml:space="preserve">http://tun.fi/MX.27903</t>
  </si>
  <si>
    <t xml:space="preserve">Kalvashuhmarjakala</t>
  </si>
  <si>
    <t xml:space="preserve">Sclerophora pallida</t>
  </si>
  <si>
    <t xml:space="preserve">http://tun.fi/MX.66506</t>
  </si>
  <si>
    <t xml:space="preserve">Kantopihtisammal</t>
  </si>
  <si>
    <t xml:space="preserve">Cephalozia catenulata</t>
  </si>
  <si>
    <t xml:space="preserve">http://tun.fi/MX.44271</t>
  </si>
  <si>
    <t xml:space="preserve">Anastrophyllum hellerianum</t>
  </si>
  <si>
    <t xml:space="preserve">http://tun.fi/MX.44235</t>
  </si>
  <si>
    <t xml:space="preserve">Karstaruskokarve</t>
  </si>
  <si>
    <t xml:space="preserve">Xanthoparmelia verruculifera</t>
  </si>
  <si>
    <t xml:space="preserve">http://tun.fi/MX.66898</t>
  </si>
  <si>
    <t xml:space="preserve">Karttakääpä</t>
  </si>
  <si>
    <t xml:space="preserve">Postia mappa</t>
  </si>
  <si>
    <t xml:space="preserve">http://tun.fi/MX.206113</t>
  </si>
  <si>
    <t xml:space="preserve">Karvamaksaruoho</t>
  </si>
  <si>
    <t xml:space="preserve">Sedum villosum</t>
  </si>
  <si>
    <t xml:space="preserve">http://tun.fi/MX.38753</t>
  </si>
  <si>
    <t xml:space="preserve">Kätköjäkälä</t>
  </si>
  <si>
    <t xml:space="preserve">Thelotrema lepadinum</t>
  </si>
  <si>
    <t xml:space="preserve">http://tun.fi/MX.66703</t>
  </si>
  <si>
    <t xml:space="preserve">Kaunopihlaja (teodorinpihlaja)</t>
  </si>
  <si>
    <t xml:space="preserve">Sorbus teodori</t>
  </si>
  <si>
    <t xml:space="preserve">Käyrälehtirahkasammal</t>
  </si>
  <si>
    <t xml:space="preserve">Sphagnum contortum</t>
  </si>
  <si>
    <t xml:space="preserve">http://tun.fi/MX.44038</t>
  </si>
  <si>
    <t xml:space="preserve">Keltanokijakala</t>
  </si>
  <si>
    <t xml:space="preserve">Cyphelium tigillare</t>
  </si>
  <si>
    <t xml:space="preserve">Keltarihmakääpä</t>
  </si>
  <si>
    <t xml:space="preserve">Anomoloma albolutescens</t>
  </si>
  <si>
    <t xml:space="preserve">http://tun.fi/MX.205419</t>
  </si>
  <si>
    <t xml:space="preserve">Kenttämyyrä</t>
  </si>
  <si>
    <t xml:space="preserve">Fältsork</t>
  </si>
  <si>
    <t xml:space="preserve">Common vole</t>
  </si>
  <si>
    <t xml:space="preserve">Microtus arvalis</t>
  </si>
  <si>
    <t xml:space="preserve">http://tun.fi/MX.48357</t>
  </si>
  <si>
    <t xml:space="preserve">Kertunhiippasammal</t>
  </si>
  <si>
    <t xml:space="preserve">Orthotrichum patens</t>
  </si>
  <si>
    <t xml:space="preserve">http://tun.fi/MX.43742</t>
  </si>
  <si>
    <t xml:space="preserve">Kiiltojäkälä</t>
  </si>
  <si>
    <t xml:space="preserve">Eopyrenula leucoplaca </t>
  </si>
  <si>
    <t xml:space="preserve">http://tun.fi/MX.65710</t>
  </si>
  <si>
    <t xml:space="preserve">Kiirunankello</t>
  </si>
  <si>
    <t xml:space="preserve">Campanula uniflora</t>
  </si>
  <si>
    <t xml:space="preserve">http://tun.fi/MX.39702</t>
  </si>
  <si>
    <t xml:space="preserve">Kimolepakko</t>
  </si>
  <si>
    <t xml:space="preserve">Gråskymlig fladdermus</t>
  </si>
  <si>
    <t xml:space="preserve">Vespertilio murinus</t>
  </si>
  <si>
    <t xml:space="preserve">http://tun.fi/MX.46103</t>
  </si>
  <si>
    <t xml:space="preserve">Kirjoeväsimppu</t>
  </si>
  <si>
    <t xml:space="preserve">Cottus poecilopus</t>
  </si>
  <si>
    <t xml:space="preserve">http://tun.fi/MX.53207</t>
  </si>
  <si>
    <t xml:space="preserve">Kirjojokikorento</t>
  </si>
  <si>
    <t xml:space="preserve">Grön flodtrollslända</t>
  </si>
  <si>
    <t xml:space="preserve">Ophiogomphus cecilia</t>
  </si>
  <si>
    <t xml:space="preserve">http://tun.fi/MX.56</t>
  </si>
  <si>
    <t xml:space="preserve">Kivennuoliainen</t>
  </si>
  <si>
    <t xml:space="preserve">Noemacheilus barbatulus</t>
  </si>
  <si>
    <t xml:space="preserve">http://tun.fi/MX.53308</t>
  </si>
  <si>
    <t xml:space="preserve">Kivinilkka</t>
  </si>
  <si>
    <t xml:space="preserve">Zoarces viviparus</t>
  </si>
  <si>
    <t xml:space="preserve">http://tun.fi/MX.53190</t>
  </si>
  <si>
    <t xml:space="preserve">Kivisimppu</t>
  </si>
  <si>
    <t xml:space="preserve">Stensimpa</t>
  </si>
  <si>
    <t xml:space="preserve">Cottus gobio</t>
  </si>
  <si>
    <t xml:space="preserve">http://tun.fi/MX.53206</t>
  </si>
  <si>
    <t xml:space="preserve">Kolmipiikki</t>
  </si>
  <si>
    <t xml:space="preserve">Gasterosteus aculeatus</t>
  </si>
  <si>
    <t xml:space="preserve">http://tun.fi/MX.53198</t>
  </si>
  <si>
    <t xml:space="preserve">Kolopesätylppö</t>
  </si>
  <si>
    <t xml:space="preserve">Korppi</t>
  </si>
  <si>
    <t xml:space="preserve">Korp</t>
  </si>
  <si>
    <t xml:space="preserve">Common raven</t>
  </si>
  <si>
    <t xml:space="preserve">Corvus corax</t>
  </si>
  <si>
    <t xml:space="preserve">http://tun.fi/MX.37178</t>
  </si>
  <si>
    <t xml:space="preserve">Korvayökkö</t>
  </si>
  <si>
    <t xml:space="preserve">Långörad fladdermus</t>
  </si>
  <si>
    <t xml:space="preserve">Plecotus auritus</t>
  </si>
  <si>
    <t xml:space="preserve">http://tun.fi/MX.46066</t>
  </si>
  <si>
    <t xml:space="preserve">Kotihiiri</t>
  </si>
  <si>
    <t xml:space="preserve">Husmus</t>
  </si>
  <si>
    <t xml:space="preserve">House mouse</t>
  </si>
  <si>
    <t xml:space="preserve">Mus musculus</t>
  </si>
  <si>
    <t xml:space="preserve">http://tun.fi/MX.48778</t>
  </si>
  <si>
    <t xml:space="preserve">Kourukinnassammal</t>
  </si>
  <si>
    <t xml:space="preserve">Scapania carinthiaca</t>
  </si>
  <si>
    <t xml:space="preserve">http://tun.fi/MX.44205</t>
  </si>
  <si>
    <t xml:space="preserve">Mikroskapania</t>
  </si>
  <si>
    <t xml:space="preserve">Scapania carinthiaca (S. massalongi)</t>
  </si>
  <si>
    <t xml:space="preserve">Kultakynsimö</t>
  </si>
  <si>
    <t xml:space="preserve">Draba alpina</t>
  </si>
  <si>
    <t xml:space="preserve">http://tun.fi/MX.38426</t>
  </si>
  <si>
    <t xml:space="preserve">Kuppirustojäkälä</t>
  </si>
  <si>
    <t xml:space="preserve">Ramalina baltica </t>
  </si>
  <si>
    <t xml:space="preserve">http://tun.fi/MX.66357</t>
  </si>
  <si>
    <t xml:space="preserve">Kuusenpiilojäkälä</t>
  </si>
  <si>
    <t xml:space="preserve">Arthonia leucopellaea</t>
  </si>
  <si>
    <t xml:space="preserve">http://tun.fi/MX.65217</t>
  </si>
  <si>
    <t xml:space="preserve">Kymmenpiikki</t>
  </si>
  <si>
    <t xml:space="preserve">Pungitius pungitius</t>
  </si>
  <si>
    <t xml:space="preserve">http://tun.fi/MX.53200</t>
  </si>
  <si>
    <t xml:space="preserve">Lähdehammassammal</t>
  </si>
  <si>
    <t xml:space="preserve">Leiocolea bantriensis</t>
  </si>
  <si>
    <t xml:space="preserve">http://tun.fi/MX.44332</t>
  </si>
  <si>
    <t xml:space="preserve">Lampisiippa</t>
  </si>
  <si>
    <t xml:space="preserve">Dammfladdermus</t>
  </si>
  <si>
    <t xml:space="preserve">Myotis dasycneme</t>
  </si>
  <si>
    <t xml:space="preserve">http://tun.fi/MX.46325</t>
  </si>
  <si>
    <t xml:space="preserve">Lapinalppiruusu</t>
  </si>
  <si>
    <t xml:space="preserve">Rhododendron lap-ponicum</t>
  </si>
  <si>
    <t xml:space="preserve">http://tun.fi/MX.38603</t>
  </si>
  <si>
    <t xml:space="preserve">Lapinmyyrä</t>
  </si>
  <si>
    <t xml:space="preserve">Mellansork</t>
  </si>
  <si>
    <t xml:space="preserve">Root vole</t>
  </si>
  <si>
    <t xml:space="preserve">Microtus oeconomus</t>
  </si>
  <si>
    <t xml:space="preserve">http://tun.fi/MX.48513</t>
  </si>
  <si>
    <t xml:space="preserve">Lapinnätä (serpentiinityyppi)</t>
  </si>
  <si>
    <t xml:space="preserve">Minuartia biflora</t>
  </si>
  <si>
    <t xml:space="preserve">Lapinpahtasammal</t>
  </si>
  <si>
    <t xml:space="preserve">Lappglansmossa</t>
  </si>
  <si>
    <t xml:space="preserve">Orthothecium lap-ponicum</t>
  </si>
  <si>
    <t xml:space="preserve">http://tun.fi/MX.43730</t>
  </si>
  <si>
    <t xml:space="preserve">Lehtokarvasieniäinen</t>
  </si>
  <si>
    <t xml:space="preserve">Lepikkolaakasammal</t>
  </si>
  <si>
    <t xml:space="preserve">Plagiothecium latebricola</t>
  </si>
  <si>
    <t xml:space="preserve">http://tun.fi/MX.43889</t>
  </si>
  <si>
    <t xml:space="preserve">Lettohernesara</t>
  </si>
  <si>
    <t xml:space="preserve">Carex viridula var. bergrothii </t>
  </si>
  <si>
    <t xml:space="preserve">http://tun.fi/MX.40371</t>
  </si>
  <si>
    <t xml:space="preserve">Lettokehräsammal</t>
  </si>
  <si>
    <t xml:space="preserve">Moerckia hibernica</t>
  </si>
  <si>
    <t xml:space="preserve">http://tun.fi/MX.44377</t>
  </si>
  <si>
    <t xml:space="preserve">Liejutokko</t>
  </si>
  <si>
    <t xml:space="preserve">Pomatoschistus microps</t>
  </si>
  <si>
    <t xml:space="preserve">http://tun.fi/MX.53320</t>
  </si>
  <si>
    <t xml:space="preserve">Liilakääpä</t>
  </si>
  <si>
    <t xml:space="preserve">Skeletocutis lilacina</t>
  </si>
  <si>
    <t xml:space="preserve">http://tun.fi/MX.206176</t>
  </si>
  <si>
    <t xml:space="preserve">Limiludekääpä</t>
  </si>
  <si>
    <t xml:space="preserve">Skeletocutis borealis</t>
  </si>
  <si>
    <t xml:space="preserve">http://tun.fi/MX.206169</t>
  </si>
  <si>
    <t xml:space="preserve">Limipullokas</t>
  </si>
  <si>
    <t xml:space="preserve">Endocarpon psorodeum</t>
  </si>
  <si>
    <t xml:space="preserve">http://tun.fi/MX.65704</t>
  </si>
  <si>
    <t xml:space="preserve">Lohi</t>
  </si>
  <si>
    <t xml:space="preserve">Salmo salar</t>
  </si>
  <si>
    <t xml:space="preserve">http://tun.fi/MX.53121</t>
  </si>
  <si>
    <t xml:space="preserve">Louhukehräjäkälä</t>
  </si>
  <si>
    <t xml:space="preserve">Lecanora subcarnea</t>
  </si>
  <si>
    <t xml:space="preserve">Louhunahkajäkälä</t>
  </si>
  <si>
    <t xml:space="preserve">Peltigera elisabethae</t>
  </si>
  <si>
    <t xml:space="preserve">http://tun.fi/MX.66304</t>
  </si>
  <si>
    <t xml:space="preserve">Lovikääpä</t>
  </si>
  <si>
    <t xml:space="preserve">Postia lowei</t>
  </si>
  <si>
    <t xml:space="preserve">http://tun.fi/MX.205800</t>
  </si>
  <si>
    <t xml:space="preserve">Luhtasammakonsammal</t>
  </si>
  <si>
    <t xml:space="preserve">Hygroamblystegium humile</t>
  </si>
  <si>
    <t xml:space="preserve">http://tun.fi/MX.200507</t>
  </si>
  <si>
    <t xml:space="preserve">Lummelampikorento</t>
  </si>
  <si>
    <t xml:space="preserve">Bred kärrtrollslända</t>
  </si>
  <si>
    <t xml:space="preserve">Leucorrhinia caudalis</t>
  </si>
  <si>
    <t xml:space="preserve">http://tun.fi/MX.107</t>
  </si>
  <si>
    <t xml:space="preserve">Lumokääpä</t>
  </si>
  <si>
    <t xml:space="preserve">Skeletocutis brevispora</t>
  </si>
  <si>
    <t xml:space="preserve">http://tun.fi/MX.206170</t>
  </si>
  <si>
    <t xml:space="preserve">Lumpeitten (Nymphaea) punakukkaiset muodot</t>
  </si>
  <si>
    <t xml:space="preserve">Masmalo</t>
  </si>
  <si>
    <t xml:space="preserve">Anthyllis vulneraria</t>
  </si>
  <si>
    <t xml:space="preserve">http://tun.fi/MX.39064</t>
  </si>
  <si>
    <t xml:space="preserve">Merilokki</t>
  </si>
  <si>
    <t xml:space="preserve">Havstrut</t>
  </si>
  <si>
    <t xml:space="preserve">Great black-backed gull</t>
  </si>
  <si>
    <t xml:space="preserve">Larus marinus</t>
  </si>
  <si>
    <t xml:space="preserve">http://tun.fi/MX.27759</t>
  </si>
  <si>
    <t xml:space="preserve">Meriotakilokki</t>
  </si>
  <si>
    <t xml:space="preserve">Salsola kali</t>
  </si>
  <si>
    <t xml:space="preserve">http://tun.fi/MX.38209</t>
  </si>
  <si>
    <t xml:space="preserve">Meritatar</t>
  </si>
  <si>
    <t xml:space="preserve">Polygonum oxyspermum</t>
  </si>
  <si>
    <t xml:space="preserve">http://tun.fi/MX.38215</t>
  </si>
  <si>
    <t xml:space="preserve">Meriuposkuoriainen</t>
  </si>
  <si>
    <t xml:space="preserve">Stor natebock</t>
  </si>
  <si>
    <t xml:space="preserve">Macroplea pubipennis</t>
  </si>
  <si>
    <t xml:space="preserve">http://tun.fi/MX.194792</t>
  </si>
  <si>
    <t xml:space="preserve">Merivehnä</t>
  </si>
  <si>
    <t xml:space="preserve">Elymus farctus</t>
  </si>
  <si>
    <t xml:space="preserve">Metsämyyrä</t>
  </si>
  <si>
    <t xml:space="preserve">Skogssork</t>
  </si>
  <si>
    <t xml:space="preserve">Bank vole</t>
  </si>
  <si>
    <t xml:space="preserve">Myodes glareolus</t>
  </si>
  <si>
    <t xml:space="preserve">http://tun.fi/MX.48745</t>
  </si>
  <si>
    <t xml:space="preserve">Miekkasärki</t>
  </si>
  <si>
    <t xml:space="preserve">Skärkniv</t>
  </si>
  <si>
    <t xml:space="preserve">Pelecus cultratus</t>
  </si>
  <si>
    <t xml:space="preserve">http://tun.fi/MX.53166</t>
  </si>
  <si>
    <t xml:space="preserve">Muikku</t>
  </si>
  <si>
    <t xml:space="preserve">Siklöja</t>
  </si>
  <si>
    <t xml:space="preserve">Coregonus albula</t>
  </si>
  <si>
    <t xml:space="preserve">http://tun.fi/MX.53300</t>
  </si>
  <si>
    <t xml:space="preserve">Muruludekääpä</t>
  </si>
  <si>
    <t xml:space="preserve">Skeletocutis friata</t>
  </si>
  <si>
    <t xml:space="preserve">Mustanuijakas</t>
  </si>
  <si>
    <t xml:space="preserve">Clavaria asperulospora</t>
  </si>
  <si>
    <t xml:space="preserve">http://tun.fi/MX.205546</t>
  </si>
  <si>
    <t xml:space="preserve">Mustatokko</t>
  </si>
  <si>
    <t xml:space="preserve">Gobius niger</t>
  </si>
  <si>
    <t xml:space="preserve">http://tun.fi/MX.53286</t>
  </si>
  <si>
    <t xml:space="preserve">Musteorakas</t>
  </si>
  <si>
    <t xml:space="preserve">Sarcodon fuligineoviolaceus</t>
  </si>
  <si>
    <t xml:space="preserve">http://tun.fi/MX.205880</t>
  </si>
  <si>
    <t xml:space="preserve">Mutu</t>
  </si>
  <si>
    <t xml:space="preserve">Phoxinus phoxinus</t>
  </si>
  <si>
    <t xml:space="preserve">http://tun.fi/MX.53149</t>
  </si>
  <si>
    <t xml:space="preserve">Niittylaukkaneilikka</t>
  </si>
  <si>
    <t xml:space="preserve">Armeria maritima ssp. elongata</t>
  </si>
  <si>
    <t xml:space="preserve">http://tun.fi/MX.38294</t>
  </si>
  <si>
    <t xml:space="preserve">Nokkakala</t>
  </si>
  <si>
    <t xml:space="preserve">Belone belone</t>
  </si>
  <si>
    <t xml:space="preserve">http://tun.fi/MX.53192</t>
  </si>
  <si>
    <t xml:space="preserve">Norjanarho</t>
  </si>
  <si>
    <t xml:space="preserve">Arenaria norvegica</t>
  </si>
  <si>
    <t xml:space="preserve">http://tun.fi/MX.38034</t>
  </si>
  <si>
    <t xml:space="preserve">Nummikiillokas</t>
  </si>
  <si>
    <t xml:space="preserve">Nuokkulapiosammal</t>
  </si>
  <si>
    <t xml:space="preserve">Tortula cernua</t>
  </si>
  <si>
    <t xml:space="preserve">http://tun.fi/MX.44107</t>
  </si>
  <si>
    <t xml:space="preserve">Nystypaju</t>
  </si>
  <si>
    <t xml:space="preserve">Salix lanata ssp. glandulifera</t>
  </si>
  <si>
    <t xml:space="preserve">Ontonsalasyöjä</t>
  </si>
  <si>
    <t xml:space="preserve">Otalehväsammal</t>
  </si>
  <si>
    <t xml:space="preserve">Mnium spinosum</t>
  </si>
  <si>
    <t xml:space="preserve">http://tun.fi/MX.43712</t>
  </si>
  <si>
    <t xml:space="preserve">Otalimisammal</t>
  </si>
  <si>
    <t xml:space="preserve">Lophocolea bidentata</t>
  </si>
  <si>
    <t xml:space="preserve">http://tun.fi/MX.44339</t>
  </si>
  <si>
    <t xml:space="preserve">Paasihiippasammal</t>
  </si>
  <si>
    <t xml:space="preserve">Orthotrichium urnigerum</t>
  </si>
  <si>
    <t xml:space="preserve">http://tun.fi/MX.43750</t>
  </si>
  <si>
    <t xml:space="preserve">Pahtahietaorvokki</t>
  </si>
  <si>
    <t xml:space="preserve">Lappviol</t>
  </si>
  <si>
    <t xml:space="preserve">Viola rupestris ssp. relicta</t>
  </si>
  <si>
    <t xml:space="preserve">http://tun.fi/MX.38319</t>
  </si>
  <si>
    <t xml:space="preserve">Partanaava</t>
  </si>
  <si>
    <t xml:space="preserve">Usnea barbata)   </t>
  </si>
  <si>
    <t xml:space="preserve">http://tun.fi/MX.66758</t>
  </si>
  <si>
    <t xml:space="preserve">Pasuri</t>
  </si>
  <si>
    <t xml:space="preserve">Blicca bjoerkna</t>
  </si>
  <si>
    <t xml:space="preserve">http://tun.fi/MX.53276</t>
  </si>
  <si>
    <t xml:space="preserve">Peltomyyrä</t>
  </si>
  <si>
    <t xml:space="preserve">Åkersork</t>
  </si>
  <si>
    <t xml:space="preserve">Field vole</t>
  </si>
  <si>
    <t xml:space="preserve">Microtus agrestis</t>
  </si>
  <si>
    <t xml:space="preserve">http://tun.fi/MX.48356</t>
  </si>
  <si>
    <t xml:space="preserve">Perämerenmaruna</t>
  </si>
  <si>
    <t xml:space="preserve">Bottenviksmalört</t>
  </si>
  <si>
    <t xml:space="preserve">Artemisia campestris ssp. bottnica</t>
  </si>
  <si>
    <t xml:space="preserve">Pesärääpetylppö</t>
  </si>
  <si>
    <t xml:space="preserve">Piikkimonni</t>
  </si>
  <si>
    <t xml:space="preserve">Ictalurus nebulosus</t>
  </si>
  <si>
    <t xml:space="preserve">http://tun.fi/MX.53181</t>
  </si>
  <si>
    <t xml:space="preserve">Piikkisimppu</t>
  </si>
  <si>
    <t xml:space="preserve">Taurulus bubalis</t>
  </si>
  <si>
    <t xml:space="preserve">http://tun.fi/MX.53208</t>
  </si>
  <si>
    <t xml:space="preserve">Pikkulehdokki</t>
  </si>
  <si>
    <t xml:space="preserve">Lappyxne</t>
  </si>
  <si>
    <t xml:space="preserve">Platanthera obtusata ssp. oligantha</t>
  </si>
  <si>
    <t xml:space="preserve">http://tun.fi/MX.41754</t>
  </si>
  <si>
    <t xml:space="preserve">Pikkulepakko</t>
  </si>
  <si>
    <t xml:space="preserve">Trollfladdermus</t>
  </si>
  <si>
    <t xml:space="preserve">Pipistrellus nathusii</t>
  </si>
  <si>
    <t xml:space="preserve">http://tun.fi/MX.46049</t>
  </si>
  <si>
    <t xml:space="preserve">Pikkunahkiainen</t>
  </si>
  <si>
    <t xml:space="preserve">Bäcknejonöga</t>
  </si>
  <si>
    <t xml:space="preserve">Lampetra planeri</t>
  </si>
  <si>
    <t xml:space="preserve">http://tun.fi/MX.53256</t>
  </si>
  <si>
    <t xml:space="preserve">Pikkupussisammal</t>
  </si>
  <si>
    <t xml:space="preserve">Marsupella sprucei</t>
  </si>
  <si>
    <t xml:space="preserve">http://tun.fi/MX.44374</t>
  </si>
  <si>
    <t xml:space="preserve">Pikkutuulenkala</t>
  </si>
  <si>
    <t xml:space="preserve">Ammodytes tobianus</t>
  </si>
  <si>
    <t xml:space="preserve">http://tun.fi/MX.53236</t>
  </si>
  <si>
    <t xml:space="preserve">Pitkäperähiirensammal</t>
  </si>
  <si>
    <t xml:space="preserve">Bryum longisetum</t>
  </si>
  <si>
    <t xml:space="preserve">http://tun.fi/MX.43454</t>
  </si>
  <si>
    <t xml:space="preserve">Pohjanjalosammal</t>
  </si>
  <si>
    <t xml:space="preserve">Pseudocalliergon angustifolium</t>
  </si>
  <si>
    <t xml:space="preserve">http://tun.fi/MX.200495</t>
  </si>
  <si>
    <t xml:space="preserve">Pohjankellosammal</t>
  </si>
  <si>
    <t xml:space="preserve">Trubbklockmossa</t>
  </si>
  <si>
    <t xml:space="preserve">Encalypta mutica</t>
  </si>
  <si>
    <t xml:space="preserve">http://tun.fi/MX.43587</t>
  </si>
  <si>
    <t xml:space="preserve">Pohjankorvasammal</t>
  </si>
  <si>
    <t xml:space="preserve">Jungermannia atrovirens</t>
  </si>
  <si>
    <t xml:space="preserve">http://tun.fi/MX.44318</t>
  </si>
  <si>
    <t xml:space="preserve">Pohjanlepakko</t>
  </si>
  <si>
    <t xml:space="preserve">Nordisk fladdermus</t>
  </si>
  <si>
    <t xml:space="preserve">Eptesicus nilssonii</t>
  </si>
  <si>
    <t xml:space="preserve">http://tun.fi/MX.46253</t>
  </si>
  <si>
    <t xml:space="preserve">Pohjanväkäsammal</t>
  </si>
  <si>
    <t xml:space="preserve">Campylium laxifolium</t>
  </si>
  <si>
    <t xml:space="preserve">http://tun.fi/MX.43488</t>
  </si>
  <si>
    <t xml:space="preserve">Pohjanvalkotäplä-paksupää</t>
  </si>
  <si>
    <t xml:space="preserve">Hesperia comma catena</t>
  </si>
  <si>
    <t xml:space="preserve">Pöllöyökkönen</t>
  </si>
  <si>
    <t xml:space="preserve">Ugglefly</t>
  </si>
  <si>
    <t xml:space="preserve">Xylomoia strix</t>
  </si>
  <si>
    <t xml:space="preserve">http://tun.fi/MX.62823</t>
  </si>
  <si>
    <t xml:space="preserve">Poronjäkälät</t>
  </si>
  <si>
    <t xml:space="preserve">Renlavar</t>
  </si>
  <si>
    <t xml:space="preserve">Cladonia spp. (subgenus Cladina)</t>
  </si>
  <si>
    <t xml:space="preserve">Puistokarve</t>
  </si>
  <si>
    <t xml:space="preserve">Punakeltaverkko-perhonen</t>
  </si>
  <si>
    <t xml:space="preserve">Purohopeatäplä</t>
  </si>
  <si>
    <t xml:space="preserve">Boloria thore</t>
  </si>
  <si>
    <t xml:space="preserve">http://tun.fi/MX.60895</t>
  </si>
  <si>
    <t xml:space="preserve">Purorantavilistäjä</t>
  </si>
  <si>
    <t xml:space="preserve">Gnypeta ripicola</t>
  </si>
  <si>
    <t xml:space="preserve">http://tun.fi/MX.190351</t>
  </si>
  <si>
    <t xml:space="preserve">Purosuomusammal</t>
  </si>
  <si>
    <t xml:space="preserve">Radula lindenbergiana</t>
  </si>
  <si>
    <t xml:space="preserve">http://tun.fi/MX.44183</t>
  </si>
  <si>
    <t xml:space="preserve">Pyöriäinen</t>
  </si>
  <si>
    <t xml:space="preserve">Tumlare</t>
  </si>
  <si>
    <t xml:space="preserve">Phocoena phocoena</t>
  </si>
  <si>
    <t xml:space="preserve">http://tun.fi/MX.47025</t>
  </si>
  <si>
    <t xml:space="preserve">Rahkasammalet</t>
  </si>
  <si>
    <t xml:space="preserve">Vitmossa</t>
  </si>
  <si>
    <t xml:space="preserve">Sphagnum spp.</t>
  </si>
  <si>
    <t xml:space="preserve">Räkättirastas</t>
  </si>
  <si>
    <t xml:space="preserve">Björktrast</t>
  </si>
  <si>
    <t xml:space="preserve">Fieldfare</t>
  </si>
  <si>
    <t xml:space="preserve">Turdus pilaris</t>
  </si>
  <si>
    <t xml:space="preserve">http://tun.fi/MX.33117</t>
  </si>
  <si>
    <t xml:space="preserve">Rantalovisammal</t>
  </si>
  <si>
    <t xml:space="preserve">Lophozia capitata</t>
  </si>
  <si>
    <t xml:space="preserve">http://tun.fi/MX.44345</t>
  </si>
  <si>
    <t xml:space="preserve">Rantanuoliainen</t>
  </si>
  <si>
    <t xml:space="preserve">Nissöga</t>
  </si>
  <si>
    <t xml:space="preserve">Rantatyräkki</t>
  </si>
  <si>
    <t xml:space="preserve">Euphorbia palustris</t>
  </si>
  <si>
    <t xml:space="preserve">http://tun.fi/MX.38707</t>
  </si>
  <si>
    <t xml:space="preserve">Rasvakala</t>
  </si>
  <si>
    <t xml:space="preserve">Cyclopterus lumpus</t>
  </si>
  <si>
    <t xml:space="preserve">http://tun.fi/MX.53264</t>
  </si>
  <si>
    <t xml:space="preserve">Revonpiilojäkälä</t>
  </si>
  <si>
    <t xml:space="preserve">Arthonia helvola </t>
  </si>
  <si>
    <t xml:space="preserve">http://tun.fi/MX.65215</t>
  </si>
  <si>
    <t xml:space="preserve">Riidenlieko</t>
  </si>
  <si>
    <t xml:space="preserve">Rev- och mattlummer</t>
  </si>
  <si>
    <t xml:space="preserve">Lycopodium spp.</t>
  </si>
  <si>
    <t xml:space="preserve">Rikkikääpäpimikkä</t>
  </si>
  <si>
    <t xml:space="preserve">Ripsisiippa</t>
  </si>
  <si>
    <t xml:space="preserve">Fransfladdermus</t>
  </si>
  <si>
    <t xml:space="preserve">Myotis nattereri</t>
  </si>
  <si>
    <t xml:space="preserve">http://tun.fi/MX.46358</t>
  </si>
  <si>
    <t xml:space="preserve">Rivihitusammal</t>
  </si>
  <si>
    <t xml:space="preserve">Seligeria tristichoides</t>
  </si>
  <si>
    <t xml:space="preserve">http://tun.fi/MX.44028</t>
  </si>
  <si>
    <t xml:space="preserve">Rotkokehräjäkälä</t>
  </si>
  <si>
    <t xml:space="preserve">Lecanora epanora </t>
  </si>
  <si>
    <t xml:space="preserve">http://tun.fi/MX.65875</t>
  </si>
  <si>
    <t xml:space="preserve">Rupikonna</t>
  </si>
  <si>
    <t xml:space="preserve">Bufo bufo</t>
  </si>
  <si>
    <t xml:space="preserve">http://tun.fi/MX.37626</t>
  </si>
  <si>
    <t xml:space="preserve">Ruskokeiju</t>
  </si>
  <si>
    <t xml:space="preserve">Ruskolehtojäkälä</t>
  </si>
  <si>
    <t xml:space="preserve">Bacidia fraxinea </t>
  </si>
  <si>
    <t xml:space="preserve">http://tun.fi/MX.65295</t>
  </si>
  <si>
    <t xml:space="preserve">Ruskoneulajäkälä</t>
  </si>
  <si>
    <t xml:space="preserve">Chaenotheca phaeocephala</t>
  </si>
  <si>
    <t xml:space="preserve">http://tun.fi/MX.65507</t>
  </si>
  <si>
    <t xml:space="preserve">Ruskopiilojäkälä</t>
  </si>
  <si>
    <t xml:space="preserve">Arthonia spadicea</t>
  </si>
  <si>
    <t xml:space="preserve">http://tun.fi/MX.65227</t>
  </si>
  <si>
    <t xml:space="preserve">Rusosepikkä</t>
  </si>
  <si>
    <t xml:space="preserve">Rhacopus sahlbergi</t>
  </si>
  <si>
    <t xml:space="preserve">http://tun.fi/MX.192868</t>
  </si>
  <si>
    <t xml:space="preserve">Ruutana</t>
  </si>
  <si>
    <t xml:space="preserve">Carassius carassius</t>
  </si>
  <si>
    <t xml:space="preserve">http://tun.fi/MX.53168</t>
  </si>
  <si>
    <t xml:space="preserve">Saarnenjäkälä</t>
  </si>
  <si>
    <t xml:space="preserve">Megalaria grossa </t>
  </si>
  <si>
    <t xml:space="preserve">http://tun.fi/MX.66122</t>
  </si>
  <si>
    <t xml:space="preserve">Saarnenpistejäkälä</t>
  </si>
  <si>
    <t xml:space="preserve">Acrocordia gemmata </t>
  </si>
  <si>
    <t xml:space="preserve">http://tun.fi/MX.65163</t>
  </si>
  <si>
    <t xml:space="preserve">Saksisammal</t>
  </si>
  <si>
    <t xml:space="preserve">Dounia ovata</t>
  </si>
  <si>
    <t xml:space="preserve">http://tun.fi/MX.44296</t>
  </si>
  <si>
    <t xml:space="preserve">Salakka</t>
  </si>
  <si>
    <t xml:space="preserve">Alburnus alburnus</t>
  </si>
  <si>
    <t xml:space="preserve">http://tun.fi/MX.53159</t>
  </si>
  <si>
    <t xml:space="preserve">Salojäkälä</t>
  </si>
  <si>
    <t xml:space="preserve">Schismatomma pericleum</t>
  </si>
  <si>
    <t xml:space="preserve">http://tun.fi/MX.66502</t>
  </si>
  <si>
    <t xml:space="preserve">Sammakko</t>
  </si>
  <si>
    <t xml:space="preserve">Vanlig groda</t>
  </si>
  <si>
    <t xml:space="preserve">Rana temporaria</t>
  </si>
  <si>
    <t xml:space="preserve">http://tun.fi/MX.37623</t>
  </si>
  <si>
    <t xml:space="preserve">Sammalvahajäkälä</t>
  </si>
  <si>
    <t xml:space="preserve">Gyalecta geoica</t>
  </si>
  <si>
    <t xml:space="preserve">http://tun.fi/MX.65761</t>
  </si>
  <si>
    <t xml:space="preserve">Särmäneula</t>
  </si>
  <si>
    <t xml:space="preserve">Sygnathus typhle</t>
  </si>
  <si>
    <t xml:space="preserve">http://tun.fi/MX.53263</t>
  </si>
  <si>
    <t xml:space="preserve">Seipi</t>
  </si>
  <si>
    <t xml:space="preserve">Leuciscus leuciscus</t>
  </si>
  <si>
    <t xml:space="preserve">http://tun.fi/MX.53146</t>
  </si>
  <si>
    <t xml:space="preserve">Seitsenruototokko</t>
  </si>
  <si>
    <t xml:space="preserve">Gobiusculus flavescens</t>
  </si>
  <si>
    <t xml:space="preserve">http://tun.fi/MX.53240</t>
  </si>
  <si>
    <t xml:space="preserve">Serpentiinipikkutervakko</t>
  </si>
  <si>
    <t xml:space="preserve">Lychnis alpina var. serpentinicola</t>
  </si>
  <si>
    <t xml:space="preserve">http://tun.fi/MX.38110</t>
  </si>
  <si>
    <t xml:space="preserve">Siika</t>
  </si>
  <si>
    <t xml:space="preserve">Sik</t>
  </si>
  <si>
    <t xml:space="preserve">Coregonus lavaretus</t>
  </si>
  <si>
    <t xml:space="preserve">http://tun.fi/MX.53132</t>
  </si>
  <si>
    <t xml:space="preserve">Silohiippasammal</t>
  </si>
  <si>
    <t xml:space="preserve">Orthotrichum striatum</t>
  </si>
  <si>
    <t xml:space="preserve">http://tun.fi/MX.43749</t>
  </si>
  <si>
    <t xml:space="preserve">Siloneula</t>
  </si>
  <si>
    <t xml:space="preserve">Nerophis ophidion</t>
  </si>
  <si>
    <t xml:space="preserve">http://tun.fi/MX.53312</t>
  </si>
  <si>
    <t xml:space="preserve">Siloruutusammal</t>
  </si>
  <si>
    <t xml:space="preserve">Conocephalum conicum</t>
  </si>
  <si>
    <t xml:space="preserve">http://tun.fi/MX.44291</t>
  </si>
  <si>
    <t xml:space="preserve">Sinilehtimittari</t>
  </si>
  <si>
    <t xml:space="preserve">Scopula decorata</t>
  </si>
  <si>
    <t xml:space="preserve">http://tun.fi/MX.61739</t>
  </si>
  <si>
    <t xml:space="preserve">Sinisorsa</t>
  </si>
  <si>
    <t xml:space="preserve">Mallard</t>
  </si>
  <si>
    <t xml:space="preserve">Anas platyrhynchos</t>
  </si>
  <si>
    <t xml:space="preserve">Sirolampikorento</t>
  </si>
  <si>
    <t xml:space="preserve">Pudrad kärrtrollslända</t>
  </si>
  <si>
    <t xml:space="preserve">Leucorrhinia albifrons</t>
  </si>
  <si>
    <t xml:space="preserve">http://tun.fi/MX.106</t>
  </si>
  <si>
    <t xml:space="preserve">Sisilisko</t>
  </si>
  <si>
    <t xml:space="preserve">Lacerta vivipara</t>
  </si>
  <si>
    <t xml:space="preserve">http://tun.fi/MX.37635</t>
  </si>
  <si>
    <t xml:space="preserve">Soikkokämmekkä</t>
  </si>
  <si>
    <t xml:space="preserve">Orchis militaris</t>
  </si>
  <si>
    <t xml:space="preserve">http://tun.fi/MX.40076</t>
  </si>
  <si>
    <t xml:space="preserve">Sopulinkallioinen</t>
  </si>
  <si>
    <t xml:space="preserve">Erigeron borealis</t>
  </si>
  <si>
    <t xml:space="preserve">http://tun.fi/MX.39744</t>
  </si>
  <si>
    <t xml:space="preserve">Sorva</t>
  </si>
  <si>
    <t xml:space="preserve">Scardinius erythrophthalmus</t>
  </si>
  <si>
    <t xml:space="preserve">http://tun.fi/MX.53151</t>
  </si>
  <si>
    <t xml:space="preserve">Suippusammakonsammal</t>
  </si>
  <si>
    <t xml:space="preserve">Hygroamblystegium tenax</t>
  </si>
  <si>
    <t xml:space="preserve">http://tun.fi/MX.200508</t>
  </si>
  <si>
    <t xml:space="preserve">Sulkava</t>
  </si>
  <si>
    <t xml:space="preserve">Abramis ballerus</t>
  </si>
  <si>
    <t xml:space="preserve">http://tun.fi/MX.53261</t>
  </si>
  <si>
    <t xml:space="preserve">Suopunakämmekkä</t>
  </si>
  <si>
    <t xml:space="preserve">Dactylorhiza incarnata ssp. incarnata</t>
  </si>
  <si>
    <t xml:space="preserve">http://tun.fi/MX.40069</t>
  </si>
  <si>
    <t xml:space="preserve">Sysinuppijäkälä</t>
  </si>
  <si>
    <t xml:space="preserve">Calicium abietinum</t>
  </si>
  <si>
    <t xml:space="preserve">http://tun.fi/MX.65401</t>
  </si>
  <si>
    <t xml:space="preserve">Täplähyytelöjäkälä</t>
  </si>
  <si>
    <t xml:space="preserve">Collema fragrans</t>
  </si>
  <si>
    <t xml:space="preserve">http://tun.fi/MX.65637</t>
  </si>
  <si>
    <t xml:space="preserve">Täplälampikorento</t>
  </si>
  <si>
    <t xml:space="preserve">Citronfläckad kärrtrollslända</t>
  </si>
  <si>
    <t xml:space="preserve">Leucorrhinia pectoralis</t>
  </si>
  <si>
    <t xml:space="preserve">http://tun.fi/MX.109</t>
  </si>
  <si>
    <t xml:space="preserve">Tarhattu naali</t>
  </si>
  <si>
    <t xml:space="preserve">I farm uppfödd fjällräv</t>
  </si>
  <si>
    <t xml:space="preserve">Farmed domestic arctic fox</t>
  </si>
  <si>
    <t xml:space="preserve">Vulpes lagopus</t>
  </si>
  <si>
    <t xml:space="preserve">Teisti</t>
  </si>
  <si>
    <t xml:space="preserve">Pholis gunnellus</t>
  </si>
  <si>
    <t xml:space="preserve">http://tun.fi/MX.53265</t>
  </si>
  <si>
    <t xml:space="preserve">Tippa(hapra)kääpä</t>
  </si>
  <si>
    <t xml:space="preserve">Postia guttulata</t>
  </si>
  <si>
    <t xml:space="preserve">http://tun.fi/MX.205795</t>
  </si>
  <si>
    <t xml:space="preserve">Törö</t>
  </si>
  <si>
    <t xml:space="preserve">Gobio gobio</t>
  </si>
  <si>
    <t xml:space="preserve">http://tun.fi/MX.53157</t>
  </si>
  <si>
    <t xml:space="preserve">Tulvasiipisammal</t>
  </si>
  <si>
    <t xml:space="preserve">Fissidens gymnandrus</t>
  </si>
  <si>
    <t xml:space="preserve">http://tun.fi/MX.43608</t>
  </si>
  <si>
    <t xml:space="preserve">Tundrasara</t>
  </si>
  <si>
    <t xml:space="preserve">Kolstarr</t>
  </si>
  <si>
    <t xml:space="preserve">Carex holostoma</t>
  </si>
  <si>
    <t xml:space="preserve">http://tun.fi/MX.40398</t>
  </si>
  <si>
    <t xml:space="preserve">Tunturihärkki (Kaavin serpentiinirotu)</t>
  </si>
  <si>
    <t xml:space="preserve">Cerastium alpinum</t>
  </si>
  <si>
    <t xml:space="preserve">Tunturihärkki (Keski-Lapin serpentiinirodut)</t>
  </si>
  <si>
    <t xml:space="preserve">Tunturikeulankärki</t>
  </si>
  <si>
    <t xml:space="preserve">Oxytropis lapponica</t>
  </si>
  <si>
    <t xml:space="preserve">http://tun.fi/MX.38964</t>
  </si>
  <si>
    <t xml:space="preserve">Tunturiorho</t>
  </si>
  <si>
    <t xml:space="preserve">Chamorchis alpina</t>
  </si>
  <si>
    <t xml:space="preserve">http://tun.fi/MX.40054</t>
  </si>
  <si>
    <t xml:space="preserve">Tuoksukäppyräsammal</t>
  </si>
  <si>
    <t xml:space="preserve">Mannia fragrans</t>
  </si>
  <si>
    <t xml:space="preserve">http://tun.fi/MX.44363</t>
  </si>
  <si>
    <t xml:space="preserve">Tupsurustojäkälä</t>
  </si>
  <si>
    <t xml:space="preserve">Ramalina roesleri</t>
  </si>
  <si>
    <t xml:space="preserve">http://tun.fi/MX.66369</t>
  </si>
  <si>
    <t xml:space="preserve">Turjansammal</t>
  </si>
  <si>
    <t xml:space="preserve">Arnellia fennica</t>
  </si>
  <si>
    <t xml:space="preserve">http://tun.fi/MX.44244</t>
  </si>
  <si>
    <t xml:space="preserve">Turpa</t>
  </si>
  <si>
    <t xml:space="preserve">Leuciscus cephalus</t>
  </si>
  <si>
    <t xml:space="preserve">http://tun.fi/MX.53260</t>
  </si>
  <si>
    <t xml:space="preserve">Ukkovalekas</t>
  </si>
  <si>
    <t xml:space="preserve">Vaivaislepakko</t>
  </si>
  <si>
    <t xml:space="preserve">Pipistrell</t>
  </si>
  <si>
    <t xml:space="preserve">Pipistrellus pipistrellus</t>
  </si>
  <si>
    <t xml:space="preserve">http://tun.fi/MX.46054</t>
  </si>
  <si>
    <t xml:space="preserve">Valkotäplänokkos-perhonen</t>
  </si>
  <si>
    <t xml:space="preserve">Vitfläckad fuks</t>
  </si>
  <si>
    <t xml:space="preserve">Nymphalis vaualbum</t>
  </si>
  <si>
    <t xml:space="preserve">http://tun.fi/MX.60922</t>
  </si>
  <si>
    <t xml:space="preserve">Varis</t>
  </si>
  <si>
    <t xml:space="preserve">Kråka</t>
  </si>
  <si>
    <t xml:space="preserve">Carrion crow</t>
  </si>
  <si>
    <t xml:space="preserve">Corvus corone</t>
  </si>
  <si>
    <t xml:space="preserve">http://tun.fi/MX.73566</t>
  </si>
  <si>
    <t xml:space="preserve">Vaskikala</t>
  </si>
  <si>
    <t xml:space="preserve">Spinachia spinachia</t>
  </si>
  <si>
    <t xml:space="preserve">http://tun.fi/MX.53203</t>
  </si>
  <si>
    <t xml:space="preserve">Verijuotikas</t>
  </si>
  <si>
    <t xml:space="preserve">Blodigel</t>
  </si>
  <si>
    <t xml:space="preserve">Hirudo medicinalis</t>
  </si>
  <si>
    <t xml:space="preserve">http://tun.fi/MX.232488</t>
  </si>
  <si>
    <t xml:space="preserve">Veripunakämmekkä</t>
  </si>
  <si>
    <t xml:space="preserve">Dactylorhiza incarnata ssp. cruenta</t>
  </si>
  <si>
    <t xml:space="preserve">http://tun.fi/MX.40070</t>
  </si>
  <si>
    <t xml:space="preserve">Vesimyyrä</t>
  </si>
  <si>
    <t xml:space="preserve">Vattensork</t>
  </si>
  <si>
    <t xml:space="preserve">Water vole</t>
  </si>
  <si>
    <t xml:space="preserve">Arvicola amphibius</t>
  </si>
  <si>
    <t xml:space="preserve">http://tun.fi/MX.48733</t>
  </si>
  <si>
    <t xml:space="preserve">Vesisiippa</t>
  </si>
  <si>
    <t xml:space="preserve">Vattenfladdermus</t>
  </si>
  <si>
    <t xml:space="preserve">Myotis daubentonii</t>
  </si>
  <si>
    <t xml:space="preserve">http://tun.fi/MX.46326</t>
  </si>
  <si>
    <t xml:space="preserve">Viherpiilopää</t>
  </si>
  <si>
    <t xml:space="preserve">Grön mosaiktrollslända</t>
  </si>
  <si>
    <t xml:space="preserve">Viiksisiippa</t>
  </si>
  <si>
    <t xml:space="preserve">Mustaschfladdermus</t>
  </si>
  <si>
    <t xml:space="preserve">Myotis mystacinus</t>
  </si>
  <si>
    <t xml:space="preserve">http://tun.fi/MX.46357</t>
  </si>
  <si>
    <t xml:space="preserve">Viisipiikki</t>
  </si>
  <si>
    <t xml:space="preserve">Culaea inconstans</t>
  </si>
  <si>
    <t xml:space="preserve">http://tun.fi/MX.53201</t>
  </si>
  <si>
    <t xml:space="preserve">Vyökeiju</t>
  </si>
  <si>
    <t xml:space="preserve">Havuerakka</t>
  </si>
  <si>
    <t xml:space="preserve">Atheloderma Mirabile</t>
  </si>
  <si>
    <t xml:space="preserve">http://tun.fi/MX.205464</t>
  </si>
  <si>
    <t xml:space="preserve">kissantassujäkälä</t>
  </si>
  <si>
    <t xml:space="preserve">kattfotslav</t>
  </si>
  <si>
    <t xml:space="preserve">Felipes leucopellaeus</t>
  </si>
  <si>
    <t xml:space="preserve">tammentulkkujäkälä</t>
  </si>
  <si>
    <t xml:space="preserve">ekflamlav</t>
  </si>
  <si>
    <t xml:space="preserve">Pyrrhospora quernea</t>
  </si>
  <si>
    <t xml:space="preserve">täpläkesijäkälä</t>
  </si>
  <si>
    <t xml:space="preserve">rosettgelélav</t>
  </si>
  <si>
    <t xml:space="preserve">Scytinium fragrans</t>
  </si>
  <si>
    <t xml:space="preserve">jalosirotejäkälä</t>
  </si>
  <si>
    <t xml:space="preserve">snöbollslav</t>
  </si>
  <si>
    <t xml:space="preserve">Varicellaria hemisphaerica</t>
  </si>
  <si>
    <t xml:space="preserve">keltanuppijäkälä</t>
  </si>
  <si>
    <t xml:space="preserve">ladlav</t>
  </si>
  <si>
    <t xml:space="preserve">Calicium tigillare</t>
  </si>
  <si>
    <t xml:space="preserve">http://tun.fi/MX.65665</t>
  </si>
  <si>
    <t xml:space="preserve">punahurmejäkälä</t>
  </si>
  <si>
    <t xml:space="preserve">cinnoberflamlav</t>
  </si>
  <si>
    <t xml:space="preserve">Ramboldia cinnabarina</t>
  </si>
  <si>
    <t xml:space="preserve">http://tun.fi/MX.66374</t>
  </si>
  <si>
    <t xml:space="preserve">liitukääpä</t>
  </si>
  <si>
    <t xml:space="preserve">snövit ticka</t>
  </si>
  <si>
    <t xml:space="preserve">Tyromyces chioneus</t>
  </si>
  <si>
    <t xml:space="preserve">http://tun.fi/MX.206155</t>
  </si>
  <si>
    <t xml:space="preserve">rustikka-ryhmä</t>
  </si>
  <si>
    <t xml:space="preserve">Protomerulius caryae</t>
  </si>
  <si>
    <t xml:space="preserve">http://tun.fi/MX.205808</t>
  </si>
  <si>
    <t xml:space="preserve">metsäloukkosammal</t>
  </si>
  <si>
    <t xml:space="preserve">sydlig knappnålsmossa</t>
  </si>
  <si>
    <t xml:space="preserve">Tetrodontium ovatum</t>
  </si>
  <si>
    <t xml:space="preserve">http://tun.fi/MX.200528</t>
  </si>
  <si>
    <t xml:space="preserve">korallimetsänemä</t>
  </si>
  <si>
    <t xml:space="preserve">skogsfru</t>
  </si>
  <si>
    <t xml:space="preserve">Epipogium aphyllum</t>
  </si>
  <si>
    <t xml:space="preserve">lapinnätä</t>
  </si>
  <si>
    <t xml:space="preserve">fjällnörel</t>
  </si>
  <si>
    <t xml:space="preserve">Cherleria biflora</t>
  </si>
  <si>
    <t xml:space="preserve">http://tun.fi/MX.38043</t>
  </si>
  <si>
    <t xml:space="preserve">nystyvillapaju</t>
  </si>
  <si>
    <t xml:space="preserve">glandelvide</t>
  </si>
  <si>
    <t xml:space="preserve">Salix lanata var. Glandulosa</t>
  </si>
  <si>
    <t xml:space="preserve">http://tun.fi/MX.38549</t>
  </si>
  <si>
    <t xml:space="preserve">hukanukonhattu</t>
  </si>
  <si>
    <t xml:space="preserve">vargstormhatt</t>
  </si>
  <si>
    <t xml:space="preserve">Aconitum lycoctonum</t>
  </si>
  <si>
    <t xml:space="preserve">http://tun.fi/MX.37867</t>
  </si>
  <si>
    <t xml:space="preserve">alppikärhö</t>
  </si>
  <si>
    <t xml:space="preserve">alpklematis</t>
  </si>
  <si>
    <t xml:space="preserve">Clematis alpina</t>
  </si>
  <si>
    <t xml:space="preserve">http://tun.fi/MX.37892</t>
  </si>
  <si>
    <t xml:space="preserve">suippuorapihlaja</t>
  </si>
  <si>
    <t xml:space="preserve">flikhagtorn</t>
  </si>
  <si>
    <t xml:space="preserve">Crataegus rhipidophylla</t>
  </si>
  <si>
    <t xml:space="preserve">http://tun.fi/MX.38928</t>
  </si>
  <si>
    <t xml:space="preserve">kapucinhalvknäppare (sv)</t>
  </si>
  <si>
    <t xml:space="preserve">kapucinhalvknäppare</t>
  </si>
  <si>
    <t xml:space="preserve">Eucnemis capucinus</t>
  </si>
  <si>
    <t xml:space="preserve">http://tun.fi/MX.192871</t>
  </si>
  <si>
    <t xml:space="preserve">mäntylahotorviainen</t>
  </si>
  <si>
    <t xml:space="preserve">Eurytrichothrips affinis</t>
  </si>
  <si>
    <t xml:space="preserve">http://tun.fi/MX.232159</t>
  </si>
  <si>
    <t xml:space="preserve">arokirpukas</t>
  </si>
  <si>
    <t xml:space="preserve">Stiromoides maculiceps</t>
  </si>
  <si>
    <t xml:space="preserve">http://tun.fi/MX.228882</t>
  </si>
  <si>
    <t xml:space="preserve">soraikkokirpukas</t>
  </si>
  <si>
    <t xml:space="preserve">Achorotile longicornis</t>
  </si>
  <si>
    <t xml:space="preserve">http://tun.fi/MX.228885</t>
  </si>
  <si>
    <t xml:space="preserve">siniheinäkirpukas</t>
  </si>
  <si>
    <t xml:space="preserve">Muellerianella extrusa</t>
  </si>
  <si>
    <t xml:space="preserve">http://tun.fi/MX.228933</t>
  </si>
  <si>
    <t xml:space="preserve">korpikirpukas</t>
  </si>
  <si>
    <t xml:space="preserve">Florodelphax paryphasma</t>
  </si>
  <si>
    <t xml:space="preserve">http://tun.fi/MX.228948</t>
  </si>
  <si>
    <t xml:space="preserve">hiekkakirpukas</t>
  </si>
  <si>
    <t xml:space="preserve">Kosswigianella exigua</t>
  </si>
  <si>
    <t xml:space="preserve">http://tun.fi/MX.228951</t>
  </si>
  <si>
    <t xml:space="preserve">käenminttutinkeli</t>
  </si>
  <si>
    <t xml:space="preserve">Eupteryx collina</t>
  </si>
  <si>
    <t xml:space="preserve">http://tun.fi/MX.229245</t>
  </si>
  <si>
    <t xml:space="preserve">lounaistinkeli</t>
  </si>
  <si>
    <t xml:space="preserve">Fagocyba carri</t>
  </si>
  <si>
    <t xml:space="preserve">http://tun.fi/MX.229191</t>
  </si>
  <si>
    <t xml:space="preserve">merkkitinkeli</t>
  </si>
  <si>
    <t xml:space="preserve">Edwardsiana gratiosa</t>
  </si>
  <si>
    <t xml:space="preserve">http://tun.fi/MX.229203</t>
  </si>
  <si>
    <t xml:space="preserve">puistotinkeli</t>
  </si>
  <si>
    <t xml:space="preserve">Edwardsiana plebeja</t>
  </si>
  <si>
    <t xml:space="preserve">http://tun.fi/MX.229209</t>
  </si>
  <si>
    <t xml:space="preserve">lehtotinkeli</t>
  </si>
  <si>
    <t xml:space="preserve">Edwardsiana stehliki</t>
  </si>
  <si>
    <t xml:space="preserve">http://tun.fi/MX.229218</t>
  </si>
  <si>
    <t xml:space="preserve">röllikeijukas</t>
  </si>
  <si>
    <t xml:space="preserve">Dikraneura variata</t>
  </si>
  <si>
    <t xml:space="preserve">http://tun.fi/MX.229145</t>
  </si>
  <si>
    <t xml:space="preserve">angervotäpläkeijukas</t>
  </si>
  <si>
    <t xml:space="preserve">Micantulina pseudomicantula</t>
  </si>
  <si>
    <t xml:space="preserve">http://tun.fi/MX.229148</t>
  </si>
  <si>
    <t xml:space="preserve">tähkäkeijukas</t>
  </si>
  <si>
    <t xml:space="preserve">Wagneriala minima</t>
  </si>
  <si>
    <t xml:space="preserve">http://tun.fi/MX.229150</t>
  </si>
  <si>
    <t xml:space="preserve">harjunaamiokas</t>
  </si>
  <si>
    <t xml:space="preserve">Oncopsis appendiculata</t>
  </si>
  <si>
    <t xml:space="preserve">http://tun.fi/MX.229034</t>
  </si>
  <si>
    <t xml:space="preserve">idänpehkupää</t>
  </si>
  <si>
    <t xml:space="preserve">Anaceratagallia lithuanica</t>
  </si>
  <si>
    <t xml:space="preserve">http://tun.fi/MX.229068</t>
  </si>
  <si>
    <t xml:space="preserve">katkovyökaskas</t>
  </si>
  <si>
    <t xml:space="preserve">Planaphrodes nigrita</t>
  </si>
  <si>
    <t xml:space="preserve">http://tun.fi/MX.229116</t>
  </si>
  <si>
    <t xml:space="preserve">luhtakaunokas</t>
  </si>
  <si>
    <t xml:space="preserve">Cicadella lasiocarpae</t>
  </si>
  <si>
    <t xml:space="preserve">http://tun.fi/MX.229131</t>
  </si>
  <si>
    <t xml:space="preserve">pikkuhorsmaponsikas</t>
  </si>
  <si>
    <t xml:space="preserve">Sonronius anderi</t>
  </si>
  <si>
    <t xml:space="preserve">http://tun.fi/MX.229335</t>
  </si>
  <si>
    <t xml:space="preserve">siperianlatvaponsikas</t>
  </si>
  <si>
    <t xml:space="preserve">Perotettix orientalis</t>
  </si>
  <si>
    <t xml:space="preserve">http://tun.fi/MX.229410</t>
  </si>
  <si>
    <t xml:space="preserve">alppilatvaponsikas</t>
  </si>
  <si>
    <t xml:space="preserve">Perotettix pictus</t>
  </si>
  <si>
    <t xml:space="preserve">http://tun.fi/MX.229411</t>
  </si>
  <si>
    <t xml:space="preserve">jalolatvaponsikas</t>
  </si>
  <si>
    <t xml:space="preserve">Colobotettix morbillosus</t>
  </si>
  <si>
    <t xml:space="preserve">http://tun.fi/MX.229413</t>
  </si>
  <si>
    <t xml:space="preserve">kuljuponsikas</t>
  </si>
  <si>
    <t xml:space="preserve">Limotettix atricapillus</t>
  </si>
  <si>
    <t xml:space="preserve">http://tun.fi/MX.229442</t>
  </si>
  <si>
    <t xml:space="preserve">suppaponsikas</t>
  </si>
  <si>
    <t xml:space="preserve">Limotettix ochrifrons</t>
  </si>
  <si>
    <t xml:space="preserve">http://tun.fi/MX.229443</t>
  </si>
  <si>
    <t xml:space="preserve">lusteponsikas</t>
  </si>
  <si>
    <t xml:space="preserve">Adarrus multinotatus</t>
  </si>
  <si>
    <t xml:space="preserve">http://tun.fi/MX.229513</t>
  </si>
  <si>
    <t xml:space="preserve">siperianponsikas</t>
  </si>
  <si>
    <t xml:space="preserve">Mongolojassus sibiricus</t>
  </si>
  <si>
    <t xml:space="preserve">http://tun.fi/MX.229519</t>
  </si>
  <si>
    <t xml:space="preserve">karjalanponsikas</t>
  </si>
  <si>
    <t xml:space="preserve">Pinumius areatus</t>
  </si>
  <si>
    <t xml:space="preserve">http://tun.fi/MX.229535</t>
  </si>
  <si>
    <t xml:space="preserve">tupasvillaponsikas</t>
  </si>
  <si>
    <t xml:space="preserve">Cosmotettix panzeri</t>
  </si>
  <si>
    <t xml:space="preserve">http://tun.fi/MX.229563</t>
  </si>
  <si>
    <t xml:space="preserve">liekolutiainen</t>
  </si>
  <si>
    <t xml:space="preserve">Ceratocombus corticalis</t>
  </si>
  <si>
    <t xml:space="preserve">http://tun.fi/MX.229587</t>
  </si>
  <si>
    <t xml:space="preserve">rimpijuoksulude</t>
  </si>
  <si>
    <t xml:space="preserve">Salda sahlbergi</t>
  </si>
  <si>
    <t xml:space="preserve">http://tun.fi/MX.229735</t>
  </si>
  <si>
    <t xml:space="preserve">kissankäpälälude</t>
  </si>
  <si>
    <t xml:space="preserve">Galeatus spinifrons</t>
  </si>
  <si>
    <t xml:space="preserve">http://tun.fi/MX.229760</t>
  </si>
  <si>
    <t xml:space="preserve">kirjosarvilatikka</t>
  </si>
  <si>
    <t xml:space="preserve">Aradus annulicornis</t>
  </si>
  <si>
    <t xml:space="preserve">http://tun.fi/MX.230238</t>
  </si>
  <si>
    <t xml:space="preserve">sysilatikka</t>
  </si>
  <si>
    <t xml:space="preserve">Aradus aterrimus</t>
  </si>
  <si>
    <t xml:space="preserve">http://tun.fi/MX.230240</t>
  </si>
  <si>
    <t xml:space="preserve">harjukarikelude</t>
  </si>
  <si>
    <t xml:space="preserve">Drymus pilicornis</t>
  </si>
  <si>
    <t xml:space="preserve">http://tun.fi/MX.230315</t>
  </si>
  <si>
    <t xml:space="preserve">ajuruoholude</t>
  </si>
  <si>
    <t xml:space="preserve">Pionosomus varius</t>
  </si>
  <si>
    <t xml:space="preserve">http://tun.fi/MX.230345</t>
  </si>
  <si>
    <t xml:space="preserve">pihlajahankapistiäinen</t>
  </si>
  <si>
    <t xml:space="preserve">Sterictiphora sorbi</t>
  </si>
  <si>
    <t xml:space="preserve">http://tun.fi/MX.286878</t>
  </si>
  <si>
    <t xml:space="preserve">rypäsmäntypistiäinen</t>
  </si>
  <si>
    <t xml:space="preserve">Gilpinia socia</t>
  </si>
  <si>
    <t xml:space="preserve">http://tun.fi/MX.286961</t>
  </si>
  <si>
    <t xml:space="preserve">kuusamanuijapistiäinen</t>
  </si>
  <si>
    <t xml:space="preserve">Abia mutica</t>
  </si>
  <si>
    <t xml:space="preserve">http://tun.fi/MX.286576</t>
  </si>
  <si>
    <t xml:space="preserve">raitanuijapistiäinen</t>
  </si>
  <si>
    <t xml:space="preserve">Praia taczanowskii</t>
  </si>
  <si>
    <t xml:space="preserve">http://tun.fi/MX.286996</t>
  </si>
  <si>
    <t xml:space="preserve">pallenuijapistiäinen</t>
  </si>
  <si>
    <t xml:space="preserve">Trichiosoma kontuniemii</t>
  </si>
  <si>
    <t xml:space="preserve">http://tun.fi/MX.287006</t>
  </si>
  <si>
    <t xml:space="preserve">meijunuijapistiäinen</t>
  </si>
  <si>
    <t xml:space="preserve">Trichiosoma malaisei</t>
  </si>
  <si>
    <t xml:space="preserve">http://tun.fi/MX.287013</t>
  </si>
  <si>
    <t xml:space="preserve">haapanuijapistiäinen</t>
  </si>
  <si>
    <t xml:space="preserve">Trichiosoma pusillum</t>
  </si>
  <si>
    <t xml:space="preserve">http://tun.fi/MX.287022</t>
  </si>
  <si>
    <t xml:space="preserve">kaunoisolehtiäinen</t>
  </si>
  <si>
    <t xml:space="preserve">Tenthredo eburata</t>
  </si>
  <si>
    <t xml:space="preserve">http://tun.fi/MX.288802</t>
  </si>
  <si>
    <t xml:space="preserve">sysi-isolehtiäinen</t>
  </si>
  <si>
    <t xml:space="preserve">Tenthredo amurica</t>
  </si>
  <si>
    <t xml:space="preserve">http://tun.fi/MX.288813</t>
  </si>
  <si>
    <t xml:space="preserve">noki-isolehtiäinen</t>
  </si>
  <si>
    <t xml:space="preserve">Tenthredo eburneifrons</t>
  </si>
  <si>
    <t xml:space="preserve">http://tun.fi/MX.288825</t>
  </si>
  <si>
    <t xml:space="preserve">oksajunki</t>
  </si>
  <si>
    <t xml:space="preserve">Xiphydria betulae</t>
  </si>
  <si>
    <t xml:space="preserve">http://tun.fi/MX.288979</t>
  </si>
  <si>
    <t xml:space="preserve">hiisipuupistiäinen</t>
  </si>
  <si>
    <t xml:space="preserve">Urocerus fantoma</t>
  </si>
  <si>
    <t xml:space="preserve">http://tun.fi/MX.288964</t>
  </si>
  <si>
    <t xml:space="preserve">punaperäkorsiainen</t>
  </si>
  <si>
    <t xml:space="preserve">Calameuta filum</t>
  </si>
  <si>
    <t xml:space="preserve">http://tun.fi/MX.288920</t>
  </si>
  <si>
    <t xml:space="preserve">täpläkorsiainen</t>
  </si>
  <si>
    <t xml:space="preserve">Cephus brachycercus</t>
  </si>
  <si>
    <t xml:space="preserve">http://tun.fi/MX.288925</t>
  </si>
  <si>
    <t xml:space="preserve">junkiaispistiäinen</t>
  </si>
  <si>
    <t xml:space="preserve">Aulacus striatus</t>
  </si>
  <si>
    <t xml:space="preserve">http://tun.fi/MX.317472</t>
  </si>
  <si>
    <t xml:space="preserve">puulatiainen</t>
  </si>
  <si>
    <t xml:space="preserve">Bethylus dendrophilus</t>
  </si>
  <si>
    <t xml:space="preserve">http://tun.fi/MX.203962</t>
  </si>
  <si>
    <t xml:space="preserve">kelolatiainen</t>
  </si>
  <si>
    <t xml:space="preserve">Laelius borealis</t>
  </si>
  <si>
    <t xml:space="preserve">http://tun.fi/MX.203974</t>
  </si>
  <si>
    <t xml:space="preserve">hirsilatiainen</t>
  </si>
  <si>
    <t xml:space="preserve">Laelius parcepilosus</t>
  </si>
  <si>
    <t xml:space="preserve">http://tun.fi/MX.203977</t>
  </si>
  <si>
    <t xml:space="preserve">seinälatiainen</t>
  </si>
  <si>
    <t xml:space="preserve">Laelius virilis</t>
  </si>
  <si>
    <t xml:space="preserve">http://tun.fi/MX.203979</t>
  </si>
  <si>
    <t xml:space="preserve">kääpälatiainen</t>
  </si>
  <si>
    <t xml:space="preserve">Cephalonomia formiciformis</t>
  </si>
  <si>
    <t xml:space="preserve">http://tun.fi/MX.203969</t>
  </si>
  <si>
    <t xml:space="preserve">pökkelölatiainen</t>
  </si>
  <si>
    <t xml:space="preserve">Cephalonomia hammi</t>
  </si>
  <si>
    <t xml:space="preserve">http://tun.fi/MX.203970</t>
  </si>
  <si>
    <t xml:space="preserve">hammaskultiainen</t>
  </si>
  <si>
    <t xml:space="preserve">Chrysis brevitarsis</t>
  </si>
  <si>
    <t xml:space="preserve">http://tun.fi/MX.204037</t>
  </si>
  <si>
    <t xml:space="preserve">lehtokultiainen</t>
  </si>
  <si>
    <t xml:space="preserve">Chrysis corusca</t>
  </si>
  <si>
    <t xml:space="preserve">http://tun.fi/MX.204033</t>
  </si>
  <si>
    <t xml:space="preserve">vyökultiainen</t>
  </si>
  <si>
    <t xml:space="preserve">Chrysis equestris</t>
  </si>
  <si>
    <t xml:space="preserve">http://tun.fi/MX.204046</t>
  </si>
  <si>
    <t xml:space="preserve">reunuskultiainen</t>
  </si>
  <si>
    <t xml:space="preserve">Chrysis graelsii</t>
  </si>
  <si>
    <t xml:space="preserve">http://tun.fi/MX.204029</t>
  </si>
  <si>
    <t xml:space="preserve">tulikultiainen</t>
  </si>
  <si>
    <t xml:space="preserve">Chrysis ignita</t>
  </si>
  <si>
    <t xml:space="preserve">http://tun.fi/MX.204043</t>
  </si>
  <si>
    <t xml:space="preserve">sinikultiainen</t>
  </si>
  <si>
    <t xml:space="preserve">Chrysis iris</t>
  </si>
  <si>
    <t xml:space="preserve">http://tun.fi/MX.204031</t>
  </si>
  <si>
    <t xml:space="preserve">sirokultiainen</t>
  </si>
  <si>
    <t xml:space="preserve">Chrysis leptomandibularis</t>
  </si>
  <si>
    <t xml:space="preserve">http://tun.fi/MX.204041</t>
  </si>
  <si>
    <t xml:space="preserve">sekokultiainen</t>
  </si>
  <si>
    <t xml:space="preserve">Chrysis parietis</t>
  </si>
  <si>
    <t xml:space="preserve">http://tun.fi/MX.313392</t>
  </si>
  <si>
    <t xml:space="preserve">hirsikultiainen</t>
  </si>
  <si>
    <t xml:space="preserve">Chrysis pseudobrevitarsis</t>
  </si>
  <si>
    <t xml:space="preserve">http://tun.fi/MX.204038</t>
  </si>
  <si>
    <t xml:space="preserve">herttaokakultiainen</t>
  </si>
  <si>
    <t xml:space="preserve">Elampus foveatus</t>
  </si>
  <si>
    <t xml:space="preserve">http://tun.fi/MX.204001</t>
  </si>
  <si>
    <t xml:space="preserve">ryppyhohtokultiainen</t>
  </si>
  <si>
    <t xml:space="preserve">Omalus biaccinctus</t>
  </si>
  <si>
    <t xml:space="preserve">http://tun.fi/MX.203993</t>
  </si>
  <si>
    <t xml:space="preserve">etelänkoloampiainen</t>
  </si>
  <si>
    <t xml:space="preserve">Ancistrocerus gazella</t>
  </si>
  <si>
    <t xml:space="preserve">http://tun.fi/MX.204073</t>
  </si>
  <si>
    <t xml:space="preserve">kevätkoloampiainen</t>
  </si>
  <si>
    <t xml:space="preserve">Ancistrocerus nigricornis</t>
  </si>
  <si>
    <t xml:space="preserve">http://tun.fi/MX.204075</t>
  </si>
  <si>
    <t xml:space="preserve">kirjopikkuampiainen</t>
  </si>
  <si>
    <t xml:space="preserve">Stenodynerus dentisquama</t>
  </si>
  <si>
    <t xml:space="preserve">http://tun.fi/MX.204064</t>
  </si>
  <si>
    <t xml:space="preserve">ruokosorjoampiainen</t>
  </si>
  <si>
    <t xml:space="preserve">Symmorphus fuscipes</t>
  </si>
  <si>
    <t xml:space="preserve">http://tun.fi/MX.204088</t>
  </si>
  <si>
    <t xml:space="preserve">isosorjoampiainen</t>
  </si>
  <si>
    <t xml:space="preserve">Symmorphus murarius</t>
  </si>
  <si>
    <t xml:space="preserve">http://tun.fi/MX.204090</t>
  </si>
  <si>
    <t xml:space="preserve">metsäloisampiainen</t>
  </si>
  <si>
    <t xml:space="preserve">Dolichovespula omissa</t>
  </si>
  <si>
    <t xml:space="preserve">http://tun.fi/MX.204113</t>
  </si>
  <si>
    <t xml:space="preserve">kaivuriampiainen</t>
  </si>
  <si>
    <t xml:space="preserve">Discoelius dufourii</t>
  </si>
  <si>
    <t xml:space="preserve">http://tun.fi/MX.204097</t>
  </si>
  <si>
    <t xml:space="preserve">isopartapistiäinen</t>
  </si>
  <si>
    <t xml:space="preserve">Deuteragenia vechti</t>
  </si>
  <si>
    <t xml:space="preserve">http://tun.fi/MX.204141</t>
  </si>
  <si>
    <t xml:space="preserve">pohjankimopistiäinen</t>
  </si>
  <si>
    <t xml:space="preserve">Anoplius tenuicornis</t>
  </si>
  <si>
    <t xml:space="preserve">http://tun.fi/MX.204181</t>
  </si>
  <si>
    <t xml:space="preserve">pikipistiäinen</t>
  </si>
  <si>
    <t xml:space="preserve">Ferreola diffinis</t>
  </si>
  <si>
    <t xml:space="preserve">http://tun.fi/MX.204168</t>
  </si>
  <si>
    <t xml:space="preserve">hoikkasäiläpistiäinen</t>
  </si>
  <si>
    <t xml:space="preserve">Monosapyga clavicornis</t>
  </si>
  <si>
    <t xml:space="preserve">http://tun.fi/MX.204237</t>
  </si>
  <si>
    <t xml:space="preserve">ruotsinloviniska</t>
  </si>
  <si>
    <t xml:space="preserve">Formica suecica</t>
  </si>
  <si>
    <t xml:space="preserve">http://tun.fi/MX.203778</t>
  </si>
  <si>
    <t xml:space="preserve">koturiviholainen</t>
  </si>
  <si>
    <t xml:space="preserve">Myrmica vandeli</t>
  </si>
  <si>
    <t xml:space="preserve">http://tun.fi/MX.204258</t>
  </si>
  <si>
    <t xml:space="preserve">pensaspikkuhukka</t>
  </si>
  <si>
    <t xml:space="preserve">Crossocerus cinxius</t>
  </si>
  <si>
    <t xml:space="preserve">http://tun.fi/MX.204452</t>
  </si>
  <si>
    <t xml:space="preserve">korentopikkuhukka</t>
  </si>
  <si>
    <t xml:space="preserve">Crossocerus walkeri</t>
  </si>
  <si>
    <t xml:space="preserve">http://tun.fi/MX.204458</t>
  </si>
  <si>
    <t xml:space="preserve">pohjanpikkuhukka</t>
  </si>
  <si>
    <t xml:space="preserve">Crossocerus lundbladi</t>
  </si>
  <si>
    <t xml:space="preserve">http://tun.fi/MX.204462</t>
  </si>
  <si>
    <t xml:space="preserve">isokärpäshukka</t>
  </si>
  <si>
    <t xml:space="preserve">Ectemnius cephalotes</t>
  </si>
  <si>
    <t xml:space="preserve">http://tun.fi/MX.204496</t>
  </si>
  <si>
    <t xml:space="preserve">puuperhoshukka</t>
  </si>
  <si>
    <t xml:space="preserve">Lestica clypeata</t>
  </si>
  <si>
    <t xml:space="preserve">http://tun.fi/MX.204503</t>
  </si>
  <si>
    <t xml:space="preserve">pohjansavihukka</t>
  </si>
  <si>
    <t xml:space="preserve">Trypoxylon medium</t>
  </si>
  <si>
    <t xml:space="preserve">http://tun.fi/MX.204417</t>
  </si>
  <si>
    <t xml:space="preserve">dyynihietapistiäinen</t>
  </si>
  <si>
    <t xml:space="preserve">Ammophila campestris</t>
  </si>
  <si>
    <t xml:space="preserve">http://tun.fi/MX.203791</t>
  </si>
  <si>
    <t xml:space="preserve">ruokokirvahukka</t>
  </si>
  <si>
    <t xml:space="preserve">Pemphredon lethifer</t>
  </si>
  <si>
    <t xml:space="preserve">http://tun.fi/MX.203824</t>
  </si>
  <si>
    <t xml:space="preserve">idänkirvahukka</t>
  </si>
  <si>
    <t xml:space="preserve">Pemphredon mortifer</t>
  </si>
  <si>
    <t xml:space="preserve">http://tun.fi/MX.203825</t>
  </si>
  <si>
    <t xml:space="preserve">seljakirvahukka</t>
  </si>
  <si>
    <t xml:space="preserve">Pemphredon baltica</t>
  </si>
  <si>
    <t xml:space="preserve">http://tun.fi/MX.203831</t>
  </si>
  <si>
    <t xml:space="preserve">aitakirvahukka</t>
  </si>
  <si>
    <t xml:space="preserve">Pemphredon beaumonti</t>
  </si>
  <si>
    <t xml:space="preserve">http://tun.fi/MX.203832</t>
  </si>
  <si>
    <t xml:space="preserve">haapakirvahukka</t>
  </si>
  <si>
    <t xml:space="preserve">Pemphredon flavistigma</t>
  </si>
  <si>
    <t xml:space="preserve">http://tun.fi/MX.203834</t>
  </si>
  <si>
    <t xml:space="preserve">pohjanoksahukka</t>
  </si>
  <si>
    <t xml:space="preserve">Passaloecus borealis</t>
  </si>
  <si>
    <t xml:space="preserve">http://tun.fi/MX.203839</t>
  </si>
  <si>
    <t xml:space="preserve">kielioksahukka</t>
  </si>
  <si>
    <t xml:space="preserve">Passaloecus brevilabris</t>
  </si>
  <si>
    <t xml:space="preserve">http://tun.fi/MX.203840</t>
  </si>
  <si>
    <t xml:space="preserve">korsioksahukka</t>
  </si>
  <si>
    <t xml:space="preserve">Passaloecus clypealis</t>
  </si>
  <si>
    <t xml:space="preserve">http://tun.fi/MX.203841</t>
  </si>
  <si>
    <t xml:space="preserve">viiruoksahukka</t>
  </si>
  <si>
    <t xml:space="preserve">Passaloecus gracilis</t>
  </si>
  <si>
    <t xml:space="preserve">http://tun.fi/MX.203844</t>
  </si>
  <si>
    <t xml:space="preserve">kalvasoksahukka</t>
  </si>
  <si>
    <t xml:space="preserve">Passaloecus insignis</t>
  </si>
  <si>
    <t xml:space="preserve">http://tun.fi/MX.203845</t>
  </si>
  <si>
    <t xml:space="preserve">lehtoripsiäishukka</t>
  </si>
  <si>
    <t xml:space="preserve">Spilomena beata</t>
  </si>
  <si>
    <t xml:space="preserve">http://tun.fi/MX.203854</t>
  </si>
  <si>
    <t xml:space="preserve">suomenripsiäishukka</t>
  </si>
  <si>
    <t xml:space="preserve">Spilomena valkeilai</t>
  </si>
  <si>
    <t xml:space="preserve">http://tun.fi/MX.203859</t>
  </si>
  <si>
    <t xml:space="preserve">ahohoikkahukka</t>
  </si>
  <si>
    <t xml:space="preserve">Mimumesa beaumonti</t>
  </si>
  <si>
    <t xml:space="preserve">http://tun.fi/MX.203804</t>
  </si>
  <si>
    <t xml:space="preserve">nilkkahohkahukka</t>
  </si>
  <si>
    <t xml:space="preserve">Psenulus chevrieri</t>
  </si>
  <si>
    <t xml:space="preserve">http://tun.fi/MX.203810</t>
  </si>
  <si>
    <t xml:space="preserve">kemppihohkahukka</t>
  </si>
  <si>
    <t xml:space="preserve">Psenulus concolor</t>
  </si>
  <si>
    <t xml:space="preserve">http://tun.fi/MX.203811</t>
  </si>
  <si>
    <t xml:space="preserve">pikkuhohkahukka</t>
  </si>
  <si>
    <t xml:space="preserve">Psenulus pallipes</t>
  </si>
  <si>
    <t xml:space="preserve">http://tun.fi/MX.203813</t>
  </si>
  <si>
    <t xml:space="preserve">lounaanhohkahukka</t>
  </si>
  <si>
    <t xml:space="preserve">Psenulus schencki</t>
  </si>
  <si>
    <t xml:space="preserve">http://tun.fi/MX.203814</t>
  </si>
  <si>
    <t xml:space="preserve">ruokosimamehiläinen</t>
  </si>
  <si>
    <t xml:space="preserve">Hylaeus pfankuchi</t>
  </si>
  <si>
    <t xml:space="preserve">http://tun.fi/MX.204403</t>
  </si>
  <si>
    <t xml:space="preserve">korsisimamehiläinen</t>
  </si>
  <si>
    <t xml:space="preserve">Hylaeus pictipes</t>
  </si>
  <si>
    <t xml:space="preserve">http://tun.fi/MX.204408</t>
  </si>
  <si>
    <t xml:space="preserve">tulipipomehiläinen</t>
  </si>
  <si>
    <t xml:space="preserve">Coelioxys alatus</t>
  </si>
  <si>
    <t xml:space="preserve">http://tun.fi/MX.204637</t>
  </si>
  <si>
    <t xml:space="preserve">leukapipomehiläinen</t>
  </si>
  <si>
    <t xml:space="preserve">Coelioxys mandibularis</t>
  </si>
  <si>
    <t xml:space="preserve">http://tun.fi/MX.204634</t>
  </si>
  <si>
    <t xml:space="preserve">jymyverhoilijamehiläinen</t>
  </si>
  <si>
    <t xml:space="preserve">Megachile bombycina</t>
  </si>
  <si>
    <t xml:space="preserve">http://tun.fi/MX.204645</t>
  </si>
  <si>
    <t xml:space="preserve">tundramuurarimehiläinen</t>
  </si>
  <si>
    <t xml:space="preserve">Osmia laticeps</t>
  </si>
  <si>
    <t xml:space="preserve">http://tun.fi/MX.204615</t>
  </si>
  <si>
    <t xml:space="preserve">virtakorento</t>
  </si>
  <si>
    <t xml:space="preserve">Osmylus fulvicephalus</t>
  </si>
  <si>
    <t xml:space="preserve">http://tun.fi/MX.317033</t>
  </si>
  <si>
    <t xml:space="preserve">dyynihämykorento</t>
  </si>
  <si>
    <t xml:space="preserve">Wesmaelius balticus</t>
  </si>
  <si>
    <t xml:space="preserve">http://tun.fi/MX.290337</t>
  </si>
  <si>
    <t xml:space="preserve">tammikoikorento</t>
  </si>
  <si>
    <t xml:space="preserve">Sympherobius pygmaeus</t>
  </si>
  <si>
    <t xml:space="preserve">http://tun.fi/MX.290360</t>
  </si>
  <si>
    <t xml:space="preserve">kampakierresiipi</t>
  </si>
  <si>
    <t xml:space="preserve">Halictophagus silwoodensis</t>
  </si>
  <si>
    <t xml:space="preserve">http://tun.fi/MX.213102</t>
  </si>
  <si>
    <t xml:space="preserve">kevätkierresiipi</t>
  </si>
  <si>
    <t xml:space="preserve">Stylops ater</t>
  </si>
  <si>
    <t xml:space="preserve">http://tun.fi/MX.4986736</t>
  </si>
  <si>
    <t xml:space="preserve">punkkikuoriainen</t>
  </si>
  <si>
    <t xml:space="preserve">Sphaerius acaroides</t>
  </si>
  <si>
    <t xml:space="preserve">http://tun.fi/MX.188327</t>
  </si>
  <si>
    <t xml:space="preserve">tammikiitäjäinen</t>
  </si>
  <si>
    <t xml:space="preserve">Calosoma inquisitor</t>
  </si>
  <si>
    <t xml:space="preserve">http://tun.fi/MX.188505</t>
  </si>
  <si>
    <t xml:space="preserve">tunturihyrrä</t>
  </si>
  <si>
    <t xml:space="preserve">Bembidion dauricum</t>
  </si>
  <si>
    <t xml:space="preserve">http://tun.fi/MX.189426</t>
  </si>
  <si>
    <t xml:space="preserve">tummakehnäkiitäjäinen</t>
  </si>
  <si>
    <t xml:space="preserve">Chlaenius sulcicollis</t>
  </si>
  <si>
    <t xml:space="preserve">http://tun.fi/MX.189121</t>
  </si>
  <si>
    <t xml:space="preserve">hietaharvekiitäjäinen</t>
  </si>
  <si>
    <t xml:space="preserve">Harpalus anxius</t>
  </si>
  <si>
    <t xml:space="preserve">http://tun.fi/MX.189195</t>
  </si>
  <si>
    <t xml:space="preserve">tarhavakoripsikkä</t>
  </si>
  <si>
    <t xml:space="preserve">Millidium minutissimum</t>
  </si>
  <si>
    <t xml:space="preserve">http://tun.fi/MX.189866</t>
  </si>
  <si>
    <t xml:space="preserve">muurahaisrääpikäs</t>
  </si>
  <si>
    <t xml:space="preserve">Eocatops pelopis</t>
  </si>
  <si>
    <t xml:space="preserve">http://tun.fi/MX.190116</t>
  </si>
  <si>
    <t xml:space="preserve">laholapevalekas</t>
  </si>
  <si>
    <t xml:space="preserve">Batrisodes buqueti</t>
  </si>
  <si>
    <t xml:space="preserve">http://tun.fi/MX.190925</t>
  </si>
  <si>
    <t xml:space="preserve">karvarantavalekas</t>
  </si>
  <si>
    <t xml:space="preserve">Brachygluta helferi</t>
  </si>
  <si>
    <t xml:space="preserve">http://tun.fi/MX.190954</t>
  </si>
  <si>
    <t xml:space="preserve">haavankaarnavilistäjä</t>
  </si>
  <si>
    <t xml:space="preserve">Phloeopora teres</t>
  </si>
  <si>
    <t xml:space="preserve">http://tun.fi/MX.190783</t>
  </si>
  <si>
    <t xml:space="preserve">kerisirkeinen</t>
  </si>
  <si>
    <t xml:space="preserve">Atheta inquinula</t>
  </si>
  <si>
    <t xml:space="preserve">http://tun.fi/MX.190494</t>
  </si>
  <si>
    <t xml:space="preserve">lapinsirkeinen</t>
  </si>
  <si>
    <t xml:space="preserve">Boreophilia latifemorata</t>
  </si>
  <si>
    <t xml:space="preserve">http://tun.fi/MX.191302</t>
  </si>
  <si>
    <t xml:space="preserve">metsävakosonkiainen</t>
  </si>
  <si>
    <t xml:space="preserve">Anotylus hamatus</t>
  </si>
  <si>
    <t xml:space="preserve">http://tun.fi/MX.191113</t>
  </si>
  <si>
    <t xml:space="preserve">hiesusilosonkiainen</t>
  </si>
  <si>
    <t xml:space="preserve">Platystethus cornutus</t>
  </si>
  <si>
    <t xml:space="preserve">http://tun.fi/MX.191122</t>
  </si>
  <si>
    <t xml:space="preserve">lietesilosonkiainen</t>
  </si>
  <si>
    <t xml:space="preserve">Platystethus alutaceus</t>
  </si>
  <si>
    <t xml:space="preserve">http://tun.fi/MX.191124</t>
  </si>
  <si>
    <t xml:space="preserve">kevätsittiäinen</t>
  </si>
  <si>
    <t xml:space="preserve">Trypocopris vernalis</t>
  </si>
  <si>
    <t xml:space="preserve">http://tun.fi/MX.192206</t>
  </si>
  <si>
    <t xml:space="preserve">laidunlantiainen</t>
  </si>
  <si>
    <t xml:space="preserve">Acrossus luridus</t>
  </si>
  <si>
    <t xml:space="preserve">http://tun.fi/MX.191759</t>
  </si>
  <si>
    <t xml:space="preserve">rahkakaavikas</t>
  </si>
  <si>
    <t xml:space="preserve">Contacyphon hilaris</t>
  </si>
  <si>
    <t xml:space="preserve">http://tun.fi/MX.192612</t>
  </si>
  <si>
    <t xml:space="preserve">ukkokauniainen</t>
  </si>
  <si>
    <t xml:space="preserve">Chalcophora mariana</t>
  </si>
  <si>
    <t xml:space="preserve">http://tun.fi/MX.192627</t>
  </si>
  <si>
    <t xml:space="preserve">kampajalosoukko</t>
  </si>
  <si>
    <t xml:space="preserve">Agrilus laticornis</t>
  </si>
  <si>
    <t xml:space="preserve">http://tun.fi/MX.192689</t>
  </si>
  <si>
    <t xml:space="preserve">valekaavikas</t>
  </si>
  <si>
    <t xml:space="preserve">Eubria palustris</t>
  </si>
  <si>
    <t xml:space="preserve">http://tun.fi/MX.192825</t>
  </si>
  <si>
    <t xml:space="preserve">runkosepikkä</t>
  </si>
  <si>
    <t xml:space="preserve">Xylophilus corticalis</t>
  </si>
  <si>
    <t xml:space="preserve">http://tun.fi/MX.192845</t>
  </si>
  <si>
    <t xml:space="preserve">harjusepikkä</t>
  </si>
  <si>
    <t xml:space="preserve">Hylis cariniceps</t>
  </si>
  <si>
    <t xml:space="preserve">http://tun.fi/MX.192850</t>
  </si>
  <si>
    <t xml:space="preserve">lehtosepikkä</t>
  </si>
  <si>
    <t xml:space="preserve">Hylis foveicollis</t>
  </si>
  <si>
    <t xml:space="preserve">http://tun.fi/MX.192851</t>
  </si>
  <si>
    <t xml:space="preserve">lattarikkaseppä</t>
  </si>
  <si>
    <t xml:space="preserve">Aulonothroscus laticollis</t>
  </si>
  <si>
    <t xml:space="preserve">http://tun.fi/MX.192879</t>
  </si>
  <si>
    <t xml:space="preserve">onkalorikkaseppä</t>
  </si>
  <si>
    <t xml:space="preserve">Aulonothroscus brevicollis</t>
  </si>
  <si>
    <t xml:space="preserve">http://tun.fi/MX.192880</t>
  </si>
  <si>
    <t xml:space="preserve">kaljurikkaseppä</t>
  </si>
  <si>
    <t xml:space="preserve">Trixagus leseigneuri</t>
  </si>
  <si>
    <t xml:space="preserve">http://tun.fi/MX.192885</t>
  </si>
  <si>
    <t xml:space="preserve">hehkuseppä</t>
  </si>
  <si>
    <t xml:space="preserve">http://tun.fi/MX.193035</t>
  </si>
  <si>
    <t xml:space="preserve">kuusikytry</t>
  </si>
  <si>
    <t xml:space="preserve">Ernobius angusticollis</t>
  </si>
  <si>
    <t xml:space="preserve">http://tun.fi/MX.193792</t>
  </si>
  <si>
    <t xml:space="preserve">mäntykytry</t>
  </si>
  <si>
    <t xml:space="preserve">Ernobius pini</t>
  </si>
  <si>
    <t xml:space="preserve">http://tun.fi/MX.193796</t>
  </si>
  <si>
    <t xml:space="preserve">saunajumi</t>
  </si>
  <si>
    <t xml:space="preserve">Priobium carpini</t>
  </si>
  <si>
    <t xml:space="preserve">http://tun.fi/MX.193823</t>
  </si>
  <si>
    <t xml:space="preserve">verihärö</t>
  </si>
  <si>
    <t xml:space="preserve">Cucujus haematodes</t>
  </si>
  <si>
    <t xml:space="preserve">http://tun.fi/MX.193233</t>
  </si>
  <si>
    <t xml:space="preserve">puuhärö</t>
  </si>
  <si>
    <t xml:space="preserve">Pediacus depressus</t>
  </si>
  <si>
    <t xml:space="preserve">http://tun.fi/MX.193235</t>
  </si>
  <si>
    <t xml:space="preserve">savuhärö</t>
  </si>
  <si>
    <t xml:space="preserve">Cryptolestes weisei</t>
  </si>
  <si>
    <t xml:space="preserve">http://tun.fi/MX.193250</t>
  </si>
  <si>
    <t xml:space="preserve">täpläsalasyöjä</t>
  </si>
  <si>
    <t xml:space="preserve">Cryptophagus quadrimaculatus</t>
  </si>
  <si>
    <t xml:space="preserve">http://tun.fi/MX.193359</t>
  </si>
  <si>
    <t xml:space="preserve">ruskoveistiäinen</t>
  </si>
  <si>
    <t xml:space="preserve">Nitidula rufipes</t>
  </si>
  <si>
    <t xml:space="preserve">http://tun.fi/MX.193593</t>
  </si>
  <si>
    <t xml:space="preserve">pikkumäihiäinen</t>
  </si>
  <si>
    <t xml:space="preserve">Cryptarcha undata</t>
  </si>
  <si>
    <t xml:space="preserve">http://tun.fi/MX.193624</t>
  </si>
  <si>
    <t xml:space="preserve">lehtomäihiäinen</t>
  </si>
  <si>
    <t xml:space="preserve">Glischrochilus quadriguttatus</t>
  </si>
  <si>
    <t xml:space="preserve">http://tun.fi/MX.193627</t>
  </si>
  <si>
    <t xml:space="preserve">ventokaarniainen</t>
  </si>
  <si>
    <t xml:space="preserve">Rhizophagus puncticollis</t>
  </si>
  <si>
    <t xml:space="preserve">http://tun.fi/MX.193655</t>
  </si>
  <si>
    <t xml:space="preserve">saarnisieniäinen</t>
  </si>
  <si>
    <t xml:space="preserve">Biphyllus lunatus</t>
  </si>
  <si>
    <t xml:space="preserve">http://tun.fi/MX.194207</t>
  </si>
  <si>
    <t xml:space="preserve">pohjanpikkupirkko</t>
  </si>
  <si>
    <t xml:space="preserve">Scymnus jakowlewi</t>
  </si>
  <si>
    <t xml:space="preserve">http://tun.fi/MX.194289</t>
  </si>
  <si>
    <t xml:space="preserve">laakakilpukkainen</t>
  </si>
  <si>
    <t xml:space="preserve">Arthrolips obscura</t>
  </si>
  <si>
    <t xml:space="preserve">http://tun.fi/MX.194427</t>
  </si>
  <si>
    <t xml:space="preserve">idänlymykäs</t>
  </si>
  <si>
    <t xml:space="preserve">Stephostethus attenuatus</t>
  </si>
  <si>
    <t xml:space="preserve">http://tun.fi/MX.194482</t>
  </si>
  <si>
    <t xml:space="preserve">lapinlymykäs</t>
  </si>
  <si>
    <t xml:space="preserve">Stephostethus cinnamopterus</t>
  </si>
  <si>
    <t xml:space="preserve">http://tun.fi/MX.194486</t>
  </si>
  <si>
    <t xml:space="preserve">lapinnyhäkäs</t>
  </si>
  <si>
    <t xml:space="preserve">Corticaria dentiventris</t>
  </si>
  <si>
    <t xml:space="preserve">http://tun.fi/MX.194506</t>
  </si>
  <si>
    <t xml:space="preserve">mäntynyhäkäs</t>
  </si>
  <si>
    <t xml:space="preserve">Corticaria pineti</t>
  </si>
  <si>
    <t xml:space="preserve">http://tun.fi/MX.194507</t>
  </si>
  <si>
    <t xml:space="preserve">kelonyhäkäs</t>
  </si>
  <si>
    <t xml:space="preserve">Corticaria alleni</t>
  </si>
  <si>
    <t xml:space="preserve">http://tun.fi/MX.194531</t>
  </si>
  <si>
    <t xml:space="preserve">vähänyhäkäs</t>
  </si>
  <si>
    <t xml:space="preserve">Corticaria inconspicua</t>
  </si>
  <si>
    <t xml:space="preserve">http://tun.fi/MX.194536</t>
  </si>
  <si>
    <t xml:space="preserve">täpläkarvasieniäinen</t>
  </si>
  <si>
    <t xml:space="preserve">Mycetophagus quadriguttatus</t>
  </si>
  <si>
    <t xml:space="preserve">http://tun.fi/MX.193877</t>
  </si>
  <si>
    <t xml:space="preserve">kaakonsyöksykäs</t>
  </si>
  <si>
    <t xml:space="preserve">Variimorda basalis</t>
  </si>
  <si>
    <t xml:space="preserve">http://tun.fi/MX.194030</t>
  </si>
  <si>
    <t xml:space="preserve">ontonpimikkä</t>
  </si>
  <si>
    <t xml:space="preserve">Allecula morio</t>
  </si>
  <si>
    <t xml:space="preserve">http://tun.fi/MX.195360</t>
  </si>
  <si>
    <t xml:space="preserve">havuliekopimikkä</t>
  </si>
  <si>
    <t xml:space="preserve">Hymenophorus doublieri</t>
  </si>
  <si>
    <t xml:space="preserve">http://tun.fi/MX.195363</t>
  </si>
  <si>
    <t xml:space="preserve">typytoukohärkä</t>
  </si>
  <si>
    <t xml:space="preserve">Meloe brevicollis</t>
  </si>
  <si>
    <t xml:space="preserve">http://tun.fi/MX.194647</t>
  </si>
  <si>
    <t xml:space="preserve">huhtihärkä</t>
  </si>
  <si>
    <t xml:space="preserve">Apalus bimaculatus</t>
  </si>
  <si>
    <t xml:space="preserve">http://tun.fi/MX.194651</t>
  </si>
  <si>
    <t xml:space="preserve">puolanjäärä</t>
  </si>
  <si>
    <t xml:space="preserve">Arhopalus ferus</t>
  </si>
  <si>
    <t xml:space="preserve">http://tun.fi/MX.195005</t>
  </si>
  <si>
    <t xml:space="preserve">tupajäärä</t>
  </si>
  <si>
    <t xml:space="preserve">Hylotrupes bajulus</t>
  </si>
  <si>
    <t xml:space="preserve">http://tun.fi/MX.195142</t>
  </si>
  <si>
    <t xml:space="preserve">hiesjäärä</t>
  </si>
  <si>
    <t xml:space="preserve">Xylotrechus ibex</t>
  </si>
  <si>
    <t xml:space="preserve">http://tun.fi/MX.194668</t>
  </si>
  <si>
    <t xml:space="preserve">haavanoksakatkiainen</t>
  </si>
  <si>
    <t xml:space="preserve">Leiopus punctulatus</t>
  </si>
  <si>
    <t xml:space="preserve">http://tun.fi/MX.194735</t>
  </si>
  <si>
    <t xml:space="preserve">minttukirppa</t>
  </si>
  <si>
    <t xml:space="preserve">Longitarsus lycopi</t>
  </si>
  <si>
    <t xml:space="preserve">http://tun.fi/MX.195843</t>
  </si>
  <si>
    <t xml:space="preserve">lehtoloiskärsäkäs</t>
  </si>
  <si>
    <t xml:space="preserve">Anthribus fasciatus</t>
  </si>
  <si>
    <t xml:space="preserve">http://tun.fi/MX.195455</t>
  </si>
  <si>
    <t xml:space="preserve">ajuruohonirppu</t>
  </si>
  <si>
    <t xml:space="preserve">Squamapion atomarium</t>
  </si>
  <si>
    <t xml:space="preserve">http://tun.fi/MX.195541</t>
  </si>
  <si>
    <t xml:space="preserve">vienankorvakärsäkäs</t>
  </si>
  <si>
    <t xml:space="preserve">Otiorhynchus politus</t>
  </si>
  <si>
    <t xml:space="preserve">http://tun.fi/MX.196679</t>
  </si>
  <si>
    <t xml:space="preserve">punanorkkokärsäkäs</t>
  </si>
  <si>
    <t xml:space="preserve">Dorytomus dorsalis</t>
  </si>
  <si>
    <t xml:space="preserve">http://tun.fi/MX.196444</t>
  </si>
  <si>
    <t xml:space="preserve">orapihlajankukkakkärsäkäs</t>
  </si>
  <si>
    <t xml:space="preserve">Anthonomus sorbi</t>
  </si>
  <si>
    <t xml:space="preserve">http://tun.fi/MX.196525</t>
  </si>
  <si>
    <t xml:space="preserve">töpölieriökärsäkäs</t>
  </si>
  <si>
    <t xml:space="preserve">Phloeophagus lignarius</t>
  </si>
  <si>
    <t xml:space="preserve">http://tun.fi/MX.196226</t>
  </si>
  <si>
    <t xml:space="preserve">tammenpyörökärsäkäs</t>
  </si>
  <si>
    <t xml:space="preserve">Coeliodes rana</t>
  </si>
  <si>
    <t xml:space="preserve">http://tun.fi/MX.196840</t>
  </si>
  <si>
    <t xml:space="preserve">pikkulaukkakärsäkäs</t>
  </si>
  <si>
    <t xml:space="preserve">Ceutorhynchus thomsoni</t>
  </si>
  <si>
    <t xml:space="preserve">http://tun.fi/MX.196870</t>
  </si>
  <si>
    <t xml:space="preserve">mustalaukkakärsäkäs</t>
  </si>
  <si>
    <t xml:space="preserve">Ceutorhynchus roberti</t>
  </si>
  <si>
    <t xml:space="preserve">http://tun.fi/MX.196886</t>
  </si>
  <si>
    <t xml:space="preserve">männynharjuniluri</t>
  </si>
  <si>
    <t xml:space="preserve">Carphoborus cholodkovskyi</t>
  </si>
  <si>
    <t xml:space="preserve">http://tun.fi/MX.197029</t>
  </si>
  <si>
    <t xml:space="preserve">vähäsaarnenniluri</t>
  </si>
  <si>
    <t xml:space="preserve">Hylesinus wachtli</t>
  </si>
  <si>
    <t xml:space="preserve">http://tun.fi/MX.197005</t>
  </si>
  <si>
    <t xml:space="preserve">köngäspalkonen</t>
  </si>
  <si>
    <t xml:space="preserve">Hydroptila lotensis</t>
  </si>
  <si>
    <t xml:space="preserve">http://tun.fi/MX.231755</t>
  </si>
  <si>
    <t xml:space="preserve">noropalkonen</t>
  </si>
  <si>
    <t xml:space="preserve">Hydroptila occulta</t>
  </si>
  <si>
    <t xml:space="preserve">http://tun.fi/MX.231758</t>
  </si>
  <si>
    <t xml:space="preserve">vähäsilmupalkonen</t>
  </si>
  <si>
    <t xml:space="preserve">Ithytrichia clavata</t>
  </si>
  <si>
    <t xml:space="preserve">http://tun.fi/MX.323587</t>
  </si>
  <si>
    <t xml:space="preserve">terhopalkonen</t>
  </si>
  <si>
    <t xml:space="preserve">Stactobiella risi</t>
  </si>
  <si>
    <t xml:space="preserve">http://tun.fi/MX.231790</t>
  </si>
  <si>
    <t xml:space="preserve">pikkulipporysäkäs</t>
  </si>
  <si>
    <t xml:space="preserve">Plectrocnemia conjuncta</t>
  </si>
  <si>
    <t xml:space="preserve">http://tun.fi/MX.231813</t>
  </si>
  <si>
    <t xml:space="preserve">lettorysäkäs</t>
  </si>
  <si>
    <t xml:space="preserve">Holocentropus stagnalis</t>
  </si>
  <si>
    <t xml:space="preserve">http://tun.fi/MX.231821</t>
  </si>
  <si>
    <t xml:space="preserve">lehtoleukanen</t>
  </si>
  <si>
    <t xml:space="preserve">Micropterix aruncella</t>
  </si>
  <si>
    <t xml:space="preserve">http://tun.fi/MX.58507</t>
  </si>
  <si>
    <t xml:space="preserve">pähkinäpäistärkoi</t>
  </si>
  <si>
    <t xml:space="preserve">Eriocrania chrysolepidella</t>
  </si>
  <si>
    <t xml:space="preserve">http://tun.fi/MX.204876</t>
  </si>
  <si>
    <t xml:space="preserve">tarhajuuriperhonen</t>
  </si>
  <si>
    <t xml:space="preserve">Korscheltellus lupulinus</t>
  </si>
  <si>
    <t xml:space="preserve">http://tun.fi/MX.58538</t>
  </si>
  <si>
    <t xml:space="preserve">sineaamunkoi</t>
  </si>
  <si>
    <t xml:space="preserve">Lampronia standfussiella</t>
  </si>
  <si>
    <t xml:space="preserve">http://tun.fi/MX.58705</t>
  </si>
  <si>
    <t xml:space="preserve">juova-aamunkoi</t>
  </si>
  <si>
    <t xml:space="preserve">Lampronia redimitella</t>
  </si>
  <si>
    <t xml:space="preserve">http://tun.fi/MX.58698</t>
  </si>
  <si>
    <t xml:space="preserve">kätköaamunkoi</t>
  </si>
  <si>
    <t xml:space="preserve">Lampronia aeripennella</t>
  </si>
  <si>
    <t xml:space="preserve">http://tun.fi/MX.58704</t>
  </si>
  <si>
    <t xml:space="preserve">herukkaseulakoi</t>
  </si>
  <si>
    <t xml:space="preserve">Alloclemensia mesospilella</t>
  </si>
  <si>
    <t xml:space="preserve">http://tun.fi/MX.58693</t>
  </si>
  <si>
    <t xml:space="preserve">äijäseulakoi</t>
  </si>
  <si>
    <t xml:space="preserve">Incurvaria masculella</t>
  </si>
  <si>
    <t xml:space="preserve">http://tun.fi/MX.58691</t>
  </si>
  <si>
    <t xml:space="preserve">idänsurviaiskoi</t>
  </si>
  <si>
    <t xml:space="preserve">Nemophora amatella</t>
  </si>
  <si>
    <t xml:space="preserve">http://tun.fi/MX.58659</t>
  </si>
  <si>
    <t xml:space="preserve">kaakonsurviaiskoi</t>
  </si>
  <si>
    <t xml:space="preserve">Nemophora minimella</t>
  </si>
  <si>
    <t xml:space="preserve">http://tun.fi/MX.4984495</t>
  </si>
  <si>
    <t xml:space="preserve">harmosurviaiskoi</t>
  </si>
  <si>
    <t xml:space="preserve">Nematopogon magnus</t>
  </si>
  <si>
    <t xml:space="preserve">http://tun.fi/MX.58677</t>
  </si>
  <si>
    <t xml:space="preserve">vattuläiskäkoi</t>
  </si>
  <si>
    <t xml:space="preserve">Coptotriche marginea</t>
  </si>
  <si>
    <t xml:space="preserve">http://tun.fi/MX.58716</t>
  </si>
  <si>
    <t xml:space="preserve">ruusuläiskäkoi</t>
  </si>
  <si>
    <t xml:space="preserve">Coptotriche angusticollella</t>
  </si>
  <si>
    <t xml:space="preserve">http://tun.fi/MX.58718</t>
  </si>
  <si>
    <t xml:space="preserve">hanhikkikääpiökoi</t>
  </si>
  <si>
    <t xml:space="preserve">Stigmella aeneofasciella</t>
  </si>
  <si>
    <t xml:space="preserve">http://tun.fi/MX.58589</t>
  </si>
  <si>
    <t xml:space="preserve">luhtakääpiökoi</t>
  </si>
  <si>
    <t xml:space="preserve">Stigmella poterii</t>
  </si>
  <si>
    <t xml:space="preserve">http://tun.fi/MX.58591</t>
  </si>
  <si>
    <t xml:space="preserve">pursukääpiökoi</t>
  </si>
  <si>
    <t xml:space="preserve">Stigmella lediella</t>
  </si>
  <si>
    <t xml:space="preserve">http://tun.fi/MX.58596</t>
  </si>
  <si>
    <t xml:space="preserve">isotammikääpiökoi</t>
  </si>
  <si>
    <t xml:space="preserve">Stigmella svenssoni</t>
  </si>
  <si>
    <t xml:space="preserve">http://tun.fi/MX.58603</t>
  </si>
  <si>
    <t xml:space="preserve">kastanjakääpiökoi</t>
  </si>
  <si>
    <t xml:space="preserve">Stigmella samiatella</t>
  </si>
  <si>
    <t xml:space="preserve">http://tun.fi/MX.58605</t>
  </si>
  <si>
    <t xml:space="preserve">tammikääpiökoi</t>
  </si>
  <si>
    <t xml:space="preserve">Stigmella roborella</t>
  </si>
  <si>
    <t xml:space="preserve">http://tun.fi/MX.58606</t>
  </si>
  <si>
    <t xml:space="preserve">isokaarnakääpiökoi</t>
  </si>
  <si>
    <t xml:space="preserve">Zimmermannia longicaudella</t>
  </si>
  <si>
    <t xml:space="preserve">http://tun.fi/MX.58625</t>
  </si>
  <si>
    <t xml:space="preserve">kaarikääpiökoi</t>
  </si>
  <si>
    <t xml:space="preserve">Ectoedemia angulifasciella</t>
  </si>
  <si>
    <t xml:space="preserve">http://tun.fi/MX.58633</t>
  </si>
  <si>
    <t xml:space="preserve">kulmalippakoi</t>
  </si>
  <si>
    <t xml:space="preserve">Pseudopostega crepusculella</t>
  </si>
  <si>
    <t xml:space="preserve">http://tun.fi/MX.58646</t>
  </si>
  <si>
    <t xml:space="preserve">koivusavupussikas</t>
  </si>
  <si>
    <t xml:space="preserve">Proutia rotunda</t>
  </si>
  <si>
    <t xml:space="preserve">http://tun.fi/MX.58836</t>
  </si>
  <si>
    <t xml:space="preserve">tikku-ukkopussikas</t>
  </si>
  <si>
    <t xml:space="preserve">Pachythelia villosella</t>
  </si>
  <si>
    <t xml:space="preserve">http://tun.fi/MX.58845</t>
  </si>
  <si>
    <t xml:space="preserve">ruskohentopussikas</t>
  </si>
  <si>
    <t xml:space="preserve">Sterrhopterix fusca</t>
  </si>
  <si>
    <t xml:space="preserve">http://tun.fi/MX.58849</t>
  </si>
  <si>
    <t xml:space="preserve">viirukääpäkoi</t>
  </si>
  <si>
    <t xml:space="preserve">Nemapogon nigralbellus</t>
  </si>
  <si>
    <t xml:space="preserve">http://tun.fi/MX.58768</t>
  </si>
  <si>
    <t xml:space="preserve">kaunokääpäkoi</t>
  </si>
  <si>
    <t xml:space="preserve">Nemapogon clematellus</t>
  </si>
  <si>
    <t xml:space="preserve">http://tun.fi/MX.58765</t>
  </si>
  <si>
    <t xml:space="preserve">täpläjäkäläkoi</t>
  </si>
  <si>
    <t xml:space="preserve">Infurcitinea argentimaculella</t>
  </si>
  <si>
    <t xml:space="preserve">http://tun.fi/MX.58732</t>
  </si>
  <si>
    <t xml:space="preserve">rusokantokääpäkoi</t>
  </si>
  <si>
    <t xml:space="preserve">Agnathosia mendicella</t>
  </si>
  <si>
    <t xml:space="preserve">http://tun.fi/MX.58738</t>
  </si>
  <si>
    <t xml:space="preserve">kekokoi</t>
  </si>
  <si>
    <t xml:space="preserve">Myrmecozela ochraceella</t>
  </si>
  <si>
    <t xml:space="preserve">http://tun.fi/MX.58725</t>
  </si>
  <si>
    <t xml:space="preserve">korokoi</t>
  </si>
  <si>
    <t xml:space="preserve">Elatobia fuliginosella</t>
  </si>
  <si>
    <t xml:space="preserve">http://tun.fi/MX.58775</t>
  </si>
  <si>
    <t xml:space="preserve">hevosmuurahaiskoi</t>
  </si>
  <si>
    <t xml:space="preserve">Niditinea truncicolella</t>
  </si>
  <si>
    <t xml:space="preserve">http://tun.fi/MX.58794</t>
  </si>
  <si>
    <t xml:space="preserve">vaskikoi</t>
  </si>
  <si>
    <t xml:space="preserve">Roeslerstammia erxlebella</t>
  </si>
  <si>
    <t xml:space="preserve">http://tun.fi/MX.58857</t>
  </si>
  <si>
    <t xml:space="preserve">jalavatöyhtökoi</t>
  </si>
  <si>
    <t xml:space="preserve">Bucculatrix albedinella</t>
  </si>
  <si>
    <t xml:space="preserve">http://tun.fi/MX.58872</t>
  </si>
  <si>
    <t xml:space="preserve">vallitöyhtökoi</t>
  </si>
  <si>
    <t xml:space="preserve">Bucculatrix ratisbonensis</t>
  </si>
  <si>
    <t xml:space="preserve">http://tun.fi/MX.58870</t>
  </si>
  <si>
    <t xml:space="preserve">piennartöyhtökoi</t>
  </si>
  <si>
    <t xml:space="preserve">Bucculatrix humiliella</t>
  </si>
  <si>
    <t xml:space="preserve">http://tun.fi/MX.58866</t>
  </si>
  <si>
    <t xml:space="preserve">pohjankovertajakoi</t>
  </si>
  <si>
    <t xml:space="preserve">Callisto coffeella</t>
  </si>
  <si>
    <t xml:space="preserve">http://tun.fi/MX.58916</t>
  </si>
  <si>
    <t xml:space="preserve">tuomenkovertajakoi</t>
  </si>
  <si>
    <t xml:space="preserve">Callisto insperatella</t>
  </si>
  <si>
    <t xml:space="preserve">http://tun.fi/MX.58917</t>
  </si>
  <si>
    <t xml:space="preserve">tammitikkukoi</t>
  </si>
  <si>
    <t xml:space="preserve">Povolnya leucapennella</t>
  </si>
  <si>
    <t xml:space="preserve">http://tun.fi/MX.58908</t>
  </si>
  <si>
    <t xml:space="preserve">hakamiinakoi</t>
  </si>
  <si>
    <t xml:space="preserve">Phyllonorycter lautellus</t>
  </si>
  <si>
    <t xml:space="preserve">http://tun.fi/MX.58965</t>
  </si>
  <si>
    <t xml:space="preserve">pyökkimiinakoi</t>
  </si>
  <si>
    <t xml:space="preserve">Phyllonorycter maestingellus</t>
  </si>
  <si>
    <t xml:space="preserve">http://tun.fi/MX.58971</t>
  </si>
  <si>
    <t xml:space="preserve">lehtomiinakoi</t>
  </si>
  <si>
    <t xml:space="preserve">Phyllonorycter nicellii</t>
  </si>
  <si>
    <t xml:space="preserve">http://tun.fi/MX.58972</t>
  </si>
  <si>
    <t xml:space="preserve">heisimiinakoi</t>
  </si>
  <si>
    <t xml:space="preserve">Phyllonorycter lantanellus</t>
  </si>
  <si>
    <t xml:space="preserve">http://tun.fi/MX.58945</t>
  </si>
  <si>
    <t xml:space="preserve">hanhenpajumiinakoi</t>
  </si>
  <si>
    <t xml:space="preserve">Phyllonorycter quinqueguttellus</t>
  </si>
  <si>
    <t xml:space="preserve">http://tun.fi/MX.58959</t>
  </si>
  <si>
    <t xml:space="preserve">vilukkokehrääjäkoi</t>
  </si>
  <si>
    <t xml:space="preserve">Kessleria fasciapennella</t>
  </si>
  <si>
    <t xml:space="preserve">http://tun.fi/MX.59011</t>
  </si>
  <si>
    <t xml:space="preserve">saarnikehrääjäkoi</t>
  </si>
  <si>
    <t xml:space="preserve">Zelleria hepariella</t>
  </si>
  <si>
    <t xml:space="preserve">http://tun.fi/MX.59013</t>
  </si>
  <si>
    <t xml:space="preserve">valkopääkehrääjäkoi</t>
  </si>
  <si>
    <t xml:space="preserve">Euhyponomeutoides albithoracellus</t>
  </si>
  <si>
    <t xml:space="preserve">http://tun.fi/MX.59017</t>
  </si>
  <si>
    <t xml:space="preserve">tarhaharsokoi</t>
  </si>
  <si>
    <t xml:space="preserve">Swammerdamia pyrella</t>
  </si>
  <si>
    <t xml:space="preserve">http://tun.fi/MX.59022</t>
  </si>
  <si>
    <t xml:space="preserve">lapinharsokoi</t>
  </si>
  <si>
    <t xml:space="preserve">Paraswammerdamia lapponica</t>
  </si>
  <si>
    <t xml:space="preserve">http://tun.fi/MX.59031</t>
  </si>
  <si>
    <t xml:space="preserve">tammitarhakoi</t>
  </si>
  <si>
    <t xml:space="preserve">Argyresthia glaucinella</t>
  </si>
  <si>
    <t xml:space="preserve">http://tun.fi/MX.59069</t>
  </si>
  <si>
    <t xml:space="preserve">orapihlajatarhakoi</t>
  </si>
  <si>
    <t xml:space="preserve">Argyresthia bonnetella</t>
  </si>
  <si>
    <t xml:space="preserve">http://tun.fi/MX.59075</t>
  </si>
  <si>
    <t xml:space="preserve">metsäkaalikoi</t>
  </si>
  <si>
    <t xml:space="preserve">Rhigognostis schmaltzella</t>
  </si>
  <si>
    <t xml:space="preserve">http://tun.fi/MX.59116</t>
  </si>
  <si>
    <t xml:space="preserve">jäkkäräverkkokoi</t>
  </si>
  <si>
    <t xml:space="preserve">Digitivalva reticulella</t>
  </si>
  <si>
    <t xml:space="preserve">http://tun.fi/MX.59123</t>
  </si>
  <si>
    <t xml:space="preserve">haukkahaahtikoi</t>
  </si>
  <si>
    <t xml:space="preserve">Ypsolopha falcella</t>
  </si>
  <si>
    <t xml:space="preserve">http://tun.fi/MX.59084</t>
  </si>
  <si>
    <t xml:space="preserve">pohjankoivukoi</t>
  </si>
  <si>
    <t xml:space="preserve">Atemelia torquatella</t>
  </si>
  <si>
    <t xml:space="preserve">http://tun.fi/MX.59043</t>
  </si>
  <si>
    <t xml:space="preserve">kuismaryhäkoi</t>
  </si>
  <si>
    <t xml:space="preserve">Leucoptera lustratella</t>
  </si>
  <si>
    <t xml:space="preserve">http://tun.fi/MX.59151</t>
  </si>
  <si>
    <t xml:space="preserve">nätkelmäryhäkoi</t>
  </si>
  <si>
    <t xml:space="preserve">Leucoptera lathyrifoliella</t>
  </si>
  <si>
    <t xml:space="preserve">http://tun.fi/MX.59152</t>
  </si>
  <si>
    <t xml:space="preserve">linnunherneryhäkoi</t>
  </si>
  <si>
    <t xml:space="preserve">Leucoptera orobi</t>
  </si>
  <si>
    <t xml:space="preserve">http://tun.fi/MX.59153</t>
  </si>
  <si>
    <t xml:space="preserve">mansikkavarsikoi</t>
  </si>
  <si>
    <t xml:space="preserve">Tinagma perdicellum</t>
  </si>
  <si>
    <t xml:space="preserve">http://tun.fi/MX.59170</t>
  </si>
  <si>
    <t xml:space="preserve">ahoaamukääriäinen</t>
  </si>
  <si>
    <t xml:space="preserve">Clepsis lindebergi</t>
  </si>
  <si>
    <t xml:space="preserve">http://tun.fi/MX.60198</t>
  </si>
  <si>
    <t xml:space="preserve">myrttirullakääriäinen</t>
  </si>
  <si>
    <t xml:space="preserve">Archips betulanus</t>
  </si>
  <si>
    <t xml:space="preserve">http://tun.fi/MX.60157</t>
  </si>
  <si>
    <t xml:space="preserve">tarhaharmokääriäinen</t>
  </si>
  <si>
    <t xml:space="preserve">Neosphaleroptera nubilana</t>
  </si>
  <si>
    <t xml:space="preserve">http://tun.fi/MX.60116</t>
  </si>
  <si>
    <t xml:space="preserve">karjalanharmokääriäinen</t>
  </si>
  <si>
    <t xml:space="preserve">Cnephasia alticolana</t>
  </si>
  <si>
    <t xml:space="preserve">http://tun.fi/MX.60134</t>
  </si>
  <si>
    <t xml:space="preserve">heisitalvikääriäinen</t>
  </si>
  <si>
    <t xml:space="preserve">Acleris schalleriana</t>
  </si>
  <si>
    <t xml:space="preserve">http://tun.fi/MX.60019</t>
  </si>
  <si>
    <t xml:space="preserve">viherätalvikääriäinen</t>
  </si>
  <si>
    <t xml:space="preserve">Acleris literana</t>
  </si>
  <si>
    <t xml:space="preserve">http://tun.fi/MX.60043</t>
  </si>
  <si>
    <t xml:space="preserve">juolukkatalvikääriäinen</t>
  </si>
  <si>
    <t xml:space="preserve">Acleris fimbriana</t>
  </si>
  <si>
    <t xml:space="preserve">http://tun.fi/MX.60047</t>
  </si>
  <si>
    <t xml:space="preserve">jalavakätkökääriäinen</t>
  </si>
  <si>
    <t xml:space="preserve">Phtheochroa schreibersiana</t>
  </si>
  <si>
    <t xml:space="preserve">http://tun.fi/MX.60053</t>
  </si>
  <si>
    <t xml:space="preserve">korukätkökääriäinen</t>
  </si>
  <si>
    <t xml:space="preserve">Phtheochroa vulneratana</t>
  </si>
  <si>
    <t xml:space="preserve">http://tun.fi/MX.60056</t>
  </si>
  <si>
    <t xml:space="preserve">minttukätkökääriäinen</t>
  </si>
  <si>
    <t xml:space="preserve">Phalonidia manniana</t>
  </si>
  <si>
    <t xml:space="preserve">http://tun.fi/MX.60064</t>
  </si>
  <si>
    <t xml:space="preserve">kuusiokätkökääriäinen</t>
  </si>
  <si>
    <t xml:space="preserve">Gynnidomorpha minimana</t>
  </si>
  <si>
    <t xml:space="preserve">http://tun.fi/MX.60071</t>
  </si>
  <si>
    <t xml:space="preserve">paatsamakätkökääriäinen</t>
  </si>
  <si>
    <t xml:space="preserve">Eupoecilia ambiguella</t>
  </si>
  <si>
    <t xml:space="preserve">http://tun.fi/MX.60079</t>
  </si>
  <si>
    <t xml:space="preserve">ruusuruohokätkökääriäinen</t>
  </si>
  <si>
    <t xml:space="preserve">Aethes hartmanniana</t>
  </si>
  <si>
    <t xml:space="preserve">http://tun.fi/MX.60081</t>
  </si>
  <si>
    <t xml:space="preserve">katkokätkökääriäinen</t>
  </si>
  <si>
    <t xml:space="preserve">Aethes beatricella</t>
  </si>
  <si>
    <t xml:space="preserve">http://tun.fi/MX.60088</t>
  </si>
  <si>
    <t xml:space="preserve">läätekätkökääriäinen</t>
  </si>
  <si>
    <t xml:space="preserve">Aethes kyrkii</t>
  </si>
  <si>
    <t xml:space="preserve">http://tun.fi/MX.60092</t>
  </si>
  <si>
    <t xml:space="preserve">saamensilmukääriäinen</t>
  </si>
  <si>
    <t xml:space="preserve">Apotomis moestana</t>
  </si>
  <si>
    <t xml:space="preserve">http://tun.fi/MX.60286</t>
  </si>
  <si>
    <t xml:space="preserve">vaarasilmukääriäinen</t>
  </si>
  <si>
    <t xml:space="preserve">Apotomis fraterculana</t>
  </si>
  <si>
    <t xml:space="preserve">http://tun.fi/MX.60292</t>
  </si>
  <si>
    <t xml:space="preserve">tunturisilmukääriäinen</t>
  </si>
  <si>
    <t xml:space="preserve">Apotomis demissana</t>
  </si>
  <si>
    <t xml:space="preserve">http://tun.fi/MX.60296</t>
  </si>
  <si>
    <t xml:space="preserve">tuikekirjokääriäinen</t>
  </si>
  <si>
    <t xml:space="preserve">Pristerognatha penthinana</t>
  </si>
  <si>
    <t xml:space="preserve">http://tun.fi/MX.60307</t>
  </si>
  <si>
    <t xml:space="preserve">kangaskirjokääriäinen</t>
  </si>
  <si>
    <t xml:space="preserve">Argyroploce concretana</t>
  </si>
  <si>
    <t xml:space="preserve">http://tun.fi/MX.60311</t>
  </si>
  <si>
    <t xml:space="preserve">pähkämövarsikääriäinen</t>
  </si>
  <si>
    <t xml:space="preserve">Endothenia nigricostana</t>
  </si>
  <si>
    <t xml:space="preserve">http://tun.fi/MX.60237</t>
  </si>
  <si>
    <t xml:space="preserve">rusosirppikääriäinen</t>
  </si>
  <si>
    <t xml:space="preserve">Ancylis obtusana</t>
  </si>
  <si>
    <t xml:space="preserve">http://tun.fi/MX.60351</t>
  </si>
  <si>
    <t xml:space="preserve">marunapeilikääriäinen</t>
  </si>
  <si>
    <t xml:space="preserve">Pelochrista infidana</t>
  </si>
  <si>
    <t xml:space="preserve">http://tun.fi/MX.60433</t>
  </si>
  <si>
    <t xml:space="preserve">hietapeilikääriäinen</t>
  </si>
  <si>
    <t xml:space="preserve">Pelochrista huebneriana</t>
  </si>
  <si>
    <t xml:space="preserve">http://tun.fi/MX.60432</t>
  </si>
  <si>
    <t xml:space="preserve">ketopeilikääriäinen</t>
  </si>
  <si>
    <t xml:space="preserve">Eucosma fulvana</t>
  </si>
  <si>
    <t xml:space="preserve">http://tun.fi/MX.60438</t>
  </si>
  <si>
    <t xml:space="preserve">pikkupeilikääriäinen</t>
  </si>
  <si>
    <t xml:space="preserve">Eucosma aemulana</t>
  </si>
  <si>
    <t xml:space="preserve">http://tun.fi/MX.60447</t>
  </si>
  <si>
    <t xml:space="preserve">läätepeilikääriäinen</t>
  </si>
  <si>
    <t xml:space="preserve">Eucosma saussureana</t>
  </si>
  <si>
    <t xml:space="preserve">http://tun.fi/MX.60446</t>
  </si>
  <si>
    <t xml:space="preserve">isolaikkukääriäinen</t>
  </si>
  <si>
    <t xml:space="preserve">Epiblema similanum</t>
  </si>
  <si>
    <t xml:space="preserve">http://tun.fi/MX.60475</t>
  </si>
  <si>
    <t xml:space="preserve">saarnilatvakääriäinen</t>
  </si>
  <si>
    <t xml:space="preserve">Pammene suspectana</t>
  </si>
  <si>
    <t xml:space="preserve">http://tun.fi/MX.60552</t>
  </si>
  <si>
    <t xml:space="preserve">vaivaislatvakääriäinen</t>
  </si>
  <si>
    <t xml:space="preserve">Pammene clanculana</t>
  </si>
  <si>
    <t xml:space="preserve">http://tun.fi/MX.60554</t>
  </si>
  <si>
    <t xml:space="preserve">suolatvakääriäinen</t>
  </si>
  <si>
    <t xml:space="preserve">Pammene luedersiana</t>
  </si>
  <si>
    <t xml:space="preserve">http://tun.fi/MX.60556</t>
  </si>
  <si>
    <t xml:space="preserve">kääpiöversokääriäinen</t>
  </si>
  <si>
    <t xml:space="preserve">Corticivora piniana</t>
  </si>
  <si>
    <t xml:space="preserve">http://tun.fi/MX.60499</t>
  </si>
  <si>
    <t xml:space="preserve">kuusamalasisiipi</t>
  </si>
  <si>
    <t xml:space="preserve">Synanthedon soffneri</t>
  </si>
  <si>
    <t xml:space="preserve">http://tun.fi/MX.59961</t>
  </si>
  <si>
    <t xml:space="preserve">kirjokontukoi</t>
  </si>
  <si>
    <t xml:space="preserve">Oegoconia deauratella</t>
  </si>
  <si>
    <t xml:space="preserve">http://tun.fi/MX.59178</t>
  </si>
  <si>
    <t xml:space="preserve">harmolahokoi</t>
  </si>
  <si>
    <t xml:space="preserve">Denisia obscurella</t>
  </si>
  <si>
    <t xml:space="preserve">http://tun.fi/MX.59195</t>
  </si>
  <si>
    <t xml:space="preserve">kirjolahokoi</t>
  </si>
  <si>
    <t xml:space="preserve">Denisia stroemella</t>
  </si>
  <si>
    <t xml:space="preserve">http://tun.fi/MX.59194</t>
  </si>
  <si>
    <t xml:space="preserve">isokärsäkoi</t>
  </si>
  <si>
    <t xml:space="preserve">Harpella forficella</t>
  </si>
  <si>
    <t xml:space="preserve">http://tun.fi/MX.59217</t>
  </si>
  <si>
    <t xml:space="preserve">syystynkäkoi</t>
  </si>
  <si>
    <t xml:space="preserve">Diurnea lipsiella</t>
  </si>
  <si>
    <t xml:space="preserve">http://tun.fi/MX.59238</t>
  </si>
  <si>
    <t xml:space="preserve">lapinlattakoi</t>
  </si>
  <si>
    <t xml:space="preserve">Agonopterix arctica</t>
  </si>
  <si>
    <t xml:space="preserve">http://tun.fi/MX.59265</t>
  </si>
  <si>
    <t xml:space="preserve">läätelattakoi</t>
  </si>
  <si>
    <t xml:space="preserve">Agonopterix broennoeensis</t>
  </si>
  <si>
    <t xml:space="preserve">http://tun.fi/MX.59282</t>
  </si>
  <si>
    <t xml:space="preserve">kolmitäpläkoi</t>
  </si>
  <si>
    <t xml:space="preserve">Telechrysis tripuncta</t>
  </si>
  <si>
    <t xml:space="preserve">http://tun.fi/MX.59319</t>
  </si>
  <si>
    <t xml:space="preserve">näsiäkoi</t>
  </si>
  <si>
    <t xml:space="preserve">Anchinia daphnella</t>
  </si>
  <si>
    <t xml:space="preserve">http://tun.fi/MX.59317</t>
  </si>
  <si>
    <t xml:space="preserve">kääriäiskoi</t>
  </si>
  <si>
    <t xml:space="preserve">Carcina quercana</t>
  </si>
  <si>
    <t xml:space="preserve">http://tun.fi/MX.59245</t>
  </si>
  <si>
    <t xml:space="preserve">hakavälkekoi</t>
  </si>
  <si>
    <t xml:space="preserve">Sorhagenia rhamniella</t>
  </si>
  <si>
    <t xml:space="preserve">http://tun.fi/MX.59650</t>
  </si>
  <si>
    <t xml:space="preserve">kuusiviiksikoi</t>
  </si>
  <si>
    <t xml:space="preserve">Dichomeris latipennella</t>
  </si>
  <si>
    <t xml:space="preserve">http://tun.fi/MX.59905</t>
  </si>
  <si>
    <t xml:space="preserve">kirjoviiksikoi</t>
  </si>
  <si>
    <t xml:space="preserve">Brachmia dimidiella</t>
  </si>
  <si>
    <t xml:space="preserve">http://tun.fi/MX.59907</t>
  </si>
  <si>
    <t xml:space="preserve">purppurasammalkoi</t>
  </si>
  <si>
    <t xml:space="preserve">Bryotropha purpurella</t>
  </si>
  <si>
    <t xml:space="preserve">http://tun.fi/MX.59722</t>
  </si>
  <si>
    <t xml:space="preserve">särkkäsammalkoi</t>
  </si>
  <si>
    <t xml:space="preserve">Bryotropha desertella</t>
  </si>
  <si>
    <t xml:space="preserve">http://tun.fi/MX.59718</t>
  </si>
  <si>
    <t xml:space="preserve">pohjansammalkoi</t>
  </si>
  <si>
    <t xml:space="preserve">Bryotropha boreella</t>
  </si>
  <si>
    <t xml:space="preserve">http://tun.fi/MX.59719</t>
  </si>
  <si>
    <t xml:space="preserve">tatarkaitakoi</t>
  </si>
  <si>
    <t xml:space="preserve">Monochroa sepicolella</t>
  </si>
  <si>
    <t xml:space="preserve">http://tun.fi/MX.59688</t>
  </si>
  <si>
    <t xml:space="preserve">hanhikkikaitakoi</t>
  </si>
  <si>
    <t xml:space="preserve">Monochroa elongella</t>
  </si>
  <si>
    <t xml:space="preserve">http://tun.fi/MX.59695</t>
  </si>
  <si>
    <t xml:space="preserve">hierakkakaitakoi</t>
  </si>
  <si>
    <t xml:space="preserve">Monochroa palustrella</t>
  </si>
  <si>
    <t xml:space="preserve">http://tun.fi/MX.59699</t>
  </si>
  <si>
    <t xml:space="preserve">vankkasarakaitakoi</t>
  </si>
  <si>
    <t xml:space="preserve">Monochroa suffusella</t>
  </si>
  <si>
    <t xml:space="preserve">http://tun.fi/MX.59702</t>
  </si>
  <si>
    <t xml:space="preserve">pihatatarkaitakoi</t>
  </si>
  <si>
    <t xml:space="preserve">Monochroa hornigi</t>
  </si>
  <si>
    <t xml:space="preserve">http://tun.fi/MX.59705</t>
  </si>
  <si>
    <t xml:space="preserve">luumukeulakoi</t>
  </si>
  <si>
    <t xml:space="preserve">Gelechia scotinella</t>
  </si>
  <si>
    <t xml:space="preserve">http://tun.fi/MX.200796</t>
  </si>
  <si>
    <t xml:space="preserve">herukkakeulakoi</t>
  </si>
  <si>
    <t xml:space="preserve">Gelechia jakovlevi</t>
  </si>
  <si>
    <t xml:space="preserve">http://tun.fi/MX.59762</t>
  </si>
  <si>
    <t xml:space="preserve">käpäläjäytäjäkoi</t>
  </si>
  <si>
    <t xml:space="preserve">Scrobipalpa murinella</t>
  </si>
  <si>
    <t xml:space="preserve">http://tun.fi/MX.59821</t>
  </si>
  <si>
    <t xml:space="preserve">timjamijäytäjäkoi</t>
  </si>
  <si>
    <t xml:space="preserve">Scrobipalpa artemisiella</t>
  </si>
  <si>
    <t xml:space="preserve">http://tun.fi/MX.59819</t>
  </si>
  <si>
    <t xml:space="preserve">punajäytäjäkoi</t>
  </si>
  <si>
    <t xml:space="preserve">Scrobipalpa samadensis</t>
  </si>
  <si>
    <t xml:space="preserve">http://tun.fi/MX.59827</t>
  </si>
  <si>
    <t xml:space="preserve">suolakkojäytäjäkoi</t>
  </si>
  <si>
    <t xml:space="preserve">Scrobipalpa salicorniae</t>
  </si>
  <si>
    <t xml:space="preserve">http://tun.fi/MX.59826</t>
  </si>
  <si>
    <t xml:space="preserve">äkämävyökoi</t>
  </si>
  <si>
    <t xml:space="preserve">Caryocolum cauliginellum</t>
  </si>
  <si>
    <t xml:space="preserve">http://tun.fi/MX.59845</t>
  </si>
  <si>
    <t xml:space="preserve">lehtovyökoi</t>
  </si>
  <si>
    <t xml:space="preserve">Caryocolum tricolorellum</t>
  </si>
  <si>
    <t xml:space="preserve">http://tun.fi/MX.59856</t>
  </si>
  <si>
    <t xml:space="preserve">kevätjäytäjäkoi</t>
  </si>
  <si>
    <t xml:space="preserve">Caryocolum junctellum</t>
  </si>
  <si>
    <t xml:space="preserve">http://tun.fi/MX.59857</t>
  </si>
  <si>
    <t xml:space="preserve">heinätähtimövyökoi</t>
  </si>
  <si>
    <t xml:space="preserve">Caryocolum petrophilum</t>
  </si>
  <si>
    <t xml:space="preserve">http://tun.fi/MX.59860</t>
  </si>
  <si>
    <t xml:space="preserve">harmovyökoi</t>
  </si>
  <si>
    <t xml:space="preserve">Caryocolum kroesmanniellum</t>
  </si>
  <si>
    <t xml:space="preserve">http://tun.fi/MX.59861</t>
  </si>
  <si>
    <t xml:space="preserve">talvijäytäjäkoi</t>
  </si>
  <si>
    <t xml:space="preserve">Carpatolechia decorella</t>
  </si>
  <si>
    <t xml:space="preserve">http://tun.fi/MX.59744</t>
  </si>
  <si>
    <t xml:space="preserve">ketohitukoi</t>
  </si>
  <si>
    <t xml:space="preserve">Perittia farinella</t>
  </si>
  <si>
    <t xml:space="preserve">http://tun.fi/MX.59336</t>
  </si>
  <si>
    <t xml:space="preserve">kesäkuusamahitukoi</t>
  </si>
  <si>
    <t xml:space="preserve">Perittia herrichiella</t>
  </si>
  <si>
    <t xml:space="preserve">http://tun.fi/MX.59337</t>
  </si>
  <si>
    <t xml:space="preserve">toukokuusamahitukoi</t>
  </si>
  <si>
    <t xml:space="preserve">Perittia obscurepunctella</t>
  </si>
  <si>
    <t xml:space="preserve">http://tun.fi/MX.59338</t>
  </si>
  <si>
    <t xml:space="preserve">nunnahitukoi</t>
  </si>
  <si>
    <t xml:space="preserve">Elachista cingillella</t>
  </si>
  <si>
    <t xml:space="preserve">http://tun.fi/MX.59355</t>
  </si>
  <si>
    <t xml:space="preserve">helmihitukoi</t>
  </si>
  <si>
    <t xml:space="preserve">Elachista tetragonella</t>
  </si>
  <si>
    <t xml:space="preserve">http://tun.fi/MX.59364</t>
  </si>
  <si>
    <t xml:space="preserve">piippohitukoi</t>
  </si>
  <si>
    <t xml:space="preserve">Elachista trapeziella</t>
  </si>
  <si>
    <t xml:space="preserve">http://tun.fi/MX.59365</t>
  </si>
  <si>
    <t xml:space="preserve">hämehitukoi</t>
  </si>
  <si>
    <t xml:space="preserve">Elachista saarelai</t>
  </si>
  <si>
    <t xml:space="preserve">http://tun.fi/MX.59366</t>
  </si>
  <si>
    <t xml:space="preserve">rytöhitukoi</t>
  </si>
  <si>
    <t xml:space="preserve">Elachista imatrella</t>
  </si>
  <si>
    <t xml:space="preserve">http://tun.fi/MX.59367</t>
  </si>
  <si>
    <t xml:space="preserve">räpyläsarahitukoi</t>
  </si>
  <si>
    <t xml:space="preserve">Elachista ornithopodella</t>
  </si>
  <si>
    <t xml:space="preserve">http://tun.fi/MX.59369</t>
  </si>
  <si>
    <t xml:space="preserve">sormisarahitukoi</t>
  </si>
  <si>
    <t xml:space="preserve">Elachista occidentalis</t>
  </si>
  <si>
    <t xml:space="preserve">http://tun.fi/MX.59372</t>
  </si>
  <si>
    <t xml:space="preserve">saamenhitukoi</t>
  </si>
  <si>
    <t xml:space="preserve">Elachista abiskoella</t>
  </si>
  <si>
    <t xml:space="preserve">http://tun.fi/MX.59382</t>
  </si>
  <si>
    <t xml:space="preserve">vaarahitukoi</t>
  </si>
  <si>
    <t xml:space="preserve">Elachista zernyi</t>
  </si>
  <si>
    <t xml:space="preserve">http://tun.fi/MX.59398</t>
  </si>
  <si>
    <t xml:space="preserve">turahitukoi</t>
  </si>
  <si>
    <t xml:space="preserve">Elachista eskoi</t>
  </si>
  <si>
    <t xml:space="preserve">http://tun.fi/MX.59400</t>
  </si>
  <si>
    <t xml:space="preserve">kemihitukoi</t>
  </si>
  <si>
    <t xml:space="preserve">Elachista krogeri</t>
  </si>
  <si>
    <t xml:space="preserve">http://tun.fi/MX.59401</t>
  </si>
  <si>
    <t xml:space="preserve">niittyhitukoi</t>
  </si>
  <si>
    <t xml:space="preserve">Elachista freyerella</t>
  </si>
  <si>
    <t xml:space="preserve">http://tun.fi/MX.59412</t>
  </si>
  <si>
    <t xml:space="preserve">pajukirjokoi</t>
  </si>
  <si>
    <t xml:space="preserve">Chrysoclista lathamella</t>
  </si>
  <si>
    <t xml:space="preserve">http://tun.fi/MX.59420</t>
  </si>
  <si>
    <t xml:space="preserve">villapussikoi</t>
  </si>
  <si>
    <t xml:space="preserve">Coleophora expressella</t>
  </si>
  <si>
    <t xml:space="preserve">http://tun.fi/MX.59573</t>
  </si>
  <si>
    <t xml:space="preserve">kesätähtimöpussikoi</t>
  </si>
  <si>
    <t xml:space="preserve">Coleophora solitariella</t>
  </si>
  <si>
    <t xml:space="preserve">http://tun.fi/MX.59519</t>
  </si>
  <si>
    <t xml:space="preserve">niittypussikoi</t>
  </si>
  <si>
    <t xml:space="preserve">Coleophora paripennella</t>
  </si>
  <si>
    <t xml:space="preserve">http://tun.fi/MX.59592</t>
  </si>
  <si>
    <t xml:space="preserve">kissankäpäläpussikoi</t>
  </si>
  <si>
    <t xml:space="preserve">Coleophora pappiferella</t>
  </si>
  <si>
    <t xml:space="preserve">http://tun.fi/MX.59549</t>
  </si>
  <si>
    <t xml:space="preserve">tuulenlentopussikoi</t>
  </si>
  <si>
    <t xml:space="preserve">Coleophora filaginella</t>
  </si>
  <si>
    <t xml:space="preserve">http://tun.fi/MX.59550</t>
  </si>
  <si>
    <t xml:space="preserve">isojalavapussikoi</t>
  </si>
  <si>
    <t xml:space="preserve">Coleophora limosipennella</t>
  </si>
  <si>
    <t xml:space="preserve">http://tun.fi/MX.59443</t>
  </si>
  <si>
    <t xml:space="preserve">sianpuolukkapussikoi</t>
  </si>
  <si>
    <t xml:space="preserve">Coleophora arctostaphyli</t>
  </si>
  <si>
    <t xml:space="preserve">http://tun.fi/MX.59458</t>
  </si>
  <si>
    <t xml:space="preserve">rytömantukoi</t>
  </si>
  <si>
    <t xml:space="preserve">Hypatopa inunctella</t>
  </si>
  <si>
    <t xml:space="preserve">http://tun.fi/MX.59189</t>
  </si>
  <si>
    <t xml:space="preserve">vyömantukoi</t>
  </si>
  <si>
    <t xml:space="preserve">Hypatopa segnella</t>
  </si>
  <si>
    <t xml:space="preserve">http://tun.fi/MX.59187</t>
  </si>
  <si>
    <t xml:space="preserve">idänsukkulakoi</t>
  </si>
  <si>
    <t xml:space="preserve">Scythris obscurella</t>
  </si>
  <si>
    <t xml:space="preserve">http://tun.fi/MX.59619</t>
  </si>
  <si>
    <t xml:space="preserve">käpäläsulkanen</t>
  </si>
  <si>
    <t xml:space="preserve">Platyptilia tesseradactyla</t>
  </si>
  <si>
    <t xml:space="preserve">http://tun.fi/MX.60640</t>
  </si>
  <si>
    <t xml:space="preserve">kangaskeltanosulkanen</t>
  </si>
  <si>
    <t xml:space="preserve">Oxyptilus ericetorum</t>
  </si>
  <si>
    <t xml:space="preserve">http://tun.fi/MX.60679</t>
  </si>
  <si>
    <t xml:space="preserve">tummakeltanosulkanen</t>
  </si>
  <si>
    <t xml:space="preserve">Oxyptilus parvidactylus</t>
  </si>
  <si>
    <t xml:space="preserve">http://tun.fi/MX.60680</t>
  </si>
  <si>
    <t xml:space="preserve">dyynisulkanen</t>
  </si>
  <si>
    <t xml:space="preserve">Merrifieldia tridactyla</t>
  </si>
  <si>
    <t xml:space="preserve">http://tun.fi/MX.60712</t>
  </si>
  <si>
    <t xml:space="preserve">etelänhopeatäplä</t>
  </si>
  <si>
    <t xml:space="preserve">Argynnis laodice</t>
  </si>
  <si>
    <t xml:space="preserve">http://tun.fi/MX.60880</t>
  </si>
  <si>
    <t xml:space="preserve">täpläpapurikko</t>
  </si>
  <si>
    <t xml:space="preserve">Pararge aegeria</t>
  </si>
  <si>
    <t xml:space="preserve">http://tun.fi/MX.60953</t>
  </si>
  <si>
    <t xml:space="preserve">metsäpapurikko</t>
  </si>
  <si>
    <t xml:space="preserve">Lasiommata petropolitana</t>
  </si>
  <si>
    <t xml:space="preserve">http://tun.fi/MX.60958</t>
  </si>
  <si>
    <t xml:space="preserve">idänhäränsilmä</t>
  </si>
  <si>
    <t xml:space="preserve">Hyponephele lycaon</t>
  </si>
  <si>
    <t xml:space="preserve">http://tun.fi/MX.60976</t>
  </si>
  <si>
    <t xml:space="preserve">kairanokiperhonen</t>
  </si>
  <si>
    <t xml:space="preserve">Erebia disa</t>
  </si>
  <si>
    <t xml:space="preserve">http://tun.fi/MX.60983</t>
  </si>
  <si>
    <t xml:space="preserve">lapinnokiperhonen</t>
  </si>
  <si>
    <t xml:space="preserve">Erebia pandrose</t>
  </si>
  <si>
    <t xml:space="preserve">http://tun.fi/MX.60986</t>
  </si>
  <si>
    <t xml:space="preserve">sarakylmänperhonen</t>
  </si>
  <si>
    <t xml:space="preserve">Oeneis norna</t>
  </si>
  <si>
    <t xml:space="preserve">http://tun.fi/MX.60995</t>
  </si>
  <si>
    <t xml:space="preserve">rämekylmänperhonen</t>
  </si>
  <si>
    <t xml:space="preserve">Oeneis jutta</t>
  </si>
  <si>
    <t xml:space="preserve">http://tun.fi/MX.60997</t>
  </si>
  <si>
    <t xml:space="preserve">valkopääkoisa</t>
  </si>
  <si>
    <t xml:space="preserve">Salebriopsis albicilla</t>
  </si>
  <si>
    <t xml:space="preserve">http://tun.fi/MX.61033</t>
  </si>
  <si>
    <t xml:space="preserve">tammenkuorikoisa</t>
  </si>
  <si>
    <t xml:space="preserve">Elegia similella</t>
  </si>
  <si>
    <t xml:space="preserve">http://tun.fi/MX.61036</t>
  </si>
  <si>
    <t xml:space="preserve">variksenmarjakoisa</t>
  </si>
  <si>
    <t xml:space="preserve">Ephestia mistralella</t>
  </si>
  <si>
    <t xml:space="preserve">http://tun.fi/MX.61150</t>
  </si>
  <si>
    <t xml:space="preserve">suokirjokoisa</t>
  </si>
  <si>
    <t xml:space="preserve">Loxostege commixtalis</t>
  </si>
  <si>
    <t xml:space="preserve">http://tun.fi/MX.61302</t>
  </si>
  <si>
    <t xml:space="preserve">isokuultokoisa</t>
  </si>
  <si>
    <t xml:space="preserve">Paratalanta hyalinalis</t>
  </si>
  <si>
    <t xml:space="preserve">http://tun.fi/MX.61349</t>
  </si>
  <si>
    <t xml:space="preserve">käpäläkirjokoisa</t>
  </si>
  <si>
    <t xml:space="preserve">Pyrausta porphyralis</t>
  </si>
  <si>
    <t xml:space="preserve">http://tun.fi/MX.61311</t>
  </si>
  <si>
    <t xml:space="preserve">surukirjokoisa</t>
  </si>
  <si>
    <t xml:space="preserve">Pyrausta nigratus</t>
  </si>
  <si>
    <t xml:space="preserve">http://tun.fi/MX.61315</t>
  </si>
  <si>
    <t xml:space="preserve">pikkuokakoisa</t>
  </si>
  <si>
    <t xml:space="preserve">Udea accolalis</t>
  </si>
  <si>
    <t xml:space="preserve">http://tun.fi/MX.61294</t>
  </si>
  <si>
    <t xml:space="preserve">lepikko-okakoisa</t>
  </si>
  <si>
    <t xml:space="preserve">Udea olivalis</t>
  </si>
  <si>
    <t xml:space="preserve">http://tun.fi/MX.61297</t>
  </si>
  <si>
    <t xml:space="preserve">niittyokakoisa</t>
  </si>
  <si>
    <t xml:space="preserve">Udea nebulalis</t>
  </si>
  <si>
    <t xml:space="preserve">http://tun.fi/MX.61295</t>
  </si>
  <si>
    <t xml:space="preserve">ketokoisa</t>
  </si>
  <si>
    <t xml:space="preserve">Mecyna flavalis</t>
  </si>
  <si>
    <t xml:space="preserve">http://tun.fi/MX.61354</t>
  </si>
  <si>
    <t xml:space="preserve">yökköskoisa</t>
  </si>
  <si>
    <t xml:space="preserve">Metaxmeste schrankiana</t>
  </si>
  <si>
    <t xml:space="preserve">http://tun.fi/MX.61271</t>
  </si>
  <si>
    <t xml:space="preserve">ketosammalkoisa</t>
  </si>
  <si>
    <t xml:space="preserve">Scoparia pyralella</t>
  </si>
  <si>
    <t xml:space="preserve">http://tun.fi/MX.61166</t>
  </si>
  <si>
    <t xml:space="preserve">taigasammalkoisa</t>
  </si>
  <si>
    <t xml:space="preserve">Eudonia aequalis</t>
  </si>
  <si>
    <t xml:space="preserve">http://tun.fi/MX.61181</t>
  </si>
  <si>
    <t xml:space="preserve">lapinsammalkoisa</t>
  </si>
  <si>
    <t xml:space="preserve">Eudonia alpina</t>
  </si>
  <si>
    <t xml:space="preserve">http://tun.fi/MX.61178</t>
  </si>
  <si>
    <t xml:space="preserve">töpöheinäkoisa</t>
  </si>
  <si>
    <t xml:space="preserve">Platytes cerussella</t>
  </si>
  <si>
    <t xml:space="preserve">http://tun.fi/MX.61197</t>
  </si>
  <si>
    <t xml:space="preserve">hopeajuovakoisa</t>
  </si>
  <si>
    <t xml:space="preserve">Catoptria fulgidella</t>
  </si>
  <si>
    <t xml:space="preserve">http://tun.fi/MX.61205</t>
  </si>
  <si>
    <t xml:space="preserve">täpläjuovakoisa</t>
  </si>
  <si>
    <t xml:space="preserve">Catoptria maculalis</t>
  </si>
  <si>
    <t xml:space="preserve">http://tun.fi/MX.61206</t>
  </si>
  <si>
    <t xml:space="preserve">dyyniheinäkoisa</t>
  </si>
  <si>
    <t xml:space="preserve">Pediasia fascelinella</t>
  </si>
  <si>
    <t xml:space="preserve">http://tun.fi/MX.61213</t>
  </si>
  <si>
    <t xml:space="preserve">rämeheinäkoisa</t>
  </si>
  <si>
    <t xml:space="preserve">Pediasia truncatella</t>
  </si>
  <si>
    <t xml:space="preserve">http://tun.fi/MX.61215</t>
  </si>
  <si>
    <t xml:space="preserve">kirjoheinäkoisa</t>
  </si>
  <si>
    <t xml:space="preserve">Agriphila biarmica</t>
  </si>
  <si>
    <t xml:space="preserve">http://tun.fi/MX.61227</t>
  </si>
  <si>
    <t xml:space="preserve">pikkuhopeaheinäkoisa</t>
  </si>
  <si>
    <t xml:space="preserve">Crambus silvellus</t>
  </si>
  <si>
    <t xml:space="preserve">http://tun.fi/MX.61233</t>
  </si>
  <si>
    <t xml:space="preserve">nevaheinäkoisa</t>
  </si>
  <si>
    <t xml:space="preserve">Crambus uliginosellus</t>
  </si>
  <si>
    <t xml:space="preserve">http://tun.fi/MX.61234</t>
  </si>
  <si>
    <t xml:space="preserve">pikkuvyömittari</t>
  </si>
  <si>
    <t xml:space="preserve">Cyclophora quercimontaria</t>
  </si>
  <si>
    <t xml:space="preserve">http://tun.fi/MX.61760</t>
  </si>
  <si>
    <t xml:space="preserve">pohjanlehtimittari</t>
  </si>
  <si>
    <t xml:space="preserve">Scopula frigidaria</t>
  </si>
  <si>
    <t xml:space="preserve">http://tun.fi/MX.61745</t>
  </si>
  <si>
    <t xml:space="preserve">vuotamittari</t>
  </si>
  <si>
    <t xml:space="preserve">Rhodostrophia vibicaria</t>
  </si>
  <si>
    <t xml:space="preserve">http://tun.fi/MX.61752</t>
  </si>
  <si>
    <t xml:space="preserve">lapinkenttämittari</t>
  </si>
  <si>
    <t xml:space="preserve">Xanthorhoe abrasaria</t>
  </si>
  <si>
    <t xml:space="preserve">http://tun.fi/MX.61828</t>
  </si>
  <si>
    <t xml:space="preserve">purppurakenttämittari</t>
  </si>
  <si>
    <t xml:space="preserve">Xanthorhoe decoloraria</t>
  </si>
  <si>
    <t xml:space="preserve">http://tun.fi/MX.61819</t>
  </si>
  <si>
    <t xml:space="preserve">pikkuraanumittari</t>
  </si>
  <si>
    <t xml:space="preserve">Epirrhoe hastulata</t>
  </si>
  <si>
    <t xml:space="preserve">http://tun.fi/MX.61837</t>
  </si>
  <si>
    <t xml:space="preserve">synkkäraanumittari</t>
  </si>
  <si>
    <t xml:space="preserve">Epirrhoe tristata</t>
  </si>
  <si>
    <t xml:space="preserve">http://tun.fi/MX.61836</t>
  </si>
  <si>
    <t xml:space="preserve">kakskulmamittari</t>
  </si>
  <si>
    <t xml:space="preserve">Euphyia biangulata</t>
  </si>
  <si>
    <t xml:space="preserve">http://tun.fi/MX.61849</t>
  </si>
  <si>
    <t xml:space="preserve">metsäpohjanmittari</t>
  </si>
  <si>
    <t xml:space="preserve">Entephria caesiata</t>
  </si>
  <si>
    <t xml:space="preserve">http://tun.fi/MX.61910</t>
  </si>
  <si>
    <t xml:space="preserve">kalvasmataramittari</t>
  </si>
  <si>
    <t xml:space="preserve">Colostygia aptata</t>
  </si>
  <si>
    <t xml:space="preserve">http://tun.fi/MX.61898</t>
  </si>
  <si>
    <t xml:space="preserve">kuultomittari</t>
  </si>
  <si>
    <t xml:space="preserve">Malacodea regelaria</t>
  </si>
  <si>
    <t xml:space="preserve">http://tun.fi/MX.61958</t>
  </si>
  <si>
    <t xml:space="preserve">suomennunnamittari</t>
  </si>
  <si>
    <t xml:space="preserve">Baptria tibiale subsp. fennica</t>
  </si>
  <si>
    <t xml:space="preserve">http://tun.fi/MX.61970</t>
  </si>
  <si>
    <t xml:space="preserve">kivimittari</t>
  </si>
  <si>
    <t xml:space="preserve">Coenocalpe lapidata</t>
  </si>
  <si>
    <t xml:space="preserve">http://tun.fi/MX.61949</t>
  </si>
  <si>
    <t xml:space="preserve">nuolimittari</t>
  </si>
  <si>
    <t xml:space="preserve">Gagitodes sagittatus</t>
  </si>
  <si>
    <t xml:space="preserve">http://tun.fi/MX.62004</t>
  </si>
  <si>
    <t xml:space="preserve">suomenpikkumittari</t>
  </si>
  <si>
    <t xml:space="preserve">Eupithecia groenblomi</t>
  </si>
  <si>
    <t xml:space="preserve">http://tun.fi/MX.62030</t>
  </si>
  <si>
    <t xml:space="preserve">usvapikkumittari</t>
  </si>
  <si>
    <t xml:space="preserve">Eupithecia immundata</t>
  </si>
  <si>
    <t xml:space="preserve">http://tun.fi/MX.62009</t>
  </si>
  <si>
    <t xml:space="preserve">tulvamittari</t>
  </si>
  <si>
    <t xml:space="preserve">Macaria artesiaria</t>
  </si>
  <si>
    <t xml:space="preserve">http://tun.fi/MX.61557</t>
  </si>
  <si>
    <t xml:space="preserve">pajumittari</t>
  </si>
  <si>
    <t xml:space="preserve">Macaria loricaria</t>
  </si>
  <si>
    <t xml:space="preserve">http://tun.fi/MX.61559</t>
  </si>
  <si>
    <t xml:space="preserve">huhtimittari</t>
  </si>
  <si>
    <t xml:space="preserve">Agriopis marginaria</t>
  </si>
  <si>
    <t xml:space="preserve">http://tun.fi/MX.61620</t>
  </si>
  <si>
    <t xml:space="preserve">pohjanrengasmittari</t>
  </si>
  <si>
    <t xml:space="preserve">Elophos vittarius</t>
  </si>
  <si>
    <t xml:space="preserve">http://tun.fi/MX.61686</t>
  </si>
  <si>
    <t xml:space="preserve">laikkupussimittari</t>
  </si>
  <si>
    <t xml:space="preserve">Comibaena bajularia</t>
  </si>
  <si>
    <t xml:space="preserve">http://tun.fi/MX.61507</t>
  </si>
  <si>
    <t xml:space="preserve">pikkutupsukas</t>
  </si>
  <si>
    <t xml:space="preserve">Orgyia antiquoides</t>
  </si>
  <si>
    <t xml:space="preserve">http://tun.fi/MX.62161</t>
  </si>
  <si>
    <t xml:space="preserve">kalvosiipi</t>
  </si>
  <si>
    <t xml:space="preserve">Nudaria mundana</t>
  </si>
  <si>
    <t xml:space="preserve">http://tun.fi/MX.62208</t>
  </si>
  <si>
    <t xml:space="preserve">vahakeltasiipi</t>
  </si>
  <si>
    <t xml:space="preserve">Eilema cereolum</t>
  </si>
  <si>
    <t xml:space="preserve">http://tun.fi/MX.62237</t>
  </si>
  <si>
    <t xml:space="preserve">lapinsiilikäs</t>
  </si>
  <si>
    <t xml:space="preserve">Arctia lapponica</t>
  </si>
  <si>
    <t xml:space="preserve">http://tun.fi/MX.62253</t>
  </si>
  <si>
    <t xml:space="preserve">idänsiilikäs</t>
  </si>
  <si>
    <t xml:space="preserve">Arctia menetriesii</t>
  </si>
  <si>
    <t xml:space="preserve">http://tun.fi/MX.62255</t>
  </si>
  <si>
    <t xml:space="preserve">ketosiilikäs</t>
  </si>
  <si>
    <t xml:space="preserve">Arctia aulica</t>
  </si>
  <si>
    <t xml:space="preserve">http://tun.fi/MX.62251</t>
  </si>
  <si>
    <t xml:space="preserve">idänritariyökkönen</t>
  </si>
  <si>
    <t xml:space="preserve">Catocala adultera</t>
  </si>
  <si>
    <t xml:space="preserve">http://tun.fi/MX.62324</t>
  </si>
  <si>
    <t xml:space="preserve">kaunopatinayökkönen</t>
  </si>
  <si>
    <t xml:space="preserve">Euchalcia variabilis</t>
  </si>
  <si>
    <t xml:space="preserve">http://tun.fi/MX.62394</t>
  </si>
  <si>
    <t xml:space="preserve">rahayökkönen</t>
  </si>
  <si>
    <t xml:space="preserve">Polychrysia moneta</t>
  </si>
  <si>
    <t xml:space="preserve">http://tun.fi/MX.62401</t>
  </si>
  <si>
    <t xml:space="preserve">isohopeayökkönen</t>
  </si>
  <si>
    <t xml:space="preserve">Syngrapha diasema</t>
  </si>
  <si>
    <t xml:space="preserve">http://tun.fi/MX.62422</t>
  </si>
  <si>
    <t xml:space="preserve">synkkänopsayökkönen</t>
  </si>
  <si>
    <t xml:space="preserve">Sympistis funebris</t>
  </si>
  <si>
    <t xml:space="preserve">http://tun.fi/MX.62514</t>
  </si>
  <si>
    <t xml:space="preserve">rusojaloyökkönen</t>
  </si>
  <si>
    <t xml:space="preserve">Pyrrhia exprimens</t>
  </si>
  <si>
    <t xml:space="preserve">http://tun.fi/MX.62529</t>
  </si>
  <si>
    <t xml:space="preserve">sininurmiyökkönen</t>
  </si>
  <si>
    <t xml:space="preserve">Caradrina montana</t>
  </si>
  <si>
    <t xml:space="preserve">http://tun.fi/MX.62577</t>
  </si>
  <si>
    <t xml:space="preserve">pohjanjuuriyökkönen</t>
  </si>
  <si>
    <t xml:space="preserve">Apamea kuusamoensis</t>
  </si>
  <si>
    <t xml:space="preserve">http://tun.fi/MX.62809</t>
  </si>
  <si>
    <t xml:space="preserve">silkkiyökkönen</t>
  </si>
  <si>
    <t xml:space="preserve">Hillia iris</t>
  </si>
  <si>
    <t xml:space="preserve">http://tun.fi/MX.62656</t>
  </si>
  <si>
    <t xml:space="preserve">tummaruskoyökkönen</t>
  </si>
  <si>
    <t xml:space="preserve">Mniotype bathensis</t>
  </si>
  <si>
    <t xml:space="preserve">http://tun.fi/MX.62726</t>
  </si>
  <si>
    <t xml:space="preserve">idänkehnäyökkönen</t>
  </si>
  <si>
    <t xml:space="preserve">Polia lamuta</t>
  </si>
  <si>
    <t xml:space="preserve">http://tun.fi/MX.62856</t>
  </si>
  <si>
    <t xml:space="preserve">savukirjoyökkönen</t>
  </si>
  <si>
    <t xml:space="preserve">Lasionycta skraelingia</t>
  </si>
  <si>
    <t xml:space="preserve">http://tun.fi/MX.62917</t>
  </si>
  <si>
    <t xml:space="preserve">suomenmaayökkönen</t>
  </si>
  <si>
    <t xml:space="preserve">Actebia fennica</t>
  </si>
  <si>
    <t xml:space="preserve">http://tun.fi/MX.63016</t>
  </si>
  <si>
    <t xml:space="preserve">rantahietayökkönen</t>
  </si>
  <si>
    <t xml:space="preserve">Euxoa cursoria</t>
  </si>
  <si>
    <t xml:space="preserve">http://tun.fi/MX.62998</t>
  </si>
  <si>
    <t xml:space="preserve">synkkämaayökkönen</t>
  </si>
  <si>
    <t xml:space="preserve">Spaelotis suecica</t>
  </si>
  <si>
    <t xml:space="preserve">http://tun.fi/MX.63051</t>
  </si>
  <si>
    <t xml:space="preserve">nuoliharmoyökkönen</t>
  </si>
  <si>
    <t xml:space="preserve">Xestia rhaetica</t>
  </si>
  <si>
    <t xml:space="preserve">http://tun.fi/MX.63093</t>
  </si>
  <si>
    <t xml:space="preserve">vaaleaharmoyökkönen</t>
  </si>
  <si>
    <t xml:space="preserve">Xestia sincera</t>
  </si>
  <si>
    <t xml:space="preserve">http://tun.fi/MX.63096</t>
  </si>
  <si>
    <t xml:space="preserve">hammasharmoyökkönen</t>
  </si>
  <si>
    <t xml:space="preserve">Xestia distensa</t>
  </si>
  <si>
    <t xml:space="preserve">http://tun.fi/MX.63098</t>
  </si>
  <si>
    <t xml:space="preserve">savuharmoyökkönen</t>
  </si>
  <si>
    <t xml:space="preserve">Xestia gelida</t>
  </si>
  <si>
    <t xml:space="preserve">http://tun.fi/MX.63099</t>
  </si>
  <si>
    <t xml:space="preserve">ruskoharmoyökkönen</t>
  </si>
  <si>
    <t xml:space="preserve">Xestia tecta</t>
  </si>
  <si>
    <t xml:space="preserve">http://tun.fi/MX.63109</t>
  </si>
  <si>
    <t xml:space="preserve">sysiharmoyökkönen</t>
  </si>
  <si>
    <t xml:space="preserve">Xestia atrata</t>
  </si>
  <si>
    <t xml:space="preserve">http://tun.fi/MX.63107</t>
  </si>
  <si>
    <t xml:space="preserve">nummimaayökkönen</t>
  </si>
  <si>
    <t xml:space="preserve">Eugnorisma glareosum</t>
  </si>
  <si>
    <t xml:space="preserve">http://tun.fi/MX.63080</t>
  </si>
  <si>
    <t xml:space="preserve">suovenhokas</t>
  </si>
  <si>
    <t xml:space="preserve">Nola karelica</t>
  </si>
  <si>
    <t xml:space="preserve">http://tun.fi/MX.62356</t>
  </si>
  <si>
    <t xml:space="preserve">mustapääharjakainen</t>
  </si>
  <si>
    <t xml:space="preserve">Eudicrana nigriceps</t>
  </si>
  <si>
    <t xml:space="preserve">http://tun.fi/MX.275315</t>
  </si>
  <si>
    <t xml:space="preserve">haapavarjokainen</t>
  </si>
  <si>
    <t xml:space="preserve">Sciophila salassea</t>
  </si>
  <si>
    <t xml:space="preserve">http://tun.fi/MX.275364</t>
  </si>
  <si>
    <t xml:space="preserve">jalosummaaja</t>
  </si>
  <si>
    <t xml:space="preserve">Symmerus nobilis</t>
  </si>
  <si>
    <t xml:space="preserve">http://tun.fi/MX.274627</t>
  </si>
  <si>
    <t xml:space="preserve">metsähämysääski</t>
  </si>
  <si>
    <t xml:space="preserve">Hyperoscelis eximia</t>
  </si>
  <si>
    <t xml:space="preserve">http://tun.fi/MX.274613</t>
  </si>
  <si>
    <t xml:space="preserve">lapinlumikirsikäs</t>
  </si>
  <si>
    <t xml:space="preserve">Chionea crassipes</t>
  </si>
  <si>
    <t xml:space="preserve">http://tun.fi/MX.272698</t>
  </si>
  <si>
    <t xml:space="preserve">meriparvekas</t>
  </si>
  <si>
    <t xml:space="preserve">Erioptera griseipennis</t>
  </si>
  <si>
    <t xml:space="preserve">http://tun.fi/MX.272711</t>
  </si>
  <si>
    <t xml:space="preserve">lähdeparvekas</t>
  </si>
  <si>
    <t xml:space="preserve">Erioptera pederi</t>
  </si>
  <si>
    <t xml:space="preserve">http://tun.fi/MX.272714</t>
  </si>
  <si>
    <t xml:space="preserve">haapanokikirsikäs</t>
  </si>
  <si>
    <t xml:space="preserve">Gnophomyia acheron</t>
  </si>
  <si>
    <t xml:space="preserve">http://tun.fi/MX.272719</t>
  </si>
  <si>
    <t xml:space="preserve">aarninokikirsikäs</t>
  </si>
  <si>
    <t xml:space="preserve">Gnophomyia viridipennis</t>
  </si>
  <si>
    <t xml:space="preserve">http://tun.fi/MX.272721</t>
  </si>
  <si>
    <t xml:space="preserve">lähdemutakirsikäs</t>
  </si>
  <si>
    <t xml:space="preserve">Molophilus bifidus</t>
  </si>
  <si>
    <t xml:space="preserve">http://tun.fi/MX.272740</t>
  </si>
  <si>
    <t xml:space="preserve">karumutakirsikäs</t>
  </si>
  <si>
    <t xml:space="preserve">Molophilus occultus</t>
  </si>
  <si>
    <t xml:space="preserve">http://tun.fi/MX.272749</t>
  </si>
  <si>
    <t xml:space="preserve">yrttikorpikirsikäs</t>
  </si>
  <si>
    <t xml:space="preserve">Rhypholophus varius</t>
  </si>
  <si>
    <t xml:space="preserve">http://tun.fi/MX.272777</t>
  </si>
  <si>
    <t xml:space="preserve">savikirsikäs</t>
  </si>
  <si>
    <t xml:space="preserve">Symplecta pilipes</t>
  </si>
  <si>
    <t xml:space="preserve">http://tun.fi/MX.272792</t>
  </si>
  <si>
    <t xml:space="preserve">rosohitukirsikäs</t>
  </si>
  <si>
    <t xml:space="preserve">Tasiocera murina</t>
  </si>
  <si>
    <t xml:space="preserve">http://tun.fi/MX.272797</t>
  </si>
  <si>
    <t xml:space="preserve">kalkkipahlakirsikäs</t>
  </si>
  <si>
    <t xml:space="preserve">Adelphomyia punctum</t>
  </si>
  <si>
    <t xml:space="preserve">http://tun.fi/MX.272799</t>
  </si>
  <si>
    <t xml:space="preserve">lähdetäpläkirsikäs</t>
  </si>
  <si>
    <t xml:space="preserve">Eloeophila submarmorata</t>
  </si>
  <si>
    <t xml:space="preserve">http://tun.fi/MX.272811</t>
  </si>
  <si>
    <t xml:space="preserve">tummahetekirsikäs</t>
  </si>
  <si>
    <t xml:space="preserve">Paradelphomyia nigrina</t>
  </si>
  <si>
    <t xml:space="preserve">http://tun.fi/MX.272839</t>
  </si>
  <si>
    <t xml:space="preserve">norjanryönikkä</t>
  </si>
  <si>
    <t xml:space="preserve">Phylidorea nigronotata</t>
  </si>
  <si>
    <t xml:space="preserve">http://tun.fi/MX.272842</t>
  </si>
  <si>
    <t xml:space="preserve">pälvikääpähattara</t>
  </si>
  <si>
    <t xml:space="preserve">Achyrolimonia decemmaculata</t>
  </si>
  <si>
    <t xml:space="preserve">http://tun.fi/MX.272864</t>
  </si>
  <si>
    <t xml:space="preserve">lettohattara</t>
  </si>
  <si>
    <t xml:space="preserve">Dicranomyia aperta</t>
  </si>
  <si>
    <t xml:space="preserve">http://tun.fi/MX.272871</t>
  </si>
  <si>
    <t xml:space="preserve">kaitahattara</t>
  </si>
  <si>
    <t xml:space="preserve">Dicranomyia longipennis</t>
  </si>
  <si>
    <t xml:space="preserve">http://tun.fi/MX.272880</t>
  </si>
  <si>
    <t xml:space="preserve">sutihattara</t>
  </si>
  <si>
    <t xml:space="preserve">Dicranomyia moniliformis</t>
  </si>
  <si>
    <t xml:space="preserve">http://tun.fi/MX.272883</t>
  </si>
  <si>
    <t xml:space="preserve">vuomahattara</t>
  </si>
  <si>
    <t xml:space="preserve">Dicranomyia intricata</t>
  </si>
  <si>
    <t xml:space="preserve">http://tun.fi/MX.272898</t>
  </si>
  <si>
    <t xml:space="preserve">lovihattara</t>
  </si>
  <si>
    <t xml:space="preserve">Dicranomyia stylifera</t>
  </si>
  <si>
    <t xml:space="preserve">http://tun.fi/MX.272910</t>
  </si>
  <si>
    <t xml:space="preserve">salokärsäkirsikäs</t>
  </si>
  <si>
    <t xml:space="preserve">Elephantomyia edwardsi</t>
  </si>
  <si>
    <t xml:space="preserve">http://tun.fi/MX.272921</t>
  </si>
  <si>
    <t xml:space="preserve">salokirsikäs</t>
  </si>
  <si>
    <t xml:space="preserve">Libnotes ladogensis</t>
  </si>
  <si>
    <t xml:space="preserve">http://tun.fi/MX.272930</t>
  </si>
  <si>
    <t xml:space="preserve">haaparuskokirsikäs</t>
  </si>
  <si>
    <t xml:space="preserve">Limonia badia</t>
  </si>
  <si>
    <t xml:space="preserve">http://tun.fi/MX.272933</t>
  </si>
  <si>
    <t xml:space="preserve">outaruskokirsikäs</t>
  </si>
  <si>
    <t xml:space="preserve">Limonia messaurea</t>
  </si>
  <si>
    <t xml:space="preserve">http://tun.fi/MX.272937</t>
  </si>
  <si>
    <t xml:space="preserve">kalkkisarakka</t>
  </si>
  <si>
    <t xml:space="preserve">Orimarga juvenilis</t>
  </si>
  <si>
    <t xml:space="preserve">http://tun.fi/MX.272959</t>
  </si>
  <si>
    <t xml:space="preserve">hiidenlahokirsikäs</t>
  </si>
  <si>
    <t xml:space="preserve">Phoroctenia vittata</t>
  </si>
  <si>
    <t xml:space="preserve">http://tun.fi/MX.272986</t>
  </si>
  <si>
    <t xml:space="preserve">juovajalokirsikäs</t>
  </si>
  <si>
    <t xml:space="preserve">Ctenophora flaveolata</t>
  </si>
  <si>
    <t xml:space="preserve">http://tun.fi/MX.272979</t>
  </si>
  <si>
    <t xml:space="preserve">niinijalokirsikäs</t>
  </si>
  <si>
    <t xml:space="preserve">Ctenophora guttata</t>
  </si>
  <si>
    <t xml:space="preserve">http://tun.fi/MX.272980</t>
  </si>
  <si>
    <t xml:space="preserve">keijujalokirsikäs</t>
  </si>
  <si>
    <t xml:space="preserve">Ctenophora nigriceps</t>
  </si>
  <si>
    <t xml:space="preserve">http://tun.fi/MX.272981</t>
  </si>
  <si>
    <t xml:space="preserve">lehtojalokirsikäs</t>
  </si>
  <si>
    <t xml:space="preserve">Ctenophora pectinicornis</t>
  </si>
  <si>
    <t xml:space="preserve">http://tun.fi/MX.272982</t>
  </si>
  <si>
    <t xml:space="preserve">kuutarpiimäheikki</t>
  </si>
  <si>
    <t xml:space="preserve">Tipula selene</t>
  </si>
  <si>
    <t xml:space="preserve">http://tun.fi/MX.273055</t>
  </si>
  <si>
    <t xml:space="preserve">havukirjokirsikäs</t>
  </si>
  <si>
    <t xml:space="preserve">Tipula crassicornis</t>
  </si>
  <si>
    <t xml:space="preserve">http://tun.fi/MX.273065</t>
  </si>
  <si>
    <t xml:space="preserve">tanskankirjokirsikäs</t>
  </si>
  <si>
    <t xml:space="preserve">Tipula jutlandica</t>
  </si>
  <si>
    <t xml:space="preserve">http://tun.fi/MX.273067</t>
  </si>
  <si>
    <t xml:space="preserve">rivikirjokirsikäs</t>
  </si>
  <si>
    <t xml:space="preserve">Tipula matsumuriana pseudohortensis</t>
  </si>
  <si>
    <t xml:space="preserve">http://tun.fi/MX.289284</t>
  </si>
  <si>
    <t xml:space="preserve">venäjänkirjokisrikäs</t>
  </si>
  <si>
    <t xml:space="preserve">Tipula octomaculata</t>
  </si>
  <si>
    <t xml:space="preserve">http://tun.fi/MX.273073</t>
  </si>
  <si>
    <t xml:space="preserve">aarnikirjokirsikäs</t>
  </si>
  <si>
    <t xml:space="preserve">Tipula stenostyla</t>
  </si>
  <si>
    <t xml:space="preserve">http://tun.fi/MX.273078</t>
  </si>
  <si>
    <t xml:space="preserve">purohärmäkirsikäs</t>
  </si>
  <si>
    <t xml:space="preserve">Tipula chonsaniana</t>
  </si>
  <si>
    <t xml:space="preserve">http://tun.fi/MX.273113</t>
  </si>
  <si>
    <t xml:space="preserve">housusieppokärpänen</t>
  </si>
  <si>
    <t xml:space="preserve">Rhagio notatus</t>
  </si>
  <si>
    <t xml:space="preserve">http://tun.fi/MX.276433</t>
  </si>
  <si>
    <t xml:space="preserve">vaivaisasekärpänen</t>
  </si>
  <si>
    <t xml:space="preserve">Zabrachia minutissima</t>
  </si>
  <si>
    <t xml:space="preserve">http://tun.fi/MX.276395</t>
  </si>
  <si>
    <t xml:space="preserve">freynasekärpänen</t>
  </si>
  <si>
    <t xml:space="preserve">Oxycera centralis</t>
  </si>
  <si>
    <t xml:space="preserve">http://tun.fi/MX.276412</t>
  </si>
  <si>
    <t xml:space="preserve">lähdeasekärpänen</t>
  </si>
  <si>
    <t xml:space="preserve">Oxycera dives</t>
  </si>
  <si>
    <t xml:space="preserve">http://tun.fi/MX.276413</t>
  </si>
  <si>
    <t xml:space="preserve">juova-asekärpänen</t>
  </si>
  <si>
    <t xml:space="preserve">Oxycera trilineata</t>
  </si>
  <si>
    <t xml:space="preserve">http://tun.fi/MX.276414</t>
  </si>
  <si>
    <t xml:space="preserve">saksanpetokärpänen</t>
  </si>
  <si>
    <t xml:space="preserve">Pamponerus germanicus</t>
  </si>
  <si>
    <t xml:space="preserve">http://tun.fi/MX.276537</t>
  </si>
  <si>
    <t xml:space="preserve">mehiläispalokärpänen</t>
  </si>
  <si>
    <t xml:space="preserve">Choerades fuliginosus</t>
  </si>
  <si>
    <t xml:space="preserve">http://tun.fi/MX.276551</t>
  </si>
  <si>
    <t xml:space="preserve">sorjapetokärpänen</t>
  </si>
  <si>
    <t xml:space="preserve">Cyrtopogon pulchripes</t>
  </si>
  <si>
    <t xml:space="preserve">http://tun.fi/MX.276577</t>
  </si>
  <si>
    <t xml:space="preserve">kaapusurukärpänen</t>
  </si>
  <si>
    <t xml:space="preserve">Exoprosopa capucina</t>
  </si>
  <si>
    <t xml:space="preserve">http://tun.fi/MX.276605</t>
  </si>
  <si>
    <t xml:space="preserve">korpitikarikärpänen</t>
  </si>
  <si>
    <t xml:space="preserve">Dichoglena nigripennis</t>
  </si>
  <si>
    <t xml:space="preserve">http://tun.fi/MX.276636</t>
  </si>
  <si>
    <t xml:space="preserve">jalotikarikärpänen</t>
  </si>
  <si>
    <t xml:space="preserve">Thereva nobilitata</t>
  </si>
  <si>
    <t xml:space="preserve">http://tun.fi/MX.276650</t>
  </si>
  <si>
    <t xml:space="preserve">lettolähdekiiluri</t>
  </si>
  <si>
    <t xml:space="preserve">Dolichopus costalis</t>
  </si>
  <si>
    <t xml:space="preserve">http://tun.fi/MX.277091</t>
  </si>
  <si>
    <t xml:space="preserve">keihäskiiluri</t>
  </si>
  <si>
    <t xml:space="preserve">Dolichopus lancearius</t>
  </si>
  <si>
    <t xml:space="preserve">http://tun.fi/MX.277098</t>
  </si>
  <si>
    <t xml:space="preserve">kolikkokiiluri</t>
  </si>
  <si>
    <t xml:space="preserve">Dolichopus planitarsis</t>
  </si>
  <si>
    <t xml:space="preserve">http://tun.fi/MX.277115</t>
  </si>
  <si>
    <t xml:space="preserve">täpläkiiluri</t>
  </si>
  <si>
    <t xml:space="preserve">Dolichopus punctum</t>
  </si>
  <si>
    <t xml:space="preserve">http://tun.fi/MX.277119</t>
  </si>
  <si>
    <t xml:space="preserve">laikkusiipikiiluri</t>
  </si>
  <si>
    <t xml:space="preserve">Dolichopus ruthei</t>
  </si>
  <si>
    <t xml:space="preserve">http://tun.fi/MX.277122</t>
  </si>
  <si>
    <t xml:space="preserve">kaltiokiiluri</t>
  </si>
  <si>
    <t xml:space="preserve">Dolichopus setiger</t>
  </si>
  <si>
    <t xml:space="preserve">http://tun.fi/MX.277124</t>
  </si>
  <si>
    <t xml:space="preserve">saksankiiluri</t>
  </si>
  <si>
    <t xml:space="preserve">Hercostomus germanus</t>
  </si>
  <si>
    <t xml:space="preserve">http://tun.fi/MX.277147</t>
  </si>
  <si>
    <t xml:space="preserve">ruopparuskokiiluri</t>
  </si>
  <si>
    <t xml:space="preserve">Tachytrechus hamatus</t>
  </si>
  <si>
    <t xml:space="preserve">http://tun.fi/MX.277156</t>
  </si>
  <si>
    <t xml:space="preserve">karttukurakiiluri</t>
  </si>
  <si>
    <t xml:space="preserve">Campsicnemus armatus</t>
  </si>
  <si>
    <t xml:space="preserve">http://tun.fi/MX.277171</t>
  </si>
  <si>
    <t xml:space="preserve">viluhopeakiiluri</t>
  </si>
  <si>
    <t xml:space="preserve">Argyra spoliata</t>
  </si>
  <si>
    <t xml:space="preserve">http://tun.fi/MX.277215</t>
  </si>
  <si>
    <t xml:space="preserve">outopäpsiäinen</t>
  </si>
  <si>
    <t xml:space="preserve">Medetera ambigua</t>
  </si>
  <si>
    <t xml:space="preserve">http://tun.fi/MX.277243</t>
  </si>
  <si>
    <t xml:space="preserve">freynpäpsiäinen</t>
  </si>
  <si>
    <t xml:space="preserve">Medetera freyi</t>
  </si>
  <si>
    <t xml:space="preserve">http://tun.fi/MX.277252</t>
  </si>
  <si>
    <t xml:space="preserve">kiilapäpsiäinen</t>
  </si>
  <si>
    <t xml:space="preserve">Medetera incrassata</t>
  </si>
  <si>
    <t xml:space="preserve">http://tun.fi/MX.277255</t>
  </si>
  <si>
    <t xml:space="preserve">kiiltopäpsiäinen</t>
  </si>
  <si>
    <t xml:space="preserve">Medetera nitida</t>
  </si>
  <si>
    <t xml:space="preserve">http://tun.fi/MX.277262</t>
  </si>
  <si>
    <t xml:space="preserve">suvikeltakiiluri</t>
  </si>
  <si>
    <t xml:space="preserve">Xanthochlorus ornatus</t>
  </si>
  <si>
    <t xml:space="preserve">http://tun.fi/MX.277377</t>
  </si>
  <si>
    <t xml:space="preserve">tunturikarttukirvari</t>
  </si>
  <si>
    <t xml:space="preserve">Platycheirus latimanus</t>
  </si>
  <si>
    <t xml:space="preserve">http://tun.fi/MX.277861</t>
  </si>
  <si>
    <t xml:space="preserve">pikkukiharkirvari</t>
  </si>
  <si>
    <t xml:space="preserve">Platycheirus transfugus</t>
  </si>
  <si>
    <t xml:space="preserve">http://tun.fi/MX.277880</t>
  </si>
  <si>
    <t xml:space="preserve">kirjokeltakirvari</t>
  </si>
  <si>
    <t xml:space="preserve">Epistrophe annulitarsis</t>
  </si>
  <si>
    <t xml:space="preserve">http://tun.fi/MX.277922</t>
  </si>
  <si>
    <t xml:space="preserve">abiskonlaikkukirvari</t>
  </si>
  <si>
    <t xml:space="preserve">Eupeodes abiskoensis</t>
  </si>
  <si>
    <t xml:space="preserve">http://tun.fi/MX.277940</t>
  </si>
  <si>
    <t xml:space="preserve">tirolinlaikkukirvari</t>
  </si>
  <si>
    <t xml:space="preserve">Eupeodes tirolensis</t>
  </si>
  <si>
    <t xml:space="preserve">http://tun.fi/MX.277953</t>
  </si>
  <si>
    <t xml:space="preserve">pyökkikirvari</t>
  </si>
  <si>
    <t xml:space="preserve">Fagisyrphus cinctus</t>
  </si>
  <si>
    <t xml:space="preserve">http://tun.fi/MX.277955</t>
  </si>
  <si>
    <t xml:space="preserve">ruhtinatarkirvari</t>
  </si>
  <si>
    <t xml:space="preserve">Sphiximorpha subsessilis</t>
  </si>
  <si>
    <t xml:space="preserve">http://tun.fi/MX.278029</t>
  </si>
  <si>
    <t xml:space="preserve">partakeilanen</t>
  </si>
  <si>
    <t xml:space="preserve">Cheilosia barbata</t>
  </si>
  <si>
    <t xml:space="preserve">http://tun.fi/MX.278037</t>
  </si>
  <si>
    <t xml:space="preserve">mustamahlanen</t>
  </si>
  <si>
    <t xml:space="preserve">Brachyopa cinerea</t>
  </si>
  <si>
    <t xml:space="preserve">http://tun.fi/MX.278085</t>
  </si>
  <si>
    <t xml:space="preserve">isomahlanen</t>
  </si>
  <si>
    <t xml:space="preserve">Brachyopa vittata</t>
  </si>
  <si>
    <t xml:space="preserve">http://tun.fi/MX.278090</t>
  </si>
  <si>
    <t xml:space="preserve">keltanilkkavaskinen</t>
  </si>
  <si>
    <t xml:space="preserve">Lejogaster tarsata</t>
  </si>
  <si>
    <t xml:space="preserve">http://tun.fi/MX.278104</t>
  </si>
  <si>
    <t xml:space="preserve">viirusilmävaskinen</t>
  </si>
  <si>
    <t xml:space="preserve">Orthonevra elegans</t>
  </si>
  <si>
    <t xml:space="preserve">http://tun.fi/MX.278118</t>
  </si>
  <si>
    <t xml:space="preserve">harmaasurri</t>
  </si>
  <si>
    <t xml:space="preserve">Eristalis alpina</t>
  </si>
  <si>
    <t xml:space="preserve">http://tun.fi/MX.278145</t>
  </si>
  <si>
    <t xml:space="preserve">kulohelosurri</t>
  </si>
  <si>
    <t xml:space="preserve">Helophilus groenlandicus</t>
  </si>
  <si>
    <t xml:space="preserve">http://tun.fi/MX.278165</t>
  </si>
  <si>
    <t xml:space="preserve">isosiplari</t>
  </si>
  <si>
    <t xml:space="preserve">Eumerus grandis</t>
  </si>
  <si>
    <t xml:space="preserve">http://tun.fi/MX.278183</t>
  </si>
  <si>
    <t xml:space="preserve">äkämäsysinen</t>
  </si>
  <si>
    <t xml:space="preserve">Heringia heringi</t>
  </si>
  <si>
    <t xml:space="preserve">http://tun.fi/MX.278201</t>
  </si>
  <si>
    <t xml:space="preserve">veripuuhari</t>
  </si>
  <si>
    <t xml:space="preserve">Brachypalpoides lentus</t>
  </si>
  <si>
    <t xml:space="preserve">http://tun.fi/MX.278245</t>
  </si>
  <si>
    <t xml:space="preserve">mustapuuhari</t>
  </si>
  <si>
    <t xml:space="preserve">Chalcosyrphus nigripes</t>
  </si>
  <si>
    <t xml:space="preserve">http://tun.fi/MX.278251</t>
  </si>
  <si>
    <t xml:space="preserve">honkapuuhari</t>
  </si>
  <si>
    <t xml:space="preserve">Chalcosyrphus piger</t>
  </si>
  <si>
    <t xml:space="preserve">http://tun.fi/MX.278252</t>
  </si>
  <si>
    <t xml:space="preserve">kulopuuhari</t>
  </si>
  <si>
    <t xml:space="preserve">Lejota ruficornis</t>
  </si>
  <si>
    <t xml:space="preserve">http://tun.fi/MX.278258</t>
  </si>
  <si>
    <t xml:space="preserve">aarnilahuri</t>
  </si>
  <si>
    <t xml:space="preserve">Temnostoma angustistriatum</t>
  </si>
  <si>
    <t xml:space="preserve">http://tun.fi/MX.278266</t>
  </si>
  <si>
    <t xml:space="preserve">tummalahuri</t>
  </si>
  <si>
    <t xml:space="preserve">Temnostoma carens</t>
  </si>
  <si>
    <t xml:space="preserve">http://tun.fi/MX.278268</t>
  </si>
  <si>
    <t xml:space="preserve">vyölahuri</t>
  </si>
  <si>
    <t xml:space="preserve">Temnostoma sericomyiaeforme</t>
  </si>
  <si>
    <t xml:space="preserve">http://tun.fi/MX.278269</t>
  </si>
  <si>
    <t xml:space="preserve">ruotsinpuuhari</t>
  </si>
  <si>
    <t xml:space="preserve">Xylota suecica</t>
  </si>
  <si>
    <t xml:space="preserve">http://tun.fi/MX.278281</t>
  </si>
  <si>
    <t xml:space="preserve">kolmiopuuhari</t>
  </si>
  <si>
    <t xml:space="preserve">Xylota triangularis</t>
  </si>
  <si>
    <t xml:space="preserve">http://tun.fi/MX.278284</t>
  </si>
  <si>
    <t xml:space="preserve">keltasääripuuhari</t>
  </si>
  <si>
    <t xml:space="preserve">Xylota xanthocnema</t>
  </si>
  <si>
    <t xml:space="preserve">http://tun.fi/MX.278285</t>
  </si>
  <si>
    <t xml:space="preserve">pääskyntäikärpänen</t>
  </si>
  <si>
    <t xml:space="preserve">Crataerina hirundinis</t>
  </si>
  <si>
    <t xml:space="preserve">http://tun.fi/MX.281741</t>
  </si>
  <si>
    <t xml:space="preserve">kaunolaikkukärpänen</t>
  </si>
  <si>
    <t xml:space="preserve">Palloptera formosa</t>
  </si>
  <si>
    <t xml:space="preserve">http://tun.fi/MX.278462</t>
  </si>
  <si>
    <t xml:space="preserve">haavanjälsikärpänen</t>
  </si>
  <si>
    <t xml:space="preserve">Strongylophthalmyia pictipes</t>
  </si>
  <si>
    <t xml:space="preserve">http://tun.fi/MX.278391</t>
  </si>
  <si>
    <t xml:space="preserve">kenttänaamiokärpänen</t>
  </si>
  <si>
    <t xml:space="preserve">Myopa fasciata</t>
  </si>
  <si>
    <t xml:space="preserve">http://tun.fi/MX.278310</t>
  </si>
  <si>
    <t xml:space="preserve">korpisarvihämähäkki</t>
  </si>
  <si>
    <t xml:space="preserve">Walckenaeria picetorum</t>
  </si>
  <si>
    <t xml:space="preserve">http://tun.fi/MX.203680</t>
  </si>
  <si>
    <t xml:space="preserve">siililukki</t>
  </si>
  <si>
    <t xml:space="preserve">Lacinius horridus</t>
  </si>
  <si>
    <t xml:space="preserve">http://tun.fi/MX.202394</t>
  </si>
  <si>
    <t xml:space="preserve">rannikkolukki</t>
  </si>
  <si>
    <t xml:space="preserve">Nelima gothica</t>
  </si>
  <si>
    <t xml:space="preserve">http://tun.fi/MX.202709</t>
  </si>
  <si>
    <t xml:space="preserve">kaarnavaleskorpioni</t>
  </si>
  <si>
    <t xml:space="preserve">Dendrochernes cyrneus</t>
  </si>
  <si>
    <t xml:space="preserve">http://tun.fi/MX.201844</t>
  </si>
  <si>
    <t xml:space="preserve">kivikkovaleskorpioni</t>
  </si>
  <si>
    <t xml:space="preserve">Microbisium suecicum</t>
  </si>
  <si>
    <t xml:space="preserve">http://tun.fi/MX.202625</t>
  </si>
  <si>
    <t xml:space="preserve">taigametsähanhi</t>
  </si>
  <si>
    <t xml:space="preserve">Anser fabalis fabalis</t>
  </si>
  <si>
    <t xml:space="preserve">http://tun.fi/MX.292022</t>
  </si>
  <si>
    <t xml:space="preserve">tundrametsähanhi</t>
  </si>
  <si>
    <t xml:space="preserve">Anser fabalis rossicus</t>
  </si>
  <si>
    <t xml:space="preserve">http://tun.fi/MX.292023</t>
  </si>
  <si>
    <t xml:space="preserve">viiriäinen</t>
  </si>
  <si>
    <t xml:space="preserve">Coturnix coturnix</t>
  </si>
  <si>
    <t xml:space="preserve">http://tun.fi/MX.27058</t>
  </si>
  <si>
    <t xml:space="preserve">turturikyyhky</t>
  </si>
  <si>
    <t xml:space="preserve">Streptopelia turtur</t>
  </si>
  <si>
    <t xml:space="preserve">http://tun.fi/MX.27955</t>
  </si>
  <si>
    <t xml:space="preserve">tervapääsky</t>
  </si>
  <si>
    <t xml:space="preserve">Apus apus</t>
  </si>
  <si>
    <t xml:space="preserve">http://tun.fi/MX.29324</t>
  </si>
  <si>
    <t xml:space="preserve">kuovi</t>
  </si>
  <si>
    <t xml:space="preserve">Numenius arquata</t>
  </si>
  <si>
    <t xml:space="preserve">http://tun.fi/MX.27613</t>
  </si>
  <si>
    <t xml:space="preserve">taivaanvuohi</t>
  </si>
  <si>
    <t xml:space="preserve">Gallinago gallinago</t>
  </si>
  <si>
    <t xml:space="preserve">http://tun.fi/MX.27666</t>
  </si>
  <si>
    <t xml:space="preserve">mustaviklo</t>
  </si>
  <si>
    <t xml:space="preserve">Tringa erythropus</t>
  </si>
  <si>
    <t xml:space="preserve">http://tun.fi/MX.27619</t>
  </si>
  <si>
    <t xml:space="preserve">liro</t>
  </si>
  <si>
    <t xml:space="preserve">Tringa glareola</t>
  </si>
  <si>
    <t xml:space="preserve">http://tun.fi/MX.27628</t>
  </si>
  <si>
    <t xml:space="preserve">vesipääsky</t>
  </si>
  <si>
    <t xml:space="preserve">Phalaropus lobatus</t>
  </si>
  <si>
    <t xml:space="preserve">http://tun.fi/MX.27646</t>
  </si>
  <si>
    <t xml:space="preserve">riskilä</t>
  </si>
  <si>
    <t xml:space="preserve">Cepphus grylle</t>
  </si>
  <si>
    <t xml:space="preserve">http://tun.fi/MX.27855</t>
  </si>
  <si>
    <t xml:space="preserve">etelänkiisla</t>
  </si>
  <si>
    <t xml:space="preserve">Uria aalge</t>
  </si>
  <si>
    <t xml:space="preserve">http://tun.fi/MX.27853</t>
  </si>
  <si>
    <t xml:space="preserve">maakotka</t>
  </si>
  <si>
    <t xml:space="preserve">Aquila chrysaetos</t>
  </si>
  <si>
    <t xml:space="preserve">http://tun.fi/MX.26727</t>
  </si>
  <si>
    <t xml:space="preserve">arosuohaukka</t>
  </si>
  <si>
    <t xml:space="preserve">Circus macrourus</t>
  </si>
  <si>
    <t xml:space="preserve">http://tun.fi/MX.26594</t>
  </si>
  <si>
    <t xml:space="preserve">niittysuohaukka</t>
  </si>
  <si>
    <t xml:space="preserve">Circus pygargus</t>
  </si>
  <si>
    <t xml:space="preserve">http://tun.fi/MX.26596</t>
  </si>
  <si>
    <t xml:space="preserve">varpuspöllö</t>
  </si>
  <si>
    <t xml:space="preserve">Glaucidium passerinum</t>
  </si>
  <si>
    <t xml:space="preserve">http://tun.fi/MX.29011</t>
  </si>
  <si>
    <t xml:space="preserve">helmipöllö</t>
  </si>
  <si>
    <t xml:space="preserve">Aegolius funereus</t>
  </si>
  <si>
    <t xml:space="preserve">http://tun.fi/MX.29038</t>
  </si>
  <si>
    <t xml:space="preserve">kuhankeittäjä</t>
  </si>
  <si>
    <t xml:space="preserve">Oriolus oriolus</t>
  </si>
  <si>
    <t xml:space="preserve">http://tun.fi/MX.36871</t>
  </si>
  <si>
    <t xml:space="preserve">närhi</t>
  </si>
  <si>
    <t xml:space="preserve">Garrulus glandarius</t>
  </si>
  <si>
    <t xml:space="preserve">http://tun.fi/MX.37090</t>
  </si>
  <si>
    <t xml:space="preserve">västäräkki</t>
  </si>
  <si>
    <t xml:space="preserve">Motacilla alba</t>
  </si>
  <si>
    <t xml:space="preserve">http://tun.fi/MX.32183</t>
  </si>
  <si>
    <t xml:space="preserve">järripeippo</t>
  </si>
  <si>
    <t xml:space="preserve">Fringilla montifringilla</t>
  </si>
  <si>
    <t xml:space="preserve">http://tun.fi/MX.36239</t>
  </si>
  <si>
    <t xml:space="preserve">punavarpunen</t>
  </si>
  <si>
    <t xml:space="preserve">Erythrina erythrina</t>
  </si>
  <si>
    <t xml:space="preserve">http://tun.fi/MX.36331</t>
  </si>
  <si>
    <t xml:space="preserve">viherpeippo</t>
  </si>
  <si>
    <t xml:space="preserve">Chloris chloris</t>
  </si>
  <si>
    <t xml:space="preserve">http://tun.fi/MX.36283</t>
  </si>
  <si>
    <t xml:space="preserve">pohjansirkku</t>
  </si>
  <si>
    <t xml:space="preserve">Schoeniclus rusticus</t>
  </si>
  <si>
    <t xml:space="preserve">http://tun.fi/MX.35167</t>
  </si>
  <si>
    <t xml:space="preserve">pajusirkku</t>
  </si>
  <si>
    <t xml:space="preserve">Schoeniclus schoeniclus</t>
  </si>
  <si>
    <t xml:space="preserve">http://tun.fi/MX.35182</t>
  </si>
  <si>
    <t xml:space="preserve">töyhtötiainen</t>
  </si>
  <si>
    <t xml:space="preserve">Lophophanes cristatus</t>
  </si>
  <si>
    <t xml:space="preserve">http://tun.fi/MX.34553</t>
  </si>
  <si>
    <t xml:space="preserve">hömötiainen</t>
  </si>
  <si>
    <t xml:space="preserve">Poecile montanus</t>
  </si>
  <si>
    <t xml:space="preserve">http://tun.fi/MX.34535</t>
  </si>
  <si>
    <t xml:space="preserve">pussitiainen</t>
  </si>
  <si>
    <t xml:space="preserve">Remiz pendulinus</t>
  </si>
  <si>
    <t xml:space="preserve">http://tun.fi/MX.34517</t>
  </si>
  <si>
    <t xml:space="preserve">lapinuunilintu</t>
  </si>
  <si>
    <t xml:space="preserve">Seicercus borealis</t>
  </si>
  <si>
    <t xml:space="preserve">http://tun.fi/MX.33890</t>
  </si>
  <si>
    <t xml:space="preserve">pensaskerttu</t>
  </si>
  <si>
    <t xml:space="preserve">Curruca communis</t>
  </si>
  <si>
    <t xml:space="preserve">http://tun.fi/MX.33936</t>
  </si>
  <si>
    <t xml:space="preserve">kirjokerttu</t>
  </si>
  <si>
    <t xml:space="preserve">Curruca nisoria</t>
  </si>
  <si>
    <t xml:space="preserve">http://tun.fi/MX.33939</t>
  </si>
  <si>
    <t xml:space="preserve">vesikko</t>
  </si>
  <si>
    <t xml:space="preserve">Mustela lutreola</t>
  </si>
  <si>
    <t xml:space="preserve">http://tun.fi/MX.47235</t>
  </si>
  <si>
    <t xml:space="preserve">tunturipeura</t>
  </si>
  <si>
    <t xml:space="preserve">Rangifer tarandus tarandus</t>
  </si>
  <si>
    <t xml:space="preserve">http://tun.fi/MX.206375</t>
  </si>
  <si>
    <t xml:space="preserve">sinisampi</t>
  </si>
  <si>
    <t xml:space="preserve">Acipenser oxyrinchus</t>
  </si>
  <si>
    <t xml:space="preserve">http://tun.fi/MX.206815</t>
  </si>
  <si>
    <t xml:space="preserve">ankerias</t>
  </si>
  <si>
    <t xml:space="preserve">Anguilla anguilla</t>
  </si>
  <si>
    <t xml:space="preserve">http://tun.fi/MX.53112</t>
  </si>
  <si>
    <t xml:space="preserve">merikutuinen siika</t>
  </si>
  <si>
    <t xml:space="preserve">http://tun.fi/MX.53134</t>
  </si>
  <si>
    <t xml:space="preserve">sisävesien karisiika</t>
  </si>
  <si>
    <t xml:space="preserve">http://tun.fi/MX.325019</t>
  </si>
  <si>
    <t xml:space="preserve">merialueen vaellussiika</t>
  </si>
  <si>
    <t xml:space="preserve">http://tun.fi/MX.53135</t>
  </si>
  <si>
    <t xml:space="preserve">jäämeren lohi</t>
  </si>
  <si>
    <t xml:space="preserve">http://tun.fi/MX.324994</t>
  </si>
  <si>
    <t xml:space="preserve">itämeren lohi</t>
  </si>
  <si>
    <t xml:space="preserve">http://tun.fi/MX.324995</t>
  </si>
  <si>
    <t xml:space="preserve">taimen sisävesissä 6700 leveyspiirin pohjoispuolella</t>
  </si>
  <si>
    <t xml:space="preserve">Salmo trutta</t>
  </si>
  <si>
    <t xml:space="preserve">http://tun.fi/MX.325309</t>
  </si>
  <si>
    <t xml:space="preserve">taimen sisävesissä 6700n leveyspiirin eteläpuolella</t>
  </si>
  <si>
    <t xml:space="preserve">http://tun.fi/MX.325310</t>
  </si>
  <si>
    <t xml:space="preserve">nieriä vuoksen vesistössä</t>
  </si>
  <si>
    <t xml:space="preserve">Salvelinus alpinus</t>
  </si>
  <si>
    <t xml:space="preserve">http://tun.fi/MX.325028</t>
  </si>
  <si>
    <t xml:space="preserve">harjus sisävesissä 6500n leveyspiirin eteläpuolella</t>
  </si>
  <si>
    <t xml:space="preserve">http://tun.fi/MX.325024</t>
  </si>
  <si>
    <t xml:space="preserve">harjus itämeressä</t>
  </si>
  <si>
    <t xml:space="preserve">grayling in the Baltic Sea</t>
  </si>
  <si>
    <t xml:space="preserve">http://tun.fi/MX.325026</t>
  </si>
  <si>
    <t xml:space="preserve">monni</t>
  </si>
  <si>
    <t xml:space="preserve">Silurus glanis</t>
  </si>
  <si>
    <t xml:space="preserve">http://tun.fi/MX.53178</t>
  </si>
  <si>
    <t xml:space="preserve">kampela</t>
  </si>
  <si>
    <t xml:space="preserve">Platichthys flesus</t>
  </si>
  <si>
    <t xml:space="preserve">http://tun.fi/MX.53249</t>
  </si>
  <si>
    <t xml:space="preserve">kalkkitorvilokotilo</t>
  </si>
  <si>
    <t xml:space="preserve">Quickella arenaria</t>
  </si>
  <si>
    <t xml:space="preserve">http://tun.fi/MX.313391</t>
  </si>
  <si>
    <t xml:space="preserve">pulleasilokotilo</t>
  </si>
  <si>
    <t xml:space="preserve">Cochlicopa nitens</t>
  </si>
  <si>
    <t xml:space="preserve">http://tun.fi/MX.313394</t>
  </si>
  <si>
    <t xml:space="preserve">soukkasulkukotilo</t>
  </si>
  <si>
    <t xml:space="preserve">Ruthenica filograna</t>
  </si>
  <si>
    <t xml:space="preserve">http://tun.fi/MX.52707</t>
  </si>
  <si>
    <t xml:space="preserve">isosulkukotilo</t>
  </si>
  <si>
    <t xml:space="preserve">Macrogastra ventricosa</t>
  </si>
  <si>
    <t xml:space="preserve">http://tun.fi/MX.52709</t>
  </si>
  <si>
    <t xml:space="preserve">idänsulkukotilo</t>
  </si>
  <si>
    <t xml:space="preserve">Macrogastra borealis</t>
  </si>
  <si>
    <t xml:space="preserve">http://tun.fi/MX.313400</t>
  </si>
  <si>
    <t xml:space="preserve">nappikotilo</t>
  </si>
  <si>
    <t xml:space="preserve">Helicigona lapicida</t>
  </si>
  <si>
    <t xml:space="preserve">http://tun.fi/MX.52833</t>
  </si>
  <si>
    <t xml:space="preserve">hoikkalimakotilo</t>
  </si>
  <si>
    <t xml:space="preserve">Omphiscola glabra</t>
  </si>
  <si>
    <t xml:space="preserve">http://tun.fi/MX.212676</t>
  </si>
  <si>
    <t xml:space="preserve">luhtakiekkokotilo</t>
  </si>
  <si>
    <t xml:space="preserve">Anisus leucostoma</t>
  </si>
  <si>
    <t xml:space="preserve">http://tun.fi/MX.212534</t>
  </si>
  <si>
    <t xml:space="preserve">ryväspiilojäkälä</t>
  </si>
  <si>
    <t xml:space="preserve">Arthonia aggregata</t>
  </si>
  <si>
    <t xml:space="preserve">http://tun.fi/MX.65198</t>
  </si>
  <si>
    <t xml:space="preserve">höynäpiilojäkälä</t>
  </si>
  <si>
    <t xml:space="preserve">Arthonia apatetica</t>
  </si>
  <si>
    <t xml:space="preserve">http://tun.fi/MX.65199</t>
  </si>
  <si>
    <t xml:space="preserve">sädepiilojäkälä</t>
  </si>
  <si>
    <t xml:space="preserve">Arthonia atra</t>
  </si>
  <si>
    <t xml:space="preserve">http://tun.fi/MX.65200</t>
  </si>
  <si>
    <t xml:space="preserve">taigapiilojäkälä</t>
  </si>
  <si>
    <t xml:space="preserve">Arthonia boreella</t>
  </si>
  <si>
    <t xml:space="preserve">http://tun.fi/MX.65201</t>
  </si>
  <si>
    <t xml:space="preserve">härmäpiilojäkälä</t>
  </si>
  <si>
    <t xml:space="preserve">Arthonia cinereopruinosa</t>
  </si>
  <si>
    <t xml:space="preserve">http://tun.fi/MX.65204</t>
  </si>
  <si>
    <t xml:space="preserve">hajapiilojäkälä</t>
  </si>
  <si>
    <t xml:space="preserve">Arthonia dispersa</t>
  </si>
  <si>
    <t xml:space="preserve">http://tun.fi/MX.65207</t>
  </si>
  <si>
    <t xml:space="preserve">lepänpiilojäkälä</t>
  </si>
  <si>
    <t xml:space="preserve">Arthonia dispuncta</t>
  </si>
  <si>
    <t xml:space="preserve">http://tun.fi/MX.65208</t>
  </si>
  <si>
    <t xml:space="preserve">katajanpiilojäkälä</t>
  </si>
  <si>
    <t xml:space="preserve">Arthonia efflorescens</t>
  </si>
  <si>
    <t xml:space="preserve">http://tun.fi/MX.313710</t>
  </si>
  <si>
    <t xml:space="preserve">käyräpiilojäkälä</t>
  </si>
  <si>
    <t xml:space="preserve">Arthonia excipienda</t>
  </si>
  <si>
    <t xml:space="preserve">http://tun.fi/MX.65210</t>
  </si>
  <si>
    <t xml:space="preserve">myhkypiilokka</t>
  </si>
  <si>
    <t xml:space="preserve">Arthonia gelidae</t>
  </si>
  <si>
    <t xml:space="preserve">http://tun.fi/MX.65214</t>
  </si>
  <si>
    <t xml:space="preserve">jyrkännepiilojäkälä</t>
  </si>
  <si>
    <t xml:space="preserve">Arthonia granitophila</t>
  </si>
  <si>
    <t xml:space="preserve">http://tun.fi/MX.66136</t>
  </si>
  <si>
    <t xml:space="preserve">munuaispiilokka</t>
  </si>
  <si>
    <t xml:space="preserve">Arthonia nephromiaria</t>
  </si>
  <si>
    <t xml:space="preserve">http://tun.fi/MX.4971833</t>
  </si>
  <si>
    <t xml:space="preserve">haavanpiilojäkälä</t>
  </si>
  <si>
    <t xml:space="preserve">Arthonia patellulata</t>
  </si>
  <si>
    <t xml:space="preserve">http://tun.fi/MX.65221</t>
  </si>
  <si>
    <t xml:space="preserve">pistepiilojäkälä</t>
  </si>
  <si>
    <t xml:space="preserve">Arthonia punctiformis</t>
  </si>
  <si>
    <t xml:space="preserve">http://tun.fi/MX.65224</t>
  </si>
  <si>
    <t xml:space="preserve">pikkupiilojäkälä</t>
  </si>
  <si>
    <t xml:space="preserve">Arthonia tenellula</t>
  </si>
  <si>
    <t xml:space="preserve">http://tun.fi/MX.66554</t>
  </si>
  <si>
    <t xml:space="preserve">lahopiilojäkälä</t>
  </si>
  <si>
    <t xml:space="preserve">Arthonia vinosa</t>
  </si>
  <si>
    <t xml:space="preserve">http://tun.fi/MX.65230</t>
  </si>
  <si>
    <t xml:space="preserve">kuusenhäivelö</t>
  </si>
  <si>
    <t xml:space="preserve">Arthothelium scandinavicum</t>
  </si>
  <si>
    <t xml:space="preserve">http://tun.fi/MX.65238</t>
  </si>
  <si>
    <t xml:space="preserve">jalopiilojäkälä</t>
  </si>
  <si>
    <t xml:space="preserve">Inoderma byssaceum</t>
  </si>
  <si>
    <t xml:space="preserve">http://tun.fi/MX.65202</t>
  </si>
  <si>
    <t xml:space="preserve">suklio</t>
  </si>
  <si>
    <t xml:space="preserve">Reichlingia leopoldii</t>
  </si>
  <si>
    <t xml:space="preserve">http://tun.fi/MX.4971901</t>
  </si>
  <si>
    <t xml:space="preserve">sinirikkijäkälä</t>
  </si>
  <si>
    <t xml:space="preserve">Chrysothrix caesia</t>
  </si>
  <si>
    <t xml:space="preserve">http://tun.fi/MX.65203</t>
  </si>
  <si>
    <t xml:space="preserve">kuukirppujäkälä</t>
  </si>
  <si>
    <t xml:space="preserve">Alyxoria culmigena</t>
  </si>
  <si>
    <t xml:space="preserve">http://tun.fi/MX.66262</t>
  </si>
  <si>
    <t xml:space="preserve">laikkujäkälä</t>
  </si>
  <si>
    <t xml:space="preserve">Lecanographa abscondita</t>
  </si>
  <si>
    <t xml:space="preserve">http://tun.fi/MX.65847</t>
  </si>
  <si>
    <t xml:space="preserve">raidankeuhkoneppi</t>
  </si>
  <si>
    <t xml:space="preserve">Plectocarpon lichenum</t>
  </si>
  <si>
    <t xml:space="preserve">http://tun.fi/MX.66562</t>
  </si>
  <si>
    <t xml:space="preserve">munuaisneppi</t>
  </si>
  <si>
    <t xml:space="preserve">Plectocarpon nephromeum</t>
  </si>
  <si>
    <t xml:space="preserve">http://tun.fi/MX.313748</t>
  </si>
  <si>
    <t xml:space="preserve">pikkuhärmäjäkälä</t>
  </si>
  <si>
    <t xml:space="preserve">Cresponea chloroconia</t>
  </si>
  <si>
    <t xml:space="preserve">http://tun.fi/MX.65657</t>
  </si>
  <si>
    <t xml:space="preserve">kalkkikirppujäkälä</t>
  </si>
  <si>
    <t xml:space="preserve">Opegrapha dolomitica</t>
  </si>
  <si>
    <t xml:space="preserve">http://tun.fi/MX.66263</t>
  </si>
  <si>
    <t xml:space="preserve">kehräjäkälänkirppunen</t>
  </si>
  <si>
    <t xml:space="preserve">Opegrapha lamyi</t>
  </si>
  <si>
    <t xml:space="preserve">http://tun.fi/MX.66265</t>
  </si>
  <si>
    <t xml:space="preserve">lehtokirppujäkälä</t>
  </si>
  <si>
    <t xml:space="preserve">Opegrapha niveoatra</t>
  </si>
  <si>
    <t xml:space="preserve">http://tun.fi/MX.66266</t>
  </si>
  <si>
    <t xml:space="preserve">kalkkikirppunen</t>
  </si>
  <si>
    <t xml:space="preserve">Opegrapha rupestris</t>
  </si>
  <si>
    <t xml:space="preserve">http://tun.fi/MX.66270</t>
  </si>
  <si>
    <t xml:space="preserve">aarnikirppujäkälä</t>
  </si>
  <si>
    <t xml:space="preserve">Opegrapha subparallela</t>
  </si>
  <si>
    <t xml:space="preserve">http://tun.fi/MX.66271</t>
  </si>
  <si>
    <t xml:space="preserve">ruotsinkirppujäkälä</t>
  </si>
  <si>
    <t xml:space="preserve">Opegrapha suecica</t>
  </si>
  <si>
    <t xml:space="preserve">http://tun.fi/MX.66272</t>
  </si>
  <si>
    <t xml:space="preserve">nypykkäkirppujäkälä</t>
  </si>
  <si>
    <t xml:space="preserve">Opegrapha vermicellifera</t>
  </si>
  <si>
    <t xml:space="preserve">http://tun.fi/MX.4999404</t>
  </si>
  <si>
    <t xml:space="preserve">kuusenkirppujäkälä</t>
  </si>
  <si>
    <t xml:space="preserve">Opegrapha vulgata</t>
  </si>
  <si>
    <t xml:space="preserve">http://tun.fi/MX.66273</t>
  </si>
  <si>
    <t xml:space="preserve">kalliohärmäjäkälä</t>
  </si>
  <si>
    <t xml:space="preserve">Psoronactis dilleniana</t>
  </si>
  <si>
    <t xml:space="preserve">http://tun.fi/MX.65828</t>
  </si>
  <si>
    <t xml:space="preserve">liitujäkälä</t>
  </si>
  <si>
    <t xml:space="preserve">Bactrospora brodoi</t>
  </si>
  <si>
    <t xml:space="preserve">http://tun.fi/MX.65324</t>
  </si>
  <si>
    <t xml:space="preserve">aarnineulajäkälä</t>
  </si>
  <si>
    <t xml:space="preserve">Chaenotheca hygrophila</t>
  </si>
  <si>
    <t xml:space="preserve">http://tun.fi/MX.65505</t>
  </si>
  <si>
    <t xml:space="preserve">sauvaneulajäkälä</t>
  </si>
  <si>
    <t xml:space="preserve">Chaenotheca sphaerocephala</t>
  </si>
  <si>
    <t xml:space="preserve">http://tun.fi/MX.65508</t>
  </si>
  <si>
    <t xml:space="preserve">kuusenneulajäkälä</t>
  </si>
  <si>
    <t xml:space="preserve">Chaenotheca subroscida</t>
  </si>
  <si>
    <t xml:space="preserve">http://tun.fi/MX.65510</t>
  </si>
  <si>
    <t xml:space="preserve">kuppijäkälänpinsikkä</t>
  </si>
  <si>
    <t xml:space="preserve">Stigmidium solorinarium</t>
  </si>
  <si>
    <t xml:space="preserve">http://tun.fi/MX.66644</t>
  </si>
  <si>
    <t xml:space="preserve">ruskeisenpinsikkä</t>
  </si>
  <si>
    <t xml:space="preserve">Stigmidium mycobilimbiae</t>
  </si>
  <si>
    <t xml:space="preserve">http://tun.fi/MX.313755</t>
  </si>
  <si>
    <t xml:space="preserve">koivunpisteikäs</t>
  </si>
  <si>
    <t xml:space="preserve">Arthopyrenia analepta</t>
  </si>
  <si>
    <t xml:space="preserve">http://tun.fi/MX.65231</t>
  </si>
  <si>
    <t xml:space="preserve">härmäpisteikäs</t>
  </si>
  <si>
    <t xml:space="preserve">Arthopyrenia cinereopruinosa</t>
  </si>
  <si>
    <t xml:space="preserve">http://tun.fi/MX.65233</t>
  </si>
  <si>
    <t xml:space="preserve">pajunpistejäkälä</t>
  </si>
  <si>
    <t xml:space="preserve">Arthopyrenia salicis</t>
  </si>
  <si>
    <t xml:space="preserve">http://tun.fi/MX.65236</t>
  </si>
  <si>
    <t xml:space="preserve">pohjanpisteikäs</t>
  </si>
  <si>
    <t xml:space="preserve">Arthopyrenia subcerasi</t>
  </si>
  <si>
    <t xml:space="preserve">http://tun.fi/MX.65237</t>
  </si>
  <si>
    <t xml:space="preserve">tuomenpisteikäs</t>
  </si>
  <si>
    <t xml:space="preserve">Arthopyrenia cerasi</t>
  </si>
  <si>
    <t xml:space="preserve">http://tun.fi/MX.66555</t>
  </si>
  <si>
    <t xml:space="preserve">jättipisteikäs</t>
  </si>
  <si>
    <t xml:space="preserve">Mycoporum antecellens</t>
  </si>
  <si>
    <t xml:space="preserve">http://tun.fi/MX.66218</t>
  </si>
  <si>
    <t xml:space="preserve">keltaröyhelöntossukka</t>
  </si>
  <si>
    <t xml:space="preserve">Abrothallus peyritschii</t>
  </si>
  <si>
    <t xml:space="preserve">http://tun.fi/MX.65135</t>
  </si>
  <si>
    <t xml:space="preserve">tunturihuppujäkälä</t>
  </si>
  <si>
    <t xml:space="preserve">Strigula muscicola</t>
  </si>
  <si>
    <t xml:space="preserve">http://tun.fi/MX.66652</t>
  </si>
  <si>
    <t xml:space="preserve">isohuppujäkälä</t>
  </si>
  <si>
    <t xml:space="preserve">Strigula stigmatella</t>
  </si>
  <si>
    <t xml:space="preserve">http://tun.fi/MX.66653</t>
  </si>
  <si>
    <t xml:space="preserve">nahkajäkälänlättänä</t>
  </si>
  <si>
    <t xml:space="preserve">Lichenopeltella santessonii</t>
  </si>
  <si>
    <t xml:space="preserve">http://tun.fi/MX.66101</t>
  </si>
  <si>
    <t xml:space="preserve">haavansauvajäkälä</t>
  </si>
  <si>
    <t xml:space="preserve">Leptorhaphis atomaria</t>
  </si>
  <si>
    <t xml:space="preserve">http://tun.fi/MX.66073</t>
  </si>
  <si>
    <t xml:space="preserve">etelänpisteikäs</t>
  </si>
  <si>
    <t xml:space="preserve">Naetrocymbe fraxini</t>
  </si>
  <si>
    <t xml:space="preserve">http://tun.fi/MX.66229</t>
  </si>
  <si>
    <t xml:space="preserve">pihlajanpisteikäs</t>
  </si>
  <si>
    <t xml:space="preserve">Naetrocymbe punctiformis</t>
  </si>
  <si>
    <t xml:space="preserve">http://tun.fi/MX.66230</t>
  </si>
  <si>
    <t xml:space="preserve">lepänpistejäkälä</t>
  </si>
  <si>
    <t xml:space="preserve">Naetrocymbe rhyponta</t>
  </si>
  <si>
    <t xml:space="preserve">http://tun.fi/MX.66231</t>
  </si>
  <si>
    <t xml:space="preserve">pippurimaahikas</t>
  </si>
  <si>
    <t xml:space="preserve">Elaphomyces striatosporus</t>
  </si>
  <si>
    <t xml:space="preserve">http://tun.fi/MX.237692</t>
  </si>
  <si>
    <t xml:space="preserve">aidaspampukka</t>
  </si>
  <si>
    <t xml:space="preserve">Sphinctrina anglica</t>
  </si>
  <si>
    <t xml:space="preserve">http://tun.fi/MX.66536</t>
  </si>
  <si>
    <t xml:space="preserve">suomenpampukka</t>
  </si>
  <si>
    <t xml:space="preserve">Sphinctrina porrectula</t>
  </si>
  <si>
    <t xml:space="preserve">http://tun.fi/MX.66537</t>
  </si>
  <si>
    <t xml:space="preserve">laikkapampukka</t>
  </si>
  <si>
    <t xml:space="preserve">Sphinctrina turbinata</t>
  </si>
  <si>
    <t xml:space="preserve">http://tun.fi/MX.66538</t>
  </si>
  <si>
    <t xml:space="preserve">liekoneula</t>
  </si>
  <si>
    <t xml:space="preserve">Chaenothecopsis debilis</t>
  </si>
  <si>
    <t xml:space="preserve">http://tun.fi/MX.65514</t>
  </si>
  <si>
    <t xml:space="preserve">koturineula</t>
  </si>
  <si>
    <t xml:space="preserve">Chaenothecopsis epithallina</t>
  </si>
  <si>
    <t xml:space="preserve">http://tun.fi/MX.65515</t>
  </si>
  <si>
    <t xml:space="preserve">keloneula</t>
  </si>
  <si>
    <t xml:space="preserve">Chaenothecopsis fennica</t>
  </si>
  <si>
    <t xml:space="preserve">http://tun.fi/MX.65516</t>
  </si>
  <si>
    <t xml:space="preserve">hurmeneula</t>
  </si>
  <si>
    <t xml:space="preserve">Chaenothecopsis haematopus</t>
  </si>
  <si>
    <t xml:space="preserve">http://tun.fi/MX.65517</t>
  </si>
  <si>
    <t xml:space="preserve">pikkuneula</t>
  </si>
  <si>
    <t xml:space="preserve">Chaenothecopsis nana</t>
  </si>
  <si>
    <t xml:space="preserve">http://tun.fi/MX.65519</t>
  </si>
  <si>
    <t xml:space="preserve">rubiinineula</t>
  </si>
  <si>
    <t xml:space="preserve">Chaenothecopsis rubescens</t>
  </si>
  <si>
    <t xml:space="preserve">http://tun.fi/MX.65522</t>
  </si>
  <si>
    <t xml:space="preserve">jyrkänneneula</t>
  </si>
  <si>
    <t xml:space="preserve">Chaenothecopsis subparoica</t>
  </si>
  <si>
    <t xml:space="preserve">http://tun.fi/MX.65524</t>
  </si>
  <si>
    <t xml:space="preserve">kuusenneula</t>
  </si>
  <si>
    <t xml:space="preserve">Chaenothecopsis viridialba</t>
  </si>
  <si>
    <t xml:space="preserve">http://tun.fi/MX.65525</t>
  </si>
  <si>
    <t xml:space="preserve">punaneula</t>
  </si>
  <si>
    <t xml:space="preserve">Chaenothecopsis viridireagens</t>
  </si>
  <si>
    <t xml:space="preserve">http://tun.fi/MX.65526</t>
  </si>
  <si>
    <t xml:space="preserve">pihkaneula</t>
  </si>
  <si>
    <t xml:space="preserve">Chaenothecopsis montana</t>
  </si>
  <si>
    <t xml:space="preserve">http://tun.fi/MX.66558</t>
  </si>
  <si>
    <t xml:space="preserve">torvijäkälänneula</t>
  </si>
  <si>
    <t xml:space="preserve">Chaenothecopsis parasitaster</t>
  </si>
  <si>
    <t xml:space="preserve">http://tun.fi/MX.313723</t>
  </si>
  <si>
    <t xml:space="preserve">koivunsojokka</t>
  </si>
  <si>
    <t xml:space="preserve">Phaeocalicium betulinum</t>
  </si>
  <si>
    <t xml:space="preserve">http://tun.fi/MX.65544</t>
  </si>
  <si>
    <t xml:space="preserve">pohjansojokka</t>
  </si>
  <si>
    <t xml:space="preserve">Phaeocalicium interruptum</t>
  </si>
  <si>
    <t xml:space="preserve">http://tun.fi/MX.65546</t>
  </si>
  <si>
    <t xml:space="preserve">suomensojokka</t>
  </si>
  <si>
    <t xml:space="preserve">Phaeocalicium tremulicola</t>
  </si>
  <si>
    <t xml:space="preserve">http://tun.fi/MX.65549</t>
  </si>
  <si>
    <t xml:space="preserve">äimäjäkälä</t>
  </si>
  <si>
    <t xml:space="preserve">Rhaphidicyrtis trichosporella</t>
  </si>
  <si>
    <t xml:space="preserve">http://tun.fi/MX.66384</t>
  </si>
  <si>
    <t xml:space="preserve">kalkkipistejäkälä</t>
  </si>
  <si>
    <t xml:space="preserve">Acrocordia conoidea</t>
  </si>
  <si>
    <t xml:space="preserve">http://tun.fi/MX.65162</t>
  </si>
  <si>
    <t xml:space="preserve">pikkupistejäkälä</t>
  </si>
  <si>
    <t xml:space="preserve">Acrocordia subglobosa</t>
  </si>
  <si>
    <t xml:space="preserve">http://tun.fi/MX.65164</t>
  </si>
  <si>
    <t xml:space="preserve">pallotohvelijäkälä</t>
  </si>
  <si>
    <t xml:space="preserve">Anisomeridium biforme</t>
  </si>
  <si>
    <t xml:space="preserve">http://tun.fi/MX.65188</t>
  </si>
  <si>
    <t xml:space="preserve">pähkinänpisteikäs</t>
  </si>
  <si>
    <t xml:space="preserve">Pyrenula coryli</t>
  </si>
  <si>
    <t xml:space="preserve">http://tun.fi/MX.66353</t>
  </si>
  <si>
    <t xml:space="preserve">kalvokonnanjäkälä</t>
  </si>
  <si>
    <t xml:space="preserve">Agonimia gelatinosa</t>
  </si>
  <si>
    <t xml:space="preserve">http://tun.fi/MX.65168</t>
  </si>
  <si>
    <t xml:space="preserve">pisarakonnanjäkälä</t>
  </si>
  <si>
    <t xml:space="preserve">Agonimia globulifera</t>
  </si>
  <si>
    <t xml:space="preserve">http://tun.fi/MX.65169</t>
  </si>
  <si>
    <t xml:space="preserve">tulvakonnanjäkälä</t>
  </si>
  <si>
    <t xml:space="preserve">Agonimia repleta</t>
  </si>
  <si>
    <t xml:space="preserve">http://tun.fi/MX.65170</t>
  </si>
  <si>
    <t xml:space="preserve">isovellamonjäkälä</t>
  </si>
  <si>
    <t xml:space="preserve">Atla alpina</t>
  </si>
  <si>
    <t xml:space="preserve">http://tun.fi/MX.65284</t>
  </si>
  <si>
    <t xml:space="preserve">oulanganvellamonjäkälä</t>
  </si>
  <si>
    <t xml:space="preserve">Atla oulankaensis</t>
  </si>
  <si>
    <t xml:space="preserve">http://tun.fi/MX.313712</t>
  </si>
  <si>
    <t xml:space="preserve">kuruvellamonjäkälä</t>
  </si>
  <si>
    <t xml:space="preserve">Atla palicei</t>
  </si>
  <si>
    <t xml:space="preserve">http://tun.fi/MX.65285</t>
  </si>
  <si>
    <t xml:space="preserve">tundravellamonjäkälä</t>
  </si>
  <si>
    <t xml:space="preserve">Atla tibelliorum</t>
  </si>
  <si>
    <t xml:space="preserve">http://tun.fi/MX.313713</t>
  </si>
  <si>
    <t xml:space="preserve">orvonvellamonjäkälä</t>
  </si>
  <si>
    <t xml:space="preserve">Atla vitikainenii</t>
  </si>
  <si>
    <t xml:space="preserve">http://tun.fi/MX.313714</t>
  </si>
  <si>
    <t xml:space="preserve">pullokansijäkälä</t>
  </si>
  <si>
    <t xml:space="preserve">Bagliettoa baldensis</t>
  </si>
  <si>
    <t xml:space="preserve">http://tun.fi/MX.65328</t>
  </si>
  <si>
    <t xml:space="preserve">kalkkikansijäkälä</t>
  </si>
  <si>
    <t xml:space="preserve">Bagliettoa calciseda</t>
  </si>
  <si>
    <t xml:space="preserve">http://tun.fi/MX.65329</t>
  </si>
  <si>
    <t xml:space="preserve">viherkansijäkälä</t>
  </si>
  <si>
    <t xml:space="preserve">Bagliettoa parmigerella</t>
  </si>
  <si>
    <t xml:space="preserve">http://tun.fi/MX.65330</t>
  </si>
  <si>
    <t xml:space="preserve">kalvaskansijäkälä</t>
  </si>
  <si>
    <t xml:space="preserve">Bagliettoa steineri</t>
  </si>
  <si>
    <t xml:space="preserve">http://tun.fi/MX.4971880</t>
  </si>
  <si>
    <t xml:space="preserve">sirokilpinen</t>
  </si>
  <si>
    <t xml:space="preserve">Catapyrenium daedaleum</t>
  </si>
  <si>
    <t xml:space="preserve">http://tun.fi/MX.65463</t>
  </si>
  <si>
    <t xml:space="preserve">rosokilpinen</t>
  </si>
  <si>
    <t xml:space="preserve">Catapyrenium psoromoides</t>
  </si>
  <si>
    <t xml:space="preserve">http://tun.fi/MX.65464</t>
  </si>
  <si>
    <t xml:space="preserve">ruutukilpijäkälä</t>
  </si>
  <si>
    <t xml:space="preserve">Dermatocarpon leptophyllodes</t>
  </si>
  <si>
    <t xml:space="preserve">http://tun.fi/MX.65681</t>
  </si>
  <si>
    <t xml:space="preserve">verkkokilpijäkälä</t>
  </si>
  <si>
    <t xml:space="preserve">Dermatocarpon rivulorum</t>
  </si>
  <si>
    <t xml:space="preserve">http://tun.fi/MX.65689</t>
  </si>
  <si>
    <t xml:space="preserve">hapsipullokas</t>
  </si>
  <si>
    <t xml:space="preserve">Endocarpon adsurgens</t>
  </si>
  <si>
    <t xml:space="preserve">http://tun.fi/MX.65703</t>
  </si>
  <si>
    <t xml:space="preserve">pikkukonnakas</t>
  </si>
  <si>
    <t xml:space="preserve">Halospora discrepans</t>
  </si>
  <si>
    <t xml:space="preserve">http://tun.fi/MX.66141</t>
  </si>
  <si>
    <t xml:space="preserve">isokaarijäkälä</t>
  </si>
  <si>
    <t xml:space="preserve">Henrica theleodes</t>
  </si>
  <si>
    <t xml:space="preserve">http://tun.fi/MX.65781</t>
  </si>
  <si>
    <t xml:space="preserve">sirontajäkälä</t>
  </si>
  <si>
    <t xml:space="preserve">Involucropyrenium nuriense</t>
  </si>
  <si>
    <t xml:space="preserve">http://tun.fi/MX.65814</t>
  </si>
  <si>
    <t xml:space="preserve">lehtopikkupisteikäs</t>
  </si>
  <si>
    <t xml:space="preserve">Muellerella hospitans</t>
  </si>
  <si>
    <t xml:space="preserve">http://tun.fi/MX.66195</t>
  </si>
  <si>
    <t xml:space="preserve">ryynisimpukkajäkälä</t>
  </si>
  <si>
    <t xml:space="preserve">Normandina acroglypta</t>
  </si>
  <si>
    <t xml:space="preserve">http://tun.fi/MX.66244</t>
  </si>
  <si>
    <t xml:space="preserve">ruskokilpinen</t>
  </si>
  <si>
    <t xml:space="preserve">Placidium rufescens</t>
  </si>
  <si>
    <t xml:space="preserve">http://tun.fi/MX.65595</t>
  </si>
  <si>
    <t xml:space="preserve">sammalkonnanjäkälä</t>
  </si>
  <si>
    <t xml:space="preserve">Polyblastia agraria</t>
  </si>
  <si>
    <t xml:space="preserve">http://tun.fi/MX.65619</t>
  </si>
  <si>
    <t xml:space="preserve">pahtakonnanjäkälä</t>
  </si>
  <si>
    <t xml:space="preserve">Polyblastia aurorae</t>
  </si>
  <si>
    <t xml:space="preserve">http://tun.fi/MX.4971895</t>
  </si>
  <si>
    <t xml:space="preserve">saaristokonnanjäkälä</t>
  </si>
  <si>
    <t xml:space="preserve">Polyblastia dimidiata</t>
  </si>
  <si>
    <t xml:space="preserve">http://tun.fi/MX.65623</t>
  </si>
  <si>
    <t xml:space="preserve">mäkikonnanjäkälä</t>
  </si>
  <si>
    <t xml:space="preserve">Polyblastia fugax</t>
  </si>
  <si>
    <t xml:space="preserve">http://tun.fi/MX.65624</t>
  </si>
  <si>
    <t xml:space="preserve">ruskokonnanjäkälä</t>
  </si>
  <si>
    <t xml:space="preserve">Polyblastia fusca</t>
  </si>
  <si>
    <t xml:space="preserve">http://tun.fi/MX.66564</t>
  </si>
  <si>
    <t xml:space="preserve">jyrkännekonnanjäkälä</t>
  </si>
  <si>
    <t xml:space="preserve">Polyblastia inconspicua</t>
  </si>
  <si>
    <t xml:space="preserve">http://tun.fi/MX.66565</t>
  </si>
  <si>
    <t xml:space="preserve">pikkukonnanjäkälä</t>
  </si>
  <si>
    <t xml:space="preserve">Polyblastia intermedia</t>
  </si>
  <si>
    <t xml:space="preserve">http://tun.fi/MX.65628</t>
  </si>
  <si>
    <t xml:space="preserve">pohjolankonnanjäkälä</t>
  </si>
  <si>
    <t xml:space="preserve">Polyblastia media</t>
  </si>
  <si>
    <t xml:space="preserve">http://tun.fi/MX.65629</t>
  </si>
  <si>
    <t xml:space="preserve">liuskekonnanjäkälä</t>
  </si>
  <si>
    <t xml:space="preserve">Polyblastia schisticola</t>
  </si>
  <si>
    <t xml:space="preserve">http://tun.fi/MX.313749</t>
  </si>
  <si>
    <t xml:space="preserve">tunturikonnanjäkälä</t>
  </si>
  <si>
    <t xml:space="preserve">Polyblastia sendtneri</t>
  </si>
  <si>
    <t xml:space="preserve">http://tun.fi/MX.66913</t>
  </si>
  <si>
    <t xml:space="preserve">koivunkalvakkajäkälä</t>
  </si>
  <si>
    <t xml:space="preserve">Psoroglaena abscondita</t>
  </si>
  <si>
    <t xml:space="preserve">http://tun.fi/MX.66992</t>
  </si>
  <si>
    <t xml:space="preserve">käävänkalvakkajäkälä</t>
  </si>
  <si>
    <t xml:space="preserve">Psoroglaena dictyospora</t>
  </si>
  <si>
    <t xml:space="preserve">http://tun.fi/MX.66079</t>
  </si>
  <si>
    <t xml:space="preserve">kalkkiraspijäkälä</t>
  </si>
  <si>
    <t xml:space="preserve">Staurothele guestphalica</t>
  </si>
  <si>
    <t xml:space="preserve">http://tun.fi/MX.66549</t>
  </si>
  <si>
    <t xml:space="preserve">sormiraspijäkälä</t>
  </si>
  <si>
    <t xml:space="preserve">Staurothele pulvinata</t>
  </si>
  <si>
    <t xml:space="preserve">http://tun.fi/MX.65705</t>
  </si>
  <si>
    <t xml:space="preserve">rotkoraspijäkälä</t>
  </si>
  <si>
    <t xml:space="preserve">Staurothele succedens</t>
  </si>
  <si>
    <t xml:space="preserve">http://tun.fi/MX.66603</t>
  </si>
  <si>
    <t xml:space="preserve">kalkkisäröjäkälä</t>
  </si>
  <si>
    <t xml:space="preserve">Thelidium decipiens</t>
  </si>
  <si>
    <t xml:space="preserve">http://tun.fi/MX.66678</t>
  </si>
  <si>
    <t xml:space="preserve">tunturisäröjäkälä</t>
  </si>
  <si>
    <t xml:space="preserve">Thelidium decussatum</t>
  </si>
  <si>
    <t xml:space="preserve">http://tun.fi/MX.66679</t>
  </si>
  <si>
    <t xml:space="preserve">murikkasäröjäkälä</t>
  </si>
  <si>
    <t xml:space="preserve">Thelidium impressum</t>
  </si>
  <si>
    <t xml:space="preserve">http://tun.fi/MX.66681</t>
  </si>
  <si>
    <t xml:space="preserve">kuusamonsäröjäkälä</t>
  </si>
  <si>
    <t xml:space="preserve">Thelidium incinctum</t>
  </si>
  <si>
    <t xml:space="preserve">http://tun.fi/MX.66683</t>
  </si>
  <si>
    <t xml:space="preserve">oulangansäröjäkälä</t>
  </si>
  <si>
    <t xml:space="preserve">Thelidium larianum</t>
  </si>
  <si>
    <t xml:space="preserve">http://tun.fi/MX.66684</t>
  </si>
  <si>
    <t xml:space="preserve">savonsäröjäkälä</t>
  </si>
  <si>
    <t xml:space="preserve">Thelidium olivaceonitens</t>
  </si>
  <si>
    <t xml:space="preserve">http://tun.fi/MX.66688</t>
  </si>
  <si>
    <t xml:space="preserve">isosäröjäkälä</t>
  </si>
  <si>
    <t xml:space="preserve">Thelidium papulare</t>
  </si>
  <si>
    <t xml:space="preserve">http://tun.fi/MX.66689</t>
  </si>
  <si>
    <t xml:space="preserve">sipoonmustuainen</t>
  </si>
  <si>
    <t xml:space="preserve">Verrucaria amylacea</t>
  </si>
  <si>
    <t xml:space="preserve">http://tun.fi/MX.66776</t>
  </si>
  <si>
    <t xml:space="preserve">muhkumustuainen</t>
  </si>
  <si>
    <t xml:space="preserve">Verrucaria apatela</t>
  </si>
  <si>
    <t xml:space="preserve">http://tun.fi/MX.66780</t>
  </si>
  <si>
    <t xml:space="preserve">runkomustuainen</t>
  </si>
  <si>
    <t xml:space="preserve">Verrucaria breussii</t>
  </si>
  <si>
    <t xml:space="preserve">http://tun.fi/MX.66860</t>
  </si>
  <si>
    <t xml:space="preserve">harmaamustuainen</t>
  </si>
  <si>
    <t xml:space="preserve">Verrucaria caerulea</t>
  </si>
  <si>
    <t xml:space="preserve">http://tun.fi/MX.66786</t>
  </si>
  <si>
    <t xml:space="preserve">palomustuainen</t>
  </si>
  <si>
    <t xml:space="preserve">Verrucaria carbonella</t>
  </si>
  <si>
    <t xml:space="preserve">http://tun.fi/MX.66789</t>
  </si>
  <si>
    <t xml:space="preserve">tsekinmustuainen</t>
  </si>
  <si>
    <t xml:space="preserve">Verrucaria corcontica</t>
  </si>
  <si>
    <t xml:space="preserve">http://tun.fi/MX.4999396</t>
  </si>
  <si>
    <t xml:space="preserve">hentomustuainen</t>
  </si>
  <si>
    <t xml:space="preserve">Verrucaria corticola</t>
  </si>
  <si>
    <t xml:space="preserve">http://tun.fi/MX.66795</t>
  </si>
  <si>
    <t xml:space="preserve">hajamustuainen</t>
  </si>
  <si>
    <t xml:space="preserve">Verrucaria disjuncta</t>
  </si>
  <si>
    <t xml:space="preserve">http://tun.fi/MX.66799</t>
  </si>
  <si>
    <t xml:space="preserve">maamustuainen</t>
  </si>
  <si>
    <t xml:space="preserve">Verrucaria geophila</t>
  </si>
  <si>
    <t xml:space="preserve">http://tun.fi/MX.66814</t>
  </si>
  <si>
    <t xml:space="preserve">kaarnamustuainen</t>
  </si>
  <si>
    <t xml:space="preserve">Verrucaria hegetschweileri</t>
  </si>
  <si>
    <t xml:space="preserve">http://tun.fi/MX.66821</t>
  </si>
  <si>
    <t xml:space="preserve">kelmumustuainen</t>
  </si>
  <si>
    <t xml:space="preserve">Verrucaria inornata</t>
  </si>
  <si>
    <t xml:space="preserve">http://tun.fi/MX.313760</t>
  </si>
  <si>
    <t xml:space="preserve">lepänmustuainen</t>
  </si>
  <si>
    <t xml:space="preserve">Verrucaria lignicola</t>
  </si>
  <si>
    <t xml:space="preserve">http://tun.fi/MX.66834</t>
  </si>
  <si>
    <t xml:space="preserve">norrlanninmustuainen</t>
  </si>
  <si>
    <t xml:space="preserve">Verrucaria norrlandica</t>
  </si>
  <si>
    <t xml:space="preserve">http://tun.fi/MX.66845</t>
  </si>
  <si>
    <t xml:space="preserve">taigamustuainen</t>
  </si>
  <si>
    <t xml:space="preserve">Verrucaria onegensis</t>
  </si>
  <si>
    <t xml:space="preserve">http://tun.fi/MX.66847</t>
  </si>
  <si>
    <t xml:space="preserve">othmarinmustuainen</t>
  </si>
  <si>
    <t xml:space="preserve">Verrucaria othmarbreussii</t>
  </si>
  <si>
    <t xml:space="preserve">http://tun.fi/MX.4971866</t>
  </si>
  <si>
    <t xml:space="preserve">oulanganmustuainen</t>
  </si>
  <si>
    <t xml:space="preserve">Verrucaria oulankaensis</t>
  </si>
  <si>
    <t xml:space="preserve">http://tun.fi/MX.4971871</t>
  </si>
  <si>
    <t xml:space="preserve">rasvamustuainen</t>
  </si>
  <si>
    <t xml:space="preserve">Verrucaria pinguicula</t>
  </si>
  <si>
    <t xml:space="preserve">http://tun.fi/MX.66850</t>
  </si>
  <si>
    <t xml:space="preserve">ruutumustuainen</t>
  </si>
  <si>
    <t xml:space="preserve">Verrucaria polysticta</t>
  </si>
  <si>
    <t xml:space="preserve">http://tun.fi/MX.66851</t>
  </si>
  <si>
    <t xml:space="preserve">rusomustuainen</t>
  </si>
  <si>
    <t xml:space="preserve">Verrucaria rufofuscella</t>
  </si>
  <si>
    <t xml:space="preserve">http://tun.fi/MX.66859</t>
  </si>
  <si>
    <t xml:space="preserve">saananmustuainen</t>
  </si>
  <si>
    <t xml:space="preserve">Verrucaria saanaënsis</t>
  </si>
  <si>
    <t xml:space="preserve">http://tun.fi/MX.4971867</t>
  </si>
  <si>
    <t xml:space="preserve">toskalinmustuainen</t>
  </si>
  <si>
    <t xml:space="preserve">Verrucaria sublapponica</t>
  </si>
  <si>
    <t xml:space="preserve">http://tun.fi/MX.4971868</t>
  </si>
  <si>
    <t xml:space="preserve">tyvimustuainen</t>
  </si>
  <si>
    <t xml:space="preserve">Verrucaria trabicola</t>
  </si>
  <si>
    <t xml:space="preserve">http://tun.fi/MX.66870</t>
  </si>
  <si>
    <t xml:space="preserve">etelänmustuainen</t>
  </si>
  <si>
    <t xml:space="preserve">Verrucaria transiliens</t>
  </si>
  <si>
    <t xml:space="preserve">http://tun.fi/MX.66872</t>
  </si>
  <si>
    <t xml:space="preserve">kuulamustuainen</t>
  </si>
  <si>
    <t xml:space="preserve">Verrucaria triglavensis</t>
  </si>
  <si>
    <t xml:space="preserve">http://tun.fi/MX.66873</t>
  </si>
  <si>
    <t xml:space="preserve">orvonmustuainen</t>
  </si>
  <si>
    <t xml:space="preserve">Verrucaria vitikainenii</t>
  </si>
  <si>
    <t xml:space="preserve">http://tun.fi/MX.4971872</t>
  </si>
  <si>
    <t xml:space="preserve">sammallimiryyni</t>
  </si>
  <si>
    <t xml:space="preserve">Dactylospora protothallina</t>
  </si>
  <si>
    <t xml:space="preserve">http://tun.fi/MX.65676</t>
  </si>
  <si>
    <t xml:space="preserve">keuhkojäkälänryyni</t>
  </si>
  <si>
    <t xml:space="preserve">Dactylospora lobariella</t>
  </si>
  <si>
    <t xml:space="preserve">http://tun.fi/MX.4971885</t>
  </si>
  <si>
    <t xml:space="preserve">suomenkuoppajäkälä</t>
  </si>
  <si>
    <t xml:space="preserve">Acarospora castaneocarpa</t>
  </si>
  <si>
    <t xml:space="preserve">http://tun.fi/MX.313709</t>
  </si>
  <si>
    <t xml:space="preserve">pistekuoppajäkälä</t>
  </si>
  <si>
    <t xml:space="preserve">Acarospora impressula</t>
  </si>
  <si>
    <t xml:space="preserve">http://tun.fi/MX.65150</t>
  </si>
  <si>
    <t xml:space="preserve">isokuoppajäkälä</t>
  </si>
  <si>
    <t xml:space="preserve">Acarospora macrospora</t>
  </si>
  <si>
    <t xml:space="preserve">http://tun.fi/MX.65151</t>
  </si>
  <si>
    <t xml:space="preserve">juurikuoppajäkälä</t>
  </si>
  <si>
    <t xml:space="preserve">Acarospora rhizobola</t>
  </si>
  <si>
    <t xml:space="preserve">http://tun.fi/MX.65156</t>
  </si>
  <si>
    <t xml:space="preserve">kalvaskuoppajäkälä</t>
  </si>
  <si>
    <t xml:space="preserve">Acarospora versicolor</t>
  </si>
  <si>
    <t xml:space="preserve">http://tun.fi/MX.65160</t>
  </si>
  <si>
    <t xml:space="preserve">rusokuoppajäkälä</t>
  </si>
  <si>
    <t xml:space="preserve">Myriospora dilatata</t>
  </si>
  <si>
    <t xml:space="preserve">http://tun.fi/MX.66224</t>
  </si>
  <si>
    <t xml:space="preserve">rotkoseittijäkälä</t>
  </si>
  <si>
    <t xml:space="preserve">Sarcogyne distinguenda</t>
  </si>
  <si>
    <t xml:space="preserve">http://tun.fi/MX.66491</t>
  </si>
  <si>
    <t xml:space="preserve">sirokeltuaisjäkälä</t>
  </si>
  <si>
    <t xml:space="preserve">Candelariella efflorescens</t>
  </si>
  <si>
    <t xml:space="preserve">http://tun.fi/MX.313721</t>
  </si>
  <si>
    <t xml:space="preserve">kolokeltuaisjäkälä</t>
  </si>
  <si>
    <t xml:space="preserve">Candelariella kuusamoënsis</t>
  </si>
  <si>
    <t xml:space="preserve">http://tun.fi/MX.65450</t>
  </si>
  <si>
    <t xml:space="preserve">pikkukeltuaisjäkälä</t>
  </si>
  <si>
    <t xml:space="preserve">Candelariella lutella</t>
  </si>
  <si>
    <t xml:space="preserve">http://tun.fi/MX.65451</t>
  </si>
  <si>
    <t xml:space="preserve">kujakeltuaisjäkälä</t>
  </si>
  <si>
    <t xml:space="preserve">Candelariella reflexa</t>
  </si>
  <si>
    <t xml:space="preserve">http://tun.fi/MX.65453</t>
  </si>
  <si>
    <t xml:space="preserve">loiskeltuaisjäkälä</t>
  </si>
  <si>
    <t xml:space="preserve">Candelariella superdistans</t>
  </si>
  <si>
    <t xml:space="preserve">http://tun.fi/MX.65454</t>
  </si>
  <si>
    <t xml:space="preserve">voijäkälä</t>
  </si>
  <si>
    <t xml:space="preserve">Candelaria pacifica</t>
  </si>
  <si>
    <t xml:space="preserve">http://tun.fi/MX.65445</t>
  </si>
  <si>
    <t xml:space="preserve">männynmurujäkälä</t>
  </si>
  <si>
    <t xml:space="preserve">Pycnora xanthococca</t>
  </si>
  <si>
    <t xml:space="preserve">http://tun.fi/MX.67001</t>
  </si>
  <si>
    <t xml:space="preserve">kaitalaakajäkälä</t>
  </si>
  <si>
    <t xml:space="preserve">Physcia phaea</t>
  </si>
  <si>
    <t xml:space="preserve">http://tun.fi/MX.65579</t>
  </si>
  <si>
    <t xml:space="preserve">idänlaakajäkälä</t>
  </si>
  <si>
    <t xml:space="preserve">Physconia detersa</t>
  </si>
  <si>
    <t xml:space="preserve">http://tun.fi/MX.65583</t>
  </si>
  <si>
    <t xml:space="preserve">pihanappijäkälä</t>
  </si>
  <si>
    <t xml:space="preserve">Rinodina archaea</t>
  </si>
  <si>
    <t xml:space="preserve">http://tun.fi/MX.66584</t>
  </si>
  <si>
    <t xml:space="preserve">maitonappijäkälä</t>
  </si>
  <si>
    <t xml:space="preserve">Rinodina calcigena</t>
  </si>
  <si>
    <t xml:space="preserve">http://tun.fi/MX.66446</t>
  </si>
  <si>
    <t xml:space="preserve">raidannappijäkälä</t>
  </si>
  <si>
    <t xml:space="preserve">Rinodina cinereovirens</t>
  </si>
  <si>
    <t xml:space="preserve">http://tun.fi/MX.67666</t>
  </si>
  <si>
    <t xml:space="preserve">nelikkonappijäkälä</t>
  </si>
  <si>
    <t xml:space="preserve">Rinodina conradii</t>
  </si>
  <si>
    <t xml:space="preserve">http://tun.fi/MX.66585</t>
  </si>
  <si>
    <t xml:space="preserve">suomennappijäkälä</t>
  </si>
  <si>
    <t xml:space="preserve">Rinodina deflectens</t>
  </si>
  <si>
    <t xml:space="preserve">http://tun.fi/MX.66449</t>
  </si>
  <si>
    <t xml:space="preserve">piilonappijäkälä</t>
  </si>
  <si>
    <t xml:space="preserve">Rinodina immersa</t>
  </si>
  <si>
    <t xml:space="preserve">http://tun.fi/MX.66455</t>
  </si>
  <si>
    <t xml:space="preserve">kaarnanappijäkälä</t>
  </si>
  <si>
    <t xml:space="preserve">Rinodina metaboliza</t>
  </si>
  <si>
    <t xml:space="preserve">http://tun.fi/MX.66458</t>
  </si>
  <si>
    <t xml:space="preserve">lapinnappijäkälä</t>
  </si>
  <si>
    <t xml:space="preserve">Rinodina mniaraeiza</t>
  </si>
  <si>
    <t xml:space="preserve">http://tun.fi/MX.67664</t>
  </si>
  <si>
    <t xml:space="preserve">hämeennappijäkälä</t>
  </si>
  <si>
    <t xml:space="preserve">Rinodina muscicola</t>
  </si>
  <si>
    <t xml:space="preserve">http://tun.fi/MX.66463</t>
  </si>
  <si>
    <t xml:space="preserve">taiganappijäkälä</t>
  </si>
  <si>
    <t xml:space="preserve">Rinodina olivaceobrunnea</t>
  </si>
  <si>
    <t xml:space="preserve">http://tun.fi/MX.66464</t>
  </si>
  <si>
    <t xml:space="preserve">tuonennappijäkälä</t>
  </si>
  <si>
    <t xml:space="preserve">Rinodina orculata</t>
  </si>
  <si>
    <t xml:space="preserve">http://tun.fi/MX.4971860</t>
  </si>
  <si>
    <t xml:space="preserve">etelännappijäkälä</t>
  </si>
  <si>
    <t xml:space="preserve">Rinodina polyspora</t>
  </si>
  <si>
    <t xml:space="preserve">http://tun.fi/MX.66467</t>
  </si>
  <si>
    <t xml:space="preserve">pohjannappijäkälä</t>
  </si>
  <si>
    <t xml:space="preserve">Rinodina septentrionalis</t>
  </si>
  <si>
    <t xml:space="preserve">http://tun.fi/MX.66470</t>
  </si>
  <si>
    <t xml:space="preserve">aarninappijäkälä</t>
  </si>
  <si>
    <t xml:space="preserve">Rinodina subparieta</t>
  </si>
  <si>
    <t xml:space="preserve">http://tun.fi/MX.66450</t>
  </si>
  <si>
    <t xml:space="preserve">koivunnappijäkälä</t>
  </si>
  <si>
    <t xml:space="preserve">Rinodina trevisanii</t>
  </si>
  <si>
    <t xml:space="preserve">http://tun.fi/MX.66473</t>
  </si>
  <si>
    <t xml:space="preserve">turvenappijäkälä</t>
  </si>
  <si>
    <t xml:space="preserve">Rinodina turfacea var. turfacea</t>
  </si>
  <si>
    <t xml:space="preserve">http://tun.fi/MX.67667</t>
  </si>
  <si>
    <t xml:space="preserve">seitanappijäkälä</t>
  </si>
  <si>
    <t xml:space="preserve">Rinodina turfacea var. ecrustacea</t>
  </si>
  <si>
    <t xml:space="preserve">http://tun.fi/MX.67668</t>
  </si>
  <si>
    <t xml:space="preserve">harmaanokijäkälä</t>
  </si>
  <si>
    <t xml:space="preserve">Acolium inquinans</t>
  </si>
  <si>
    <t xml:space="preserve">http://tun.fi/MX.65661</t>
  </si>
  <si>
    <t xml:space="preserve">loisnokijäkälä</t>
  </si>
  <si>
    <t xml:space="preserve">Acolium sessile</t>
  </si>
  <si>
    <t xml:space="preserve">http://tun.fi/MX.65664</t>
  </si>
  <si>
    <t xml:space="preserve">jalonyppyjäkälä</t>
  </si>
  <si>
    <t xml:space="preserve">Buellia arnoldii</t>
  </si>
  <si>
    <t xml:space="preserve">http://tun.fi/MX.4999401</t>
  </si>
  <si>
    <t xml:space="preserve">lepännyppyjäkälä</t>
  </si>
  <si>
    <t xml:space="preserve">Buellia disciformis</t>
  </si>
  <si>
    <t xml:space="preserve">http://tun.fi/MX.65395</t>
  </si>
  <si>
    <t xml:space="preserve">salonyppyjäkälä</t>
  </si>
  <si>
    <t xml:space="preserve">Buellia erubescens</t>
  </si>
  <si>
    <t xml:space="preserve">http://tun.fi/MX.65396</t>
  </si>
  <si>
    <t xml:space="preserve">kallionyppyjäkälä</t>
  </si>
  <si>
    <t xml:space="preserve">Buellia leptocline</t>
  </si>
  <si>
    <t xml:space="preserve">http://tun.fi/MX.65398</t>
  </si>
  <si>
    <t xml:space="preserve">etelännuppijäkälä</t>
  </si>
  <si>
    <t xml:space="preserve">Calicium notarisii</t>
  </si>
  <si>
    <t xml:space="preserve">http://tun.fi/MX.65663</t>
  </si>
  <si>
    <t xml:space="preserve">pajunnuppijäkälä</t>
  </si>
  <si>
    <t xml:space="preserve">Calicium salicinum</t>
  </si>
  <si>
    <t xml:space="preserve">http://tun.fi/MX.65411</t>
  </si>
  <si>
    <t xml:space="preserve">vuorijäkälä</t>
  </si>
  <si>
    <t xml:space="preserve">Dimelaena oreina</t>
  </si>
  <si>
    <t xml:space="preserve">http://tun.fi/MX.65691</t>
  </si>
  <si>
    <t xml:space="preserve">kalkkimarmorijäkälä</t>
  </si>
  <si>
    <t xml:space="preserve">Diplotomma lutosum</t>
  </si>
  <si>
    <t xml:space="preserve">http://tun.fi/MX.65696</t>
  </si>
  <si>
    <t xml:space="preserve">etelänmarmorijäkälä</t>
  </si>
  <si>
    <t xml:space="preserve">Diplotomma pharcidium</t>
  </si>
  <si>
    <t xml:space="preserve">http://tun.fi/MX.65697</t>
  </si>
  <si>
    <t xml:space="preserve">levymarmorijäkälä</t>
  </si>
  <si>
    <t xml:space="preserve">Diplotomma venustum</t>
  </si>
  <si>
    <t xml:space="preserve">http://tun.fi/MX.65698</t>
  </si>
  <si>
    <t xml:space="preserve">latojäkälä</t>
  </si>
  <si>
    <t xml:space="preserve">Pseudothelomma ocellatum</t>
  </si>
  <si>
    <t xml:space="preserve">http://tun.fi/MX.66701</t>
  </si>
  <si>
    <t xml:space="preserve">lapinnyppyjäkälä</t>
  </si>
  <si>
    <t xml:space="preserve">Tetramelas chloroleucus</t>
  </si>
  <si>
    <t xml:space="preserve">http://tun.fi/MX.66665</t>
  </si>
  <si>
    <t xml:space="preserve">pohjannyppyjäkälä</t>
  </si>
  <si>
    <t xml:space="preserve">Tetramelas insignis</t>
  </si>
  <si>
    <t xml:space="preserve">http://tun.fi/MX.66667</t>
  </si>
  <si>
    <t xml:space="preserve">oulangankeijunjäkälä</t>
  </si>
  <si>
    <t xml:space="preserve">Biatorella hemisphaerica</t>
  </si>
  <si>
    <t xml:space="preserve">http://tun.fi/MX.65353</t>
  </si>
  <si>
    <t xml:space="preserve">palosuomujäkälä</t>
  </si>
  <si>
    <t xml:space="preserve">Carbonicola anthracophila</t>
  </si>
  <si>
    <t xml:space="preserve">http://tun.fi/MX.65796</t>
  </si>
  <si>
    <t xml:space="preserve">helohattujäkälä</t>
  </si>
  <si>
    <t xml:space="preserve">Catillaria erysiboides</t>
  </si>
  <si>
    <t xml:space="preserve">http://tun.fi/MX.65470</t>
  </si>
  <si>
    <t xml:space="preserve">tundrahattujäkälä</t>
  </si>
  <si>
    <t xml:space="preserve">Catillaria groenlandica</t>
  </si>
  <si>
    <t xml:space="preserve">http://tun.fi/MX.4971883</t>
  </si>
  <si>
    <t xml:space="preserve">kalkkihattujäkälä</t>
  </si>
  <si>
    <t xml:space="preserve">Catillaria lenticularis</t>
  </si>
  <si>
    <t xml:space="preserve">http://tun.fi/MX.65471</t>
  </si>
  <si>
    <t xml:space="preserve">ukontorvijäkälä</t>
  </si>
  <si>
    <t xml:space="preserve">Cladonia asahinae</t>
  </si>
  <si>
    <t xml:space="preserve">http://tun.fi/MX.65041</t>
  </si>
  <si>
    <t xml:space="preserve">ketotorvijäkälä</t>
  </si>
  <si>
    <t xml:space="preserve">Cladonia decorticata</t>
  </si>
  <si>
    <t xml:space="preserve">http://tun.fi/MX.65061</t>
  </si>
  <si>
    <t xml:space="preserve">pahtatorvijäkälä</t>
  </si>
  <si>
    <t xml:space="preserve">Cladonia luteoalba</t>
  </si>
  <si>
    <t xml:space="preserve">http://tun.fi/MX.65078</t>
  </si>
  <si>
    <t xml:space="preserve">norjantorvijäkälä</t>
  </si>
  <si>
    <t xml:space="preserve">Cladonia norvegica</t>
  </si>
  <si>
    <t xml:space="preserve">http://tun.fi/MX.65087</t>
  </si>
  <si>
    <t xml:space="preserve">pallotorvijäkälä</t>
  </si>
  <si>
    <t xml:space="preserve">Cladonia pulvinata</t>
  </si>
  <si>
    <t xml:space="preserve">http://tun.fi/MX.313724</t>
  </si>
  <si>
    <t xml:space="preserve">ryynitorvijäkälä</t>
  </si>
  <si>
    <t xml:space="preserve">Cladonia ramulosa</t>
  </si>
  <si>
    <t xml:space="preserve">http://tun.fi/MX.65098</t>
  </si>
  <si>
    <t xml:space="preserve">jauhetappijäkälä</t>
  </si>
  <si>
    <t xml:space="preserve">Pilophorus cereolus</t>
  </si>
  <si>
    <t xml:space="preserve">http://tun.fi/MX.65589</t>
  </si>
  <si>
    <t xml:space="preserve">jalopallerojäkälä</t>
  </si>
  <si>
    <t xml:space="preserve">Lecidella flavosorediata</t>
  </si>
  <si>
    <t xml:space="preserve">http://tun.fi/MX.66019</t>
  </si>
  <si>
    <t xml:space="preserve">rusokehräjäkälä</t>
  </si>
  <si>
    <t xml:space="preserve">Lecanora aitema</t>
  </si>
  <si>
    <t xml:space="preserve">http://tun.fi/MX.65849</t>
  </si>
  <si>
    <t xml:space="preserve">kalvaskehräjäkälä</t>
  </si>
  <si>
    <t xml:space="preserve">Lecanora albella</t>
  </si>
  <si>
    <t xml:space="preserve">http://tun.fi/MX.65850</t>
  </si>
  <si>
    <t xml:space="preserve">tummakehräjäkälä</t>
  </si>
  <si>
    <t xml:space="preserve">Lecanora anopta</t>
  </si>
  <si>
    <t xml:space="preserve">http://tun.fi/MX.65855</t>
  </si>
  <si>
    <t xml:space="preserve">liekokehräjäkälä</t>
  </si>
  <si>
    <t xml:space="preserve">Lecanora apochroeoides</t>
  </si>
  <si>
    <t xml:space="preserve">http://tun.fi/MX.65856</t>
  </si>
  <si>
    <t xml:space="preserve">pallokehräjäkälä</t>
  </si>
  <si>
    <t xml:space="preserve">Lecanora boligera</t>
  </si>
  <si>
    <t xml:space="preserve">http://tun.fi/MX.65860</t>
  </si>
  <si>
    <t xml:space="preserve">petäjänkehräjäkälä</t>
  </si>
  <si>
    <t xml:space="preserve">Lecanora cadubriae</t>
  </si>
  <si>
    <t xml:space="preserve">http://tun.fi/MX.65861</t>
  </si>
  <si>
    <t xml:space="preserve">raidankehräjäkälä</t>
  </si>
  <si>
    <t xml:space="preserve">Lecanora cateilea</t>
  </si>
  <si>
    <t xml:space="preserve">http://tun.fi/MX.65865</t>
  </si>
  <si>
    <t xml:space="preserve">jauhekehräjäkälä</t>
  </si>
  <si>
    <t xml:space="preserve">Lecanora exspersa</t>
  </si>
  <si>
    <t xml:space="preserve">http://tun.fi/MX.65878</t>
  </si>
  <si>
    <t xml:space="preserve">kantokehräjäkälä</t>
  </si>
  <si>
    <t xml:space="preserve">Lecanora hypopta</t>
  </si>
  <si>
    <t xml:space="preserve">http://tun.fi/MX.65886</t>
  </si>
  <si>
    <t xml:space="preserve">kiekkokehräjäkälä</t>
  </si>
  <si>
    <t xml:space="preserve">Lecanora intumescens</t>
  </si>
  <si>
    <t xml:space="preserve">http://tun.fi/MX.65890</t>
  </si>
  <si>
    <t xml:space="preserve">karhunkehräjäkälä</t>
  </si>
  <si>
    <t xml:space="preserve">Lecanora leptacinella</t>
  </si>
  <si>
    <t xml:space="preserve">http://tun.fi/MX.65893</t>
  </si>
  <si>
    <t xml:space="preserve">hyökykehräjäkälä</t>
  </si>
  <si>
    <t xml:space="preserve">Lecanora orae-frigidae</t>
  </si>
  <si>
    <t xml:space="preserve">http://tun.fi/MX.4883886</t>
  </si>
  <si>
    <t xml:space="preserve">pohjankehräjäkälä</t>
  </si>
  <si>
    <t xml:space="preserve">Lecanora septentrionalis</t>
  </si>
  <si>
    <t xml:space="preserve">http://tun.fi/MX.65915</t>
  </si>
  <si>
    <t xml:space="preserve">louhukehräjäkälä</t>
  </si>
  <si>
    <t xml:space="preserve">http://tun.fi/MX.65917</t>
  </si>
  <si>
    <t xml:space="preserve">taigakehräjäkälä</t>
  </si>
  <si>
    <t xml:space="preserve">Lecanora umbricolor</t>
  </si>
  <si>
    <t xml:space="preserve">http://tun.fi/MX.65926</t>
  </si>
  <si>
    <t xml:space="preserve">pohjanpaasijäkälä</t>
  </si>
  <si>
    <t xml:space="preserve">Miriquidica leucophaeoides</t>
  </si>
  <si>
    <t xml:space="preserve">http://tun.fi/MX.66181</t>
  </si>
  <si>
    <t xml:space="preserve">hämeenpaasijäkälä</t>
  </si>
  <si>
    <t xml:space="preserve">Miriquidica ventosa</t>
  </si>
  <si>
    <t xml:space="preserve">http://tun.fi/MX.66189</t>
  </si>
  <si>
    <t xml:space="preserve">kastanjakukkurajäkälä</t>
  </si>
  <si>
    <t xml:space="preserve">Bryonora castanea</t>
  </si>
  <si>
    <t xml:space="preserve">http://tun.fi/MX.4971882</t>
  </si>
  <si>
    <t xml:space="preserve">tunturikukkurajäkälä</t>
  </si>
  <si>
    <t xml:space="preserve">Bryonora curvescens</t>
  </si>
  <si>
    <t xml:space="preserve">http://tun.fi/MX.65369</t>
  </si>
  <si>
    <t xml:space="preserve">härmäkukkurajäkälä</t>
  </si>
  <si>
    <t xml:space="preserve">Bryonora pruinosa</t>
  </si>
  <si>
    <t xml:space="preserve">http://tun.fi/MX.65370</t>
  </si>
  <si>
    <t xml:space="preserve">viherkorujäkälä</t>
  </si>
  <si>
    <t xml:space="preserve">Rhizoplaca melanophthalma</t>
  </si>
  <si>
    <t xml:space="preserve">http://tun.fi/MX.66435</t>
  </si>
  <si>
    <t xml:space="preserve">punakorujäkälä</t>
  </si>
  <si>
    <t xml:space="preserve">Rhizoplaca chrysoleuca</t>
  </si>
  <si>
    <t xml:space="preserve">http://tun.fi/MX.66583</t>
  </si>
  <si>
    <t xml:space="preserve">lahotummujäkälä</t>
  </si>
  <si>
    <t xml:space="preserve">Palicella filamentosa</t>
  </si>
  <si>
    <t xml:space="preserve">http://tun.fi/MX.65879</t>
  </si>
  <si>
    <t xml:space="preserve">korpiluppo</t>
  </si>
  <si>
    <t xml:space="preserve">Alectoria sarmentosa</t>
  </si>
  <si>
    <t xml:space="preserve">http://tun.fi/MX.65176</t>
  </si>
  <si>
    <t xml:space="preserve">kirjoluppo</t>
  </si>
  <si>
    <t xml:space="preserve">Bryoria americana</t>
  </si>
  <si>
    <t xml:space="preserve">http://tun.fi/MX.65375</t>
  </si>
  <si>
    <t xml:space="preserve">kanadanluppo</t>
  </si>
  <si>
    <t xml:space="preserve">Bryoria fremontii</t>
  </si>
  <si>
    <t xml:space="preserve">http://tun.fi/MX.65379</t>
  </si>
  <si>
    <t xml:space="preserve">harsuluppo</t>
  </si>
  <si>
    <t xml:space="preserve">Bryoria glabra</t>
  </si>
  <si>
    <t xml:space="preserve">http://tun.fi/MX.65382</t>
  </si>
  <si>
    <t xml:space="preserve">härmäluppo</t>
  </si>
  <si>
    <t xml:space="preserve">Bryoria kuemmerleana</t>
  </si>
  <si>
    <t xml:space="preserve">http://tun.fi/MX.313719</t>
  </si>
  <si>
    <t xml:space="preserve">kiiltoluppo</t>
  </si>
  <si>
    <t xml:space="preserve">Bryoria nitidula</t>
  </si>
  <si>
    <t xml:space="preserve">http://tun.fi/MX.65386</t>
  </si>
  <si>
    <t xml:space="preserve">suohirvenjäkälä</t>
  </si>
  <si>
    <t xml:space="preserve">Cetraria delisei</t>
  </si>
  <si>
    <t xml:space="preserve">http://tun.fi/MX.65491</t>
  </si>
  <si>
    <t xml:space="preserve">lehtokarve</t>
  </si>
  <si>
    <t xml:space="preserve">Cetrelia cetrarioides</t>
  </si>
  <si>
    <t xml:space="preserve">http://tun.fi/MX.65493</t>
  </si>
  <si>
    <t xml:space="preserve">jauhehankajäkälä</t>
  </si>
  <si>
    <t xml:space="preserve">Evernia mesomorpha</t>
  </si>
  <si>
    <t xml:space="preserve">http://tun.fi/MX.65723</t>
  </si>
  <si>
    <t xml:space="preserve">viherkarve</t>
  </si>
  <si>
    <t xml:space="preserve">Flavoparmelia caperata</t>
  </si>
  <si>
    <t xml:space="preserve">http://tun.fi/MX.65733</t>
  </si>
  <si>
    <t xml:space="preserve">ruskopaisukarve</t>
  </si>
  <si>
    <t xml:space="preserve">Hypogymnia bitteri</t>
  </si>
  <si>
    <t xml:space="preserve">http://tun.fi/MX.65802</t>
  </si>
  <si>
    <t xml:space="preserve">tundrapaisukarve</t>
  </si>
  <si>
    <t xml:space="preserve">Hypogymnia subobscura</t>
  </si>
  <si>
    <t xml:space="preserve">http://tun.fi/MX.65805</t>
  </si>
  <si>
    <t xml:space="preserve">härmäruskokarve</t>
  </si>
  <si>
    <t xml:space="preserve">Melanelixia subargentifera</t>
  </si>
  <si>
    <t xml:space="preserve">http://tun.fi/MX.66129</t>
  </si>
  <si>
    <t xml:space="preserve">ripsiröyhelö</t>
  </si>
  <si>
    <t xml:space="preserve">Nephromopsis ciliaris</t>
  </si>
  <si>
    <t xml:space="preserve">http://tun.fi/MX.66733</t>
  </si>
  <si>
    <t xml:space="preserve">härmäisokarve</t>
  </si>
  <si>
    <t xml:space="preserve">Parmelia ernstiae</t>
  </si>
  <si>
    <t xml:space="preserve">http://tun.fi/MX.66284</t>
  </si>
  <si>
    <t xml:space="preserve">nappikarve</t>
  </si>
  <si>
    <t xml:space="preserve">Parmelina pastillifera</t>
  </si>
  <si>
    <t xml:space="preserve">http://tun.fi/MX.66293</t>
  </si>
  <si>
    <t xml:space="preserve">aidaskehräjäkälä</t>
  </si>
  <si>
    <t xml:space="preserve">Protoparmelia oleagina</t>
  </si>
  <si>
    <t xml:space="preserve">http://tun.fi/MX.66969</t>
  </si>
  <si>
    <t xml:space="preserve">pikkuvillakarve</t>
  </si>
  <si>
    <t xml:space="preserve">Pseudephebe minuscula</t>
  </si>
  <si>
    <t xml:space="preserve">http://tun.fi/MX.66980</t>
  </si>
  <si>
    <t xml:space="preserve">lupponaava</t>
  </si>
  <si>
    <t xml:space="preserve">Usnea chaetophora</t>
  </si>
  <si>
    <t xml:space="preserve">http://tun.fi/MX.4887181</t>
  </si>
  <si>
    <t xml:space="preserve">jauhenaava</t>
  </si>
  <si>
    <t xml:space="preserve">Usnea fulvoreagens</t>
  </si>
  <si>
    <t xml:space="preserve">http://tun.fi/MX.313759</t>
  </si>
  <si>
    <t xml:space="preserve">silonaava</t>
  </si>
  <si>
    <t xml:space="preserve">Usnea glabrescens</t>
  </si>
  <si>
    <t xml:space="preserve">http://tun.fi/MX.66762</t>
  </si>
  <si>
    <t xml:space="preserve">rihmanaava</t>
  </si>
  <si>
    <t xml:space="preserve">Usnea longissima</t>
  </si>
  <si>
    <t xml:space="preserve">http://tun.fi/MX.66765</t>
  </si>
  <si>
    <t xml:space="preserve">lapinnaava</t>
  </si>
  <si>
    <t xml:space="preserve">Usnea perplexans</t>
  </si>
  <si>
    <t xml:space="preserve">http://tun.fi/MX.66764</t>
  </si>
  <si>
    <t xml:space="preserve">aarnineulasjäkälä</t>
  </si>
  <si>
    <t xml:space="preserve">Fellhanera bouteillei</t>
  </si>
  <si>
    <t xml:space="preserve">http://tun.fi/MX.65729</t>
  </si>
  <si>
    <t xml:space="preserve">pohjantyynyjäkälä</t>
  </si>
  <si>
    <t xml:space="preserve">Micarea anterior</t>
  </si>
  <si>
    <t xml:space="preserve">http://tun.fi/MX.66144</t>
  </si>
  <si>
    <t xml:space="preserve">sammaltyynyjäkälä</t>
  </si>
  <si>
    <t xml:space="preserve">Micarea assimilata</t>
  </si>
  <si>
    <t xml:space="preserve">http://tun.fi/MX.66145</t>
  </si>
  <si>
    <t xml:space="preserve">petäjäntyynyjäkälä</t>
  </si>
  <si>
    <t xml:space="preserve">Micarea contexta</t>
  </si>
  <si>
    <t xml:space="preserve">http://tun.fi/MX.313738</t>
  </si>
  <si>
    <t xml:space="preserve">lahotyynyjäkälä</t>
  </si>
  <si>
    <t xml:space="preserve">Micarea elachista</t>
  </si>
  <si>
    <t xml:space="preserve">http://tun.fi/MX.66576</t>
  </si>
  <si>
    <t xml:space="preserve">tyvityynyjäkälä</t>
  </si>
  <si>
    <t xml:space="preserve">Micarea globulosella</t>
  </si>
  <si>
    <t xml:space="preserve">http://tun.fi/MX.66152</t>
  </si>
  <si>
    <t xml:space="preserve">aarnityynyjäkälä</t>
  </si>
  <si>
    <t xml:space="preserve">Micarea hedlundii</t>
  </si>
  <si>
    <t xml:space="preserve">http://tun.fi/MX.66153</t>
  </si>
  <si>
    <t xml:space="preserve">paljakkatyynyjäkälä</t>
  </si>
  <si>
    <t xml:space="preserve">Micarea incrassata</t>
  </si>
  <si>
    <t xml:space="preserve">http://tun.fi/MX.66154</t>
  </si>
  <si>
    <t xml:space="preserve">eteläntyynyjäkälä</t>
  </si>
  <si>
    <t xml:space="preserve">Micarea lithinella</t>
  </si>
  <si>
    <t xml:space="preserve">http://tun.fi/MX.66158</t>
  </si>
  <si>
    <t xml:space="preserve">täplätyynyjäkälä</t>
  </si>
  <si>
    <t xml:space="preserve">Micarea melaeniza</t>
  </si>
  <si>
    <t xml:space="preserve">http://tun.fi/MX.313740</t>
  </si>
  <si>
    <t xml:space="preserve">kääpiötyynyjäkälä</t>
  </si>
  <si>
    <t xml:space="preserve">Micarea myriocarpa</t>
  </si>
  <si>
    <t xml:space="preserve">http://tun.fi/MX.66163</t>
  </si>
  <si>
    <t xml:space="preserve">sysityynyjäkälä</t>
  </si>
  <si>
    <t xml:space="preserve">Micarea nigella</t>
  </si>
  <si>
    <t xml:space="preserve">http://tun.fi/MX.313741</t>
  </si>
  <si>
    <t xml:space="preserve">nowakintyynyjäkälä</t>
  </si>
  <si>
    <t xml:space="preserve">Micarea nowakii</t>
  </si>
  <si>
    <t xml:space="preserve">http://tun.fi/MX.313742</t>
  </si>
  <si>
    <t xml:space="preserve">norjantyynyjäkälä</t>
  </si>
  <si>
    <t xml:space="preserve">Micarea osloënsis</t>
  </si>
  <si>
    <t xml:space="preserve">http://tun.fi/MX.313743</t>
  </si>
  <si>
    <t xml:space="preserve">nukkatyynyjäkälä</t>
  </si>
  <si>
    <t xml:space="preserve">Micarea tomentosa</t>
  </si>
  <si>
    <t xml:space="preserve">http://tun.fi/MX.313744</t>
  </si>
  <si>
    <t xml:space="preserve">koskityynyjäkälä</t>
  </si>
  <si>
    <t xml:space="preserve">Micarea vulpinaris</t>
  </si>
  <si>
    <t xml:space="preserve">http://tun.fi/MX.66171</t>
  </si>
  <si>
    <t xml:space="preserve">pikkuskutula</t>
  </si>
  <si>
    <t xml:space="preserve">Scutula epiblastematica</t>
  </si>
  <si>
    <t xml:space="preserve">http://tun.fi/MX.66516</t>
  </si>
  <si>
    <t xml:space="preserve">tummuvaskutula</t>
  </si>
  <si>
    <t xml:space="preserve">Scutula miliaris</t>
  </si>
  <si>
    <t xml:space="preserve">http://tun.fi/MX.66518</t>
  </si>
  <si>
    <t xml:space="preserve">piilo-otajäkälä</t>
  </si>
  <si>
    <t xml:space="preserve">Fellhaneropsis almquistiorum</t>
  </si>
  <si>
    <t xml:space="preserve">http://tun.fi/MX.4971887</t>
  </si>
  <si>
    <t xml:space="preserve">oksaotajäkälä</t>
  </si>
  <si>
    <t xml:space="preserve">Fellhaneropsis myrtillicola</t>
  </si>
  <si>
    <t xml:space="preserve">http://tun.fi/MX.65730</t>
  </si>
  <si>
    <t xml:space="preserve">palleropaanujäkälä</t>
  </si>
  <si>
    <t xml:space="preserve">Psora globifera</t>
  </si>
  <si>
    <t xml:space="preserve">http://tun.fi/MX.66989</t>
  </si>
  <si>
    <t xml:space="preserve">piilotyynyjäkälä</t>
  </si>
  <si>
    <t xml:space="preserve">Brianaria bauschiana</t>
  </si>
  <si>
    <t xml:space="preserve">http://tun.fi/MX.66146</t>
  </si>
  <si>
    <t xml:space="preserve">kaarrejäkälä</t>
  </si>
  <si>
    <t xml:space="preserve">Arthrosporum populorum</t>
  </si>
  <si>
    <t xml:space="preserve">http://tun.fi/MX.65243</t>
  </si>
  <si>
    <t xml:space="preserve">ryynilehtojäkälä</t>
  </si>
  <si>
    <t xml:space="preserve">Bacidia biatorina</t>
  </si>
  <si>
    <t xml:space="preserve">http://tun.fi/MX.4999397</t>
  </si>
  <si>
    <t xml:space="preserve">hämylehtojäkälä</t>
  </si>
  <si>
    <t xml:space="preserve">Bacidia circumspecta</t>
  </si>
  <si>
    <t xml:space="preserve">http://tun.fi/MX.65293</t>
  </si>
  <si>
    <t xml:space="preserve">lännenlehtojäkälä</t>
  </si>
  <si>
    <t xml:space="preserve">Bacidia friesiana</t>
  </si>
  <si>
    <t xml:space="preserve">http://tun.fi/MX.65296</t>
  </si>
  <si>
    <t xml:space="preserve">koivunlehtojäkälä</t>
  </si>
  <si>
    <t xml:space="preserve">Bacidia igniarii</t>
  </si>
  <si>
    <t xml:space="preserve">http://tun.fi/MX.65299</t>
  </si>
  <si>
    <t xml:space="preserve">kurulehtojäkälä</t>
  </si>
  <si>
    <t xml:space="preserve">Bacidia illudens</t>
  </si>
  <si>
    <t xml:space="preserve">http://tun.fi/MX.65300</t>
  </si>
  <si>
    <t xml:space="preserve">sauvalehtojäkälä</t>
  </si>
  <si>
    <t xml:space="preserve">Bacidia incompta</t>
  </si>
  <si>
    <t xml:space="preserve">http://tun.fi/MX.65301</t>
  </si>
  <si>
    <t xml:space="preserve">piilolehtojäkälä</t>
  </si>
  <si>
    <t xml:space="preserve">Bacidia inornata</t>
  </si>
  <si>
    <t xml:space="preserve">http://tun.fi/MX.65302</t>
  </si>
  <si>
    <t xml:space="preserve">saarnenlehtojäkälä</t>
  </si>
  <si>
    <t xml:space="preserve">Bacidia polychroa</t>
  </si>
  <si>
    <t xml:space="preserve">http://tun.fi/MX.65306</t>
  </si>
  <si>
    <t xml:space="preserve">hentolehtojäkälä</t>
  </si>
  <si>
    <t xml:space="preserve">Bacidia tenella</t>
  </si>
  <si>
    <t xml:space="preserve">http://tun.fi/MX.65312</t>
  </si>
  <si>
    <t xml:space="preserve">nokilehtojäkälä</t>
  </si>
  <si>
    <t xml:space="preserve">Bacidia vermifera</t>
  </si>
  <si>
    <t xml:space="preserve">http://tun.fi/MX.65316</t>
  </si>
  <si>
    <t xml:space="preserve">viherlehtojäkälä</t>
  </si>
  <si>
    <t xml:space="preserve">Bacidia viridescens</t>
  </si>
  <si>
    <t xml:space="preserve">http://tun.fi/MX.4971879</t>
  </si>
  <si>
    <t xml:space="preserve">kirjolehtojäkälä</t>
  </si>
  <si>
    <t xml:space="preserve">Bacidina arnoldiana</t>
  </si>
  <si>
    <t xml:space="preserve">http://tun.fi/MX.65317</t>
  </si>
  <si>
    <t xml:space="preserve">kalliolehtojäkälä</t>
  </si>
  <si>
    <t xml:space="preserve">Bacidina egenula</t>
  </si>
  <si>
    <t xml:space="preserve">http://tun.fi/MX.65321</t>
  </si>
  <si>
    <t xml:space="preserve">laholehtojäkälä</t>
  </si>
  <si>
    <t xml:space="preserve">Bacidina phacodes</t>
  </si>
  <si>
    <t xml:space="preserve">http://tun.fi/MX.65323</t>
  </si>
  <si>
    <t xml:space="preserve">aarniruskeinen</t>
  </si>
  <si>
    <t xml:space="preserve">Biatora fallax</t>
  </si>
  <si>
    <t xml:space="preserve">http://tun.fi/MX.65340</t>
  </si>
  <si>
    <t xml:space="preserve">täpläruskeinen</t>
  </si>
  <si>
    <t xml:space="preserve">Biatora hemipolia</t>
  </si>
  <si>
    <t xml:space="preserve">http://tun.fi/MX.65297</t>
  </si>
  <si>
    <t xml:space="preserve">pikkuruskeinen</t>
  </si>
  <si>
    <t xml:space="preserve">Biatora meiocarpa</t>
  </si>
  <si>
    <t xml:space="preserve">http://tun.fi/MX.65343</t>
  </si>
  <si>
    <t xml:space="preserve">kalvasruskeinen</t>
  </si>
  <si>
    <t xml:space="preserve">Biatora pallens</t>
  </si>
  <si>
    <t xml:space="preserve">http://tun.fi/MX.65345</t>
  </si>
  <si>
    <t xml:space="preserve">juurtoruskeinen</t>
  </si>
  <si>
    <t xml:space="preserve">Biatora radicicola</t>
  </si>
  <si>
    <t xml:space="preserve">http://tun.fi/MX.4971834</t>
  </si>
  <si>
    <t xml:space="preserve">ikiruskeinen</t>
  </si>
  <si>
    <t xml:space="preserve">Biatora rufidula</t>
  </si>
  <si>
    <t xml:space="preserve">http://tun.fi/MX.65346</t>
  </si>
  <si>
    <t xml:space="preserve">tuhkaruskeinen</t>
  </si>
  <si>
    <t xml:space="preserve">Biatora sphaeroidiza</t>
  </si>
  <si>
    <t xml:space="preserve">http://tun.fi/MX.65347</t>
  </si>
  <si>
    <t xml:space="preserve">varpuruskeinen</t>
  </si>
  <si>
    <t xml:space="preserve">Biatora subduplex</t>
  </si>
  <si>
    <t xml:space="preserve">http://tun.fi/MX.65348</t>
  </si>
  <si>
    <t xml:space="preserve">taigaruskeinen</t>
  </si>
  <si>
    <t xml:space="preserve">Biatora vacciniicola</t>
  </si>
  <si>
    <t xml:space="preserve">http://tun.fi/MX.4999399</t>
  </si>
  <si>
    <t xml:space="preserve">purppurapyöröjäkälä</t>
  </si>
  <si>
    <t xml:space="preserve">Catinaria atropurpurea</t>
  </si>
  <si>
    <t xml:space="preserve">http://tun.fi/MX.65475</t>
  </si>
  <si>
    <t xml:space="preserve">rusopyöröjäkälä</t>
  </si>
  <si>
    <t xml:space="preserve">Catinaria neuschildii</t>
  </si>
  <si>
    <t xml:space="preserve">http://tun.fi/MX.65476</t>
  </si>
  <si>
    <t xml:space="preserve">kuusentassijäkälä</t>
  </si>
  <si>
    <t xml:space="preserve">Cliostomum griffithii</t>
  </si>
  <si>
    <t xml:space="preserve">http://tun.fi/MX.65126</t>
  </si>
  <si>
    <t xml:space="preserve">jauhetassijäkälä</t>
  </si>
  <si>
    <t xml:space="preserve">Cliostomum leprosum</t>
  </si>
  <si>
    <t xml:space="preserve">http://tun.fi/MX.65127</t>
  </si>
  <si>
    <t xml:space="preserve">kultahavujäkälä</t>
  </si>
  <si>
    <t xml:space="preserve">Japewia subaurifera</t>
  </si>
  <si>
    <t xml:space="preserve">http://tun.fi/MX.65819</t>
  </si>
  <si>
    <t xml:space="preserve">ruskohavujäkälä</t>
  </si>
  <si>
    <t xml:space="preserve">Japewia tornoënsis</t>
  </si>
  <si>
    <t xml:space="preserve">http://tun.fi/MX.65820</t>
  </si>
  <si>
    <t xml:space="preserve">haavansilmäjäkälä</t>
  </si>
  <si>
    <t xml:space="preserve">Lecania dubitans</t>
  </si>
  <si>
    <t xml:space="preserve">http://tun.fi/MX.65833</t>
  </si>
  <si>
    <t xml:space="preserve">salosilmäjäkälä</t>
  </si>
  <si>
    <t xml:space="preserve">Lecania fuscella</t>
  </si>
  <si>
    <t xml:space="preserve">http://tun.fi/MX.65835</t>
  </si>
  <si>
    <t xml:space="preserve">lehtosilmäjäkälä</t>
  </si>
  <si>
    <t xml:space="preserve">Lecania koerberiana</t>
  </si>
  <si>
    <t xml:space="preserve">http://tun.fi/MX.65837</t>
  </si>
  <si>
    <t xml:space="preserve">rantasilmäjäkälä</t>
  </si>
  <si>
    <t xml:space="preserve">Lecania prasinoides</t>
  </si>
  <si>
    <t xml:space="preserve">http://tun.fi/MX.65840</t>
  </si>
  <si>
    <t xml:space="preserve">runkosilmäjäkälä</t>
  </si>
  <si>
    <t xml:space="preserve">Lecania sambucina</t>
  </si>
  <si>
    <t xml:space="preserve">http://tun.fi/MX.65842</t>
  </si>
  <si>
    <t xml:space="preserve">sammalsilmäjäkälä</t>
  </si>
  <si>
    <t xml:space="preserve">Lecania subfuscula</t>
  </si>
  <si>
    <t xml:space="preserve">http://tun.fi/MX.65845</t>
  </si>
  <si>
    <t xml:space="preserve">varjosilmäjäkälä</t>
  </si>
  <si>
    <t xml:space="preserve">Lecania sylvestris</t>
  </si>
  <si>
    <t xml:space="preserve">http://tun.fi/MX.65846</t>
  </si>
  <si>
    <t xml:space="preserve">pikkurustojäkälä</t>
  </si>
  <si>
    <t xml:space="preserve">Ramalina dilacerata</t>
  </si>
  <si>
    <t xml:space="preserve">http://tun.fi/MX.66360</t>
  </si>
  <si>
    <t xml:space="preserve">jauherustojäkälä</t>
  </si>
  <si>
    <t xml:space="preserve">Ramalina pollinaria</t>
  </si>
  <si>
    <t xml:space="preserve">http://tun.fi/MX.66367</t>
  </si>
  <si>
    <t xml:space="preserve">suonirustojäkälä</t>
  </si>
  <si>
    <t xml:space="preserve">Ramalina sinensis</t>
  </si>
  <si>
    <t xml:space="preserve">http://tun.fi/MX.66371</t>
  </si>
  <si>
    <t xml:space="preserve">pahtapakurajäkälä</t>
  </si>
  <si>
    <t xml:space="preserve">Toninia alutacea</t>
  </si>
  <si>
    <t xml:space="preserve">http://tun.fi/MX.66706</t>
  </si>
  <si>
    <t xml:space="preserve">täpläpakurajäkälä</t>
  </si>
  <si>
    <t xml:space="preserve">Toninia physaroides</t>
  </si>
  <si>
    <t xml:space="preserve">http://tun.fi/MX.66709</t>
  </si>
  <si>
    <t xml:space="preserve">kuprupakurajäkälä</t>
  </si>
  <si>
    <t xml:space="preserve">Toninia rosulata</t>
  </si>
  <si>
    <t xml:space="preserve">http://tun.fi/MX.66710</t>
  </si>
  <si>
    <t xml:space="preserve">suomupakurajäkälä</t>
  </si>
  <si>
    <t xml:space="preserve">Toninia squalida</t>
  </si>
  <si>
    <t xml:space="preserve">http://tun.fi/MX.66711</t>
  </si>
  <si>
    <t xml:space="preserve">kelohurmejäkälä</t>
  </si>
  <si>
    <t xml:space="preserve">Ramboldia elabens</t>
  </si>
  <si>
    <t xml:space="preserve">http://tun.fi/MX.66375</t>
  </si>
  <si>
    <t xml:space="preserve">loishurmejäkälä</t>
  </si>
  <si>
    <t xml:space="preserve">Ramboldia insidiosa</t>
  </si>
  <si>
    <t xml:space="preserve">http://tun.fi/MX.66376</t>
  </si>
  <si>
    <t xml:space="preserve">käyräsukkulajäkälä</t>
  </si>
  <si>
    <t xml:space="preserve">Scoliciosporum curvatum</t>
  </si>
  <si>
    <t xml:space="preserve">http://tun.fi/MX.66509</t>
  </si>
  <si>
    <t xml:space="preserve">seurasukkulajäkälä</t>
  </si>
  <si>
    <t xml:space="preserve">Scoliciosporum intrusum</t>
  </si>
  <si>
    <t xml:space="preserve">http://tun.fi/MX.66510</t>
  </si>
  <si>
    <t xml:space="preserve">hämysukkulajäkälä</t>
  </si>
  <si>
    <t xml:space="preserve">Scoliciosporum ophiosporum</t>
  </si>
  <si>
    <t xml:space="preserve">http://tun.fi/MX.66511</t>
  </si>
  <si>
    <t xml:space="preserve">jauhetinajäkälä</t>
  </si>
  <si>
    <t xml:space="preserve">Stereocaulon farinaceum</t>
  </si>
  <si>
    <t xml:space="preserve">http://tun.fi/MX.66620</t>
  </si>
  <si>
    <t xml:space="preserve">ryväsjäkälä</t>
  </si>
  <si>
    <t xml:space="preserve">Hertelidea botryosa</t>
  </si>
  <si>
    <t xml:space="preserve">http://tun.fi/MX.65783</t>
  </si>
  <si>
    <t xml:space="preserve">jauhekorpijäkälä</t>
  </si>
  <si>
    <t xml:space="preserve">Mycoblastus alpinus</t>
  </si>
  <si>
    <t xml:space="preserve">http://tun.fi/MX.66208</t>
  </si>
  <si>
    <t xml:space="preserve">vaaranystyjäkälä</t>
  </si>
  <si>
    <t xml:space="preserve">Myochroidea rufofusca</t>
  </si>
  <si>
    <t xml:space="preserve">http://tun.fi/MX.66223</t>
  </si>
  <si>
    <t xml:space="preserve">liekohelmijäkälä</t>
  </si>
  <si>
    <t xml:space="preserve">Puttea exsequens</t>
  </si>
  <si>
    <t xml:space="preserve">http://tun.fi/MX.65954</t>
  </si>
  <si>
    <t xml:space="preserve">juurihelmijäkälä</t>
  </si>
  <si>
    <t xml:space="preserve">Puttea caesia</t>
  </si>
  <si>
    <t xml:space="preserve">http://tun.fi/MX.66998</t>
  </si>
  <si>
    <t xml:space="preserve">pisarahelmijäkälä</t>
  </si>
  <si>
    <t xml:space="preserve">Puttea margaritella</t>
  </si>
  <si>
    <t xml:space="preserve">http://tun.fi/MX.66999</t>
  </si>
  <si>
    <t xml:space="preserve">isonupujäkälä</t>
  </si>
  <si>
    <t xml:space="preserve">Amygdalaria elegantior</t>
  </si>
  <si>
    <t xml:space="preserve">http://tun.fi/MX.65184</t>
  </si>
  <si>
    <t xml:space="preserve">kiiltonystyjäkälä</t>
  </si>
  <si>
    <t xml:space="preserve">Lecidea albofuscescens</t>
  </si>
  <si>
    <t xml:space="preserve">http://tun.fi/MX.66571</t>
  </si>
  <si>
    <t xml:space="preserve">liekonystyjäkälä</t>
  </si>
  <si>
    <t xml:space="preserve">Lecidea apochroeella</t>
  </si>
  <si>
    <t xml:space="preserve">http://tun.fi/MX.65933</t>
  </si>
  <si>
    <t xml:space="preserve">koivunnystyjäkälä</t>
  </si>
  <si>
    <t xml:space="preserve">Lecidea betulicola</t>
  </si>
  <si>
    <t xml:space="preserve">http://tun.fi/MX.65938</t>
  </si>
  <si>
    <t xml:space="preserve">nastanystyjäkälä</t>
  </si>
  <si>
    <t xml:space="preserve">Lecidea globulispora</t>
  </si>
  <si>
    <t xml:space="preserve">http://tun.fi/MX.65958</t>
  </si>
  <si>
    <t xml:space="preserve">kääpänystyjäkälä</t>
  </si>
  <si>
    <t xml:space="preserve">Lecidea microphaea</t>
  </si>
  <si>
    <t xml:space="preserve">http://tun.fi/MX.65974</t>
  </si>
  <si>
    <t xml:space="preserve">aidasnystyjäkälä</t>
  </si>
  <si>
    <t xml:space="preserve">Lecidea paraclitica</t>
  </si>
  <si>
    <t xml:space="preserve">http://tun.fi/MX.65979</t>
  </si>
  <si>
    <t xml:space="preserve">kuusennystyjäkälä</t>
  </si>
  <si>
    <t xml:space="preserve">Lecidea plebeja</t>
  </si>
  <si>
    <t xml:space="preserve">http://tun.fi/MX.65985</t>
  </si>
  <si>
    <t xml:space="preserve">kalkkinystyjäkälä</t>
  </si>
  <si>
    <t xml:space="preserve">Lecidea polycocca</t>
  </si>
  <si>
    <t xml:space="preserve">http://tun.fi/MX.65986</t>
  </si>
  <si>
    <t xml:space="preserve">otavannystyjäkälä</t>
  </si>
  <si>
    <t xml:space="preserve">Lecidea septentrionalis</t>
  </si>
  <si>
    <t xml:space="preserve">http://tun.fi/MX.4971889</t>
  </si>
  <si>
    <t xml:space="preserve">kalvasnystyjäkälä</t>
  </si>
  <si>
    <t xml:space="preserve">Lecidea sphaerella</t>
  </si>
  <si>
    <t xml:space="preserve">http://tun.fi/MX.65996</t>
  </si>
  <si>
    <t xml:space="preserve">tyvinystyjäkälä</t>
  </si>
  <si>
    <t xml:space="preserve">Lecidea strasseri</t>
  </si>
  <si>
    <t xml:space="preserve">http://tun.fi/MX.4999403</t>
  </si>
  <si>
    <t xml:space="preserve">kosteikkonystyjäkälä</t>
  </si>
  <si>
    <t xml:space="preserve">Lecidea subhumida</t>
  </si>
  <si>
    <t xml:space="preserve">http://tun.fi/MX.66000</t>
  </si>
  <si>
    <t xml:space="preserve">napanystyjäkälä</t>
  </si>
  <si>
    <t xml:space="preserve">Lecidea umbonata</t>
  </si>
  <si>
    <t xml:space="preserve">http://tun.fi/MX.66010</t>
  </si>
  <si>
    <t xml:space="preserve">etelänrakojäkälä</t>
  </si>
  <si>
    <t xml:space="preserve">Clauzadea metzleri</t>
  </si>
  <si>
    <t xml:space="preserve">http://tun.fi/MX.65122</t>
  </si>
  <si>
    <t xml:space="preserve">aarnikaihejäkälä</t>
  </si>
  <si>
    <t xml:space="preserve">Lopadium disciforme</t>
  </si>
  <si>
    <t xml:space="preserve">http://tun.fi/MX.66117</t>
  </si>
  <si>
    <t xml:space="preserve">raidanhyytelöjäkälä</t>
  </si>
  <si>
    <t xml:space="preserve">Collema furfuraceum</t>
  </si>
  <si>
    <t xml:space="preserve">http://tun.fi/MX.65638</t>
  </si>
  <si>
    <t xml:space="preserve">nappihyytelöjäkälä</t>
  </si>
  <si>
    <t xml:space="preserve">Enchylium polycarpon</t>
  </si>
  <si>
    <t xml:space="preserve">http://tun.fi/MX.65647</t>
  </si>
  <si>
    <t xml:space="preserve">savijäkälä</t>
  </si>
  <si>
    <t xml:space="preserve">Leptogium byssinum</t>
  </si>
  <si>
    <t xml:space="preserve">http://tun.fi/MX.65720</t>
  </si>
  <si>
    <t xml:space="preserve">purokesijäkälä</t>
  </si>
  <si>
    <t xml:space="preserve">Leptogium rivulare</t>
  </si>
  <si>
    <t xml:space="preserve">http://tun.fi/MX.66067</t>
  </si>
  <si>
    <t xml:space="preserve">samettikesijäkälä</t>
  </si>
  <si>
    <t xml:space="preserve">Leptogium saturninum</t>
  </si>
  <si>
    <t xml:space="preserve">http://tun.fi/MX.66068</t>
  </si>
  <si>
    <t xml:space="preserve">kätköhyytelöjäkälä</t>
  </si>
  <si>
    <t xml:space="preserve">Rostania occultata var. occultata</t>
  </si>
  <si>
    <t xml:space="preserve">http://tun.fi/MX.67637</t>
  </si>
  <si>
    <t xml:space="preserve">piilohyytelöjäkälä</t>
  </si>
  <si>
    <t xml:space="preserve">Rostania occultata var. populina</t>
  </si>
  <si>
    <t xml:space="preserve">http://tun.fi/MX.67638</t>
  </si>
  <si>
    <t xml:space="preserve">lännenkesijäkälä</t>
  </si>
  <si>
    <t xml:space="preserve">Scytinium magnussonii</t>
  </si>
  <si>
    <t xml:space="preserve">http://tun.fi/MX.66064</t>
  </si>
  <si>
    <t xml:space="preserve">ryppykesijäkälä</t>
  </si>
  <si>
    <t xml:space="preserve">Scytinium schraderi</t>
  </si>
  <si>
    <t xml:space="preserve">http://tun.fi/MX.66069</t>
  </si>
  <si>
    <t xml:space="preserve">raidankeuhkojäkälä</t>
  </si>
  <si>
    <t xml:space="preserve">Lobaria pulmonaria</t>
  </si>
  <si>
    <t xml:space="preserve">http://tun.fi/MX.66113</t>
  </si>
  <si>
    <t xml:space="preserve">suomusopulinjäkälä</t>
  </si>
  <si>
    <t xml:space="preserve">Leptochidium crenatulum</t>
  </si>
  <si>
    <t xml:space="preserve">http://tun.fi/MX.66056</t>
  </si>
  <si>
    <t xml:space="preserve">ripsisopulinjäkälä</t>
  </si>
  <si>
    <t xml:space="preserve">Leptochidium albociliatum</t>
  </si>
  <si>
    <t xml:space="preserve">http://tun.fi/MX.66573</t>
  </si>
  <si>
    <t xml:space="preserve">silomunuaisjäkälä</t>
  </si>
  <si>
    <t xml:space="preserve">Nephroma bellum</t>
  </si>
  <si>
    <t xml:space="preserve">http://tun.fi/MX.66237</t>
  </si>
  <si>
    <t xml:space="preserve">nukkamunuaisjäkälä</t>
  </si>
  <si>
    <t xml:space="preserve">Nephroma resupinatum</t>
  </si>
  <si>
    <t xml:space="preserve">http://tun.fi/MX.66242</t>
  </si>
  <si>
    <t xml:space="preserve">rotkoruijanjäkälä</t>
  </si>
  <si>
    <t xml:space="preserve">Leciophysma furfurascens</t>
  </si>
  <si>
    <t xml:space="preserve">http://tun.fi/MX.66027</t>
  </si>
  <si>
    <t xml:space="preserve">tunturikarstajäkälä</t>
  </si>
  <si>
    <t xml:space="preserve">Santessoniella arctophila</t>
  </si>
  <si>
    <t xml:space="preserve">http://tun.fi/MX.66489</t>
  </si>
  <si>
    <t xml:space="preserve">etelänlimijäkälä</t>
  </si>
  <si>
    <t xml:space="preserve">Fuscopannaria mediterranea</t>
  </si>
  <si>
    <t xml:space="preserve">http://tun.fi/MX.65751</t>
  </si>
  <si>
    <t xml:space="preserve">sinilimijäkälä</t>
  </si>
  <si>
    <t xml:space="preserve">Fuscopannaria praetermissa</t>
  </si>
  <si>
    <t xml:space="preserve">http://tun.fi/MX.65752</t>
  </si>
  <si>
    <t xml:space="preserve">sammallimijäkälä</t>
  </si>
  <si>
    <t xml:space="preserve">Protopannaria pezizoides</t>
  </si>
  <si>
    <t xml:space="preserve">http://tun.fi/MX.66965</t>
  </si>
  <si>
    <t xml:space="preserve">taigakulhojäkälä</t>
  </si>
  <si>
    <t xml:space="preserve">Psoroma hypnorum</t>
  </si>
  <si>
    <t xml:space="preserve">http://tun.fi/MX.66993</t>
  </si>
  <si>
    <t xml:space="preserve">pikkukulhojäkälä</t>
  </si>
  <si>
    <t xml:space="preserve">Psoroma tenue</t>
  </si>
  <si>
    <t xml:space="preserve">http://tun.fi/MX.66994</t>
  </si>
  <si>
    <t xml:space="preserve">pohjankuppijäkälä</t>
  </si>
  <si>
    <t xml:space="preserve">Solorina octospora</t>
  </si>
  <si>
    <t xml:space="preserve">http://tun.fi/MX.66526</t>
  </si>
  <si>
    <t xml:space="preserve">nappinahkajäkälä</t>
  </si>
  <si>
    <t xml:space="preserve">Peltigera horizontalis</t>
  </si>
  <si>
    <t xml:space="preserve">http://tun.fi/MX.66307</t>
  </si>
  <si>
    <t xml:space="preserve">pohjannahkajäkälä</t>
  </si>
  <si>
    <t xml:space="preserve">Peltigera kristinssonii</t>
  </si>
  <si>
    <t xml:space="preserve">http://tun.fi/MX.66309</t>
  </si>
  <si>
    <t xml:space="preserve">anturanahkajäkälä</t>
  </si>
  <si>
    <t xml:space="preserve">Peltigera malacea</t>
  </si>
  <si>
    <t xml:space="preserve">http://tun.fi/MX.66313</t>
  </si>
  <si>
    <t xml:space="preserve">kelmunahkajäkälä</t>
  </si>
  <si>
    <t xml:space="preserve">Peltigera membranacea</t>
  </si>
  <si>
    <t xml:space="preserve">http://tun.fi/MX.66314</t>
  </si>
  <si>
    <t xml:space="preserve">vuorinahkajäkälä</t>
  </si>
  <si>
    <t xml:space="preserve">Peltigera monticola</t>
  </si>
  <si>
    <t xml:space="preserve">http://tun.fi/MX.66315</t>
  </si>
  <si>
    <t xml:space="preserve">sammalnahkajäkälä</t>
  </si>
  <si>
    <t xml:space="preserve">Peltigera scabrosella</t>
  </si>
  <si>
    <t xml:space="preserve">http://tun.fi/MX.66325</t>
  </si>
  <si>
    <t xml:space="preserve">suoninahkajäkälä</t>
  </si>
  <si>
    <t xml:space="preserve">Peltigera venosa</t>
  </si>
  <si>
    <t xml:space="preserve">http://tun.fi/MX.66326</t>
  </si>
  <si>
    <t xml:space="preserve">tunturimustejäkälä</t>
  </si>
  <si>
    <t xml:space="preserve">Placynthium dolichoterum</t>
  </si>
  <si>
    <t xml:space="preserve">http://tun.fi/MX.4971894</t>
  </si>
  <si>
    <t xml:space="preserve">tundramustejäkälä</t>
  </si>
  <si>
    <t xml:space="preserve">Placynthium pulvinatum</t>
  </si>
  <si>
    <t xml:space="preserve">http://tun.fi/MX.4999405</t>
  </si>
  <si>
    <t xml:space="preserve">oulanganmustejäkälä</t>
  </si>
  <si>
    <t xml:space="preserve">Placynthium stenophyllum</t>
  </si>
  <si>
    <t xml:space="preserve">http://tun.fi/MX.65612</t>
  </si>
  <si>
    <t xml:space="preserve">hehkujäkälä</t>
  </si>
  <si>
    <t xml:space="preserve">Catolechia wahlenbergii</t>
  </si>
  <si>
    <t xml:space="preserve">http://tun.fi/MX.65477</t>
  </si>
  <si>
    <t xml:space="preserve">liitukarttajäkälä</t>
  </si>
  <si>
    <t xml:space="preserve">Rhizocarpon chioneum</t>
  </si>
  <si>
    <t xml:space="preserve">http://tun.fi/MX.4971903</t>
  </si>
  <si>
    <t xml:space="preserve">kristallikarttajäkälä</t>
  </si>
  <si>
    <t xml:space="preserve">Rhizocarpon expallescens</t>
  </si>
  <si>
    <t xml:space="preserve">http://tun.fi/MX.66398</t>
  </si>
  <si>
    <t xml:space="preserve">harmojurmujäkälä</t>
  </si>
  <si>
    <t xml:space="preserve">Epilichen glauconigellus</t>
  </si>
  <si>
    <t xml:space="preserve">http://tun.fi/MX.65718</t>
  </si>
  <si>
    <t xml:space="preserve">lahokultajäkälä</t>
  </si>
  <si>
    <t xml:space="preserve">Caloplaca caesiorufella</t>
  </si>
  <si>
    <t xml:space="preserve">http://tun.fi/MX.4994258</t>
  </si>
  <si>
    <t xml:space="preserve">kehräkultajäkälä</t>
  </si>
  <si>
    <t xml:space="preserve">Caloplaca diphyodes</t>
  </si>
  <si>
    <t xml:space="preserve">http://tun.fi/MX.65428</t>
  </si>
  <si>
    <t xml:space="preserve">ritarikultajäkälä</t>
  </si>
  <si>
    <t xml:space="preserve">Caloplaca exsecuta</t>
  </si>
  <si>
    <t xml:space="preserve">http://tun.fi/MX.65429</t>
  </si>
  <si>
    <t xml:space="preserve">rusokultajäkälä</t>
  </si>
  <si>
    <t xml:space="preserve">Caloplaca fuscorufa</t>
  </si>
  <si>
    <t xml:space="preserve">http://tun.fi/MX.4999402</t>
  </si>
  <si>
    <t xml:space="preserve">ryynikultajäkälä</t>
  </si>
  <si>
    <t xml:space="preserve">Caloplaca isidiigera</t>
  </si>
  <si>
    <t xml:space="preserve">http://tun.fi/MX.4885495</t>
  </si>
  <si>
    <t xml:space="preserve">suomenkultajäkälä</t>
  </si>
  <si>
    <t xml:space="preserve">Caloplaca pleiophora</t>
  </si>
  <si>
    <t xml:space="preserve">http://tun.fi/MX.65434</t>
  </si>
  <si>
    <t xml:space="preserve">katajankultajäkälä</t>
  </si>
  <si>
    <t xml:space="preserve">Caloplaca subathallina</t>
  </si>
  <si>
    <t xml:space="preserve">http://tun.fi/MX.65438</t>
  </si>
  <si>
    <t xml:space="preserve">turunkultajäkälä</t>
  </si>
  <si>
    <t xml:space="preserve">Caloplaca turkuensis</t>
  </si>
  <si>
    <t xml:space="preserve">http://tun.fi/MX.65440</t>
  </si>
  <si>
    <t xml:space="preserve">seitakultajäkälä</t>
  </si>
  <si>
    <t xml:space="preserve">Pachypeltis castellana</t>
  </si>
  <si>
    <t xml:space="preserve">http://tun.fi/MX.66279</t>
  </si>
  <si>
    <t xml:space="preserve">rikonkultajäkälä</t>
  </si>
  <si>
    <t xml:space="preserve">Athallia saxifragarum</t>
  </si>
  <si>
    <t xml:space="preserve">http://tun.fi/MX.313711</t>
  </si>
  <si>
    <t xml:space="preserve">ruostekultajäkälä</t>
  </si>
  <si>
    <t xml:space="preserve">Blastenia ferruginea</t>
  </si>
  <si>
    <t xml:space="preserve">http://tun.fi/MX.65362</t>
  </si>
  <si>
    <t xml:space="preserve">aidaskultajäkälä</t>
  </si>
  <si>
    <t xml:space="preserve">Blastenia furfuracea</t>
  </si>
  <si>
    <t xml:space="preserve">http://tun.fi/MX.65363</t>
  </si>
  <si>
    <t xml:space="preserve">korallikultajäkälä</t>
  </si>
  <si>
    <t xml:space="preserve">Blastenia herbidella</t>
  </si>
  <si>
    <t xml:space="preserve">http://tun.fi/MX.65364</t>
  </si>
  <si>
    <t xml:space="preserve">paahdekultajäkälä</t>
  </si>
  <si>
    <t xml:space="preserve">Rufoplaca arenaria</t>
  </si>
  <si>
    <t xml:space="preserve">http://tun.fi/MX.66481</t>
  </si>
  <si>
    <t xml:space="preserve">hurmakultajäkälä</t>
  </si>
  <si>
    <t xml:space="preserve">Rufoplaca subpallida</t>
  </si>
  <si>
    <t xml:space="preserve">http://tun.fi/MX.66483</t>
  </si>
  <si>
    <t xml:space="preserve">atlantinkultajäkälä</t>
  </si>
  <si>
    <t xml:space="preserve">Rufoplaca tristiuscula</t>
  </si>
  <si>
    <t xml:space="preserve">http://tun.fi/MX.4994260</t>
  </si>
  <si>
    <t xml:space="preserve">pohjankultajäkälä</t>
  </si>
  <si>
    <t xml:space="preserve">Bryoplaca jungermanniae</t>
  </si>
  <si>
    <t xml:space="preserve">http://tun.fi/MX.65372</t>
  </si>
  <si>
    <t xml:space="preserve">puistokultajäkälä</t>
  </si>
  <si>
    <t xml:space="preserve">Solitaria chrysophthalma</t>
  </si>
  <si>
    <t xml:space="preserve">http://tun.fi/MX.66523</t>
  </si>
  <si>
    <t xml:space="preserve">hitukeltajäkälä</t>
  </si>
  <si>
    <t xml:space="preserve">Polycauliona phlogina</t>
  </si>
  <si>
    <t xml:space="preserve">http://tun.fi/MX.66918</t>
  </si>
  <si>
    <t xml:space="preserve">töppöjäkälä</t>
  </si>
  <si>
    <t xml:space="preserve">Helocarpon crassipes</t>
  </si>
  <si>
    <t xml:space="preserve">http://tun.fi/MX.65779</t>
  </si>
  <si>
    <t xml:space="preserve">punatiplu</t>
  </si>
  <si>
    <t xml:space="preserve">Agyrium rufum</t>
  </si>
  <si>
    <t xml:space="preserve">http://tun.fi/MX.65173</t>
  </si>
  <si>
    <t xml:space="preserve">tummatuoksujäkälä</t>
  </si>
  <si>
    <t xml:space="preserve">Hymenelia melanocarpa</t>
  </si>
  <si>
    <t xml:space="preserve">http://tun.fi/MX.65793</t>
  </si>
  <si>
    <t xml:space="preserve">korvatuoksujäkälä</t>
  </si>
  <si>
    <t xml:space="preserve">Hymenelia prevostii</t>
  </si>
  <si>
    <t xml:space="preserve">http://tun.fi/MX.65794</t>
  </si>
  <si>
    <t xml:space="preserve">keltavahajäkälä</t>
  </si>
  <si>
    <t xml:space="preserve">Coenogonium luteum</t>
  </si>
  <si>
    <t xml:space="preserve">http://tun.fi/MX.65129</t>
  </si>
  <si>
    <t xml:space="preserve">isovirtajäkälä</t>
  </si>
  <si>
    <t xml:space="preserve">Gyalidea fritzei</t>
  </si>
  <si>
    <t xml:space="preserve">http://tun.fi/MX.65769</t>
  </si>
  <si>
    <t xml:space="preserve">rusovirtajäkälä</t>
  </si>
  <si>
    <t xml:space="preserve">Gyalidea roseola</t>
  </si>
  <si>
    <t xml:space="preserve">http://tun.fi/MX.65771</t>
  </si>
  <si>
    <t xml:space="preserve">kuusenpiikkijäkälä</t>
  </si>
  <si>
    <t xml:space="preserve">Gyalideopsis piceicola</t>
  </si>
  <si>
    <t xml:space="preserve">http://tun.fi/MX.313733</t>
  </si>
  <si>
    <t xml:space="preserve">kalkkimaljajäkälä</t>
  </si>
  <si>
    <t xml:space="preserve">Diploschistes gypsaceus</t>
  </si>
  <si>
    <t xml:space="preserve">http://tun.fi/MX.65692</t>
  </si>
  <si>
    <t xml:space="preserve">jaloruukkujäkälä</t>
  </si>
  <si>
    <t xml:space="preserve">Ramonia chrysophaea</t>
  </si>
  <si>
    <t xml:space="preserve">http://tun.fi/MX.66377</t>
  </si>
  <si>
    <t xml:space="preserve">tulvaruukkujäkälä</t>
  </si>
  <si>
    <t xml:space="preserve">Ramonia luteola</t>
  </si>
  <si>
    <t xml:space="preserve">http://tun.fi/MX.66379</t>
  </si>
  <si>
    <t xml:space="preserve">pisamavahajäkälä</t>
  </si>
  <si>
    <t xml:space="preserve">Gyalecta incarnata</t>
  </si>
  <si>
    <t xml:space="preserve">http://tun.fi/MX.65334</t>
  </si>
  <si>
    <t xml:space="preserve">tunturivahajäkälä</t>
  </si>
  <si>
    <t xml:space="preserve">Gyalecta erythrozona</t>
  </si>
  <si>
    <t xml:space="preserve">http://tun.fi/MX.65757</t>
  </si>
  <si>
    <t xml:space="preserve">jalovahajäkälä</t>
  </si>
  <si>
    <t xml:space="preserve">Gyalecta flotovii</t>
  </si>
  <si>
    <t xml:space="preserve">http://tun.fi/MX.65758</t>
  </si>
  <si>
    <t xml:space="preserve">katvevahajäkälä</t>
  </si>
  <si>
    <t xml:space="preserve">Gyalecta friesii</t>
  </si>
  <si>
    <t xml:space="preserve">http://tun.fi/MX.65760</t>
  </si>
  <si>
    <t xml:space="preserve">kalkkivahajäkälä</t>
  </si>
  <si>
    <t xml:space="preserve">Gyalecta jenensis</t>
  </si>
  <si>
    <t xml:space="preserve">http://tun.fi/MX.65762</t>
  </si>
  <si>
    <t xml:space="preserve">kukrinvahajäkälä</t>
  </si>
  <si>
    <t xml:space="preserve">Gyalecta kukriensis</t>
  </si>
  <si>
    <t xml:space="preserve">http://tun.fi/MX.65763</t>
  </si>
  <si>
    <t xml:space="preserve">isovahajäkälä</t>
  </si>
  <si>
    <t xml:space="preserve">Gyalecta peziza</t>
  </si>
  <si>
    <t xml:space="preserve">http://tun.fi/MX.65764</t>
  </si>
  <si>
    <t xml:space="preserve">vuorivahajäkälä</t>
  </si>
  <si>
    <t xml:space="preserve">Gyalecta subclausa</t>
  </si>
  <si>
    <t xml:space="preserve">http://tun.fi/MX.65765</t>
  </si>
  <si>
    <t xml:space="preserve">tummavahajäkälä</t>
  </si>
  <si>
    <t xml:space="preserve">Gyalecta truncigena</t>
  </si>
  <si>
    <t xml:space="preserve">http://tun.fi/MX.65766</t>
  </si>
  <si>
    <t xml:space="preserve">salavanvahajäkälä</t>
  </si>
  <si>
    <t xml:space="preserve">Gyalecta fagicola</t>
  </si>
  <si>
    <t xml:space="preserve">http://tun.fi/MX.66280</t>
  </si>
  <si>
    <t xml:space="preserve">lehtonännijäkälä</t>
  </si>
  <si>
    <t xml:space="preserve">Pseudosagedia aenea</t>
  </si>
  <si>
    <t xml:space="preserve">http://tun.fi/MX.66983</t>
  </si>
  <si>
    <t xml:space="preserve">kalkkinännijäkälä</t>
  </si>
  <si>
    <t xml:space="preserve">Pseudosagedia linearis</t>
  </si>
  <si>
    <t xml:space="preserve">http://tun.fi/MX.66599</t>
  </si>
  <si>
    <t xml:space="preserve">harmonännijäkälä</t>
  </si>
  <si>
    <t xml:space="preserve">Porina glaucocinerea</t>
  </si>
  <si>
    <t xml:space="preserve">http://tun.fi/MX.66930</t>
  </si>
  <si>
    <t xml:space="preserve">rusonännijäkälä</t>
  </si>
  <si>
    <t xml:space="preserve">Porina lectissima</t>
  </si>
  <si>
    <t xml:space="preserve">http://tun.fi/MX.66931</t>
  </si>
  <si>
    <t xml:space="preserve">piilonännijäkälä</t>
  </si>
  <si>
    <t xml:space="preserve">Porina leptalea</t>
  </si>
  <si>
    <t xml:space="preserve">http://tun.fi/MX.66932</t>
  </si>
  <si>
    <t xml:space="preserve">liekojukurajäkälä</t>
  </si>
  <si>
    <t xml:space="preserve">Protothelenella xylina</t>
  </si>
  <si>
    <t xml:space="preserve">http://tun.fi/MX.66978</t>
  </si>
  <si>
    <t xml:space="preserve">juovajäkälä</t>
  </si>
  <si>
    <t xml:space="preserve">Xyloschistes platytropa</t>
  </si>
  <si>
    <t xml:space="preserve">http://tun.fi/MX.66907</t>
  </si>
  <si>
    <t xml:space="preserve">taigakaihojäkälä</t>
  </si>
  <si>
    <t xml:space="preserve">Absconditella celata</t>
  </si>
  <si>
    <t xml:space="preserve">http://tun.fi/MX.65138</t>
  </si>
  <si>
    <t xml:space="preserve">kalvaskaihojäkälä</t>
  </si>
  <si>
    <t xml:space="preserve">Absconditella delutula</t>
  </si>
  <si>
    <t xml:space="preserve">http://tun.fi/MX.65139</t>
  </si>
  <si>
    <t xml:space="preserve">pihlajanripejäkälä</t>
  </si>
  <si>
    <t xml:space="preserve">Thelenella modesta</t>
  </si>
  <si>
    <t xml:space="preserve">http://tun.fi/MX.66671</t>
  </si>
  <si>
    <t xml:space="preserve">sammalripejäkälä</t>
  </si>
  <si>
    <t xml:space="preserve">Thelenella muscorum</t>
  </si>
  <si>
    <t xml:space="preserve">http://tun.fi/MX.66672</t>
  </si>
  <si>
    <t xml:space="preserve">purotiera</t>
  </si>
  <si>
    <t xml:space="preserve">Lobothallia melanaspis</t>
  </si>
  <si>
    <t xml:space="preserve">http://tun.fi/MX.66115</t>
  </si>
  <si>
    <t xml:space="preserve">rosokiventiera</t>
  </si>
  <si>
    <t xml:space="preserve">Aspicilia dendroplaca</t>
  </si>
  <si>
    <t xml:space="preserve">http://tun.fi/MX.4971874</t>
  </si>
  <si>
    <t xml:space="preserve">tundrakiventiera</t>
  </si>
  <si>
    <t xml:space="preserve">Aspicilia pergibbosa</t>
  </si>
  <si>
    <t xml:space="preserve">http://tun.fi/MX.65262</t>
  </si>
  <si>
    <t xml:space="preserve">tylppökiventiera</t>
  </si>
  <si>
    <t xml:space="preserve">Aspicilia permutata</t>
  </si>
  <si>
    <t xml:space="preserve">http://tun.fi/MX.4971877</t>
  </si>
  <si>
    <t xml:space="preserve">liuskekiventiera</t>
  </si>
  <si>
    <t xml:space="preserve">Aspicilia perradiata</t>
  </si>
  <si>
    <t xml:space="preserve">http://tun.fi/MX.65263</t>
  </si>
  <si>
    <t xml:space="preserve">ryynikiventiera</t>
  </si>
  <si>
    <t xml:space="preserve">Aspicilia simoënsis</t>
  </si>
  <si>
    <t xml:space="preserve">http://tun.fi/MX.65269</t>
  </si>
  <si>
    <t xml:space="preserve">kinnaskiventiera</t>
  </si>
  <si>
    <t xml:space="preserve">Aspicilia subradians</t>
  </si>
  <si>
    <t xml:space="preserve">http://tun.fi/MX.4971878</t>
  </si>
  <si>
    <t xml:space="preserve">tynnyrijäkälä</t>
  </si>
  <si>
    <t xml:space="preserve">Megaspora verrucosa</t>
  </si>
  <si>
    <t xml:space="preserve">http://tun.fi/MX.66123</t>
  </si>
  <si>
    <t xml:space="preserve">kalkkimannajäkälä</t>
  </si>
  <si>
    <t xml:space="preserve">Circinaria calcarea</t>
  </si>
  <si>
    <t xml:space="preserve">http://tun.fi/MX.65245</t>
  </si>
  <si>
    <t xml:space="preserve">lauhakermajäkälä</t>
  </si>
  <si>
    <t xml:space="preserve">Ochrolechia bahusiensis</t>
  </si>
  <si>
    <t xml:space="preserve">http://tun.fi/MX.66250</t>
  </si>
  <si>
    <t xml:space="preserve">haavankermajäkälä</t>
  </si>
  <si>
    <t xml:space="preserve">Ochrolechia pallescens</t>
  </si>
  <si>
    <t xml:space="preserve">http://tun.fi/MX.66256</t>
  </si>
  <si>
    <t xml:space="preserve">kerppukermajäkälä</t>
  </si>
  <si>
    <t xml:space="preserve">Ochrolechia szatalaënsis</t>
  </si>
  <si>
    <t xml:space="preserve">http://tun.fi/MX.313746</t>
  </si>
  <si>
    <t xml:space="preserve">tammenkermajäkälä</t>
  </si>
  <si>
    <t xml:space="preserve">Ochrolechia turneri</t>
  </si>
  <si>
    <t xml:space="preserve">http://tun.fi/MX.66260</t>
  </si>
  <si>
    <t xml:space="preserve">kuusamonlaikkajäkälä</t>
  </si>
  <si>
    <t xml:space="preserve">Pertusaria atropallida</t>
  </si>
  <si>
    <t xml:space="preserve">http://tun.fi/MX.66331</t>
  </si>
  <si>
    <t xml:space="preserve">kehrälaikkajäkälä</t>
  </si>
  <si>
    <t xml:space="preserve">Pertusaria carneopallida</t>
  </si>
  <si>
    <t xml:space="preserve">http://tun.fi/MX.66334</t>
  </si>
  <si>
    <t xml:space="preserve">lännenlaikkajäkälä</t>
  </si>
  <si>
    <t xml:space="preserve">Pertusaria coronata</t>
  </si>
  <si>
    <t xml:space="preserve">http://tun.fi/MX.66339</t>
  </si>
  <si>
    <t xml:space="preserve">tammenlaikkajäkälä</t>
  </si>
  <si>
    <t xml:space="preserve">http://tun.fi/MX.65533</t>
  </si>
  <si>
    <t xml:space="preserve">katajanlaikkajäkälä</t>
  </si>
  <si>
    <t xml:space="preserve">Pertusaria sommerfeltii</t>
  </si>
  <si>
    <t xml:space="preserve">http://tun.fi/MX.65537</t>
  </si>
  <si>
    <t xml:space="preserve">pihlajanlaikkajäkälä</t>
  </si>
  <si>
    <t xml:space="preserve">Lepra ophthalmiza</t>
  </si>
  <si>
    <t xml:space="preserve">http://tun.fi/MX.66348</t>
  </si>
  <si>
    <t xml:space="preserve">tunturilaikkajäkälä</t>
  </si>
  <si>
    <t xml:space="preserve">Lepra panyrga</t>
  </si>
  <si>
    <t xml:space="preserve">http://tun.fi/MX.66580</t>
  </si>
  <si>
    <t xml:space="preserve">harmaamyhkyjäkälä</t>
  </si>
  <si>
    <t xml:space="preserve">Placopsis lambii</t>
  </si>
  <si>
    <t xml:space="preserve">http://tun.fi/MX.65598</t>
  </si>
  <si>
    <t xml:space="preserve">aarnikuurajäkälä</t>
  </si>
  <si>
    <t xml:space="preserve">Trapeliopsis viridescens</t>
  </si>
  <si>
    <t xml:space="preserve">http://tun.fi/MX.66723</t>
  </si>
  <si>
    <t xml:space="preserve">aarniuurrejäkälä</t>
  </si>
  <si>
    <t xml:space="preserve">Lambiella fuscosora</t>
  </si>
  <si>
    <t xml:space="preserve">http://tun.fi/MX.66438</t>
  </si>
  <si>
    <t xml:space="preserve">kirjojäkälä</t>
  </si>
  <si>
    <t xml:space="preserve">Lithographa tesserata</t>
  </si>
  <si>
    <t xml:space="preserve">http://tun.fi/MX.66110</t>
  </si>
  <si>
    <t xml:space="preserve">ruskoviirujäkälä</t>
  </si>
  <si>
    <t xml:space="preserve">Xylographa carneopallida</t>
  </si>
  <si>
    <t xml:space="preserve">http://tun.fi/MX.313763</t>
  </si>
  <si>
    <t xml:space="preserve">mutkaviirujäkälä</t>
  </si>
  <si>
    <t xml:space="preserve">Xylographa difformis</t>
  </si>
  <si>
    <t xml:space="preserve">http://tun.fi/MX.313764</t>
  </si>
  <si>
    <t xml:space="preserve">soikioviirujäkälä</t>
  </si>
  <si>
    <t xml:space="preserve">Xylographa erratica</t>
  </si>
  <si>
    <t xml:space="preserve">http://tun.fi/MX.313765</t>
  </si>
  <si>
    <t xml:space="preserve">hyökyviirujäkälä</t>
  </si>
  <si>
    <t xml:space="preserve">Xylographa opegraphella</t>
  </si>
  <si>
    <t xml:space="preserve">http://tun.fi/MX.66903</t>
  </si>
  <si>
    <t xml:space="preserve">pikkuviirujäkälä</t>
  </si>
  <si>
    <t xml:space="preserve">Xylographa trunciseda</t>
  </si>
  <si>
    <t xml:space="preserve">http://tun.fi/MX.66905</t>
  </si>
  <si>
    <t xml:space="preserve">aarnijäkälä</t>
  </si>
  <si>
    <t xml:space="preserve">Elixia flexella</t>
  </si>
  <si>
    <t xml:space="preserve">http://tun.fi/MX.65702</t>
  </si>
  <si>
    <t xml:space="preserve">kalliopampulajäkälä</t>
  </si>
  <si>
    <t xml:space="preserve">Fuscidea cyathoides</t>
  </si>
  <si>
    <t xml:space="preserve">http://tun.fi/MX.65742</t>
  </si>
  <si>
    <t xml:space="preserve">pohjanpampulajäkälä</t>
  </si>
  <si>
    <t xml:space="preserve">Fuscidea tenebrica</t>
  </si>
  <si>
    <t xml:space="preserve">http://tun.fi/MX.65749</t>
  </si>
  <si>
    <t xml:space="preserve">kalliopöllyjäkälä</t>
  </si>
  <si>
    <t xml:space="preserve">Ropalospora lugubris</t>
  </si>
  <si>
    <t xml:space="preserve">http://tun.fi/MX.66479</t>
  </si>
  <si>
    <t xml:space="preserve">pahtanapajäkälä</t>
  </si>
  <si>
    <t xml:space="preserve">Umbilicaria crustulosa</t>
  </si>
  <si>
    <t xml:space="preserve">http://tun.fi/MX.66735</t>
  </si>
  <si>
    <t xml:space="preserve">nokinapajäkälä</t>
  </si>
  <si>
    <t xml:space="preserve">Umbilicaria havaasii</t>
  </si>
  <si>
    <t xml:space="preserve">http://tun.fi/MX.66742</t>
  </si>
  <si>
    <t xml:space="preserve">alppinapajäkälä</t>
  </si>
  <si>
    <t xml:space="preserve">Umbilicaria leiocarpa</t>
  </si>
  <si>
    <t xml:space="preserve">http://tun.fi/MX.66746</t>
  </si>
  <si>
    <t xml:space="preserve">kalkkitähtijäkälä</t>
  </si>
  <si>
    <t xml:space="preserve">Petractis clausa</t>
  </si>
  <si>
    <t xml:space="preserve">http://tun.fi/MX.65538</t>
  </si>
  <si>
    <t xml:space="preserve">hentohitujäkälä</t>
  </si>
  <si>
    <t xml:space="preserve">Piccolia ochrophora</t>
  </si>
  <si>
    <t xml:space="preserve">http://tun.fi/MX.65588</t>
  </si>
  <si>
    <t xml:space="preserve">oratuomenhärmä</t>
  </si>
  <si>
    <t xml:space="preserve">Erysiphe prunastri</t>
  </si>
  <si>
    <t xml:space="preserve">http://tun.fi/MX.4985011</t>
  </si>
  <si>
    <t xml:space="preserve">nahkajäkälännappunen</t>
  </si>
  <si>
    <t xml:space="preserve">Pezizella epithallina</t>
  </si>
  <si>
    <t xml:space="preserve">http://tun.fi/MX.65539</t>
  </si>
  <si>
    <t xml:space="preserve">peikonmalja</t>
  </si>
  <si>
    <t xml:space="preserve">Ionomidotis irregularis</t>
  </si>
  <si>
    <t xml:space="preserve">http://tun.fi/MX.237117</t>
  </si>
  <si>
    <t xml:space="preserve">sininappio</t>
  </si>
  <si>
    <t xml:space="preserve">Mniaecia jungermanniae</t>
  </si>
  <si>
    <t xml:space="preserve">http://tun.fi/MX.237284</t>
  </si>
  <si>
    <t xml:space="preserve">munuaislasikarvonen</t>
  </si>
  <si>
    <t xml:space="preserve">Protounguicularia nephromatis</t>
  </si>
  <si>
    <t xml:space="preserve">http://tun.fi/MX.66979</t>
  </si>
  <si>
    <t xml:space="preserve">nahkajäkälänhilse</t>
  </si>
  <si>
    <t xml:space="preserve">Polydesmia lichenis</t>
  </si>
  <si>
    <t xml:space="preserve">http://tun.fi/MX.66927</t>
  </si>
  <si>
    <t xml:space="preserve">pursukarvakka</t>
  </si>
  <si>
    <t xml:space="preserve">Hyaloscypha epiporia</t>
  </si>
  <si>
    <t xml:space="preserve">http://tun.fi/MX.237161</t>
  </si>
  <si>
    <t xml:space="preserve">pohjansäkkijäkälä</t>
  </si>
  <si>
    <t xml:space="preserve">Thelocarpon depressellum</t>
  </si>
  <si>
    <t xml:space="preserve">http://tun.fi/MX.66592</t>
  </si>
  <si>
    <t xml:space="preserve">lahosäkkijäkälä</t>
  </si>
  <si>
    <t xml:space="preserve">Thelocarpon intermediellum</t>
  </si>
  <si>
    <t xml:space="preserve">http://tun.fi/MX.66698</t>
  </si>
  <si>
    <t xml:space="preserve">tappisäkkijäkälä</t>
  </si>
  <si>
    <t xml:space="preserve">Thelocarpon strasseri</t>
  </si>
  <si>
    <t xml:space="preserve">http://tun.fi/MX.313756</t>
  </si>
  <si>
    <t xml:space="preserve">liekosäkkijäkälä</t>
  </si>
  <si>
    <t xml:space="preserve">Thelocarpon superellum</t>
  </si>
  <si>
    <t xml:space="preserve">http://tun.fi/MX.66700</t>
  </si>
  <si>
    <t xml:space="preserve">isoahdinjäkälä</t>
  </si>
  <si>
    <t xml:space="preserve">Porocyphus kenmorensis</t>
  </si>
  <si>
    <t xml:space="preserve">http://tun.fi/MX.66936</t>
  </si>
  <si>
    <t xml:space="preserve">kuutinjäkälä</t>
  </si>
  <si>
    <t xml:space="preserve">Pyrenocarpon thelostomum</t>
  </si>
  <si>
    <t xml:space="preserve">http://tun.fi/MX.67004</t>
  </si>
  <si>
    <t xml:space="preserve">ryväslimajäkälä</t>
  </si>
  <si>
    <t xml:space="preserve">Lempholemma botryosum</t>
  </si>
  <si>
    <t xml:space="preserve">http://tun.fi/MX.66030</t>
  </si>
  <si>
    <t xml:space="preserve">itämerenlimajäkälä</t>
  </si>
  <si>
    <t xml:space="preserve">Lempholemma degelianum</t>
  </si>
  <si>
    <t xml:space="preserve">http://tun.fi/MX.66033</t>
  </si>
  <si>
    <t xml:space="preserve">lättälimajäkälä</t>
  </si>
  <si>
    <t xml:space="preserve">Lempholemma dispansum</t>
  </si>
  <si>
    <t xml:space="preserve">http://tun.fi/MX.66034</t>
  </si>
  <si>
    <t xml:space="preserve">liuskelimajäkälä</t>
  </si>
  <si>
    <t xml:space="preserve">Lempholemma intricatum</t>
  </si>
  <si>
    <t xml:space="preserve">http://tun.fi/MX.66035</t>
  </si>
  <si>
    <t xml:space="preserve">sädelimajäkälä</t>
  </si>
  <si>
    <t xml:space="preserve">Lempholemma radiatum</t>
  </si>
  <si>
    <t xml:space="preserve">http://tun.fi/MX.66038</t>
  </si>
  <si>
    <t xml:space="preserve">kruunumaljakas</t>
  </si>
  <si>
    <t xml:space="preserve">Sarcosphaera coronaria</t>
  </si>
  <si>
    <t xml:space="preserve">http://tun.fi/MX.238479</t>
  </si>
  <si>
    <t xml:space="preserve">likonappu</t>
  </si>
  <si>
    <t xml:space="preserve">Miladina lecithina</t>
  </si>
  <si>
    <t xml:space="preserve">http://tun.fi/MX.237766</t>
  </si>
  <si>
    <t xml:space="preserve">pohjanjänönkorva</t>
  </si>
  <si>
    <t xml:space="preserve">Otidea borealis</t>
  </si>
  <si>
    <t xml:space="preserve">http://tun.fi/MX.291316</t>
  </si>
  <si>
    <t xml:space="preserve">suklaajänönkorva</t>
  </si>
  <si>
    <t xml:space="preserve">Otidea brunneoparva</t>
  </si>
  <si>
    <t xml:space="preserve">http://tun.fi/MX.291315</t>
  </si>
  <si>
    <t xml:space="preserve">keltajänönkorva</t>
  </si>
  <si>
    <t xml:space="preserve">Otidea minor</t>
  </si>
  <si>
    <t xml:space="preserve">http://tun.fi/MX.291335</t>
  </si>
  <si>
    <t xml:space="preserve">hehkumaljakas</t>
  </si>
  <si>
    <t xml:space="preserve">Rhodotarzetta rosea</t>
  </si>
  <si>
    <t xml:space="preserve">http://tun.fi/MX.238717</t>
  </si>
  <si>
    <t xml:space="preserve">kultajuurtomaljakas</t>
  </si>
  <si>
    <t xml:space="preserve">Sowerbyella imperialis</t>
  </si>
  <si>
    <t xml:space="preserve">http://tun.fi/MX.237259</t>
  </si>
  <si>
    <t xml:space="preserve">miilumaljakas</t>
  </si>
  <si>
    <t xml:space="preserve">Pyropyxis rubra</t>
  </si>
  <si>
    <t xml:space="preserve">http://tun.fi/MX.238740</t>
  </si>
  <si>
    <t xml:space="preserve">kuviohurmioinen</t>
  </si>
  <si>
    <t xml:space="preserve">Pronectria ornamentata</t>
  </si>
  <si>
    <t xml:space="preserve">http://tun.fi/MX.66953</t>
  </si>
  <si>
    <t xml:space="preserve">jäkälännäppy</t>
  </si>
  <si>
    <t xml:space="preserve">Nectriopsis lecanodes</t>
  </si>
  <si>
    <t xml:space="preserve">http://tun.fi/MX.66233</t>
  </si>
  <si>
    <t xml:space="preserve">jäkälänoutonäppy</t>
  </si>
  <si>
    <t xml:space="preserve">Xenonectriella lutescens</t>
  </si>
  <si>
    <t xml:space="preserve">http://tun.fi/MX.66902</t>
  </si>
  <si>
    <t xml:space="preserve">poronjäkälänsyylänen</t>
  </si>
  <si>
    <t xml:space="preserve">Niesslia cladoniicola</t>
  </si>
  <si>
    <t xml:space="preserve">http://tun.fi/MX.66243</t>
  </si>
  <si>
    <t xml:space="preserve">isonokipielus</t>
  </si>
  <si>
    <t xml:space="preserve">Camarops polysperma</t>
  </si>
  <si>
    <t xml:space="preserve">http://tun.fi/MX.237190</t>
  </si>
  <si>
    <t xml:space="preserve">kuusennokipielus</t>
  </si>
  <si>
    <t xml:space="preserve">Camarops tubulina</t>
  </si>
  <si>
    <t xml:space="preserve">http://tun.fi/MX.237191</t>
  </si>
  <si>
    <t xml:space="preserve">tappijäkälänhymelöinen</t>
  </si>
  <si>
    <t xml:space="preserve">Lasiosphaeriopsis pilophori</t>
  </si>
  <si>
    <t xml:space="preserve">http://tun.fi/MX.65826</t>
  </si>
  <si>
    <t xml:space="preserve">nahkajäkälänhymelöinen</t>
  </si>
  <si>
    <t xml:space="preserve">Lasiosphaeriopsis salisburyi</t>
  </si>
  <si>
    <t xml:space="preserve">http://tun.fi/MX.313735</t>
  </si>
  <si>
    <t xml:space="preserve">munuaishelmykkä</t>
  </si>
  <si>
    <t xml:space="preserve">Roselliniella nephromatis</t>
  </si>
  <si>
    <t xml:space="preserve">http://tun.fi/MX.4971862</t>
  </si>
  <si>
    <t xml:space="preserve">nipukkajäkälä</t>
  </si>
  <si>
    <t xml:space="preserve">Cresporhaphis wienkampii</t>
  </si>
  <si>
    <t xml:space="preserve">http://tun.fi/MX.65658</t>
  </si>
  <si>
    <t xml:space="preserve">aarninappu</t>
  </si>
  <si>
    <t xml:space="preserve">Pseudographis pinicola</t>
  </si>
  <si>
    <t xml:space="preserve">http://tun.fi/MX.238653</t>
  </si>
  <si>
    <t xml:space="preserve">isokuultojäkälä</t>
  </si>
  <si>
    <t xml:space="preserve">Vezdaea aestivalis</t>
  </si>
  <si>
    <t xml:space="preserve">http://tun.fi/MX.66880</t>
  </si>
  <si>
    <t xml:space="preserve">kalkkikuultojäkälä</t>
  </si>
  <si>
    <t xml:space="preserve">Vezdaea retigera</t>
  </si>
  <si>
    <t xml:space="preserve">http://tun.fi/MX.66881</t>
  </si>
  <si>
    <t xml:space="preserve">lahokuultojäkälä</t>
  </si>
  <si>
    <t xml:space="preserve">Vezdaea rheocarpa</t>
  </si>
  <si>
    <t xml:space="preserve">http://tun.fi/MX.4971873</t>
  </si>
  <si>
    <t xml:space="preserve">lehtohitujäkälä</t>
  </si>
  <si>
    <t xml:space="preserve">Strangospora deplanata</t>
  </si>
  <si>
    <t xml:space="preserve">http://tun.fi/MX.66647</t>
  </si>
  <si>
    <t xml:space="preserve">hurmehitujäkälä</t>
  </si>
  <si>
    <t xml:space="preserve">Strangospora microhaema</t>
  </si>
  <si>
    <t xml:space="preserve">http://tun.fi/MX.66648</t>
  </si>
  <si>
    <t xml:space="preserve">pikkuhitujäkälä</t>
  </si>
  <si>
    <t xml:space="preserve">Strangospora pinicola</t>
  </si>
  <si>
    <t xml:space="preserve">http://tun.fi/MX.66650</t>
  </si>
  <si>
    <t xml:space="preserve">lehtohelojäkälä</t>
  </si>
  <si>
    <t xml:space="preserve">Biatoridium monasteriense</t>
  </si>
  <si>
    <t xml:space="preserve">http://tun.fi/MX.65354</t>
  </si>
  <si>
    <t xml:space="preserve">huiskujäkälä</t>
  </si>
  <si>
    <t xml:space="preserve">Cheiromycina flabelliformis</t>
  </si>
  <si>
    <t xml:space="preserve">http://tun.fi/MX.65527</t>
  </si>
  <si>
    <t xml:space="preserve">rentoläiskänen</t>
  </si>
  <si>
    <t xml:space="preserve">Everniicola flexispora</t>
  </si>
  <si>
    <t xml:space="preserve">http://tun.fi/MX.65725</t>
  </si>
  <si>
    <t xml:space="preserve">keltanupukas</t>
  </si>
  <si>
    <t xml:space="preserve">Libertiella malmedyensis</t>
  </si>
  <si>
    <t xml:space="preserve">http://tun.fi/MX.66083</t>
  </si>
  <si>
    <t xml:space="preserve">torvijäkälännallikas</t>
  </si>
  <si>
    <t xml:space="preserve">Lichenosticta alcicorniaria</t>
  </si>
  <si>
    <t xml:space="preserve">http://tun.fi/MX.66102</t>
  </si>
  <si>
    <t xml:space="preserve">munuaiskupru</t>
  </si>
  <si>
    <t xml:space="preserve">Refractohilum galligenum</t>
  </si>
  <si>
    <t xml:space="preserve">http://tun.fi/MX.66380</t>
  </si>
  <si>
    <t xml:space="preserve">nahkakupru</t>
  </si>
  <si>
    <t xml:space="preserve">Refractohilum peltigerae</t>
  </si>
  <si>
    <t xml:space="preserve">http://tun.fi/MX.66381</t>
  </si>
  <si>
    <t xml:space="preserve">kesäherkkusieni</t>
  </si>
  <si>
    <t xml:space="preserve">Agaricus altipes</t>
  </si>
  <si>
    <t xml:space="preserve">http://tun.fi/MX.73278</t>
  </si>
  <si>
    <t xml:space="preserve">helmiherkkusieni</t>
  </si>
  <si>
    <t xml:space="preserve">Agaricus moelleri</t>
  </si>
  <si>
    <t xml:space="preserve">http://tun.fi/MX.72552</t>
  </si>
  <si>
    <t xml:space="preserve">höytyukonsieni</t>
  </si>
  <si>
    <t xml:space="preserve">Cystolepiota adulterina</t>
  </si>
  <si>
    <t xml:space="preserve">http://tun.fi/MX.72166</t>
  </si>
  <si>
    <t xml:space="preserve">rusoukonsieni</t>
  </si>
  <si>
    <t xml:space="preserve">Cystolepiota moelleri</t>
  </si>
  <si>
    <t xml:space="preserve">http://tun.fi/MX.72819</t>
  </si>
  <si>
    <t xml:space="preserve">lumiukonsieni</t>
  </si>
  <si>
    <t xml:space="preserve">Lepiota angustispora</t>
  </si>
  <si>
    <t xml:space="preserve">http://tun.fi/MX.69008</t>
  </si>
  <si>
    <t xml:space="preserve">kittiukonsieni</t>
  </si>
  <si>
    <t xml:space="preserve">Lepiota coloratipes</t>
  </si>
  <si>
    <t xml:space="preserve">http://tun.fi/MX.73203</t>
  </si>
  <si>
    <t xml:space="preserve">lemu-ukonsieni</t>
  </si>
  <si>
    <t xml:space="preserve">Lepiota ochraceofulva</t>
  </si>
  <si>
    <t xml:space="preserve">http://tun.fi/MX.72956</t>
  </si>
  <si>
    <t xml:space="preserve">helaukonsieni</t>
  </si>
  <si>
    <t xml:space="preserve">Lepiota pseudolilacea</t>
  </si>
  <si>
    <t xml:space="preserve">http://tun.fi/MX.72477</t>
  </si>
  <si>
    <t xml:space="preserve">kesiukonsieni</t>
  </si>
  <si>
    <t xml:space="preserve">Lepiota setulosa</t>
  </si>
  <si>
    <t xml:space="preserve">http://tun.fi/MX.72050</t>
  </si>
  <si>
    <t xml:space="preserve">liitu-ukonsieni</t>
  </si>
  <si>
    <t xml:space="preserve">Lepiota subalba</t>
  </si>
  <si>
    <t xml:space="preserve">http://tun.fi/MX.72287</t>
  </si>
  <si>
    <t xml:space="preserve">hiekkajalkakuukunen</t>
  </si>
  <si>
    <t xml:space="preserve">Tulostoma brumale</t>
  </si>
  <si>
    <t xml:space="preserve">http://tun.fi/MX.236527</t>
  </si>
  <si>
    <t xml:space="preserve">hopeakärpässieni</t>
  </si>
  <si>
    <t xml:space="preserve">Amanita supravolvata</t>
  </si>
  <si>
    <t xml:space="preserve">http://tun.fi/MX.234716</t>
  </si>
  <si>
    <t xml:space="preserve">rikkikärpässieni</t>
  </si>
  <si>
    <t xml:space="preserve">Amanita franchetii</t>
  </si>
  <si>
    <t xml:space="preserve">http://tun.fi/MX.72554</t>
  </si>
  <si>
    <t xml:space="preserve">taatelikärpässieni</t>
  </si>
  <si>
    <t xml:space="preserve">Amanita spadicea</t>
  </si>
  <si>
    <t xml:space="preserve">http://tun.fi/MX.73069</t>
  </si>
  <si>
    <t xml:space="preserve">pygmikuupikka</t>
  </si>
  <si>
    <t xml:space="preserve">Pholiotina pygmaeoaffinis</t>
  </si>
  <si>
    <t xml:space="preserve">http://tun.fi/MX.71872</t>
  </si>
  <si>
    <t xml:space="preserve">papukaijahäiväkkä</t>
  </si>
  <si>
    <t xml:space="preserve">Bolbitius callistus</t>
  </si>
  <si>
    <t xml:space="preserve">http://tun.fi/MX.72151</t>
  </si>
  <si>
    <t xml:space="preserve">otsonseitikki</t>
  </si>
  <si>
    <t xml:space="preserve">Cortinarius albogaudis</t>
  </si>
  <si>
    <t xml:space="preserve">http://tun.fi/MX.73331</t>
  </si>
  <si>
    <t xml:space="preserve">tuohiseitikki</t>
  </si>
  <si>
    <t xml:space="preserve">Cortinarius alboglobosus</t>
  </si>
  <si>
    <t xml:space="preserve">http://tun.fi/MX.72832</t>
  </si>
  <si>
    <t xml:space="preserve">sirotunkkaseitikki</t>
  </si>
  <si>
    <t xml:space="preserve">Cortinarius albolens</t>
  </si>
  <si>
    <t xml:space="preserve">http://tun.fi/MX.4970853</t>
  </si>
  <si>
    <t xml:space="preserve">ukonseitikki</t>
  </si>
  <si>
    <t xml:space="preserve">Cortinarius anisochrous</t>
  </si>
  <si>
    <t xml:space="preserve">http://tun.fi/MX.72587</t>
  </si>
  <si>
    <t xml:space="preserve">kuuseitikki</t>
  </si>
  <si>
    <t xml:space="preserve">Cortinarius argenteolilacinus</t>
  </si>
  <si>
    <t xml:space="preserve">http://tun.fi/MX.72588</t>
  </si>
  <si>
    <t xml:space="preserve">risaseitikki</t>
  </si>
  <si>
    <t xml:space="preserve">Cortinarius aureifolius</t>
  </si>
  <si>
    <t xml:space="preserve">http://tun.fi/MX.73332</t>
  </si>
  <si>
    <t xml:space="preserve">hämyseitikki</t>
  </si>
  <si>
    <t xml:space="preserve">Cortinarius badiolaevis</t>
  </si>
  <si>
    <t xml:space="preserve">http://tun.fi/MX.72393</t>
  </si>
  <si>
    <t xml:space="preserve">karttuseitikki</t>
  </si>
  <si>
    <t xml:space="preserve">Cortinarius badiolatus</t>
  </si>
  <si>
    <t xml:space="preserve">http://tun.fi/MX.72850</t>
  </si>
  <si>
    <t xml:space="preserve">nappaseitikki</t>
  </si>
  <si>
    <t xml:space="preserve">Cortinarius balteatialutaceus</t>
  </si>
  <si>
    <t xml:space="preserve">http://tun.fi/MX.214545</t>
  </si>
  <si>
    <t xml:space="preserve">särmänuijaseitikki</t>
  </si>
  <si>
    <t xml:space="preserve">Cortinarius balteatibulbosus</t>
  </si>
  <si>
    <t xml:space="preserve">http://tun.fi/MX.214838</t>
  </si>
  <si>
    <t xml:space="preserve">viehkonuppiseitikki</t>
  </si>
  <si>
    <t xml:space="preserve">Cortinarius barbaricus</t>
  </si>
  <si>
    <t xml:space="preserve">http://tun.fi/MX.71944</t>
  </si>
  <si>
    <t xml:space="preserve">orvokkiseitikki</t>
  </si>
  <si>
    <t xml:space="preserve">Cortinarius boreasensis</t>
  </si>
  <si>
    <t xml:space="preserve">http://tun.fi/MX.72400</t>
  </si>
  <si>
    <t xml:space="preserve">pohjannuppiseitikki</t>
  </si>
  <si>
    <t xml:space="preserve">Cortinarius boreidionysae</t>
  </si>
  <si>
    <t xml:space="preserve">http://tun.fi/MX.214536</t>
  </si>
  <si>
    <t xml:space="preserve">sammonseitikki</t>
  </si>
  <si>
    <t xml:space="preserve">Cortinarius bovinaster</t>
  </si>
  <si>
    <t xml:space="preserve">http://tun.fi/MX.72182</t>
  </si>
  <si>
    <t xml:space="preserve">sepänseitikki</t>
  </si>
  <si>
    <t xml:space="preserve">Cortinarius bovinatus</t>
  </si>
  <si>
    <t xml:space="preserve">http://tun.fi/MX.4970774</t>
  </si>
  <si>
    <t xml:space="preserve">härkäseitikki</t>
  </si>
  <si>
    <t xml:space="preserve">Cortinarius bovinus</t>
  </si>
  <si>
    <t xml:space="preserve">http://tun.fi/MX.72844</t>
  </si>
  <si>
    <t xml:space="preserve">multaseitikki</t>
  </si>
  <si>
    <t xml:space="preserve">Cortinarius brunneiaurantius</t>
  </si>
  <si>
    <t xml:space="preserve">http://tun.fi/MX.214840</t>
  </si>
  <si>
    <t xml:space="preserve">niukkaseitikki</t>
  </si>
  <si>
    <t xml:space="preserve">Cortinarius brunneocalcarius</t>
  </si>
  <si>
    <t xml:space="preserve">http://tun.fi/MX.71946</t>
  </si>
  <si>
    <t xml:space="preserve">kaakaoseitikki</t>
  </si>
  <si>
    <t xml:space="preserve">Cortinarius cacaodiscus</t>
  </si>
  <si>
    <t xml:space="preserve">http://tun.fi/MX.4971173</t>
  </si>
  <si>
    <t xml:space="preserve">lanttunuppiseitikki</t>
  </si>
  <si>
    <t xml:space="preserve">Cortinarius caesiocinctus</t>
  </si>
  <si>
    <t xml:space="preserve">http://tun.fi/MX.72394</t>
  </si>
  <si>
    <t xml:space="preserve">ametistiseitikki</t>
  </si>
  <si>
    <t xml:space="preserve">Cortinarius caesiocolor</t>
  </si>
  <si>
    <t xml:space="preserve">http://tun.fi/MX.214841</t>
  </si>
  <si>
    <t xml:space="preserve">hurmanuppiseitikki</t>
  </si>
  <si>
    <t xml:space="preserve">Cortinarius cedretorum</t>
  </si>
  <si>
    <t xml:space="preserve">http://tun.fi/MX.71953</t>
  </si>
  <si>
    <t xml:space="preserve">kartanoseitikki</t>
  </si>
  <si>
    <t xml:space="preserve">Cortinarius chromataphilus</t>
  </si>
  <si>
    <t xml:space="preserve">http://tun.fi/MX.4971144</t>
  </si>
  <si>
    <t xml:space="preserve">lounasauvaseitikki</t>
  </si>
  <si>
    <t xml:space="preserve">Cortinarius claroplanisculus</t>
  </si>
  <si>
    <t xml:space="preserve">http://tun.fi/MX.4970776</t>
  </si>
  <si>
    <t xml:space="preserve">kobolttinuppiseitikki</t>
  </si>
  <si>
    <t xml:space="preserve">Cortinarius cobaltinus</t>
  </si>
  <si>
    <t xml:space="preserve">http://tun.fi/MX.4970778</t>
  </si>
  <si>
    <t xml:space="preserve">mahtiseitikki</t>
  </si>
  <si>
    <t xml:space="preserve">Cortinarius colossipes</t>
  </si>
  <si>
    <t xml:space="preserve">http://tun.fi/MX.235020</t>
  </si>
  <si>
    <t xml:space="preserve">hiidenseitikki</t>
  </si>
  <si>
    <t xml:space="preserve">Cortinarius coracis</t>
  </si>
  <si>
    <t xml:space="preserve">http://tun.fi/MX.214548</t>
  </si>
  <si>
    <t xml:space="preserve">erakkoseitikki</t>
  </si>
  <si>
    <t xml:space="preserve">Cortinarius crassisporus</t>
  </si>
  <si>
    <t xml:space="preserve">http://tun.fi/MX.235025</t>
  </si>
  <si>
    <t xml:space="preserve">ihmeseitikki</t>
  </si>
  <si>
    <t xml:space="preserve">Cortinarius croceocaeruleus</t>
  </si>
  <si>
    <t xml:space="preserve">http://tun.fi/MX.235028</t>
  </si>
  <si>
    <t xml:space="preserve">pohjanmaltoseitikki</t>
  </si>
  <si>
    <t xml:space="preserve">Cortinarius boreicyanites</t>
  </si>
  <si>
    <t xml:space="preserve">http://tun.fi/MX.4971076</t>
  </si>
  <si>
    <t xml:space="preserve">taalainnuppiseitikki</t>
  </si>
  <si>
    <t xml:space="preserve">Cortinarius dalecarlicus</t>
  </si>
  <si>
    <t xml:space="preserve">http://tun.fi/MX.72188</t>
  </si>
  <si>
    <t xml:space="preserve">nuhjuseitikki</t>
  </si>
  <si>
    <t xml:space="preserve">Cortinarius diosmus</t>
  </si>
  <si>
    <t xml:space="preserve">http://tun.fi/MX.71958</t>
  </si>
  <si>
    <t xml:space="preserve">sompaseitikki</t>
  </si>
  <si>
    <t xml:space="preserve">Cortinarius duristipes</t>
  </si>
  <si>
    <t xml:space="preserve">http://tun.fi/MX.235037</t>
  </si>
  <si>
    <t xml:space="preserve">synkkäseitikki</t>
  </si>
  <si>
    <t xml:space="preserve">Cortinarius ectypus</t>
  </si>
  <si>
    <t xml:space="preserve">http://tun.fi/MX.72851</t>
  </si>
  <si>
    <t xml:space="preserve">leijonaseitikki</t>
  </si>
  <si>
    <t xml:space="preserve">Cortinarius elegantior</t>
  </si>
  <si>
    <t xml:space="preserve">http://tun.fi/MX.72398</t>
  </si>
  <si>
    <t xml:space="preserve">ujoseitikki</t>
  </si>
  <si>
    <t xml:space="preserve">Cortinarius ferrugineovelatus</t>
  </si>
  <si>
    <t xml:space="preserve">http://tun.fi/MX.4971178</t>
  </si>
  <si>
    <t xml:space="preserve">valjunuppiseitikki</t>
  </si>
  <si>
    <t xml:space="preserve">Cortinarius flavipallens</t>
  </si>
  <si>
    <t xml:space="preserve">http://tun.fi/MX.4971149</t>
  </si>
  <si>
    <t xml:space="preserve">jauhonuppiseitikki</t>
  </si>
  <si>
    <t xml:space="preserve">Cortinarius flavovirens</t>
  </si>
  <si>
    <t xml:space="preserve">http://tun.fi/MX.72195</t>
  </si>
  <si>
    <t xml:space="preserve">sääskiseitikki</t>
  </si>
  <si>
    <t xml:space="preserve">Cortinarius fulvopaludosus</t>
  </si>
  <si>
    <t xml:space="preserve">http://tun.fi/MX.4999478</t>
  </si>
  <si>
    <t xml:space="preserve">oivaseitikki</t>
  </si>
  <si>
    <t xml:space="preserve">Cortinarius furvus</t>
  </si>
  <si>
    <t xml:space="preserve">http://tun.fi/MX.4971179</t>
  </si>
  <si>
    <t xml:space="preserve">väinönseitikki</t>
  </si>
  <si>
    <t xml:space="preserve">Cortinarius fuscobovinus</t>
  </si>
  <si>
    <t xml:space="preserve">http://tun.fi/MX.72196</t>
  </si>
  <si>
    <t xml:space="preserve">suttuvyöseitikki</t>
  </si>
  <si>
    <t xml:space="preserve">Cortinarius fuscoperonatus</t>
  </si>
  <si>
    <t xml:space="preserve">http://tun.fi/MX.72854</t>
  </si>
  <si>
    <t xml:space="preserve">punatunkkaseitikki</t>
  </si>
  <si>
    <t xml:space="preserve">Cortinarius hinnuleoarmillatus</t>
  </si>
  <si>
    <t xml:space="preserve">http://tun.fi/MX.72198</t>
  </si>
  <si>
    <t xml:space="preserve">mestarinnuppiseitikki</t>
  </si>
  <si>
    <t xml:space="preserve">Cortinarius kytoevuorii</t>
  </si>
  <si>
    <t xml:space="preserve">http://tun.fi/MX.4971152</t>
  </si>
  <si>
    <t xml:space="preserve">ryppylimaseitikki</t>
  </si>
  <si>
    <t xml:space="preserve">Cortinarius lividoochraceus</t>
  </si>
  <si>
    <t xml:space="preserve">http://tun.fi/MX.73352</t>
  </si>
  <si>
    <t xml:space="preserve">lystiseitikki</t>
  </si>
  <si>
    <t xml:space="preserve">Cortinarius lustrabilis</t>
  </si>
  <si>
    <t xml:space="preserve">http://tun.fi/MX.72402</t>
  </si>
  <si>
    <t xml:space="preserve">aarreseitikki</t>
  </si>
  <si>
    <t xml:space="preserve">Cortinarius luteiaureus</t>
  </si>
  <si>
    <t xml:space="preserve">http://tun.fi/MX.4971153</t>
  </si>
  <si>
    <t xml:space="preserve">tummaterhoseitikki</t>
  </si>
  <si>
    <t xml:space="preserve">Cortinarius megacystidiosus</t>
  </si>
  <si>
    <t xml:space="preserve">http://tun.fi/MX.4970855</t>
  </si>
  <si>
    <t xml:space="preserve">pulmuseitikki</t>
  </si>
  <si>
    <t xml:space="preserve">Cortinarius niveoglobosus</t>
  </si>
  <si>
    <t xml:space="preserve">http://tun.fi/MX.73355</t>
  </si>
  <si>
    <t xml:space="preserve">noidanseitikki</t>
  </si>
  <si>
    <t xml:space="preserve">Cortinarius nolaneiformis</t>
  </si>
  <si>
    <t xml:space="preserve">http://tun.fi/MX.313061</t>
  </si>
  <si>
    <t xml:space="preserve">norlanninseitikki</t>
  </si>
  <si>
    <t xml:space="preserve">Cortinarius norrlandicus</t>
  </si>
  <si>
    <t xml:space="preserve">http://tun.fi/MX.71730</t>
  </si>
  <si>
    <t xml:space="preserve">kitkeröseitikki</t>
  </si>
  <si>
    <t xml:space="preserve">Cortinarius ochroamarus</t>
  </si>
  <si>
    <t xml:space="preserve">http://tun.fi/MX.4970860</t>
  </si>
  <si>
    <t xml:space="preserve">louhenseitikki</t>
  </si>
  <si>
    <t xml:space="preserve">Cortinarius oulankaensis</t>
  </si>
  <si>
    <t xml:space="preserve">http://tun.fi/MX.71732</t>
  </si>
  <si>
    <t xml:space="preserve">terhoseitikki</t>
  </si>
  <si>
    <t xml:space="preserve">Cortinarius parhonestus</t>
  </si>
  <si>
    <t xml:space="preserve">http://tun.fi/MX.4985762</t>
  </si>
  <si>
    <t xml:space="preserve">mesivyöseitikki</t>
  </si>
  <si>
    <t xml:space="preserve">Cortinarius phrygianus</t>
  </si>
  <si>
    <t xml:space="preserve">http://tun.fi/MX.71965</t>
  </si>
  <si>
    <t xml:space="preserve">siloseitikki</t>
  </si>
  <si>
    <t xml:space="preserve">Cortinarius pini</t>
  </si>
  <si>
    <t xml:space="preserve">http://tun.fi/MX.71966</t>
  </si>
  <si>
    <t xml:space="preserve">ryyniseitikki</t>
  </si>
  <si>
    <t xml:space="preserve">Cortinarius psammocephalus</t>
  </si>
  <si>
    <t xml:space="preserve">http://tun.fi/MX.71967</t>
  </si>
  <si>
    <t xml:space="preserve">olkinuppiseitikki</t>
  </si>
  <si>
    <t xml:space="preserve">Cortinarius pseudoglaucopus</t>
  </si>
  <si>
    <t xml:space="preserve">http://tun.fi/MX.71735</t>
  </si>
  <si>
    <t xml:space="preserve">tenhoseitikki</t>
  </si>
  <si>
    <t xml:space="preserve">Cortinarius rubrovioleipes</t>
  </si>
  <si>
    <t xml:space="preserve">http://tun.fi/MX.72410</t>
  </si>
  <si>
    <t xml:space="preserve">sinilimaseitikki</t>
  </si>
  <si>
    <t xml:space="preserve">Cortinarius salor</t>
  </si>
  <si>
    <t xml:space="preserve">http://tun.fi/MX.71736</t>
  </si>
  <si>
    <t xml:space="preserve">vuokkoseitikki</t>
  </si>
  <si>
    <t xml:space="preserve">Cortinarius sejunctifolius</t>
  </si>
  <si>
    <t xml:space="preserve">http://tun.fi/MX.4985760</t>
  </si>
  <si>
    <t xml:space="preserve">nahkaseitikki</t>
  </si>
  <si>
    <t xml:space="preserve">Cortinarius spadicellus</t>
  </si>
  <si>
    <t xml:space="preserve">http://tun.fi/MX.72606</t>
  </si>
  <si>
    <t xml:space="preserve">ylvässeitikki</t>
  </si>
  <si>
    <t xml:space="preserve">Cortinarius squamivenetus</t>
  </si>
  <si>
    <t xml:space="preserve">http://tun.fi/MX.4971183</t>
  </si>
  <si>
    <t xml:space="preserve">peikonseitikki</t>
  </si>
  <si>
    <t xml:space="preserve">Cortinarius subbrunneoideus</t>
  </si>
  <si>
    <t xml:space="preserve">http://tun.fi/MX.235156</t>
  </si>
  <si>
    <t xml:space="preserve">röllinseitikki</t>
  </si>
  <si>
    <t xml:space="preserve">Cortinarius subobtusus</t>
  </si>
  <si>
    <t xml:space="preserve">http://tun.fi/MX.4985944</t>
  </si>
  <si>
    <t xml:space="preserve">sinelmäseitikki</t>
  </si>
  <si>
    <t xml:space="preserve">Cortinarius subporphyropus</t>
  </si>
  <si>
    <t xml:space="preserve">http://tun.fi/MX.235161</t>
  </si>
  <si>
    <t xml:space="preserve">hippiäisseitikki</t>
  </si>
  <si>
    <t xml:space="preserve">Cortinarius subtilior</t>
  </si>
  <si>
    <t xml:space="preserve">http://tun.fi/MX.4985947</t>
  </si>
  <si>
    <t xml:space="preserve">nuijamyrkkyseitikki</t>
  </si>
  <si>
    <t xml:space="preserve">Cortinarius tofaceus</t>
  </si>
  <si>
    <t xml:space="preserve">http://tun.fi/MX.72609</t>
  </si>
  <si>
    <t xml:space="preserve">hakinseitikki</t>
  </si>
  <si>
    <t xml:space="preserve">Cortinarius uraceisporus</t>
  </si>
  <si>
    <t xml:space="preserve">http://tun.fi/MX.235171</t>
  </si>
  <si>
    <t xml:space="preserve">hopeaseitikki</t>
  </si>
  <si>
    <t xml:space="preserve">Cortinarius urbicus</t>
  </si>
  <si>
    <t xml:space="preserve">http://tun.fi/MX.72875</t>
  </si>
  <si>
    <t xml:space="preserve">tammipelargoniseitikki</t>
  </si>
  <si>
    <t xml:space="preserve">Cortinarius fagetorum</t>
  </si>
  <si>
    <t xml:space="preserve">http://tun.fi/MX.4985768</t>
  </si>
  <si>
    <t xml:space="preserve">limettivahakas</t>
  </si>
  <si>
    <t xml:space="preserve">Hygrocybe citrinovirens</t>
  </si>
  <si>
    <t xml:space="preserve">http://tun.fi/MX.73142</t>
  </si>
  <si>
    <t xml:space="preserve">okravahakas</t>
  </si>
  <si>
    <t xml:space="preserve">Hygrocybe intermedia</t>
  </si>
  <si>
    <t xml:space="preserve">http://tun.fi/MX.72430</t>
  </si>
  <si>
    <t xml:space="preserve">rusohelttavahakas</t>
  </si>
  <si>
    <t xml:space="preserve">Hygrophorus calophyllus</t>
  </si>
  <si>
    <t xml:space="preserve">http://tun.fi/MX.72900</t>
  </si>
  <si>
    <t xml:space="preserve">keltahäivevahakas</t>
  </si>
  <si>
    <t xml:space="preserve">Hygrophorus discoxanthus</t>
  </si>
  <si>
    <t xml:space="preserve">http://tun.fi/MX.71994</t>
  </si>
  <si>
    <t xml:space="preserve">lehtovahakas</t>
  </si>
  <si>
    <t xml:space="preserve">Hygrophorus nemoreus</t>
  </si>
  <si>
    <t xml:space="preserve">http://tun.fi/MX.73146</t>
  </si>
  <si>
    <t xml:space="preserve">taikavahakas</t>
  </si>
  <si>
    <t xml:space="preserve">Hygrophorus pudorinus</t>
  </si>
  <si>
    <t xml:space="preserve">http://tun.fi/MX.72634</t>
  </si>
  <si>
    <t xml:space="preserve">salonääpikkä</t>
  </si>
  <si>
    <t xml:space="preserve">Galerina pruinatipes</t>
  </si>
  <si>
    <t xml:space="preserve">http://tun.fi/MX.72447</t>
  </si>
  <si>
    <t xml:space="preserve">kalkkinääpikkä</t>
  </si>
  <si>
    <t xml:space="preserve">Galerina pseudocerina</t>
  </si>
  <si>
    <t xml:space="preserve">http://tun.fi/MX.72014</t>
  </si>
  <si>
    <t xml:space="preserve">hahtuvaruosteheltta</t>
  </si>
  <si>
    <t xml:space="preserve">Naucoria luteolofibrillosa</t>
  </si>
  <si>
    <t xml:space="preserve">http://tun.fi/MX.72023</t>
  </si>
  <si>
    <t xml:space="preserve">lystiruostejuurekas</t>
  </si>
  <si>
    <t xml:space="preserve">Phaeocollybia hilaris</t>
  </si>
  <si>
    <t xml:space="preserve">http://tun.fi/MX.72330</t>
  </si>
  <si>
    <t xml:space="preserve">viinirisakas</t>
  </si>
  <si>
    <t xml:space="preserve">Inocybe adaequata</t>
  </si>
  <si>
    <t xml:space="preserve">http://tun.fi/MX.73150</t>
  </si>
  <si>
    <t xml:space="preserve">etelänrisakas</t>
  </si>
  <si>
    <t xml:space="preserve">Inocybe decemgibbosa</t>
  </si>
  <si>
    <t xml:space="preserve">http://tun.fi/MX.72218</t>
  </si>
  <si>
    <t xml:space="preserve">myrkkyrisakas</t>
  </si>
  <si>
    <t xml:space="preserve">Inocybe erubescens</t>
  </si>
  <si>
    <t xml:space="preserve">http://tun.fi/MX.73136</t>
  </si>
  <si>
    <t xml:space="preserve">lettorisakas</t>
  </si>
  <si>
    <t xml:space="preserve">Inocybe hirculus</t>
  </si>
  <si>
    <t xml:space="preserve">http://tun.fi/MX.72623</t>
  </si>
  <si>
    <t xml:space="preserve">karvasmantelirisakas</t>
  </si>
  <si>
    <t xml:space="preserve">Inocybe hirtella var. hirtella</t>
  </si>
  <si>
    <t xml:space="preserve">http://tun.fi/MX.68513</t>
  </si>
  <si>
    <t xml:space="preserve">kalkkirisakas</t>
  </si>
  <si>
    <t xml:space="preserve">Inocybe pargasensis</t>
  </si>
  <si>
    <t xml:space="preserve">http://tun.fi/MX.72027</t>
  </si>
  <si>
    <t xml:space="preserve">vasarisakas</t>
  </si>
  <si>
    <t xml:space="preserve">Inocybe pusio</t>
  </si>
  <si>
    <t xml:space="preserve">http://tun.fi/MX.73423</t>
  </si>
  <si>
    <t xml:space="preserve">suvirisakas</t>
  </si>
  <si>
    <t xml:space="preserve">Inocybe queletii</t>
  </si>
  <si>
    <t xml:space="preserve">http://tun.fi/MX.73424</t>
  </si>
  <si>
    <t xml:space="preserve">savunukkalakki</t>
  </si>
  <si>
    <t xml:space="preserve">Hydropus marginellus</t>
  </si>
  <si>
    <t xml:space="preserve">http://tun.fi/MX.235612</t>
  </si>
  <si>
    <t xml:space="preserve">sysihiippo</t>
  </si>
  <si>
    <t xml:space="preserve">Mycena algeriensis</t>
  </si>
  <si>
    <t xml:space="preserve">http://tun.fi/MX.72299</t>
  </si>
  <si>
    <t xml:space="preserve">oliivihiippo</t>
  </si>
  <si>
    <t xml:space="preserve">Mycena arcangeliana</t>
  </si>
  <si>
    <t xml:space="preserve">http://tun.fi/MX.72493</t>
  </si>
  <si>
    <t xml:space="preserve">kätköhiippo</t>
  </si>
  <si>
    <t xml:space="preserve">Mycena occulta</t>
  </si>
  <si>
    <t xml:space="preserve">http://tun.fi/MX.72074</t>
  </si>
  <si>
    <t xml:space="preserve">saarnihiippo</t>
  </si>
  <si>
    <t xml:space="preserve">Mycena renati</t>
  </si>
  <si>
    <t xml:space="preserve">http://tun.fi/MX.72981</t>
  </si>
  <si>
    <t xml:space="preserve">vuotavinokas</t>
  </si>
  <si>
    <t xml:space="preserve">Tectella patellaris</t>
  </si>
  <si>
    <t xml:space="preserve">http://tun.fi/MX.71885</t>
  </si>
  <si>
    <t xml:space="preserve">isohimmihiippo</t>
  </si>
  <si>
    <t xml:space="preserve">Mycenella bryophila</t>
  </si>
  <si>
    <t xml:space="preserve">http://tun.fi/MX.72020</t>
  </si>
  <si>
    <t xml:space="preserve">himmihiippo</t>
  </si>
  <si>
    <t xml:space="preserve">Mycenella lasiosperma</t>
  </si>
  <si>
    <t xml:space="preserve">http://tun.fi/MX.72021</t>
  </si>
  <si>
    <t xml:space="preserve">lastahytyvinokas</t>
  </si>
  <si>
    <t xml:space="preserve">Hohenbuehelia auriscalpium</t>
  </si>
  <si>
    <t xml:space="preserve">http://tun.fi/MX.72617</t>
  </si>
  <si>
    <t xml:space="preserve">surulahorusokas</t>
  </si>
  <si>
    <t xml:space="preserve">Pluteus luctuosus</t>
  </si>
  <si>
    <t xml:space="preserve">http://tun.fi/MX.72114</t>
  </si>
  <si>
    <t xml:space="preserve">saramustesieni</t>
  </si>
  <si>
    <t xml:space="preserve">Coprinopsis tigrinellus</t>
  </si>
  <si>
    <t xml:space="preserve">http://tun.fi/MX.72585</t>
  </si>
  <si>
    <t xml:space="preserve">pohjankimppuhaprakas</t>
  </si>
  <si>
    <t xml:space="preserve">Psathyrella boreifasciculata</t>
  </si>
  <si>
    <t xml:space="preserve">http://tun.fi/MX.4883787</t>
  </si>
  <si>
    <t xml:space="preserve">vankkahaprakas</t>
  </si>
  <si>
    <t xml:space="preserve">Psathyrella maculata</t>
  </si>
  <si>
    <t xml:space="preserve">http://tun.fi/MX.71878</t>
  </si>
  <si>
    <t xml:space="preserve">pitkäjalkahaprakas</t>
  </si>
  <si>
    <t xml:space="preserve">Psathyrella multipedata</t>
  </si>
  <si>
    <t xml:space="preserve">http://tun.fi/MX.72534</t>
  </si>
  <si>
    <t xml:space="preserve">kostikka</t>
  </si>
  <si>
    <t xml:space="preserve">Stagnicola perplexa</t>
  </si>
  <si>
    <t xml:space="preserve">http://tun.fi/MX.72734</t>
  </si>
  <si>
    <t xml:space="preserve">keltakänsäkkä</t>
  </si>
  <si>
    <t xml:space="preserve">Cristinia gallica</t>
  </si>
  <si>
    <t xml:space="preserve">http://tun.fi/MX.205603</t>
  </si>
  <si>
    <t xml:space="preserve">pikkukarvaslakki</t>
  </si>
  <si>
    <t xml:space="preserve">Gymnopilus bellulus</t>
  </si>
  <si>
    <t xml:space="preserve">http://tun.fi/MX.72449</t>
  </si>
  <si>
    <t xml:space="preserve">rahkakarvaslakki</t>
  </si>
  <si>
    <t xml:space="preserve">Gymnopilus fulgens</t>
  </si>
  <si>
    <t xml:space="preserve">http://tun.fi/MX.71790</t>
  </si>
  <si>
    <t xml:space="preserve">niljahelokka</t>
  </si>
  <si>
    <t xml:space="preserve">Pholiota mucigera</t>
  </si>
  <si>
    <t xml:space="preserve">http://tun.fi/MX.72108</t>
  </si>
  <si>
    <t xml:space="preserve">liitukynsikäs</t>
  </si>
  <si>
    <t xml:space="preserve">Lyophyllum konradianum</t>
  </si>
  <si>
    <t xml:space="preserve">http://tun.fi/MX.72965</t>
  </si>
  <si>
    <t xml:space="preserve">kolmiokynsikäs</t>
  </si>
  <si>
    <t xml:space="preserve">Lyophyllum transforme</t>
  </si>
  <si>
    <t xml:space="preserve">http://tun.fi/MX.73440</t>
  </si>
  <si>
    <t xml:space="preserve">kultakaunolakki</t>
  </si>
  <si>
    <t xml:space="preserve">Rugosomyces chrysenteron</t>
  </si>
  <si>
    <t xml:space="preserve">http://tun.fi/MX.73223</t>
  </si>
  <si>
    <t xml:space="preserve">tummakaunolakki</t>
  </si>
  <si>
    <t xml:space="preserve">Rugosomyces obscurissimus</t>
  </si>
  <si>
    <t xml:space="preserve">http://tun.fi/MX.72505</t>
  </si>
  <si>
    <t xml:space="preserve">seepiajyväslakki</t>
  </si>
  <si>
    <t xml:space="preserve">Dermoloma josserandii var. phaeopodium</t>
  </si>
  <si>
    <t xml:space="preserve">http://tun.fi/MX.68061</t>
  </si>
  <si>
    <t xml:space="preserve">maitovalmukka</t>
  </si>
  <si>
    <t xml:space="preserve">Leucopaxillus cerealis</t>
  </si>
  <si>
    <t xml:space="preserve">http://tun.fi/MX.72962</t>
  </si>
  <si>
    <t xml:space="preserve">säämiskävalmukka</t>
  </si>
  <si>
    <t xml:space="preserve">Leucopaxillus compactus</t>
  </si>
  <si>
    <t xml:space="preserve">http://tun.fi/MX.73205</t>
  </si>
  <si>
    <t xml:space="preserve">karvasvalmukka</t>
  </si>
  <si>
    <t xml:space="preserve">Leucopaxillus gentianeus</t>
  </si>
  <si>
    <t xml:space="preserve">http://tun.fi/MX.71821</t>
  </si>
  <si>
    <t xml:space="preserve">tuhruvalhakka</t>
  </si>
  <si>
    <t xml:space="preserve">Porpoloma metapodium</t>
  </si>
  <si>
    <t xml:space="preserve">http://tun.fi/MX.73029</t>
  </si>
  <si>
    <t xml:space="preserve">varjovalmuska</t>
  </si>
  <si>
    <t xml:space="preserve">Tricholoma borgsjoeënse</t>
  </si>
  <si>
    <t xml:space="preserve">http://tun.fi/MX.73491</t>
  </si>
  <si>
    <t xml:space="preserve">viherrusokas</t>
  </si>
  <si>
    <t xml:space="preserve">Entoloma incanum</t>
  </si>
  <si>
    <t xml:space="preserve">http://tun.fi/MX.72904</t>
  </si>
  <si>
    <t xml:space="preserve">kyyhkyrusokas</t>
  </si>
  <si>
    <t xml:space="preserve">Entoloma porphyrophaeum</t>
  </si>
  <si>
    <t xml:space="preserve">http://tun.fi/MX.72908</t>
  </si>
  <si>
    <t xml:space="preserve">kalvasrusokas</t>
  </si>
  <si>
    <t xml:space="preserve">Entoloma prunuloides</t>
  </si>
  <si>
    <t xml:space="preserve">http://tun.fi/MX.71777</t>
  </si>
  <si>
    <t xml:space="preserve">karvarusokas</t>
  </si>
  <si>
    <t xml:space="preserve">Entoloma strigosissimum</t>
  </si>
  <si>
    <t xml:space="preserve">http://tun.fi/MX.73401</t>
  </si>
  <si>
    <t xml:space="preserve">seittimujukka</t>
  </si>
  <si>
    <t xml:space="preserve">Tomentellopsis pusilla</t>
  </si>
  <si>
    <t xml:space="preserve">http://tun.fi/MX.206248</t>
  </si>
  <si>
    <t xml:space="preserve">turkoosivanu</t>
  </si>
  <si>
    <t xml:space="preserve">Byssocorticium caeruleum</t>
  </si>
  <si>
    <t xml:space="preserve">http://tun.fi/MX.205500</t>
  </si>
  <si>
    <t xml:space="preserve">kultatatti</t>
  </si>
  <si>
    <t xml:space="preserve">Aureoboletus gentilis</t>
  </si>
  <si>
    <t xml:space="preserve">http://tun.fi/MX.72362</t>
  </si>
  <si>
    <t xml:space="preserve">tauriontatti</t>
  </si>
  <si>
    <t xml:space="preserve">Suillellus luridus</t>
  </si>
  <si>
    <t xml:space="preserve">http://tun.fi/MX.73299</t>
  </si>
  <si>
    <t xml:space="preserve">kastanjatatti</t>
  </si>
  <si>
    <t xml:space="preserve">Gyroporus castaneus</t>
  </si>
  <si>
    <t xml:space="preserve">http://tun.fi/MX.72665</t>
  </si>
  <si>
    <t xml:space="preserve">ryytimantumukula</t>
  </si>
  <si>
    <t xml:space="preserve">Melanogaster broomeanus</t>
  </si>
  <si>
    <t xml:space="preserve">http://tun.fi/MX.235961</t>
  </si>
  <si>
    <t xml:space="preserve">kuparimukula</t>
  </si>
  <si>
    <t xml:space="preserve">Rhizopogon ochraceorubens</t>
  </si>
  <si>
    <t xml:space="preserve">http://tun.fi/MX.236307</t>
  </si>
  <si>
    <t xml:space="preserve">taigatatti</t>
  </si>
  <si>
    <t xml:space="preserve">Suillus spectabilis</t>
  </si>
  <si>
    <t xml:space="preserve">http://tun.fi/MX.72999</t>
  </si>
  <si>
    <t xml:space="preserve">maaseitti</t>
  </si>
  <si>
    <t xml:space="preserve">Cejpomyces terrigenus</t>
  </si>
  <si>
    <t xml:space="preserve">http://tun.fi/MX.206218</t>
  </si>
  <si>
    <t xml:space="preserve">vasko-orakas</t>
  </si>
  <si>
    <t xml:space="preserve">Hydnum jussii</t>
  </si>
  <si>
    <t xml:space="preserve">http://tun.fi/MX.4971193</t>
  </si>
  <si>
    <t xml:space="preserve">tuhtirusko-orakas</t>
  </si>
  <si>
    <t xml:space="preserve">Hydnum magnorufescens</t>
  </si>
  <si>
    <t xml:space="preserve">http://tun.fi/MX.235607</t>
  </si>
  <si>
    <t xml:space="preserve">hunajaorakas</t>
  </si>
  <si>
    <t xml:space="preserve">Hydnum mulsicolor</t>
  </si>
  <si>
    <t xml:space="preserve">http://tun.fi/MX.4971186</t>
  </si>
  <si>
    <t xml:space="preserve">lehto-orakas</t>
  </si>
  <si>
    <t xml:space="preserve">Hydnum subovoideisporum</t>
  </si>
  <si>
    <t xml:space="preserve">http://tun.fi/MX.4971190</t>
  </si>
  <si>
    <t xml:space="preserve">kuulasorakas</t>
  </si>
  <si>
    <t xml:space="preserve">Hydnum vesterholtii</t>
  </si>
  <si>
    <t xml:space="preserve">http://tun.fi/MX.4971188</t>
  </si>
  <si>
    <t xml:space="preserve">oraorvakka</t>
  </si>
  <si>
    <t xml:space="preserve">Vuilleminia cystidiata</t>
  </si>
  <si>
    <t xml:space="preserve">http://tun.fi/MX.236549</t>
  </si>
  <si>
    <t xml:space="preserve">luumukula</t>
  </si>
  <si>
    <t xml:space="preserve">Sclerogaster compactus</t>
  </si>
  <si>
    <t xml:space="preserve">http://tun.fi/MX.236390</t>
  </si>
  <si>
    <t xml:space="preserve">heltta-aidaskääpä</t>
  </si>
  <si>
    <t xml:space="preserve">Gloeophyllum abietinum</t>
  </si>
  <si>
    <t xml:space="preserve">http://tun.fi/MX.205942</t>
  </si>
  <si>
    <t xml:space="preserve">hiilikääpä</t>
  </si>
  <si>
    <t xml:space="preserve">Gloeophyllum carbonarium</t>
  </si>
  <si>
    <t xml:space="preserve">http://tun.fi/MX.205943</t>
  </si>
  <si>
    <t xml:space="preserve">punalatvahaarakas</t>
  </si>
  <si>
    <t xml:space="preserve">Ramaria botrytis</t>
  </si>
  <si>
    <t xml:space="preserve">http://tun.fi/MX.4999196</t>
  </si>
  <si>
    <t xml:space="preserve">vankkahaarakas</t>
  </si>
  <si>
    <t xml:space="preserve">Ramaria flavescens</t>
  </si>
  <si>
    <t xml:space="preserve">http://tun.fi/MX.205838</t>
  </si>
  <si>
    <t xml:space="preserve">aurinkohaarakas</t>
  </si>
  <si>
    <t xml:space="preserve">Ramaria flavobrunnescens</t>
  </si>
  <si>
    <t xml:space="preserve">http://tun.fi/MX.205840</t>
  </si>
  <si>
    <t xml:space="preserve">siloitiöhaarakas</t>
  </si>
  <si>
    <t xml:space="preserve">Ramaria gypsea</t>
  </si>
  <si>
    <t xml:space="preserve">http://tun.fi/MX.205854</t>
  </si>
  <si>
    <t xml:space="preserve">liekkihaarakas</t>
  </si>
  <si>
    <t xml:space="preserve">Ramaria ignicolor</t>
  </si>
  <si>
    <t xml:space="preserve">http://tun.fi/MX.205843</t>
  </si>
  <si>
    <t xml:space="preserve">kaitaitiöhaarakas</t>
  </si>
  <si>
    <t xml:space="preserve">Ramaria krieglsteineri</t>
  </si>
  <si>
    <t xml:space="preserve">http://tun.fi/MX.205845</t>
  </si>
  <si>
    <t xml:space="preserve">korpihaarakas</t>
  </si>
  <si>
    <t xml:space="preserve">Ramaria pallida</t>
  </si>
  <si>
    <t xml:space="preserve">http://tun.fi/MX.205850</t>
  </si>
  <si>
    <t xml:space="preserve">ruusuhaarakas</t>
  </si>
  <si>
    <t xml:space="preserve">Ramaria rubella</t>
  </si>
  <si>
    <t xml:space="preserve">http://tun.fi/MX.205851</t>
  </si>
  <si>
    <t xml:space="preserve">lehtolohihaarakas</t>
  </si>
  <si>
    <t xml:space="preserve">Ramaria rufescens</t>
  </si>
  <si>
    <t xml:space="preserve">http://tun.fi/MX.205853</t>
  </si>
  <si>
    <t xml:space="preserve">lehtokeltahaarakas</t>
  </si>
  <si>
    <t xml:space="preserve">Ramaria safraniolens</t>
  </si>
  <si>
    <t xml:space="preserve">http://tun.fi/MX.205849</t>
  </si>
  <si>
    <t xml:space="preserve">suorahaarakas</t>
  </si>
  <si>
    <t xml:space="preserve">Ramaria stricta</t>
  </si>
  <si>
    <t xml:space="preserve">http://tun.fi/MX.205855</t>
  </si>
  <si>
    <t xml:space="preserve">risakääpä</t>
  </si>
  <si>
    <t xml:space="preserve">Chaetoporellus latitans</t>
  </si>
  <si>
    <t xml:space="preserve">http://tun.fi/MX.206027</t>
  </si>
  <si>
    <t xml:space="preserve">jalavavuotikka</t>
  </si>
  <si>
    <t xml:space="preserve">Hymenochaete ulmicola</t>
  </si>
  <si>
    <t xml:space="preserve">http://tun.fi/MX.205991</t>
  </si>
  <si>
    <t xml:space="preserve">halo-otaraspikka</t>
  </si>
  <si>
    <t xml:space="preserve">Hastodontia halonata</t>
  </si>
  <si>
    <t xml:space="preserve">http://tun.fi/MX.206024</t>
  </si>
  <si>
    <t xml:space="preserve">laikkukääpä</t>
  </si>
  <si>
    <t xml:space="preserve">Sidera vulgaris</t>
  </si>
  <si>
    <t xml:space="preserve">http://tun.fi/MX.205543</t>
  </si>
  <si>
    <t xml:space="preserve">nyhäneulakka</t>
  </si>
  <si>
    <t xml:space="preserve">Tubulicrinis confusus</t>
  </si>
  <si>
    <t xml:space="preserve">http://tun.fi/MX.206307</t>
  </si>
  <si>
    <t xml:space="preserve">täplähuovakka</t>
  </si>
  <si>
    <t xml:space="preserve">Intextomyces contiguus</t>
  </si>
  <si>
    <t xml:space="preserve">http://tun.fi/MX.206061</t>
  </si>
  <si>
    <t xml:space="preserve">pitsikääpä</t>
  </si>
  <si>
    <t xml:space="preserve">Skeletocutis delicata</t>
  </si>
  <si>
    <t xml:space="preserve">http://tun.fi/MX.206182</t>
  </si>
  <si>
    <t xml:space="preserve">havuludekääpä</t>
  </si>
  <si>
    <t xml:space="preserve">Skeletocutis ochroalba</t>
  </si>
  <si>
    <t xml:space="preserve">http://tun.fi/MX.206178</t>
  </si>
  <si>
    <t xml:space="preserve">tulvakääpä</t>
  </si>
  <si>
    <t xml:space="preserve">Tyromyces fumidiceps</t>
  </si>
  <si>
    <t xml:space="preserve">http://tun.fi/MX.206156</t>
  </si>
  <si>
    <t xml:space="preserve">ruskakääpä</t>
  </si>
  <si>
    <t xml:space="preserve">Tyromyces kmetii</t>
  </si>
  <si>
    <t xml:space="preserve">http://tun.fi/MX.206157</t>
  </si>
  <si>
    <t xml:space="preserve">harmoliimaharsukka</t>
  </si>
  <si>
    <t xml:space="preserve">Phlebiella insperata</t>
  </si>
  <si>
    <t xml:space="preserve">http://tun.fi/MX.205758</t>
  </si>
  <si>
    <t xml:space="preserve">olkikerikääpä</t>
  </si>
  <si>
    <t xml:space="preserve">Ceriporia humilis</t>
  </si>
  <si>
    <t xml:space="preserve">http://tun.fi/MX.4884027</t>
  </si>
  <si>
    <t xml:space="preserve">kuusensitkokääpä</t>
  </si>
  <si>
    <t xml:space="preserve">Antrodiella parasitica</t>
  </si>
  <si>
    <t xml:space="preserve">http://tun.fi/MX.205445</t>
  </si>
  <si>
    <t xml:space="preserve">kuitukarakääpä</t>
  </si>
  <si>
    <t xml:space="preserve">Steccherinum fimbriatellum</t>
  </si>
  <si>
    <t xml:space="preserve">http://tun.fi/MX.4884091</t>
  </si>
  <si>
    <t xml:space="preserve">loukkokääpä</t>
  </si>
  <si>
    <t xml:space="preserve">Caudicicola gracilis</t>
  </si>
  <si>
    <t xml:space="preserve">http://tun.fi/MX.4891516</t>
  </si>
  <si>
    <t xml:space="preserve">oranssikääpä</t>
  </si>
  <si>
    <t xml:space="preserve">Erastia aurantiaca</t>
  </si>
  <si>
    <t xml:space="preserve">http://tun.fi/MX.205955</t>
  </si>
  <si>
    <t xml:space="preserve">krappikääpä</t>
  </si>
  <si>
    <t xml:space="preserve">Erastia ochraceolateritia</t>
  </si>
  <si>
    <t xml:space="preserve">http://tun.fi/MX.205957</t>
  </si>
  <si>
    <t xml:space="preserve">pallekääpä</t>
  </si>
  <si>
    <t xml:space="preserve">Oxyporus obducens</t>
  </si>
  <si>
    <t xml:space="preserve">http://tun.fi/MX.205876</t>
  </si>
  <si>
    <t xml:space="preserve">sahramikääpä</t>
  </si>
  <si>
    <t xml:space="preserve">Aurantiporus croceus</t>
  </si>
  <si>
    <t xml:space="preserve">http://tun.fi/MX.205956</t>
  </si>
  <si>
    <t xml:space="preserve">kultakääpä</t>
  </si>
  <si>
    <t xml:space="preserve">Postia luteocaesia</t>
  </si>
  <si>
    <t xml:space="preserve">http://tun.fi/MX.205801</t>
  </si>
  <si>
    <t xml:space="preserve">rahkakääpä</t>
  </si>
  <si>
    <t xml:space="preserve">Postia balsamina</t>
  </si>
  <si>
    <t xml:space="preserve">http://tun.fi/MX.205790</t>
  </si>
  <si>
    <t xml:space="preserve">kellokääpä</t>
  </si>
  <si>
    <t xml:space="preserve">Postia ceriflua</t>
  </si>
  <si>
    <t xml:space="preserve">http://tun.fi/MX.205792</t>
  </si>
  <si>
    <t xml:space="preserve">kitukääpä</t>
  </si>
  <si>
    <t xml:space="preserve">Postia parva</t>
  </si>
  <si>
    <t xml:space="preserve">http://tun.fi/MX.206114</t>
  </si>
  <si>
    <t xml:space="preserve">kirsikääpä</t>
  </si>
  <si>
    <t xml:space="preserve">Postia perdelicata</t>
  </si>
  <si>
    <t xml:space="preserve">http://tun.fi/MX.205802</t>
  </si>
  <si>
    <t xml:space="preserve">korukääpä</t>
  </si>
  <si>
    <t xml:space="preserve">Postia persicina</t>
  </si>
  <si>
    <t xml:space="preserve">http://tun.fi/MX.205803</t>
  </si>
  <si>
    <t xml:space="preserve">kalvaskääpä</t>
  </si>
  <si>
    <t xml:space="preserve">Antrodia cretacea</t>
  </si>
  <si>
    <t xml:space="preserve">http://tun.fi/MX.313507</t>
  </si>
  <si>
    <t xml:space="preserve">hyyrykääpä</t>
  </si>
  <si>
    <t xml:space="preserve">Antrodia hyalina</t>
  </si>
  <si>
    <t xml:space="preserve">http://tun.fi/MX.313509</t>
  </si>
  <si>
    <t xml:space="preserve">kirvelikääpä</t>
  </si>
  <si>
    <t xml:space="preserve">Antrodia leucaena</t>
  </si>
  <si>
    <t xml:space="preserve">http://tun.fi/MX.313510</t>
  </si>
  <si>
    <t xml:space="preserve">sitkaskääpä</t>
  </si>
  <si>
    <t xml:space="preserve">Antrodia piceata</t>
  </si>
  <si>
    <t xml:space="preserve">http://tun.fi/MX.313508</t>
  </si>
  <si>
    <t xml:space="preserve">tanakkakääpä</t>
  </si>
  <si>
    <t xml:space="preserve">Antrodia tanakai</t>
  </si>
  <si>
    <t xml:space="preserve">http://tun.fi/MX.313513</t>
  </si>
  <si>
    <t xml:space="preserve">luhtanyhäkkä</t>
  </si>
  <si>
    <t xml:space="preserve">Hyphoderma deviatum</t>
  </si>
  <si>
    <t xml:space="preserve">http://tun.fi/MX.205996</t>
  </si>
  <si>
    <t xml:space="preserve">pantaorvakka</t>
  </si>
  <si>
    <t xml:space="preserve">Candelabrochaete septocystidia</t>
  </si>
  <si>
    <t xml:space="preserve">http://tun.fi/MX.206111</t>
  </si>
  <si>
    <t xml:space="preserve">kittikääpä</t>
  </si>
  <si>
    <t xml:space="preserve">Ceriporiopsis aneirina</t>
  </si>
  <si>
    <t xml:space="preserve">http://tun.fi/MX.205534</t>
  </si>
  <si>
    <t xml:space="preserve">punakelmukka</t>
  </si>
  <si>
    <t xml:space="preserve">Meruliopsis albostraminea</t>
  </si>
  <si>
    <t xml:space="preserve">http://tun.fi/MX.205503</t>
  </si>
  <si>
    <t xml:space="preserve">karitsankääpä</t>
  </si>
  <si>
    <t xml:space="preserve">Albatrellus citrinus</t>
  </si>
  <si>
    <t xml:space="preserve">http://tun.fi/MX.205393</t>
  </si>
  <si>
    <t xml:space="preserve">lapinrupikka</t>
  </si>
  <si>
    <t xml:space="preserve">Vararia racemosa</t>
  </si>
  <si>
    <t xml:space="preserve">http://tun.fi/MX.206161</t>
  </si>
  <si>
    <t xml:space="preserve">tammiorvakka</t>
  </si>
  <si>
    <t xml:space="preserve">Peniophora quercina</t>
  </si>
  <si>
    <t xml:space="preserve">http://tun.fi/MX.206135</t>
  </si>
  <si>
    <t xml:space="preserve">maito-orvakka</t>
  </si>
  <si>
    <t xml:space="preserve">Gloiothele lactescens</t>
  </si>
  <si>
    <t xml:space="preserve">http://tun.fi/MX.205952</t>
  </si>
  <si>
    <t xml:space="preserve">pikkutyllikkä</t>
  </si>
  <si>
    <t xml:space="preserve">Gloeodontia subasperispora</t>
  </si>
  <si>
    <t xml:space="preserve">http://tun.fi/MX.205481</t>
  </si>
  <si>
    <t xml:space="preserve">kuppiorvakka</t>
  </si>
  <si>
    <t xml:space="preserve">Acanthophysium fennicum</t>
  </si>
  <si>
    <t xml:space="preserve">http://tun.fi/MX.205400</t>
  </si>
  <si>
    <t xml:space="preserve">haarukkarousku</t>
  </si>
  <si>
    <t xml:space="preserve">Lactarius acerrimus</t>
  </si>
  <si>
    <t xml:space="preserve">http://tun.fi/MX.73430</t>
  </si>
  <si>
    <t xml:space="preserve">tunturipajunrousku</t>
  </si>
  <si>
    <t xml:space="preserve">Lactarius salicis-reticulatae</t>
  </si>
  <si>
    <t xml:space="preserve">http://tun.fi/MX.72474</t>
  </si>
  <si>
    <t xml:space="preserve">kyyryhapero</t>
  </si>
  <si>
    <t xml:space="preserve">Russula curtipes</t>
  </si>
  <si>
    <t xml:space="preserve">http://tun.fi/MX.236333</t>
  </si>
  <si>
    <t xml:space="preserve">lounahapero</t>
  </si>
  <si>
    <t xml:space="preserve">Russula pectinata</t>
  </si>
  <si>
    <t xml:space="preserve">http://tun.fi/MX.72101</t>
  </si>
  <si>
    <t xml:space="preserve">himmihapero</t>
  </si>
  <si>
    <t xml:space="preserve">Russula velutipes</t>
  </si>
  <si>
    <t xml:space="preserve">http://tun.fi/MX.71847</t>
  </si>
  <si>
    <t xml:space="preserve">viherhuovakka</t>
  </si>
  <si>
    <t xml:space="preserve">Amaurodon viridis</t>
  </si>
  <si>
    <t xml:space="preserve">http://tun.fi/MX.205405</t>
  </si>
  <si>
    <t xml:space="preserve">harmokahvikka</t>
  </si>
  <si>
    <t xml:space="preserve">Tomentella cinereoumbrina</t>
  </si>
  <si>
    <t xml:space="preserve">http://tun.fi/MX.236453</t>
  </si>
  <si>
    <t xml:space="preserve">vihermurukka</t>
  </si>
  <si>
    <t xml:space="preserve">Pseudotomentella humicola</t>
  </si>
  <si>
    <t xml:space="preserve">http://tun.fi/MX.205815</t>
  </si>
  <si>
    <t xml:space="preserve">piilo-orakas</t>
  </si>
  <si>
    <t xml:space="preserve">Phellodon secretus</t>
  </si>
  <si>
    <t xml:space="preserve">http://tun.fi/MX.205727</t>
  </si>
  <si>
    <t xml:space="preserve">hoikkaorakas</t>
  </si>
  <si>
    <t xml:space="preserve">Hydnellum gracilipes</t>
  </si>
  <si>
    <t xml:space="preserve">http://tun.fi/MX.205979</t>
  </si>
  <si>
    <t xml:space="preserve">sudenkääpä</t>
  </si>
  <si>
    <t xml:space="preserve">Boletopsis grisea</t>
  </si>
  <si>
    <t xml:space="preserve">http://tun.fi/MX.205482</t>
  </si>
  <si>
    <t xml:space="preserve">kupariorakas</t>
  </si>
  <si>
    <t xml:space="preserve">Sarcodon lundellii</t>
  </si>
  <si>
    <t xml:space="preserve">http://tun.fi/MX.205884</t>
  </si>
  <si>
    <t xml:space="preserve">oranssijalkaorakas</t>
  </si>
  <si>
    <t xml:space="preserve">Sarcodon martioflavus</t>
  </si>
  <si>
    <t xml:space="preserve">http://tun.fi/MX.205885</t>
  </si>
  <si>
    <t xml:space="preserve">kermaharsukka</t>
  </si>
  <si>
    <t xml:space="preserve">Trechispora candidissima</t>
  </si>
  <si>
    <t xml:space="preserve">http://tun.fi/MX.206261</t>
  </si>
  <si>
    <t xml:space="preserve">jyväshapru</t>
  </si>
  <si>
    <t xml:space="preserve">Tubulicrinopsis granulosa</t>
  </si>
  <si>
    <t xml:space="preserve">http://tun.fi/MX.4891495</t>
  </si>
  <si>
    <t xml:space="preserve">viiruhornakka</t>
  </si>
  <si>
    <t xml:space="preserve">Xenasma pulverulentum</t>
  </si>
  <si>
    <t xml:space="preserve">http://tun.fi/MX.236552</t>
  </si>
  <si>
    <t xml:space="preserve">isorustikka</t>
  </si>
  <si>
    <t xml:space="preserve">Aporpium macroporum</t>
  </si>
  <si>
    <t xml:space="preserve">http://tun.fi/MX.4884109</t>
  </si>
  <si>
    <t xml:space="preserve">lapinhyyrykkä</t>
  </si>
  <si>
    <t xml:space="preserve">Syzygospora lapponica</t>
  </si>
  <si>
    <t xml:space="preserve">http://tun.fi/MX.206210</t>
  </si>
  <si>
    <t xml:space="preserve">pahkakalvo</t>
  </si>
  <si>
    <t xml:space="preserve">Tetragoniomyces uliginosus</t>
  </si>
  <si>
    <t xml:space="preserve">http://tun.fi/MX.206214</t>
  </si>
  <si>
    <t xml:space="preserve">suohirvenjäkälänhytykkä</t>
  </si>
  <si>
    <t xml:space="preserve">Tremella cetrariellae</t>
  </si>
  <si>
    <t xml:space="preserve">http://tun.fi/MX.4978987</t>
  </si>
  <si>
    <t xml:space="preserve">torvenhytykkä</t>
  </si>
  <si>
    <t xml:space="preserve">Tremella cladoniae</t>
  </si>
  <si>
    <t xml:space="preserve">http://tun.fi/MX.66725</t>
  </si>
  <si>
    <t xml:space="preserve">pikihytykkä</t>
  </si>
  <si>
    <t xml:space="preserve">Tremella hypocenomycis</t>
  </si>
  <si>
    <t xml:space="preserve">http://tun.fi/MX.66726</t>
  </si>
  <si>
    <t xml:space="preserve">rusohytykkä</t>
  </si>
  <si>
    <t xml:space="preserve">Tremella ramalinae</t>
  </si>
  <si>
    <t xml:space="preserve">http://tun.fi/MX.66730</t>
  </si>
  <si>
    <t xml:space="preserve">purolehväsammal</t>
  </si>
  <si>
    <t xml:space="preserve">Mnium lycopodioides</t>
  </si>
  <si>
    <t xml:space="preserve">http://tun.fi/MX.43710</t>
  </si>
  <si>
    <t xml:space="preserve">nokkalehväsammal</t>
  </si>
  <si>
    <t xml:space="preserve">Plagiomnium rostratum</t>
  </si>
  <si>
    <t xml:space="preserve">http://tun.fi/MX.43882</t>
  </si>
  <si>
    <t xml:space="preserve">pahtavarstasammal</t>
  </si>
  <si>
    <t xml:space="preserve">Pohlia crudoides</t>
  </si>
  <si>
    <t xml:space="preserve">http://tun.fi/MX.43913</t>
  </si>
  <si>
    <t xml:space="preserve">rahkavarstasammal</t>
  </si>
  <si>
    <t xml:space="preserve">Pohlia sphagnicola</t>
  </si>
  <si>
    <t xml:space="preserve">http://tun.fi/MX.43925</t>
  </si>
  <si>
    <t xml:space="preserve">hentolehväsammal</t>
  </si>
  <si>
    <t xml:space="preserve">Rhizomnium gracile</t>
  </si>
  <si>
    <t xml:space="preserve">http://tun.fi/MX.43974</t>
  </si>
  <si>
    <t xml:space="preserve">sirohuurresammal</t>
  </si>
  <si>
    <t xml:space="preserve">Cratoneuron filicinum</t>
  </si>
  <si>
    <t xml:space="preserve">http://tun.fi/MX.43509</t>
  </si>
  <si>
    <t xml:space="preserve">lännenjalosammal</t>
  </si>
  <si>
    <t xml:space="preserve">Drepanocladus turgescens</t>
  </si>
  <si>
    <t xml:space="preserve">http://tun.fi/MX.200497</t>
  </si>
  <si>
    <t xml:space="preserve">siroritvasammal</t>
  </si>
  <si>
    <t xml:space="preserve">Pseudoamblystegium subtile</t>
  </si>
  <si>
    <t xml:space="preserve">http://tun.fi/MX.214625</t>
  </si>
  <si>
    <t xml:space="preserve">silkkisuikerosammal</t>
  </si>
  <si>
    <t xml:space="preserve">Brachythecium laetum</t>
  </si>
  <si>
    <t xml:space="preserve">http://tun.fi/MX.200446</t>
  </si>
  <si>
    <t xml:space="preserve">sulkanokkasammal</t>
  </si>
  <si>
    <t xml:space="preserve">Kindbergia praelonga</t>
  </si>
  <si>
    <t xml:space="preserve">http://tun.fi/MX.200489</t>
  </si>
  <si>
    <t xml:space="preserve">kiirunansuikerosammal</t>
  </si>
  <si>
    <t xml:space="preserve">Sciuro-hypnum tromsoeense</t>
  </si>
  <si>
    <t xml:space="preserve">http://tun.fi/MX.200479</t>
  </si>
  <si>
    <t xml:space="preserve">katvesammal</t>
  </si>
  <si>
    <t xml:space="preserve">Callicladium haldanianum</t>
  </si>
  <si>
    <t xml:space="preserve">http://tun.fi/MX.43479</t>
  </si>
  <si>
    <t xml:space="preserve">vuomapalmikkosammal</t>
  </si>
  <si>
    <t xml:space="preserve">Hypnum holmenii</t>
  </si>
  <si>
    <t xml:space="preserve">http://tun.fi/MX.43675</t>
  </si>
  <si>
    <t xml:space="preserve">viitasammal</t>
  </si>
  <si>
    <t xml:space="preserve">Leskea polycarpa</t>
  </si>
  <si>
    <t xml:space="preserve">http://tun.fi/MX.43696</t>
  </si>
  <si>
    <t xml:space="preserve">isoriippusammal</t>
  </si>
  <si>
    <t xml:space="preserve">Exsertotheca crispa</t>
  </si>
  <si>
    <t xml:space="preserve">http://tun.fi/MX.43720</t>
  </si>
  <si>
    <t xml:space="preserve">lännenriippusammal</t>
  </si>
  <si>
    <t xml:space="preserve">Neckera pumila</t>
  </si>
  <si>
    <t xml:space="preserve">http://tun.fi/MX.200481</t>
  </si>
  <si>
    <t xml:space="preserve">etelänlaakasammal</t>
  </si>
  <si>
    <t xml:space="preserve">Plagiothecium nemorale</t>
  </si>
  <si>
    <t xml:space="preserve">http://tun.fi/MX.43890</t>
  </si>
  <si>
    <t xml:space="preserve">raspikoukerosammal</t>
  </si>
  <si>
    <t xml:space="preserve">Lescuraea patens</t>
  </si>
  <si>
    <t xml:space="preserve">http://tun.fi/MX.200449</t>
  </si>
  <si>
    <t xml:space="preserve">rantakamppisammal</t>
  </si>
  <si>
    <t xml:space="preserve">Sanionia orthothecioides</t>
  </si>
  <si>
    <t xml:space="preserve">http://tun.fi/MX.43987</t>
  </si>
  <si>
    <t xml:space="preserve">uurretakkusammal</t>
  </si>
  <si>
    <t xml:space="preserve">Ulota drummondii</t>
  </si>
  <si>
    <t xml:space="preserve">http://tun.fi/MX.43857</t>
  </si>
  <si>
    <t xml:space="preserve">kalliotakkusammal</t>
  </si>
  <si>
    <t xml:space="preserve">Ulota hutchinsiae</t>
  </si>
  <si>
    <t xml:space="preserve">http://tun.fi/MX.43858</t>
  </si>
  <si>
    <t xml:space="preserve">tammitakkusammal</t>
  </si>
  <si>
    <t xml:space="preserve">Ulota crispa</t>
  </si>
  <si>
    <t xml:space="preserve">http://tun.fi/MX.43855</t>
  </si>
  <si>
    <t xml:space="preserve">pikku-uurresammal</t>
  </si>
  <si>
    <t xml:space="preserve">Zygodon stirtonii</t>
  </si>
  <si>
    <t xml:space="preserve">http://tun.fi/MX.200457</t>
  </si>
  <si>
    <t xml:space="preserve">sopulinsammal</t>
  </si>
  <si>
    <t xml:space="preserve">Aplodon wormskioldii</t>
  </si>
  <si>
    <t xml:space="preserve">http://tun.fi/MX.43798</t>
  </si>
  <si>
    <t xml:space="preserve">napakynsisammal</t>
  </si>
  <si>
    <t xml:space="preserve">Dicranum laevidens</t>
  </si>
  <si>
    <t xml:space="preserve">http://tun.fi/MX.43549</t>
  </si>
  <si>
    <t xml:space="preserve">uurrenukkasammal</t>
  </si>
  <si>
    <t xml:space="preserve">Dicranella grevilleana</t>
  </si>
  <si>
    <t xml:space="preserve">http://tun.fi/MX.43524</t>
  </si>
  <si>
    <t xml:space="preserve">kalkkikulosammal</t>
  </si>
  <si>
    <t xml:space="preserve">Ceratodon conicus</t>
  </si>
  <si>
    <t xml:space="preserve">http://tun.fi/MX.43495</t>
  </si>
  <si>
    <t xml:space="preserve">kalvassiipisammal</t>
  </si>
  <si>
    <t xml:space="preserve">Fissidens dubius</t>
  </si>
  <si>
    <t xml:space="preserve">http://tun.fi/MX.43605</t>
  </si>
  <si>
    <t xml:space="preserve">kääpiösiipisammal</t>
  </si>
  <si>
    <t xml:space="preserve">Fissidens exilis</t>
  </si>
  <si>
    <t xml:space="preserve">http://tun.fi/MX.43606</t>
  </si>
  <si>
    <t xml:space="preserve">hentosiipisammal</t>
  </si>
  <si>
    <t xml:space="preserve">Fissidens gracilifolius</t>
  </si>
  <si>
    <t xml:space="preserve">http://tun.fi/MX.43607</t>
  </si>
  <si>
    <t xml:space="preserve">lehtosiipisammal</t>
  </si>
  <si>
    <t xml:space="preserve">Fissidens taxifolius</t>
  </si>
  <si>
    <t xml:space="preserve">http://tun.fi/MX.43611</t>
  </si>
  <si>
    <t xml:space="preserve">aarnisammal</t>
  </si>
  <si>
    <t xml:space="preserve">Schistostega pennata</t>
  </si>
  <si>
    <t xml:space="preserve">http://tun.fi/MX.44016</t>
  </si>
  <si>
    <t xml:space="preserve">siropaasisammal</t>
  </si>
  <si>
    <t xml:space="preserve">Schistidium elegantulum</t>
  </si>
  <si>
    <t xml:space="preserve">http://tun.fi/MX.43996</t>
  </si>
  <si>
    <t xml:space="preserve">mustapaasisammal</t>
  </si>
  <si>
    <t xml:space="preserve">Schistidium trichodon</t>
  </si>
  <si>
    <t xml:space="preserve">http://tun.fi/MX.44013</t>
  </si>
  <si>
    <t xml:space="preserve">kalkkihitusammal</t>
  </si>
  <si>
    <t xml:space="preserve">Seligeria calcarea</t>
  </si>
  <si>
    <t xml:space="preserve">http://tun.fi/MX.44021</t>
  </si>
  <si>
    <t xml:space="preserve">karstahitusammal</t>
  </si>
  <si>
    <t xml:space="preserve">Seligeria pusilla</t>
  </si>
  <si>
    <t xml:space="preserve">http://tun.fi/MX.44025</t>
  </si>
  <si>
    <t xml:space="preserve">viherpahkurasammal</t>
  </si>
  <si>
    <t xml:space="preserve">Gymnostomum aeruginosum</t>
  </si>
  <si>
    <t xml:space="preserve">http://tun.fi/MX.43640</t>
  </si>
  <si>
    <t xml:space="preserve">puistotuppisammal</t>
  </si>
  <si>
    <t xml:space="preserve">Timmia megapolitana</t>
  </si>
  <si>
    <t xml:space="preserve">http://tun.fi/MX.44100</t>
  </si>
  <si>
    <t xml:space="preserve">taigakarhunsammal</t>
  </si>
  <si>
    <t xml:space="preserve">Polytrichum pallidisetum</t>
  </si>
  <si>
    <t xml:space="preserve">http://tun.fi/MX.43931</t>
  </si>
  <si>
    <t xml:space="preserve">vakoruutusammal</t>
  </si>
  <si>
    <t xml:space="preserve">Conocephalum salebrosum</t>
  </si>
  <si>
    <t xml:space="preserve">http://tun.fi/MX.200511</t>
  </si>
  <si>
    <t xml:space="preserve">etelänpaanusammal</t>
  </si>
  <si>
    <t xml:space="preserve">Calypogeia fissa</t>
  </si>
  <si>
    <t xml:space="preserve">http://tun.fi/MX.44262</t>
  </si>
  <si>
    <t xml:space="preserve">etelänpihtisammal</t>
  </si>
  <si>
    <t xml:space="preserve">Cephalozia lacinulata</t>
  </si>
  <si>
    <t xml:space="preserve">http://tun.fi/MX.44273</t>
  </si>
  <si>
    <t xml:space="preserve">vilurahtusammal</t>
  </si>
  <si>
    <t xml:space="preserve">Cephaloziella arctogena</t>
  </si>
  <si>
    <t xml:space="preserve">http://tun.fi/MX.214537</t>
  </si>
  <si>
    <t xml:space="preserve">törmärahtusammal</t>
  </si>
  <si>
    <t xml:space="preserve">Cephaloziella stellulifera</t>
  </si>
  <si>
    <t xml:space="preserve">http://tun.fi/MX.200470</t>
  </si>
  <si>
    <t xml:space="preserve">ryytisammal</t>
  </si>
  <si>
    <t xml:space="preserve">Geocalyx graveolens</t>
  </si>
  <si>
    <t xml:space="preserve">http://tun.fi/MX.44305</t>
  </si>
  <si>
    <t xml:space="preserve">vesisiiransammal</t>
  </si>
  <si>
    <t xml:space="preserve">Nardia compressa</t>
  </si>
  <si>
    <t xml:space="preserve">http://tun.fi/MX.200459</t>
  </si>
  <si>
    <t xml:space="preserve">etelänhopeasammal</t>
  </si>
  <si>
    <t xml:space="preserve">Gymnomitrion obtusum</t>
  </si>
  <si>
    <t xml:space="preserve">http://tun.fi/MX.44311</t>
  </si>
  <si>
    <t xml:space="preserve">kalliopussisammal</t>
  </si>
  <si>
    <t xml:space="preserve">Marsupella emarginata</t>
  </si>
  <si>
    <t xml:space="preserve">http://tun.fi/MX.214520</t>
  </si>
  <si>
    <t xml:space="preserve">kolohammassammal</t>
  </si>
  <si>
    <t xml:space="preserve">Mesoptychia collaris</t>
  </si>
  <si>
    <t xml:space="preserve">http://tun.fi/MX.44333</t>
  </si>
  <si>
    <t xml:space="preserve">isosahasammal</t>
  </si>
  <si>
    <t xml:space="preserve">Bazzania trilobata</t>
  </si>
  <si>
    <t xml:space="preserve">http://tun.fi/MX.44259</t>
  </si>
  <si>
    <t xml:space="preserve">lännenviiksisammal</t>
  </si>
  <si>
    <t xml:space="preserve">Kurzia trichoclados</t>
  </si>
  <si>
    <t xml:space="preserve">http://tun.fi/MX.4971414</t>
  </si>
  <si>
    <t xml:space="preserve">etelänkinnassammal</t>
  </si>
  <si>
    <t xml:space="preserve">Scapania compacta</t>
  </si>
  <si>
    <t xml:space="preserve">http://tun.fi/MX.44206</t>
  </si>
  <si>
    <t xml:space="preserve">loukkokinnassammal</t>
  </si>
  <si>
    <t xml:space="preserve">Scapania gymnostomophila</t>
  </si>
  <si>
    <t xml:space="preserve">http://tun.fi/MX.44210</t>
  </si>
  <si>
    <t xml:space="preserve">vuorikinnassammal</t>
  </si>
  <si>
    <t xml:space="preserve">Scapania irrigua subsp. rufescens</t>
  </si>
  <si>
    <t xml:space="preserve">http://tun.fi/MX.214529</t>
  </si>
  <si>
    <t xml:space="preserve">kaltiokinnassammal</t>
  </si>
  <si>
    <t xml:space="preserve">Scapania uliginosa</t>
  </si>
  <si>
    <t xml:space="preserve">http://tun.fi/MX.44225</t>
  </si>
  <si>
    <t xml:space="preserve">heleäkinnassamal</t>
  </si>
  <si>
    <t xml:space="preserve">Scapania glaucocephala</t>
  </si>
  <si>
    <t xml:space="preserve">http://tun.fi/MX.214542</t>
  </si>
  <si>
    <t xml:space="preserve">etelänkaulussammal</t>
  </si>
  <si>
    <t xml:space="preserve">Biantheridion undulifolium</t>
  </si>
  <si>
    <t xml:space="preserve">http://tun.fi/MX.44317</t>
  </si>
  <si>
    <t xml:space="preserve">tunturiraippasammal</t>
  </si>
  <si>
    <t xml:space="preserve">Orthocaulis cavifolius</t>
  </si>
  <si>
    <t xml:space="preserve">http://tun.fi/MX.44234</t>
  </si>
  <si>
    <t xml:space="preserve">kururaippasammal</t>
  </si>
  <si>
    <t xml:space="preserve">Schizophyllopsis sphenoloboides</t>
  </si>
  <si>
    <t xml:space="preserve">http://tun.fi/MX.44239</t>
  </si>
  <si>
    <t xml:space="preserve">ripsilovisammal</t>
  </si>
  <si>
    <t xml:space="preserve">Lophozia ciliata</t>
  </si>
  <si>
    <t xml:space="preserve">http://tun.fi/MX.44346</t>
  </si>
  <si>
    <t xml:space="preserve">metsälovisammal</t>
  </si>
  <si>
    <t xml:space="preserve">Lophozia guttulata</t>
  </si>
  <si>
    <t xml:space="preserve">http://tun.fi/MX.44354</t>
  </si>
  <si>
    <t xml:space="preserve">kalvaslovisammal</t>
  </si>
  <si>
    <t xml:space="preserve">Lophoziopsis pellucida</t>
  </si>
  <si>
    <t xml:space="preserve">http://tun.fi/MX.214540</t>
  </si>
  <si>
    <t xml:space="preserve">kallionäivesammal</t>
  </si>
  <si>
    <t xml:space="preserve">Mylia taylorii</t>
  </si>
  <si>
    <t xml:space="preserve">http://tun.fi/MX.44379</t>
  </si>
  <si>
    <t xml:space="preserve">rantaliuskasammal</t>
  </si>
  <si>
    <t xml:space="preserve">Riccardia latifrons subsp. arctica</t>
  </si>
  <si>
    <t xml:space="preserve">http://tun.fi/MX.214527</t>
  </si>
  <si>
    <t xml:space="preserve">isonauhasammal</t>
  </si>
  <si>
    <t xml:space="preserve">Aneura maxima</t>
  </si>
  <si>
    <t xml:space="preserve">http://tun.fi/MX.44240</t>
  </si>
  <si>
    <t xml:space="preserve">runkopunossammal</t>
  </si>
  <si>
    <t xml:space="preserve">Porella platyphylla</t>
  </si>
  <si>
    <t xml:space="preserve">http://tun.fi/MX.44177</t>
  </si>
  <si>
    <t xml:space="preserve">tulvakonnanlieko</t>
  </si>
  <si>
    <t xml:space="preserve">Lycopodiella inundata</t>
  </si>
  <si>
    <t xml:space="preserve">http://tun.fi/MX.37689</t>
  </si>
  <si>
    <t xml:space="preserve">euroopanmarjakuusi</t>
  </si>
  <si>
    <t xml:space="preserve">Taxus baccata</t>
  </si>
  <si>
    <t xml:space="preserve">http://tun.fi/MX.37831</t>
  </si>
  <si>
    <t xml:space="preserve">liejupahaputki</t>
  </si>
  <si>
    <t xml:space="preserve">Oenanthe aquatica</t>
  </si>
  <si>
    <t xml:space="preserve">http://tun.fi/MX.39207</t>
  </si>
  <si>
    <t xml:space="preserve">kielikämmekkä</t>
  </si>
  <si>
    <t xml:space="preserve">Dactylorhiza maculata subsp. fuchsii</t>
  </si>
  <si>
    <t xml:space="preserve">http://tun.fi/MX.40074</t>
  </si>
  <si>
    <t xml:space="preserve">baltiankämmekkä</t>
  </si>
  <si>
    <t xml:space="preserve">Dactylorhiza majalis subsp. baltica</t>
  </si>
  <si>
    <t xml:space="preserve">http://tun.fi/MX.41330</t>
  </si>
  <si>
    <t xml:space="preserve">luhtakämmekkä</t>
  </si>
  <si>
    <t xml:space="preserve">Dactylorhiza majalis subsp. sphagnicola</t>
  </si>
  <si>
    <t xml:space="preserve">http://tun.fi/MX.40067</t>
  </si>
  <si>
    <t xml:space="preserve">mesikämmekkä</t>
  </si>
  <si>
    <t xml:space="preserve">Herminium monorchis</t>
  </si>
  <si>
    <t xml:space="preserve">http://tun.fi/MX.40047</t>
  </si>
  <si>
    <t xml:space="preserve">tunturivalkokämmekkä</t>
  </si>
  <si>
    <t xml:space="preserve">Pseudorchis straminea</t>
  </si>
  <si>
    <t xml:space="preserve">http://tun.fi/MX.42405</t>
  </si>
  <si>
    <t xml:space="preserve">ahokissankäpälä</t>
  </si>
  <si>
    <t xml:space="preserve">Antennaria dioica</t>
  </si>
  <si>
    <t xml:space="preserve">http://tun.fi/MX.39761</t>
  </si>
  <si>
    <t xml:space="preserve">harjusikojuuri</t>
  </si>
  <si>
    <t xml:space="preserve">Scorzonera humilis</t>
  </si>
  <si>
    <t xml:space="preserve">http://tun.fi/MX.39926</t>
  </si>
  <si>
    <t xml:space="preserve">niittyluhtalitukka</t>
  </si>
  <si>
    <t xml:space="preserve">Cardamine pratensis subsp. pratensis</t>
  </si>
  <si>
    <t xml:space="preserve">http://tun.fi/MX.38404</t>
  </si>
  <si>
    <t xml:space="preserve">tunturihärkin keski-lapin serpentiinirodut</t>
  </si>
  <si>
    <t xml:space="preserve">http://tun.fi/MX.4999216</t>
  </si>
  <si>
    <t xml:space="preserve">lapinnädän serpentiinityypit</t>
  </si>
  <si>
    <t xml:space="preserve">http://tun.fi/MX.4999217</t>
  </si>
  <si>
    <t xml:space="preserve">itämerenlaukkaneilikka</t>
  </si>
  <si>
    <t xml:space="preserve">Armeria maritima subsp. intermedia</t>
  </si>
  <si>
    <t xml:space="preserve">http://tun.fi/MX.38295</t>
  </si>
  <si>
    <t xml:space="preserve">kangassarjatalvikki</t>
  </si>
  <si>
    <t xml:space="preserve">Chimaphila umbellata</t>
  </si>
  <si>
    <t xml:space="preserve">http://tun.fi/MX.38638</t>
  </si>
  <si>
    <t xml:space="preserve">purovesiminttu</t>
  </si>
  <si>
    <t xml:space="preserve">Mentha aquatica subsp. aquatica</t>
  </si>
  <si>
    <t xml:space="preserve">http://tun.fi/MX.39527</t>
  </si>
  <si>
    <t xml:space="preserve">harjuajuruoho</t>
  </si>
  <si>
    <t xml:space="preserve">Thymus serpyllum subsp. serpyllum</t>
  </si>
  <si>
    <t xml:space="preserve">http://tun.fi/MX.39513</t>
  </si>
  <si>
    <t xml:space="preserve">harjuhietaorvokki</t>
  </si>
  <si>
    <t xml:space="preserve">Viola rupestris subsp. rupestris</t>
  </si>
  <si>
    <t xml:space="preserve">http://tun.fi/MX.38316</t>
  </si>
  <si>
    <t xml:space="preserve">litteäkaisla</t>
  </si>
  <si>
    <t xml:space="preserve">Blysmus compressus</t>
  </si>
  <si>
    <t xml:space="preserve">http://tun.fi/MX.40255</t>
  </si>
  <si>
    <t xml:space="preserve">ristasara</t>
  </si>
  <si>
    <t xml:space="preserve">Carex demissa</t>
  </si>
  <si>
    <t xml:space="preserve">http://tun.fi/MX.40366</t>
  </si>
  <si>
    <t xml:space="preserve">hentosara</t>
  </si>
  <si>
    <t xml:space="preserve">Carex disperma</t>
  </si>
  <si>
    <t xml:space="preserve">http://tun.fi/MX.40333</t>
  </si>
  <si>
    <t xml:space="preserve">etelännokkasara</t>
  </si>
  <si>
    <t xml:space="preserve">Carex lepidocarpa subsp. lepidocarpa</t>
  </si>
  <si>
    <t xml:space="preserve">http://tun.fi/MX.40364</t>
  </si>
  <si>
    <t xml:space="preserve">mäkipiippo</t>
  </si>
  <si>
    <t xml:space="preserve">Luzula divulgata</t>
  </si>
  <si>
    <t xml:space="preserve">http://tun.fi/MX.42461</t>
  </si>
  <si>
    <t xml:space="preserve">tunturivehniö</t>
  </si>
  <si>
    <t xml:space="preserve">Elymus alaskanus</t>
  </si>
  <si>
    <t xml:space="preserve">http://tun.fi/MX.42374</t>
  </si>
  <si>
    <t xml:space="preserve">sinilupikka</t>
  </si>
  <si>
    <t xml:space="preserve">Sesleria uliginosa</t>
  </si>
  <si>
    <t xml:space="preserve">http://tun.fi/MX.40503</t>
  </si>
  <si>
    <t xml:space="preserve">kaljukoiranruusu</t>
  </si>
  <si>
    <t xml:space="preserve">Rosa canina</t>
  </si>
  <si>
    <t xml:space="preserve">http://tun.fi/MX.38817</t>
  </si>
  <si>
    <t xml:space="preserve">siperianlillukka</t>
  </si>
  <si>
    <t xml:space="preserve">Rubus humulifolius</t>
  </si>
  <si>
    <t xml:space="preserve">http://tun.fi/MX.38798</t>
  </si>
  <si>
    <t xml:space="preserve">kalliomaksaruoho</t>
  </si>
  <si>
    <t xml:space="preserve">Petrosedum rupestre</t>
  </si>
  <si>
    <t xml:space="preserve">http://tun.fi/MX.38749</t>
  </si>
  <si>
    <t xml:space="preserve">papelorikko</t>
  </si>
  <si>
    <t xml:space="preserve">Saxifraga granulata</t>
  </si>
  <si>
    <t xml:space="preserve">http://tun.fi/MX.38728</t>
  </si>
  <si>
    <t xml:space="preserve">kastanjansuomujäkälä</t>
  </si>
  <si>
    <t xml:space="preserve">Carbonicola myrmecina</t>
  </si>
  <si>
    <t xml:space="preserve">http://tun.fi/MX.65798</t>
  </si>
  <si>
    <t xml:space="preserve">Lajiesiintymä</t>
  </si>
  <si>
    <t xml:space="preserve">Förekomst av art</t>
  </si>
  <si>
    <t xml:space="preserve">Species occur</t>
  </si>
  <si>
    <t xml:space="preserve">Vieraslajiesiintymä</t>
  </si>
  <si>
    <t xml:space="preserve">Förekomst av främmande art</t>
  </si>
  <si>
    <t xml:space="preserve">Non-native species occur</t>
  </si>
  <si>
    <t xml:space="preserve">Tien perusparannus</t>
  </si>
  <si>
    <t xml:space="preserve">Road improvement</t>
  </si>
  <si>
    <t xml:space="preserve">Täydennysoja, raivattava</t>
  </si>
  <si>
    <t xml:space="preserve">Täydennysoja, hakattava</t>
  </si>
  <si>
    <t xml:space="preserve">Filling ditch, cutting</t>
  </si>
  <si>
    <t xml:space="preserve">Täydennysoja, raivattava ja hakattava</t>
  </si>
  <si>
    <t xml:space="preserve">Täydennysoja</t>
  </si>
  <si>
    <t xml:space="preserve">Filling ditch</t>
  </si>
  <si>
    <t xml:space="preserve">Perkausoja, raivattava</t>
  </si>
  <si>
    <t xml:space="preserve">Perkausoja, hakattava</t>
  </si>
  <si>
    <t xml:space="preserve">Clearing ditch, to be cut</t>
  </si>
  <si>
    <t xml:space="preserve">Perkausoja, raivattava ja hakattava</t>
  </si>
  <si>
    <t xml:space="preserve">Perkausoja</t>
  </si>
  <si>
    <t xml:space="preserve">Clearing ditch</t>
  </si>
  <si>
    <t xml:space="preserve">Ojan täyttö</t>
  </si>
  <si>
    <t xml:space="preserve">Ditch filling</t>
  </si>
  <si>
    <t xml:space="preserve">Ojan täyttö, hakattava</t>
  </si>
  <si>
    <t xml:space="preserve">Ditch filling, to be cut</t>
  </si>
  <si>
    <t xml:space="preserve">Ojan täyttö, raivattava</t>
  </si>
  <si>
    <t xml:space="preserve">Ditch filling, to be cleared</t>
  </si>
  <si>
    <t xml:space="preserve">Ojan täyttö, raivattava ja hakattava</t>
  </si>
  <si>
    <t xml:space="preserve">Ditch filling, clearing and cutting</t>
  </si>
  <si>
    <t xml:space="preserve">Soveltuu luonnontuotteiden keräämiseen</t>
  </si>
  <si>
    <t xml:space="preserve">Soveltuu mustikan keräämiseen (jokamiehenoikeuksien nojalla)</t>
  </si>
  <si>
    <t xml:space="preserve">Soveltuu puolukan keräämiseen (jokamiehenoikeuksien nojalla)</t>
  </si>
  <si>
    <t xml:space="preserve">Soveltuu lakan keräämiseen (jokamiehenoikeuksien nojalla)</t>
  </si>
  <si>
    <t xml:space="preserve">Soveltuu variksenmarjan keräämiseen (jokamiehenoikeuksien nojalla)</t>
  </si>
  <si>
    <t xml:space="preserve">Soveltuu karpalon keräämiseen (jokamiehenoikeuksien nojalla)</t>
  </si>
  <si>
    <t xml:space="preserve">Soveltuu katajanmarjan keräämiseen (jokamiehenoikeuksien nojalla)</t>
  </si>
  <si>
    <t xml:space="preserve">Soveltuu yrttien keräämiseen (jokamiehenoikeuksien nojalla) </t>
  </si>
  <si>
    <t xml:space="preserve">Soveltuu mustikanversojen keräämiseen (metsänomistajan luvalla)</t>
  </si>
  <si>
    <t xml:space="preserve">Soveltuu suopursujen keräämiseen (metsänomistajan luvalla)</t>
  </si>
  <si>
    <t xml:space="preserve">Soveltuu männynversojen keräämiseen (metsänomistajan luvalla)</t>
  </si>
  <si>
    <t xml:space="preserve">Soveltuu kuusen kerkkien keräämiseen (metsänomistajan luvalla)</t>
  </si>
  <si>
    <t xml:space="preserve">Soveltuu koivunlehtien keräämiseen (metsänomistajan luvalla)</t>
  </si>
  <si>
    <t xml:space="preserve">Soveltuu katajanversojen keräämiseen (metsänomistajan luvalla)</t>
  </si>
  <si>
    <t xml:space="preserve">Soveltuu hillanlehtien keräämiseen (metsänomistajan luvalla)</t>
  </si>
  <si>
    <t xml:space="preserve">Soveltuu männynkuoren keräämiseen (metsänomistajan luvalla)</t>
  </si>
  <si>
    <t xml:space="preserve">Soveltuu männyn pihkan keräämiseen (metsänomistajan luvalla)</t>
  </si>
  <si>
    <t xml:space="preserve">Soveltuu kuusen pihkan keräämiseen (metsänomistajan luvalla)</t>
  </si>
  <si>
    <t xml:space="preserve">Soveltuu pakurin keräämiseen (metsänomistajan luvalla)</t>
  </si>
  <si>
    <t xml:space="preserve">Soveltuu pakurin viljelyyn (metsänomistajan luvalla)</t>
  </si>
  <si>
    <t xml:space="preserve">Soveltuu lakkakäävän keräämiseen (metsänomistajan luvalla)</t>
  </si>
  <si>
    <t xml:space="preserve">Soveltuu lakkakäävän viljelyyn (metsänomistajan luvalla)</t>
  </si>
  <si>
    <t xml:space="preserve">Soveltuu mahlan valutukseen (metsänomistajan luvalla)</t>
  </si>
  <si>
    <t xml:space="preserve">Soveltuu palleroporonjäkälän keräämiseen (metsänomistajan luvalla)</t>
  </si>
  <si>
    <t xml:space="preserve">Luomukeruualue</t>
  </si>
  <si>
    <t xml:space="preserve">TurningPointClassType</t>
  </si>
  <si>
    <t xml:space="preserve">Kääntöpaikkaluokitus.</t>
  </si>
  <si>
    <t xml:space="preserve">Tyhjä perävaunu</t>
  </si>
  <si>
    <t xml:space="preserve">Tomt släp</t>
  </si>
  <si>
    <t xml:space="preserve">Empty Trailer</t>
  </si>
  <si>
    <t xml:space="preserve">Täysi perävaunu</t>
  </si>
  <si>
    <t xml:space="preserve">Fullt släp</t>
  </si>
  <si>
    <t xml:space="preserve">Loaded Trailer</t>
  </si>
  <si>
    <t xml:space="preserve">Ilman perävaunua</t>
  </si>
  <si>
    <t xml:space="preserve">Utan släp</t>
  </si>
  <si>
    <t xml:space="preserve">Without Trailer</t>
  </si>
  <si>
    <t xml:space="preserve">ServiceTypeType</t>
  </si>
  <si>
    <t xml:space="preserve">Palvelukokonaisuus.</t>
  </si>
  <si>
    <t xml:space="preserve">Puunkorjuu</t>
  </si>
  <si>
    <t xml:space="preserve">Virkesdrivning</t>
  </si>
  <si>
    <t xml:space="preserve">Harvesting</t>
  </si>
  <si>
    <t xml:space="preserve">Metsänhoito</t>
  </si>
  <si>
    <t xml:space="preserve">Skogsvård</t>
  </si>
  <si>
    <t xml:space="preserve">Metsänparannus</t>
  </si>
  <si>
    <t xml:space="preserve">Skogsförbättring</t>
  </si>
  <si>
    <t xml:space="preserve">forest improvement</t>
  </si>
  <si>
    <t xml:space="preserve">Materiaalitoimitus</t>
  </si>
  <si>
    <t xml:space="preserve">Leverans av material</t>
  </si>
  <si>
    <t xml:space="preserve">Delivery of materials</t>
  </si>
  <si>
    <t xml:space="preserve">MeasurementMethodType</t>
  </si>
  <si>
    <t xml:space="preserve">Mittausmenetelmä</t>
  </si>
  <si>
    <t xml:space="preserve">Hakkuukone mittaus</t>
  </si>
  <si>
    <t xml:space="preserve">Skördarmätning</t>
  </si>
  <si>
    <t xml:space="preserve">Harvester measurement</t>
  </si>
  <si>
    <t xml:space="preserve">Pinomittaus</t>
  </si>
  <si>
    <t xml:space="preserve">Travmätning</t>
  </si>
  <si>
    <t xml:space="preserve">Stack measurement</t>
  </si>
  <si>
    <t xml:space="preserve">Tehdasmittaus</t>
  </si>
  <si>
    <t xml:space="preserve">Fabriksmätning</t>
  </si>
  <si>
    <t xml:space="preserve">Factory measurement</t>
  </si>
  <si>
    <t xml:space="preserve">Kuormainvaakamittaus</t>
  </si>
  <si>
    <t xml:space="preserve">Kranvågsmätning</t>
  </si>
  <si>
    <t xml:space="preserve">Loader scales measurement</t>
  </si>
  <si>
    <t xml:space="preserve">Pölkkyjen mittaus</t>
  </si>
  <si>
    <t xml:space="preserve">Styckevis mätning</t>
  </si>
  <si>
    <t xml:space="preserve">Block measurement</t>
  </si>
  <si>
    <t xml:space="preserve">Massan mittaus</t>
  </si>
  <si>
    <t xml:space="preserve">Massamätning (vägning)</t>
  </si>
  <si>
    <t xml:space="preserve">mass (weight) measurement</t>
  </si>
  <si>
    <t xml:space="preserve">Tilavuusmittaus</t>
  </si>
  <si>
    <t xml:space="preserve">Volymmätning</t>
  </si>
  <si>
    <t xml:space="preserve">volume measurement</t>
  </si>
  <si>
    <t xml:space="preserve">Energiasisällön mittaus</t>
  </si>
  <si>
    <t xml:space="preserve">Mätning av energiinnehåll</t>
  </si>
  <si>
    <t xml:space="preserve">energy content measurement</t>
  </si>
  <si>
    <t xml:space="preserve">Muu mittaustapa</t>
  </si>
  <si>
    <t xml:space="preserve">Annan mätningsmetod</t>
  </si>
  <si>
    <t xml:space="preserve">other measurement method</t>
  </si>
  <si>
    <t xml:space="preserve">Yhdistelmämittaus</t>
  </si>
  <si>
    <t xml:space="preserve">Kombinationsmätning</t>
  </si>
  <si>
    <t xml:space="preserve">Combination measurement</t>
  </si>
  <si>
    <t xml:space="preserve">Tiedon muutostila. Muutostilalla voidaan esittää tiedon muutos suhteessa alkuperäiseen tietolähteeseen.</t>
  </si>
  <si>
    <t xml:space="preserve">Ei muutoksia</t>
  </si>
  <si>
    <t xml:space="preserve">Inga förändringar</t>
  </si>
  <si>
    <t xml:space="preserve">Value not changed</t>
  </si>
  <si>
    <t xml:space="preserve">Poistettu</t>
  </si>
  <si>
    <t xml:space="preserve">Avlägsnad</t>
  </si>
  <si>
    <t xml:space="preserve">Deleted</t>
  </si>
  <si>
    <t xml:space="preserve">Lisätty</t>
  </si>
  <si>
    <t xml:space="preserve">Tillsatt</t>
  </si>
  <si>
    <t xml:space="preserve">Inserted</t>
  </si>
  <si>
    <t xml:space="preserve">Päivitetty</t>
  </si>
  <si>
    <t xml:space="preserve">Uppdaterad</t>
  </si>
  <si>
    <t xml:space="preserve">Updated</t>
  </si>
  <si>
    <t xml:space="preserve">Ei saa muokata</t>
  </si>
  <si>
    <t xml:space="preserve">Får inte ändras</t>
  </si>
  <si>
    <t xml:space="preserve">Not allowed to modify</t>
  </si>
  <si>
    <t xml:space="preserve">MainGroupType</t>
  </si>
  <si>
    <t xml:space="preserve">Pääryhmä.</t>
  </si>
  <si>
    <t xml:space="preserve">Metsämaa</t>
  </si>
  <si>
    <t xml:space="preserve">Skogsmark</t>
  </si>
  <si>
    <t xml:space="preserve">Forest land</t>
  </si>
  <si>
    <t xml:space="preserve">Muu metsätalousmaa</t>
  </si>
  <si>
    <t xml:space="preserve">Annan skogsbruksmark</t>
  </si>
  <si>
    <t xml:space="preserve">Other forest management land</t>
  </si>
  <si>
    <t xml:space="preserve">Tontti</t>
  </si>
  <si>
    <t xml:space="preserve">Tomtmark</t>
  </si>
  <si>
    <t xml:space="preserve">Lot</t>
  </si>
  <si>
    <t xml:space="preserve">Maatalousmaa</t>
  </si>
  <si>
    <t xml:space="preserve">Jordbruksmark</t>
  </si>
  <si>
    <t xml:space="preserve">Agricultural land</t>
  </si>
  <si>
    <t xml:space="preserve">Muu maa</t>
  </si>
  <si>
    <t xml:space="preserve">Annan mark</t>
  </si>
  <si>
    <t xml:space="preserve">Other land</t>
  </si>
  <si>
    <t xml:space="preserve">Vesistö</t>
  </si>
  <si>
    <t xml:space="preserve">Vattendrag</t>
  </si>
  <si>
    <t xml:space="preserve">Water land</t>
  </si>
  <si>
    <t xml:space="preserve">SubGroupType</t>
  </si>
  <si>
    <t xml:space="preserve">Alaryhmä.</t>
  </si>
  <si>
    <t xml:space="preserve">Kangas</t>
  </si>
  <si>
    <t xml:space="preserve">Momark</t>
  </si>
  <si>
    <t xml:space="preserve">Heathland</t>
  </si>
  <si>
    <t xml:space="preserve">Spruce peatland</t>
  </si>
  <si>
    <t xml:space="preserve">Pine peatland</t>
  </si>
  <si>
    <t xml:space="preserve">Peat bog</t>
  </si>
  <si>
    <t xml:space="preserve">FertilityClassType</t>
  </si>
  <si>
    <t xml:space="preserve">Kasvupaikkaluokka.</t>
  </si>
  <si>
    <t xml:space="preserve">Lehto, letto ja lehtomainen suo (ja ruohoturvekangas)</t>
  </si>
  <si>
    <t xml:space="preserve">Lund, motsvarande torvmark (och örttorvmo)</t>
  </si>
  <si>
    <t xml:space="preserve">Grove, fen, grovy fen (and grassy peatland)</t>
  </si>
  <si>
    <t xml:space="preserve">Lehtomainen kangas, vastaava suo ja ruohoturvekangas</t>
  </si>
  <si>
    <t xml:space="preserve">Lundartad mo, motsvarande torvmark och örttorvmo</t>
  </si>
  <si>
    <t xml:space="preserve">Grovy heathland, analogous fen and grovy peatland</t>
  </si>
  <si>
    <t xml:space="preserve">Tuore kangas, vastaava suo ja mustikkaturvekangas</t>
  </si>
  <si>
    <t xml:space="preserve">Frisk mo, motsvarande torvmark och torvmo av blåbärstyp</t>
  </si>
  <si>
    <t xml:space="preserve">Green heathland, analogous fen and blueberry peatland</t>
  </si>
  <si>
    <t xml:space="preserve">Kuivahko kangas, vastaava suo ja puolukkaturvekangas</t>
  </si>
  <si>
    <t xml:space="preserve">Torr mo, motsvarande torvmark och torvmo</t>
  </si>
  <si>
    <t xml:space="preserve">dryish heathland, analogous fen and lingonberry peatland</t>
  </si>
  <si>
    <t xml:space="preserve">Kuiva kangas, vastaava suo ja varputurvekangas</t>
  </si>
  <si>
    <t xml:space="preserve">Karg mo, motsvarande torvmark och torvmo</t>
  </si>
  <si>
    <t xml:space="preserve">dry heathland, analogous fen and shrub dry peatland</t>
  </si>
  <si>
    <t xml:space="preserve">Karukkokangas, vastaava suo (ja jäkäläturvekangas)</t>
  </si>
  <si>
    <t xml:space="preserve">Lavmo, motsvarande torvmark och torvmo</t>
  </si>
  <si>
    <t xml:space="preserve">Barren heathland, analogous fen (and lichen peatland)</t>
  </si>
  <si>
    <t xml:space="preserve">Kalliomaa ja hietikko</t>
  </si>
  <si>
    <t xml:space="preserve">Bergbundna marker och sandfält</t>
  </si>
  <si>
    <t xml:space="preserve">rocky groud and sandy ground</t>
  </si>
  <si>
    <t xml:space="preserve">Lakimetsä ja tunturi</t>
  </si>
  <si>
    <t xml:space="preserve">Skog i höjdläge och fjäll</t>
  </si>
  <si>
    <t xml:space="preserve">peak forest and fell</t>
  </si>
  <si>
    <t xml:space="preserve">SoilTypeType</t>
  </si>
  <si>
    <t xml:space="preserve">Maalaji.</t>
  </si>
  <si>
    <t xml:space="preserve">Keskikarkea tai karkea kangasmaa</t>
  </si>
  <si>
    <t xml:space="preserve">Medelgrov och grov momark</t>
  </si>
  <si>
    <t xml:space="preserve">Rough or medium grade soil of heathland</t>
  </si>
  <si>
    <t xml:space="preserve">Karkea moreeni</t>
  </si>
  <si>
    <t xml:space="preserve">Grov morän</t>
  </si>
  <si>
    <t xml:space="preserve">Rough moraine</t>
  </si>
  <si>
    <t xml:space="preserve">Karkea lajittunut maalaji</t>
  </si>
  <si>
    <t xml:space="preserve">Grov sorterad jordart</t>
  </si>
  <si>
    <t xml:space="preserve">Coarse sorted soil</t>
  </si>
  <si>
    <t xml:space="preserve">Hienojakoinen kangasmaa</t>
  </si>
  <si>
    <t xml:space="preserve">Finfördelad momark</t>
  </si>
  <si>
    <t xml:space="preserve">Fine moor soil</t>
  </si>
  <si>
    <t xml:space="preserve">Hienoainesmoreeni</t>
  </si>
  <si>
    <t xml:space="preserve">Finmorän</t>
  </si>
  <si>
    <t xml:space="preserve">Fine moraine</t>
  </si>
  <si>
    <t xml:space="preserve">Hienojakoinen lajittunut maalaji</t>
  </si>
  <si>
    <t xml:space="preserve">Finfördelad sorterad jordart</t>
  </si>
  <si>
    <t xml:space="preserve">Fine sorted soil</t>
  </si>
  <si>
    <t xml:space="preserve">Silttipitoinen maalaji</t>
  </si>
  <si>
    <t xml:space="preserve">Silthaltig jordart</t>
  </si>
  <si>
    <t xml:space="preserve">Silty soil</t>
  </si>
  <si>
    <t xml:space="preserve">Savimaa</t>
  </si>
  <si>
    <t xml:space="preserve">Lerjord</t>
  </si>
  <si>
    <t xml:space="preserve">Clay</t>
  </si>
  <si>
    <t xml:space="preserve">Kivinen keskikarkea tai karkea kangasmaa</t>
  </si>
  <si>
    <t xml:space="preserve">Stenig medelgrov eller grov momark</t>
  </si>
  <si>
    <t xml:space="preserve">Stony rough or medium grade soil of heathland</t>
  </si>
  <si>
    <t xml:space="preserve">Kivinen karkea moreeni</t>
  </si>
  <si>
    <t xml:space="preserve">Stenig grov morän</t>
  </si>
  <si>
    <t xml:space="preserve">Stony rough moraine</t>
  </si>
  <si>
    <t xml:space="preserve">Kivinen karkea lajittunut maalaji</t>
  </si>
  <si>
    <t xml:space="preserve">Stenig grov sorterad jordart</t>
  </si>
  <si>
    <t xml:space="preserve">Rocky coarse sorted soil</t>
  </si>
  <si>
    <t xml:space="preserve">Kivinen hienojakoinen kangasmaa</t>
  </si>
  <si>
    <t xml:space="preserve">Stenig finfördelad momark</t>
  </si>
  <si>
    <t xml:space="preserve">Rocky finely divided soil</t>
  </si>
  <si>
    <t xml:space="preserve">Kallio tai kivikko</t>
  </si>
  <si>
    <t xml:space="preserve">Berg eller stenbunden mark</t>
  </si>
  <si>
    <t xml:space="preserve">Rocky groud</t>
  </si>
  <si>
    <t xml:space="preserve">Turvemaa</t>
  </si>
  <si>
    <t xml:space="preserve">Torvjord</t>
  </si>
  <si>
    <t xml:space="preserve">Peatland</t>
  </si>
  <si>
    <t xml:space="preserve">Saraturve</t>
  </si>
  <si>
    <t xml:space="preserve">Starrtorv</t>
  </si>
  <si>
    <t xml:space="preserve">Carex peat</t>
  </si>
  <si>
    <t xml:space="preserve">Rahkaturve</t>
  </si>
  <si>
    <t xml:space="preserve">Vitmosstorv</t>
  </si>
  <si>
    <t xml:space="preserve">Sphagnum-peat</t>
  </si>
  <si>
    <t xml:space="preserve">Puuvaltainen turve</t>
  </si>
  <si>
    <t xml:space="preserve">Trätorv</t>
  </si>
  <si>
    <t xml:space="preserve">Woody peat</t>
  </si>
  <si>
    <t xml:space="preserve">Eroosioherkkä saraturve (von Post luokka yli 5)</t>
  </si>
  <si>
    <t xml:space="preserve">Erosionskänslig starrtorv (von Post klass över 5)</t>
  </si>
  <si>
    <t xml:space="preserve">Erosion-sensitive sedge peat (von Post grade over 5)</t>
  </si>
  <si>
    <t xml:space="preserve">Eroosioherkkä rahkaturve (von Post luokka yli 5)</t>
  </si>
  <si>
    <t xml:space="preserve">Erosionskänslig vitmosstorv (von Post klass över 5)</t>
  </si>
  <si>
    <t xml:space="preserve">Erosion-sensitive sphagnum peat (von Post grade over 5)</t>
  </si>
  <si>
    <t xml:space="preserve">Maatumaton saraturve (von Post luokka enintään 5)</t>
  </si>
  <si>
    <t xml:space="preserve">Ohumifierad starrtorv (von Post klass högst 5)</t>
  </si>
  <si>
    <t xml:space="preserve">Non-eroding sedge peat (von Post grade max. 5)</t>
  </si>
  <si>
    <t xml:space="preserve">Maatumaton rahkaturve (von Post luokka enintään 5)</t>
  </si>
  <si>
    <t xml:space="preserve">Ohumifierad vitmosstorv (von Post klass högst 5)</t>
  </si>
  <si>
    <t xml:space="preserve">Non-eroding sphagnum peat (von Post grade max. 5)</t>
  </si>
  <si>
    <t xml:space="preserve">Multamaa</t>
  </si>
  <si>
    <t xml:space="preserve">Mulljord</t>
  </si>
  <si>
    <t xml:space="preserve">Mold soil</t>
  </si>
  <si>
    <t xml:space="preserve">Liejumaa</t>
  </si>
  <si>
    <t xml:space="preserve">Gyttjejord</t>
  </si>
  <si>
    <t xml:space="preserve">Silt</t>
  </si>
  <si>
    <t xml:space="preserve">DrainageStateType</t>
  </si>
  <si>
    <t xml:space="preserve">Kuivatustilanne.</t>
  </si>
  <si>
    <t xml:space="preserve">Ojittamaton kangas</t>
  </si>
  <si>
    <t xml:space="preserve">Odikad momark</t>
  </si>
  <si>
    <t xml:space="preserve">Non-ditched heathland</t>
  </si>
  <si>
    <t xml:space="preserve">Soistunut kangas</t>
  </si>
  <si>
    <t xml:space="preserve">Försumpad momark</t>
  </si>
  <si>
    <t xml:space="preserve">Swampy heathland</t>
  </si>
  <si>
    <t xml:space="preserve">Ojitettu kangas</t>
  </si>
  <si>
    <t xml:space="preserve">Dikad momark</t>
  </si>
  <si>
    <t xml:space="preserve">Ditched heathland</t>
  </si>
  <si>
    <t xml:space="preserve">Luonnontilainen suo</t>
  </si>
  <si>
    <t xml:space="preserve">Torvmark i naturtillstånd</t>
  </si>
  <si>
    <t xml:space="preserve">Virgin mire</t>
  </si>
  <si>
    <t xml:space="preserve">Ojikko</t>
  </si>
  <si>
    <t xml:space="preserve">Nydikning</t>
  </si>
  <si>
    <t xml:space="preserve">Recently drained swamp</t>
  </si>
  <si>
    <t xml:space="preserve">Muuttuma</t>
  </si>
  <si>
    <t xml:space="preserve">Förändring</t>
  </si>
  <si>
    <t xml:space="preserve">Turvekangas</t>
  </si>
  <si>
    <t xml:space="preserve">Torvmo</t>
  </si>
  <si>
    <t xml:space="preserve">Heathy peatland</t>
  </si>
  <si>
    <t xml:space="preserve">DevelopmentClassType</t>
  </si>
  <si>
    <t xml:space="preserve">Kehitysluokka.</t>
  </si>
  <si>
    <t xml:space="preserve">Nuori kasvatusmetsikkö</t>
  </si>
  <si>
    <t xml:space="preserve">Klenare gallringsbestånd</t>
  </si>
  <si>
    <t xml:space="preserve">Young growing forest</t>
  </si>
  <si>
    <t xml:space="preserve">Varttunut kasvatusmetsikkö</t>
  </si>
  <si>
    <t xml:space="preserve">Grövre gallringsbestånd</t>
  </si>
  <si>
    <t xml:space="preserve">Grown up growing forest</t>
  </si>
  <si>
    <t xml:space="preserve">Uudistuskypsä metsikkö</t>
  </si>
  <si>
    <t xml:space="preserve">Förnyelsemogen skog</t>
  </si>
  <si>
    <t xml:space="preserve">Mature forest</t>
  </si>
  <si>
    <t xml:space="preserve">Suojuspuumetsikkö</t>
  </si>
  <si>
    <t xml:space="preserve">Bestånd i skärmställning</t>
  </si>
  <si>
    <t xml:space="preserve">Shelterwood forest</t>
  </si>
  <si>
    <t xml:space="preserve">A0</t>
  </si>
  <si>
    <t xml:space="preserve">Aukea</t>
  </si>
  <si>
    <t xml:space="preserve">Kalmark</t>
  </si>
  <si>
    <t xml:space="preserve">Open land</t>
  </si>
  <si>
    <t xml:space="preserve">ER</t>
  </si>
  <si>
    <t xml:space="preserve">Eri-ikäisrakenteinen metsikkö</t>
  </si>
  <si>
    <t xml:space="preserve">Uneven-aged forest</t>
  </si>
  <si>
    <t xml:space="preserve">S0</t>
  </si>
  <si>
    <t xml:space="preserve">Siemenpuumetsikkö</t>
  </si>
  <si>
    <t xml:space="preserve">Bestånd i fröträdsställning</t>
  </si>
  <si>
    <t xml:space="preserve">Seed-tree stand</t>
  </si>
  <si>
    <t xml:space="preserve">T1</t>
  </si>
  <si>
    <t xml:space="preserve">Taimikko alle 1,3 m</t>
  </si>
  <si>
    <t xml:space="preserve">Yngre plantbestånd</t>
  </si>
  <si>
    <t xml:space="preserve">Recently planted forest under 1,3 m</t>
  </si>
  <si>
    <t xml:space="preserve">T2</t>
  </si>
  <si>
    <t xml:space="preserve">Taimikko yli 1,3 m</t>
  </si>
  <si>
    <t xml:space="preserve">Äldre plantbestånd</t>
  </si>
  <si>
    <t xml:space="preserve">Recently planted forest over 1,3 m</t>
  </si>
  <si>
    <t xml:space="preserve">Y1</t>
  </si>
  <si>
    <t xml:space="preserve">Ylispuustoinen taimikko</t>
  </si>
  <si>
    <t xml:space="preserve">Plantbestånd med överståndare</t>
  </si>
  <si>
    <t xml:space="preserve">Recently planted fores with hold-over trees</t>
  </si>
  <si>
    <t xml:space="preserve">DeclarationDevelopmentClassType</t>
  </si>
  <si>
    <t xml:space="preserve">Ilmoituksen kehitysluokka.</t>
  </si>
  <si>
    <t xml:space="preserve">Vajaatuottoinen metsikkö</t>
  </si>
  <si>
    <t xml:space="preserve">Bestånd i underproduktion</t>
  </si>
  <si>
    <t xml:space="preserve">StandQualityType</t>
  </si>
  <si>
    <t xml:space="preserve">Metsikön laatu.</t>
  </si>
  <si>
    <t xml:space="preserve">Ej definierad</t>
  </si>
  <si>
    <t xml:space="preserve">Not defined</t>
  </si>
  <si>
    <t xml:space="preserve">Hyvä</t>
  </si>
  <si>
    <t xml:space="preserve">God</t>
  </si>
  <si>
    <t xml:space="preserve">Good</t>
  </si>
  <si>
    <t xml:space="preserve">Kehityskelpoinen, hyvä</t>
  </si>
  <si>
    <t xml:space="preserve">Utvecklingsdugligt, god</t>
  </si>
  <si>
    <t xml:space="preserve">Developable, good</t>
  </si>
  <si>
    <t xml:space="preserve">Tyydyttävä</t>
  </si>
  <si>
    <t xml:space="preserve">Tillfredsställande</t>
  </si>
  <si>
    <t xml:space="preserve">Satisfactory</t>
  </si>
  <si>
    <t xml:space="preserve">Kehityskelpoinen, tyydyttävä: aukkoinen, harva, vähäpuustoinen</t>
  </si>
  <si>
    <t xml:space="preserve">Utvecklingsdugligt, tillfredsställande: luckigt, glest, lågt virkesförråd</t>
  </si>
  <si>
    <t xml:space="preserve">Developable, satisfactory: holey, sparsely stocked</t>
  </si>
  <si>
    <t xml:space="preserve">Kehityskelpoinen, tyydyttävä: ylitiheä, hoitamaton</t>
  </si>
  <si>
    <t xml:space="preserve">Utvecklingsdugligt, tillfredsställande: övertätt, oskött</t>
  </si>
  <si>
    <t xml:space="preserve">Developable, satisfactory: overstocked, unmanaged</t>
  </si>
  <si>
    <t xml:space="preserve">Kehityskelpoinen tyydyttävä/välttävä: vajaalaatuinen</t>
  </si>
  <si>
    <t xml:space="preserve">Developable, satisfactory/tolerable: underquality</t>
  </si>
  <si>
    <t xml:space="preserve">Välttävä</t>
  </si>
  <si>
    <t xml:space="preserve">Nöjaktig</t>
  </si>
  <si>
    <t xml:space="preserve">Tolerable</t>
  </si>
  <si>
    <t xml:space="preserve">Kehityskelvoton: aukkoinen, harva, vähäpuustoinen</t>
  </si>
  <si>
    <t xml:space="preserve">Icke utvecklingsduglig: luckig, gles, lågt virkesförråd</t>
  </si>
  <si>
    <t xml:space="preserve">No development potential: holey, sparsely stocked</t>
  </si>
  <si>
    <t xml:space="preserve">Kehityskelvoton: ylitiheä, hoitamaton</t>
  </si>
  <si>
    <t xml:space="preserve">Icke utvecklingsduglig: övertät, oskött</t>
  </si>
  <si>
    <t xml:space="preserve">No development potential: overstocked, unmanaged</t>
  </si>
  <si>
    <t xml:space="preserve">Kehityskelvoton: kasvupaikalle metsänhoidollisesti sopimaton puulaji</t>
  </si>
  <si>
    <t xml:space="preserve">Icke utvecklingsduglig: för ståndorten olämpligt trädslag</t>
  </si>
  <si>
    <t xml:space="preserve">No development potential: wrong tree species for site class (silvicultural reason)</t>
  </si>
  <si>
    <t xml:space="preserve">Kehityskelvoton: yli-ikäinen</t>
  </si>
  <si>
    <t xml:space="preserve">Icke utvecklingsduglig: överårigt</t>
  </si>
  <si>
    <t xml:space="preserve">No development potential: over-aged</t>
  </si>
  <si>
    <t xml:space="preserve">Kehityskelvoton: huonokasvuinen, harsittu, jätemetsikkö</t>
  </si>
  <si>
    <t xml:space="preserve">Icke utvecklingsduglig: dålig tillväxt, blädat, restskog</t>
  </si>
  <si>
    <t xml:space="preserve">No development potential: low productivity, selection cutting, residual stand</t>
  </si>
  <si>
    <t xml:space="preserve">Kehityskelvoton: tuhometsikkö</t>
  </si>
  <si>
    <t xml:space="preserve">Icke utvecklingsduglig: skadat bestånd</t>
  </si>
  <si>
    <t xml:space="preserve">No development potential: damaged stand</t>
  </si>
  <si>
    <t xml:space="preserve">TreeSpeciesType</t>
  </si>
  <si>
    <t xml:space="preserve">Puulajikoodi</t>
  </si>
  <si>
    <t xml:space="preserve">Mänty</t>
  </si>
  <si>
    <t xml:space="preserve">Tall</t>
  </si>
  <si>
    <t xml:space="preserve">Pine</t>
  </si>
  <si>
    <t xml:space="preserve">Pinus sylvestris</t>
  </si>
  <si>
    <t xml:space="preserve">Kuusi</t>
  </si>
  <si>
    <t xml:space="preserve">Gran</t>
  </si>
  <si>
    <t xml:space="preserve">Spruce</t>
  </si>
  <si>
    <t xml:space="preserve">Picea abies</t>
  </si>
  <si>
    <t xml:space="preserve">Rauduskoivu</t>
  </si>
  <si>
    <t xml:space="preserve">Vårtbjörk</t>
  </si>
  <si>
    <t xml:space="preserve">Silver birch</t>
  </si>
  <si>
    <t xml:space="preserve">Betula pendula</t>
  </si>
  <si>
    <t xml:space="preserve">Hieskoivu</t>
  </si>
  <si>
    <t xml:space="preserve">Glasbjörk</t>
  </si>
  <si>
    <t xml:space="preserve">Downy birch</t>
  </si>
  <si>
    <t xml:space="preserve">Betula pubescens</t>
  </si>
  <si>
    <t xml:space="preserve">Haapa</t>
  </si>
  <si>
    <t xml:space="preserve">Populus tremula</t>
  </si>
  <si>
    <t xml:space="preserve">Harmaaleppä</t>
  </si>
  <si>
    <t xml:space="preserve">Gråal</t>
  </si>
  <si>
    <t xml:space="preserve">Grey alder</t>
  </si>
  <si>
    <t xml:space="preserve">Alnus incana</t>
  </si>
  <si>
    <t xml:space="preserve">Black alder</t>
  </si>
  <si>
    <t xml:space="preserve">Alnus glutinosa</t>
  </si>
  <si>
    <t xml:space="preserve">Muu havupuu</t>
  </si>
  <si>
    <t xml:space="preserve">Annat barrträdslag</t>
  </si>
  <si>
    <t xml:space="preserve">Other coniferous tree</t>
  </si>
  <si>
    <t xml:space="preserve">Muu lehtipuu</t>
  </si>
  <si>
    <t xml:space="preserve">Annat lövträdslag</t>
  </si>
  <si>
    <t xml:space="preserve">Other deciduous tree</t>
  </si>
  <si>
    <t xml:space="preserve">Douglaskuusi</t>
  </si>
  <si>
    <t xml:space="preserve">Douglasgran</t>
  </si>
  <si>
    <t xml:space="preserve">Oregon pine</t>
  </si>
  <si>
    <t xml:space="preserve">Pseudotsuga menziesii</t>
  </si>
  <si>
    <t xml:space="preserve">Kataja</t>
  </si>
  <si>
    <t xml:space="preserve">En</t>
  </si>
  <si>
    <t xml:space="preserve">Common juniper</t>
  </si>
  <si>
    <t xml:space="preserve">Juniperus communis</t>
  </si>
  <si>
    <t xml:space="preserve">Kontortamänty</t>
  </si>
  <si>
    <t xml:space="preserve">Contortatall</t>
  </si>
  <si>
    <t xml:space="preserve">Contorta pine</t>
  </si>
  <si>
    <t xml:space="preserve">Pinus contorta</t>
  </si>
  <si>
    <t xml:space="preserve">European white elm</t>
  </si>
  <si>
    <t xml:space="preserve">Lehtikuusi</t>
  </si>
  <si>
    <t xml:space="preserve">Larch</t>
  </si>
  <si>
    <t xml:space="preserve">Larix sibirica/Larix decidua</t>
  </si>
  <si>
    <t xml:space="preserve">Small-leaved lime</t>
  </si>
  <si>
    <t xml:space="preserve">Tilia cordata</t>
  </si>
  <si>
    <t xml:space="preserve">Mustakuusi</t>
  </si>
  <si>
    <t xml:space="preserve">Svartgran</t>
  </si>
  <si>
    <t xml:space="preserve">Black spruce</t>
  </si>
  <si>
    <t xml:space="preserve">Picea mariana</t>
  </si>
  <si>
    <t xml:space="preserve">Paju</t>
  </si>
  <si>
    <t xml:space="preserve">Vide</t>
  </si>
  <si>
    <t xml:space="preserve">Willow</t>
  </si>
  <si>
    <t xml:space="preserve">Salix sp.</t>
  </si>
  <si>
    <t xml:space="preserve">Pihlaja</t>
  </si>
  <si>
    <t xml:space="preserve">Rönn</t>
  </si>
  <si>
    <t xml:space="preserve">Rowan</t>
  </si>
  <si>
    <t xml:space="preserve">Sorbus aucuparia</t>
  </si>
  <si>
    <t xml:space="preserve">Pihta</t>
  </si>
  <si>
    <t xml:space="preserve">Pichtagran</t>
  </si>
  <si>
    <t xml:space="preserve">Fir</t>
  </si>
  <si>
    <t xml:space="preserve">Abies sibirica</t>
  </si>
  <si>
    <t xml:space="preserve">Raita</t>
  </si>
  <si>
    <t xml:space="preserve">Sälg</t>
  </si>
  <si>
    <t xml:space="preserve">Goat willow</t>
  </si>
  <si>
    <t xml:space="preserve">Salix caprea</t>
  </si>
  <si>
    <t xml:space="preserve">Ash</t>
  </si>
  <si>
    <t xml:space="preserve">Fraxinus excelsior</t>
  </si>
  <si>
    <t xml:space="preserve">Sembramänty</t>
  </si>
  <si>
    <t xml:space="preserve">Cembratall</t>
  </si>
  <si>
    <t xml:space="preserve">Swiss pine</t>
  </si>
  <si>
    <t xml:space="preserve">Pinus cembra</t>
  </si>
  <si>
    <t xml:space="preserve">Serbiankuusi</t>
  </si>
  <si>
    <t xml:space="preserve">Omorikagran</t>
  </si>
  <si>
    <t xml:space="preserve">Serbian spruce</t>
  </si>
  <si>
    <t xml:space="preserve">Picea omorika</t>
  </si>
  <si>
    <t xml:space="preserve">Tammi</t>
  </si>
  <si>
    <t xml:space="preserve">Ek</t>
  </si>
  <si>
    <t xml:space="preserve">Oak</t>
  </si>
  <si>
    <t xml:space="preserve">Quercus robur</t>
  </si>
  <si>
    <t xml:space="preserve">Tuomi</t>
  </si>
  <si>
    <t xml:space="preserve">Hägg</t>
  </si>
  <si>
    <t xml:space="preserve">Bird cherry</t>
  </si>
  <si>
    <t xml:space="preserve">Prunus padus</t>
  </si>
  <si>
    <t xml:space="preserve">Vaahtera</t>
  </si>
  <si>
    <t xml:space="preserve">Lönn</t>
  </si>
  <si>
    <t xml:space="preserve">Maple</t>
  </si>
  <si>
    <t xml:space="preserve">Acer platanoides</t>
  </si>
  <si>
    <t xml:space="preserve">Visakoivu</t>
  </si>
  <si>
    <t xml:space="preserve">Masurbjörk</t>
  </si>
  <si>
    <t xml:space="preserve">Curly birch</t>
  </si>
  <si>
    <t xml:space="preserve">Betula pendula var. carelica</t>
  </si>
  <si>
    <t xml:space="preserve">Scots elm</t>
  </si>
  <si>
    <t xml:space="preserve">Lehtipuu</t>
  </si>
  <si>
    <t xml:space="preserve">Lövträd</t>
  </si>
  <si>
    <t xml:space="preserve">Deciduous tree</t>
  </si>
  <si>
    <t xml:space="preserve">Havupuu</t>
  </si>
  <si>
    <t xml:space="preserve">Barrträd</t>
  </si>
  <si>
    <t xml:space="preserve">Coniferous tree</t>
  </si>
  <si>
    <t xml:space="preserve">AccessibilityType</t>
  </si>
  <si>
    <t xml:space="preserve">Saavutettavuus</t>
  </si>
  <si>
    <t xml:space="preserve">Ympärivuotinen</t>
  </si>
  <si>
    <t xml:space="preserve">Hela året</t>
  </si>
  <si>
    <t xml:space="preserve">All-year available</t>
  </si>
  <si>
    <t xml:space="preserve">Myös sulan maan, mutta ei kelirikon aikana</t>
  </si>
  <si>
    <t xml:space="preserve">Även under barmark, men inte under menföre</t>
  </si>
  <si>
    <t xml:space="preserve">With melt soil but not during possible frost damage</t>
  </si>
  <si>
    <t xml:space="preserve">Myös sulan maan aikana kuivana kautena</t>
  </si>
  <si>
    <t xml:space="preserve">Även under barmark under torra perioder</t>
  </si>
  <si>
    <t xml:space="preserve">Also smelt ground, but not rasputitsa</t>
  </si>
  <si>
    <t xml:space="preserve">Vain kun maa on jäässä</t>
  </si>
  <si>
    <t xml:space="preserve">Endast vid tjäle</t>
  </si>
  <si>
    <t xml:space="preserve">Only when soil is frozen</t>
  </si>
  <si>
    <t xml:space="preserve">Ej specifiserad</t>
  </si>
  <si>
    <t xml:space="preserve">Saari</t>
  </si>
  <si>
    <t xml:space="preserve">Ö</t>
  </si>
  <si>
    <t xml:space="preserve">Island</t>
  </si>
  <si>
    <t xml:space="preserve">Jäätie</t>
  </si>
  <si>
    <t xml:space="preserve">Isväg</t>
  </si>
  <si>
    <t xml:space="preserve">Ice road</t>
  </si>
  <si>
    <t xml:space="preserve">CuttingRestrictionType</t>
  </si>
  <si>
    <t xml:space="preserve">Hakkuurajoitus.</t>
  </si>
  <si>
    <t xml:space="preserve">Ei rajoituksia</t>
  </si>
  <si>
    <t xml:space="preserve">Inga begränsningar</t>
  </si>
  <si>
    <t xml:space="preserve">No restriction</t>
  </si>
  <si>
    <t xml:space="preserve">Ei ylispuidenpoistoa</t>
  </si>
  <si>
    <t xml:space="preserve">Ingen avverkning av överståndare</t>
  </si>
  <si>
    <t xml:space="preserve">No fellings of hold-overs</t>
  </si>
  <si>
    <t xml:space="preserve">Ei ensiharvennuksia</t>
  </si>
  <si>
    <t xml:space="preserve">Inga första gallringar</t>
  </si>
  <si>
    <t xml:space="preserve">No first thinnings</t>
  </si>
  <si>
    <t xml:space="preserve">Ei harvennushakkuita</t>
  </si>
  <si>
    <t xml:space="preserve">Inga gallringar</t>
  </si>
  <si>
    <t xml:space="preserve">No thinnings</t>
  </si>
  <si>
    <t xml:space="preserve">Ei kasvatushakkuita</t>
  </si>
  <si>
    <t xml:space="preserve">Inga beståndsvårdande avverkningar</t>
  </si>
  <si>
    <t xml:space="preserve">No intermediate fellings</t>
  </si>
  <si>
    <t xml:space="preserve">Ei avohakkuuta</t>
  </si>
  <si>
    <t xml:space="preserve">Inga kalavverkningar</t>
  </si>
  <si>
    <t xml:space="preserve">No clearcuttings</t>
  </si>
  <si>
    <t xml:space="preserve">Ei suojuspuuhakkuuta</t>
  </si>
  <si>
    <t xml:space="preserve">Inga avverkningar i skärmställning</t>
  </si>
  <si>
    <t xml:space="preserve">No shelterwood fellings</t>
  </si>
  <si>
    <t xml:space="preserve">Ei siemenpuuhakkuuta</t>
  </si>
  <si>
    <t xml:space="preserve">Inga avverkningar i fröträdsställning</t>
  </si>
  <si>
    <t xml:space="preserve">No seeding felling</t>
  </si>
  <si>
    <t xml:space="preserve">Ei uudistushakkuuta</t>
  </si>
  <si>
    <t xml:space="preserve">Inga förnyelseavverkningar</t>
  </si>
  <si>
    <t xml:space="preserve">No regeneration cuttings</t>
  </si>
  <si>
    <t xml:space="preserve">Ei hakkuita</t>
  </si>
  <si>
    <t xml:space="preserve">Inga avverkningar</t>
  </si>
  <si>
    <t xml:space="preserve">No cuttings</t>
  </si>
  <si>
    <t xml:space="preserve">SilvicultureRestrictionType</t>
  </si>
  <si>
    <t xml:space="preserve">Metsänhoidonrajoitus.</t>
  </si>
  <si>
    <t xml:space="preserve">Ei viljelyä</t>
  </si>
  <si>
    <t xml:space="preserve">Ej skogsodling</t>
  </si>
  <si>
    <t xml:space="preserve">No cultivations</t>
  </si>
  <si>
    <t xml:space="preserve">Ei maanmuokkausta</t>
  </si>
  <si>
    <t xml:space="preserve">Ej markberedning</t>
  </si>
  <si>
    <t xml:space="preserve">No soil preparation</t>
  </si>
  <si>
    <t xml:space="preserve">Ei ojitusta</t>
  </si>
  <si>
    <t xml:space="preserve">Ej dikning</t>
  </si>
  <si>
    <t xml:space="preserve">No ditching</t>
  </si>
  <si>
    <t xml:space="preserve">Ei maa-ainestenottoa</t>
  </si>
  <si>
    <t xml:space="preserve">Ej marktäkt</t>
  </si>
  <si>
    <t xml:space="preserve">No using material under ground</t>
  </si>
  <si>
    <t xml:space="preserve">Ei metsänhoitotöitä</t>
  </si>
  <si>
    <t xml:space="preserve">Inga skogsvårdsarbeten</t>
  </si>
  <si>
    <t xml:space="preserve">No silvicultural operations</t>
  </si>
  <si>
    <t xml:space="preserve">Ei kannonnostoa</t>
  </si>
  <si>
    <t xml:space="preserve">Ej stubbrytning</t>
  </si>
  <si>
    <t xml:space="preserve">No stump picking</t>
  </si>
  <si>
    <t xml:space="preserve">ExtraTreeSpeciesType</t>
  </si>
  <si>
    <t xml:space="preserve">Esim. puutavaralajien yhteydessä käytetyt lisäpuulajikoodit.</t>
  </si>
  <si>
    <t xml:space="preserve">Koivu</t>
  </si>
  <si>
    <t xml:space="preserve">Björk</t>
  </si>
  <si>
    <t xml:space="preserve">Leppä</t>
  </si>
  <si>
    <t xml:space="preserve">Al</t>
  </si>
  <si>
    <t xml:space="preserve">Sekapuu</t>
  </si>
  <si>
    <t xml:space="preserve">Blandträd</t>
  </si>
  <si>
    <t xml:space="preserve">StemTypeType</t>
  </si>
  <si>
    <t xml:space="preserve">Puutavaralajin runkolaji, esim. tukki, kuitu, runko, kanto, energiapuu, pikkutukki, parru</t>
  </si>
  <si>
    <t xml:space="preserve">Tukki</t>
  </si>
  <si>
    <t xml:space="preserve">Stock</t>
  </si>
  <si>
    <t xml:space="preserve">Log</t>
  </si>
  <si>
    <t xml:space="preserve">Pikkutukki</t>
  </si>
  <si>
    <t xml:space="preserve">Småstock</t>
  </si>
  <si>
    <t xml:space="preserve">Small log</t>
  </si>
  <si>
    <t xml:space="preserve">Parru</t>
  </si>
  <si>
    <t xml:space="preserve">Sparre</t>
  </si>
  <si>
    <t xml:space="preserve">Square-sawn timber</t>
  </si>
  <si>
    <t xml:space="preserve">Pylväs</t>
  </si>
  <si>
    <t xml:space="preserve">Stolpe</t>
  </si>
  <si>
    <t xml:space="preserve">Pole</t>
  </si>
  <si>
    <t xml:space="preserve">Kuitu</t>
  </si>
  <si>
    <t xml:space="preserve">Slipmassaved</t>
  </si>
  <si>
    <t xml:space="preserve">Fiber</t>
  </si>
  <si>
    <t xml:space="preserve">Vaneri</t>
  </si>
  <si>
    <t xml:space="preserve">Fanér</t>
  </si>
  <si>
    <t xml:space="preserve">Plywood</t>
  </si>
  <si>
    <t xml:space="preserve">Sellu</t>
  </si>
  <si>
    <t xml:space="preserve">Sulfatmassaved</t>
  </si>
  <si>
    <t xml:space="preserve">Pulp</t>
  </si>
  <si>
    <t xml:space="preserve">Energiapuu</t>
  </si>
  <si>
    <t xml:space="preserve">Energived</t>
  </si>
  <si>
    <t xml:space="preserve">Energy wood</t>
  </si>
  <si>
    <t xml:space="preserve">Kannot</t>
  </si>
  <si>
    <t xml:space="preserve">Stubbar</t>
  </si>
  <si>
    <t xml:space="preserve">Stumps</t>
  </si>
  <si>
    <t xml:space="preserve">Hakkuutähde</t>
  </si>
  <si>
    <t xml:space="preserve">Hyggesrester</t>
  </si>
  <si>
    <t xml:space="preserve">Logging residues</t>
  </si>
  <si>
    <t xml:space="preserve">Runko</t>
  </si>
  <si>
    <t xml:space="preserve">Stam</t>
  </si>
  <si>
    <t xml:space="preserve">Trunk</t>
  </si>
  <si>
    <t xml:space="preserve">Rungon osa</t>
  </si>
  <si>
    <t xml:space="preserve">Delstam</t>
  </si>
  <si>
    <t xml:space="preserve">Trunk part</t>
  </si>
  <si>
    <t xml:space="preserve">Erikoistyvi</t>
  </si>
  <si>
    <t xml:space="preserve">Specialrotblock</t>
  </si>
  <si>
    <t xml:space="preserve">Special beam</t>
  </si>
  <si>
    <t xml:space="preserve">Joukkokäsitelty</t>
  </si>
  <si>
    <t xml:space="preserve">Flerträdshantering</t>
  </si>
  <si>
    <t xml:space="preserve">Mass processing</t>
  </si>
  <si>
    <t xml:space="preserve">Laho</t>
  </si>
  <si>
    <t xml:space="preserve">Rötskadad</t>
  </si>
  <si>
    <t xml:space="preserve">Rotten</t>
  </si>
  <si>
    <t xml:space="preserve">Ylilaho (energiapuu)</t>
  </si>
  <si>
    <t xml:space="preserve">Överrötskadad (energived)</t>
  </si>
  <si>
    <t xml:space="preserve">Overly rotten (energy wood)</t>
  </si>
  <si>
    <t xml:space="preserve">Lahotukki</t>
  </si>
  <si>
    <t xml:space="preserve">Röten stock</t>
  </si>
  <si>
    <t xml:space="preserve">Rotten log</t>
  </si>
  <si>
    <t xml:space="preserve">Ylilahotukki</t>
  </si>
  <si>
    <t xml:space="preserve">Överröten stock</t>
  </si>
  <si>
    <t xml:space="preserve">Overrotten log</t>
  </si>
  <si>
    <t xml:space="preserve">Tyvitukki</t>
  </si>
  <si>
    <t xml:space="preserve">Stamblock</t>
  </si>
  <si>
    <t xml:space="preserve">Butt log</t>
  </si>
  <si>
    <t xml:space="preserve">Välitukki</t>
  </si>
  <si>
    <t xml:space="preserve">Mellanstock</t>
  </si>
  <si>
    <t xml:space="preserve">Middle log</t>
  </si>
  <si>
    <t xml:space="preserve">Latvatukki</t>
  </si>
  <si>
    <t xml:space="preserve">Toppstock</t>
  </si>
  <si>
    <t xml:space="preserve">Top log</t>
  </si>
  <si>
    <t xml:space="preserve">Sahatukki</t>
  </si>
  <si>
    <t xml:space="preserve">Sågtimmerstock</t>
  </si>
  <si>
    <t xml:space="preserve">Saw log</t>
  </si>
  <si>
    <t xml:space="preserve">Erikoiskuitu</t>
  </si>
  <si>
    <t xml:space="preserve">Special slipmassaved</t>
  </si>
  <si>
    <t xml:space="preserve">Special fibre</t>
  </si>
  <si>
    <t xml:space="preserve">Erikoistukki</t>
  </si>
  <si>
    <t xml:space="preserve">Special stock</t>
  </si>
  <si>
    <t xml:space="preserve">Special log</t>
  </si>
  <si>
    <t xml:space="preserve">Erikoiskoko</t>
  </si>
  <si>
    <t xml:space="preserve">Special storlek</t>
  </si>
  <si>
    <t xml:space="preserve">Special size</t>
  </si>
  <si>
    <t xml:space="preserve">Kokopuu (oksa- ja neulasmassa mukana)</t>
  </si>
  <si>
    <t xml:space="preserve">Helträd (inkluderat kvistar och barr/löv)</t>
  </si>
  <si>
    <t xml:space="preserve">Whole tree (with branch and needles mass)</t>
  </si>
  <si>
    <t xml:space="preserve">Ranka (karsittua, ei oksa ja neulasmassaa mukana)</t>
  </si>
  <si>
    <t xml:space="preserve">Slana (kvistad, utan kvistar och barr/löv)</t>
  </si>
  <si>
    <t xml:space="preserve">Stem (limbed, without branch and needles mass)</t>
  </si>
  <si>
    <t xml:space="preserve">Latvusmassa</t>
  </si>
  <si>
    <t xml:space="preserve">Grot</t>
  </si>
  <si>
    <t xml:space="preserve">Crown mass</t>
  </si>
  <si>
    <t xml:space="preserve">HarvestingStemTypeType</t>
  </si>
  <si>
    <t xml:space="preserve">Apteerauksen runkolajit, (puulaji+runkolaji(tukki/kuitu)</t>
  </si>
  <si>
    <t xml:space="preserve">Mäntytukki</t>
  </si>
  <si>
    <t xml:space="preserve">Tallstock</t>
  </si>
  <si>
    <t xml:space="preserve">Pine sawlogs</t>
  </si>
  <si>
    <t xml:space="preserve">Mäntykuitu</t>
  </si>
  <si>
    <t xml:space="preserve">Tallmassaved</t>
  </si>
  <si>
    <t xml:space="preserve">Pine pulpwood</t>
  </si>
  <si>
    <t xml:space="preserve">Mäntyenergia</t>
  </si>
  <si>
    <t xml:space="preserve">Tallenergived</t>
  </si>
  <si>
    <t xml:space="preserve">Pine energy wood</t>
  </si>
  <si>
    <t xml:space="preserve">Kuusitukki</t>
  </si>
  <si>
    <t xml:space="preserve">Granstock</t>
  </si>
  <si>
    <t xml:space="preserve">Spruce sawlogs</t>
  </si>
  <si>
    <t xml:space="preserve">Kuusikuitu</t>
  </si>
  <si>
    <t xml:space="preserve">Granmassaved</t>
  </si>
  <si>
    <t xml:space="preserve">Spruce pulpwood</t>
  </si>
  <si>
    <t xml:space="preserve">Kuusienergia</t>
  </si>
  <si>
    <t xml:space="preserve">Granenergived</t>
  </si>
  <si>
    <t xml:space="preserve">Spruce energy wood</t>
  </si>
  <si>
    <t xml:space="preserve">Koivutukki</t>
  </si>
  <si>
    <t xml:space="preserve">Björkstock</t>
  </si>
  <si>
    <t xml:space="preserve">Birch sawlogs</t>
  </si>
  <si>
    <t xml:space="preserve">Koivukuitu</t>
  </si>
  <si>
    <t xml:space="preserve">Björkmassaved</t>
  </si>
  <si>
    <t xml:space="preserve">Birch pulpwood</t>
  </si>
  <si>
    <t xml:space="preserve">Koivuenergia</t>
  </si>
  <si>
    <t xml:space="preserve">Björkenergived</t>
  </si>
  <si>
    <t xml:space="preserve">Birch energy wood</t>
  </si>
  <si>
    <t xml:space="preserve">Lehtitukki</t>
  </si>
  <si>
    <t xml:space="preserve">Lövträdsstock</t>
  </si>
  <si>
    <t xml:space="preserve">Deciduous sawlogs</t>
  </si>
  <si>
    <t xml:space="preserve">Lehtikuitu</t>
  </si>
  <si>
    <t xml:space="preserve">Lövmassaved</t>
  </si>
  <si>
    <t xml:space="preserve">Deciduous pulpwood</t>
  </si>
  <si>
    <t xml:space="preserve">Lehtienergia</t>
  </si>
  <si>
    <t xml:space="preserve">Lövenergived</t>
  </si>
  <si>
    <t xml:space="preserve">Deciduous energy wood</t>
  </si>
  <si>
    <t xml:space="preserve">ExtraStemTypeType</t>
  </si>
  <si>
    <t xml:space="preserve">Puutavaralajin lisärunkolajikoodit.</t>
  </si>
  <si>
    <t xml:space="preserve">Hake (haketettua materiaalia)</t>
  </si>
  <si>
    <t xml:space="preserve">Flis (flisat material)</t>
  </si>
  <si>
    <t xml:space="preserve">Murske (murskattua materiaalia)</t>
  </si>
  <si>
    <t xml:space="preserve">Kross (krossat material)</t>
  </si>
  <si>
    <t xml:space="preserve">Esimurske</t>
  </si>
  <si>
    <t xml:space="preserve">?</t>
  </si>
  <si>
    <t xml:space="preserve">Sahanpuru</t>
  </si>
  <si>
    <t xml:space="preserve">Sågspån</t>
  </si>
  <si>
    <t xml:space="preserve">Höylän (kutterin) puru</t>
  </si>
  <si>
    <t xml:space="preserve">Kutterspån (från hyvleri)</t>
  </si>
  <si>
    <t xml:space="preserve">Kuori</t>
  </si>
  <si>
    <t xml:space="preserve">Bark</t>
  </si>
  <si>
    <t xml:space="preserve">StoreyType</t>
  </si>
  <si>
    <t xml:space="preserve">Ositteen jakso.</t>
  </si>
  <si>
    <t xml:space="preserve">Vallitseva jakso</t>
  </si>
  <si>
    <t xml:space="preserve">Härskande trädskikt</t>
  </si>
  <si>
    <t xml:space="preserve">dominant storey</t>
  </si>
  <si>
    <t xml:space="preserve">Alempi jakso</t>
  </si>
  <si>
    <t xml:space="preserve">Lägre trädskikt</t>
  </si>
  <si>
    <t xml:space="preserve">lower storey</t>
  </si>
  <si>
    <t xml:space="preserve">Ylempi jakso</t>
  </si>
  <si>
    <t xml:space="preserve">Högre trädskikt</t>
  </si>
  <si>
    <t xml:space="preserve">higher storey</t>
  </si>
  <si>
    <t xml:space="preserve">Säästöpuusto</t>
  </si>
  <si>
    <t xml:space="preserve">Naturvårdsträd</t>
  </si>
  <si>
    <t xml:space="preserve">retention trees</t>
  </si>
  <si>
    <t xml:space="preserve">Kaukokartoitus</t>
  </si>
  <si>
    <t xml:space="preserve">Fjärranalys</t>
  </si>
  <si>
    <t xml:space="preserve">remote sensing</t>
  </si>
  <si>
    <t xml:space="preserve">Poistettava puusto</t>
  </si>
  <si>
    <t xml:space="preserve">Träd som avlägsnas</t>
  </si>
  <si>
    <t xml:space="preserve">Trees to be removed</t>
  </si>
  <si>
    <t xml:space="preserve">TreeClassType</t>
  </si>
  <si>
    <t xml:space="preserve">Puuluokka.</t>
  </si>
  <si>
    <t xml:space="preserve">Kehityskelvoton</t>
  </si>
  <si>
    <t xml:space="preserve">Icke utvecklingsduglig</t>
  </si>
  <si>
    <t xml:space="preserve">Normaali</t>
  </si>
  <si>
    <t xml:space="preserve">Juurivaurioitunut</t>
  </si>
  <si>
    <t xml:space="preserve">Rotskador</t>
  </si>
  <si>
    <t xml:space="preserve">Runkovaurioitunut</t>
  </si>
  <si>
    <t xml:space="preserve">Stamskador</t>
  </si>
  <si>
    <t xml:space="preserve">Viljelytaimi</t>
  </si>
  <si>
    <t xml:space="preserve">Odlad planta</t>
  </si>
  <si>
    <t xml:space="preserve">Luonnontaimi</t>
  </si>
  <si>
    <t xml:space="preserve">Naturplanta</t>
  </si>
  <si>
    <t xml:space="preserve">Täydentävä taimi</t>
  </si>
  <si>
    <t xml:space="preserve">Kompletterande planta</t>
  </si>
  <si>
    <t xml:space="preserve">Kuollut/kelvoton viljelytaimi</t>
  </si>
  <si>
    <t xml:space="preserve">Död/icke utvecklingsduglig</t>
  </si>
  <si>
    <t xml:space="preserve">Kanto</t>
  </si>
  <si>
    <t xml:space="preserve">Stubbe</t>
  </si>
  <si>
    <t xml:space="preserve">Siemenpuu</t>
  </si>
  <si>
    <t xml:space="preserve">Fröträd</t>
  </si>
  <si>
    <t xml:space="preserve">Aihkipuu</t>
  </si>
  <si>
    <t xml:space="preserve">TypeOfForestObjectType</t>
  </si>
  <si>
    <t xml:space="preserve">Tulkintayksikön tyyppi</t>
  </si>
  <si>
    <t xml:space="preserve">Hila</t>
  </si>
  <si>
    <t xml:space="preserve">Rastercell</t>
  </si>
  <si>
    <t xml:space="preserve">Mikrokuvio/puustokuvio</t>
  </si>
  <si>
    <t xml:space="preserve">Mikrofigur/beståndsfigur</t>
  </si>
  <si>
    <t xml:space="preserve">Kuvio</t>
  </si>
  <si>
    <t xml:space="preserve">Figur</t>
  </si>
  <si>
    <t xml:space="preserve">InventoryMethodType</t>
  </si>
  <si>
    <t xml:space="preserve">Maastoinventointi</t>
  </si>
  <si>
    <t xml:space="preserve">Fältinventering</t>
  </si>
  <si>
    <t xml:space="preserve">Laskettu</t>
  </si>
  <si>
    <t xml:space="preserve">Beräknad</t>
  </si>
  <si>
    <t xml:space="preserve">Tulkittu</t>
  </si>
  <si>
    <t xml:space="preserve">Tolkad</t>
  </si>
  <si>
    <t xml:space="preserve">Laserkeilaus</t>
  </si>
  <si>
    <t xml:space="preserve">Laser scanning</t>
  </si>
  <si>
    <t xml:space="preserve">Luke-monilähdeinventointi</t>
  </si>
  <si>
    <t xml:space="preserve">National resources institute multi-source inventory</t>
  </si>
  <si>
    <t xml:space="preserve">OperationStatusType</t>
  </si>
  <si>
    <t xml:space="preserve">Työlajin toteutusvaihe / -tilanne.</t>
  </si>
  <si>
    <t xml:space="preserve">Peruttu (toimenpiteen toteutus / toteutussuunnitelma peruttu)</t>
  </si>
  <si>
    <t xml:space="preserve">Inhiberat</t>
  </si>
  <si>
    <t xml:space="preserve">Toteutus aikataulutettu alustavasti (esiketjutettu)</t>
  </si>
  <si>
    <t xml:space="preserve">Preliminärt schemalagt</t>
  </si>
  <si>
    <t xml:space="preserve">Toteutus aikataulutettu (ketjutettu)</t>
  </si>
  <si>
    <t xml:space="preserve">Schemalagt</t>
  </si>
  <si>
    <t xml:space="preserve">Alkanut (toimenpiteen toteutus alkanut)</t>
  </si>
  <si>
    <t xml:space="preserve">Påbörjat</t>
  </si>
  <si>
    <t xml:space="preserve">Päättynyt (toimenpiteen toteutus päättynyt)</t>
  </si>
  <si>
    <t xml:space="preserve">Avslutat</t>
  </si>
  <si>
    <t xml:space="preserve">Suunniteltu (työlaji suunniteltu toteutettavaksi)</t>
  </si>
  <si>
    <t xml:space="preserve">Keskeytetty (tilapäinen keskeytys)</t>
  </si>
  <si>
    <t xml:space="preserve">Avbrutet</t>
  </si>
  <si>
    <t xml:space="preserve">Laskutettavissa</t>
  </si>
  <si>
    <t xml:space="preserve">Färdig för fakturering</t>
  </si>
  <si>
    <t xml:space="preserve">Laskutettu</t>
  </si>
  <si>
    <t xml:space="preserve">Fakturerade</t>
  </si>
  <si>
    <t xml:space="preserve">MainTypeType</t>
  </si>
  <si>
    <t xml:space="preserve">Toimenpiteen päälaji: hakkuu tai metsänhoito.</t>
  </si>
  <si>
    <t xml:space="preserve">Toimenpiteen päälaji: hakkuu.</t>
  </si>
  <si>
    <t xml:space="preserve">Åtgärdens huvudslag: avverkning</t>
  </si>
  <si>
    <t xml:space="preserve">Toimenpiteen päälaji: metsänhoito.</t>
  </si>
  <si>
    <t xml:space="preserve">Åtgärdens huvudslag: skogsvård</t>
  </si>
  <si>
    <t xml:space="preserve">CuttingTypeType</t>
  </si>
  <si>
    <t xml:space="preserve">Toimenpiteen hakkuutapa.</t>
  </si>
  <si>
    <t xml:space="preserve">Määräaikainen lepo</t>
  </si>
  <si>
    <t xml:space="preserve">Vila under fastställd period</t>
  </si>
  <si>
    <t xml:space="preserve">Temporary rest</t>
  </si>
  <si>
    <t xml:space="preserve">Ylispuiden poisto</t>
  </si>
  <si>
    <t xml:space="preserve">Avverkning av överståndare</t>
  </si>
  <si>
    <t xml:space="preserve">Felling of hold-overs</t>
  </si>
  <si>
    <t xml:space="preserve">Ensiharvennus</t>
  </si>
  <si>
    <t xml:space="preserve">Första gallring</t>
  </si>
  <si>
    <t xml:space="preserve">First thinning</t>
  </si>
  <si>
    <t xml:space="preserve">Harvennus</t>
  </si>
  <si>
    <t xml:space="preserve">Gallring</t>
  </si>
  <si>
    <t xml:space="preserve">Thinning</t>
  </si>
  <si>
    <t xml:space="preserve">Kaistalehakkuu</t>
  </si>
  <si>
    <t xml:space="preserve">Kant- och teghuggning</t>
  </si>
  <si>
    <t xml:space="preserve">Strip cutting</t>
  </si>
  <si>
    <t xml:space="preserve">Avohakkuu</t>
  </si>
  <si>
    <t xml:space="preserve">Kalavverkning</t>
  </si>
  <si>
    <t xml:space="preserve">Clearcutting</t>
  </si>
  <si>
    <t xml:space="preserve">Verhopuuhakkuu</t>
  </si>
  <si>
    <t xml:space="preserve">Avverkning i lågskärm</t>
  </si>
  <si>
    <t xml:space="preserve">Nurse crop felling</t>
  </si>
  <si>
    <t xml:space="preserve">Suojuspuuhakkuu</t>
  </si>
  <si>
    <t xml:space="preserve">Avverkning i skärmställning</t>
  </si>
  <si>
    <t xml:space="preserve">Shelterwood felling</t>
  </si>
  <si>
    <t xml:space="preserve">Siemenpuuhakkuu</t>
  </si>
  <si>
    <t xml:space="preserve">Avverkning i fröträdsställning</t>
  </si>
  <si>
    <t xml:space="preserve">Seeding felling</t>
  </si>
  <si>
    <t xml:space="preserve">Erikoishakkuu</t>
  </si>
  <si>
    <t xml:space="preserve">Specialavverkning</t>
  </si>
  <si>
    <t xml:space="preserve">Yläharvennus</t>
  </si>
  <si>
    <t xml:space="preserve">Höggallring</t>
  </si>
  <si>
    <t xml:space="preserve">Upper thinning</t>
  </si>
  <si>
    <t xml:space="preserve">Väljennyshakkuu</t>
  </si>
  <si>
    <t xml:space="preserve">Ljushuggning</t>
  </si>
  <si>
    <t xml:space="preserve">Opening up</t>
  </si>
  <si>
    <t xml:space="preserve">Kunnostushakkuu</t>
  </si>
  <si>
    <t xml:space="preserve">Iståndsättande avverkning</t>
  </si>
  <si>
    <t xml:space="preserve">Repairs cutting</t>
  </si>
  <si>
    <t xml:space="preserve">Poimintahakkuu</t>
  </si>
  <si>
    <t xml:space="preserve">Plockhugging</t>
  </si>
  <si>
    <t xml:space="preserve">Picking cutting</t>
  </si>
  <si>
    <t xml:space="preserve">Luckhugging</t>
  </si>
  <si>
    <t xml:space="preserve">Small gap cutting</t>
  </si>
  <si>
    <t xml:space="preserve">Energiapuuharvennus</t>
  </si>
  <si>
    <t xml:space="preserve">Energy wood thinning</t>
  </si>
  <si>
    <t xml:space="preserve">Yksittäisten puiden hakkuu</t>
  </si>
  <si>
    <t xml:space="preserve">Separat träd avverkning</t>
  </si>
  <si>
    <t xml:space="preserve">Separate tree cutting</t>
  </si>
  <si>
    <t xml:space="preserve">Maankäyttömuodon muutokseen johtava erityishakkuu. Metsänkäyttöilmoituksella esiintyvä hakkuutapa.</t>
  </si>
  <si>
    <t xml:space="preserve">Speciell avverkning på grund av ändrad markanvädning. Anmälan om anvädning av skog.</t>
  </si>
  <si>
    <t xml:space="preserve">Land use chance special cutting</t>
  </si>
  <si>
    <t xml:space="preserve">Erityishakkuu (Metsälain 5b §:n mukainen hakkuu). Metsänkäyttöilmoituksella esiintyvä hakkuutapa.</t>
  </si>
  <si>
    <t xml:space="preserve">Speciell avverkning (§5b i skogslagen). Anmälan om anvädning av skog.</t>
  </si>
  <si>
    <t xml:space="preserve">Special cutting (Forest act 5b §)</t>
  </si>
  <si>
    <t xml:space="preserve">Muu hakkuu tai toimenpide. Metsänkäyttöilmoituksella esiintyvä hakkuutapa.</t>
  </si>
  <si>
    <t xml:space="preserve">Annan avverkning eller åtgärd. Anmälan om användning av skog.</t>
  </si>
  <si>
    <t xml:space="preserve">Other cutting or treatment</t>
  </si>
  <si>
    <t xml:space="preserve">Uudistushakkuu metsätuhoalueella.</t>
  </si>
  <si>
    <t xml:space="preserve">Förnyelseavverkning på skogsskadeområde</t>
  </si>
  <si>
    <t xml:space="preserve">Regeneration cutting on forest</t>
  </si>
  <si>
    <t xml:space="preserve">Kasvatushakkuu metsätuhoalueella.</t>
  </si>
  <si>
    <t xml:space="preserve">Beståndsvårdande avverkning på skokgsskadeområde</t>
  </si>
  <si>
    <t xml:space="preserve">Thinning in forest damage area</t>
  </si>
  <si>
    <t xml:space="preserve">SilvicultureTypeType</t>
  </si>
  <si>
    <t xml:space="preserve">Toimenpiteen metsänhoito työlajit.</t>
  </si>
  <si>
    <t xml:space="preserve">Luontainen uudistaminen</t>
  </si>
  <si>
    <t xml:space="preserve">Naturlig förnyelse</t>
  </si>
  <si>
    <t xml:space="preserve">Natural regeneration</t>
  </si>
  <si>
    <t xml:space="preserve">Männyn luontainen uudistaminen</t>
  </si>
  <si>
    <t xml:space="preserve">Naturlig förnyelse av tall</t>
  </si>
  <si>
    <t xml:space="preserve">Natural regeneration, pine</t>
  </si>
  <si>
    <t xml:space="preserve">Kuusen luontainen uudistaminen</t>
  </si>
  <si>
    <t xml:space="preserve">Naturlig förnyelse av gran</t>
  </si>
  <si>
    <t xml:space="preserve">Natural regeneration, spruce</t>
  </si>
  <si>
    <t xml:space="preserve">Rauduskoivun luontainen uudistaminen</t>
  </si>
  <si>
    <t xml:space="preserve">Naturlig förnyelse av vårtbjörk</t>
  </si>
  <si>
    <t xml:space="preserve">Natural regeneration, silver birch</t>
  </si>
  <si>
    <t xml:space="preserve">Hieskoivun luontainen uudistaminen</t>
  </si>
  <si>
    <t xml:space="preserve">Naturlig förnyelse av glasbjörk</t>
  </si>
  <si>
    <t xml:space="preserve">Natural regeneration, downy birch</t>
  </si>
  <si>
    <t xml:space="preserve">Haavan luontainen uudistaminen</t>
  </si>
  <si>
    <t xml:space="preserve">Naturlig förnyelse av asp</t>
  </si>
  <si>
    <t xml:space="preserve">Natural regeneration, asp</t>
  </si>
  <si>
    <t xml:space="preserve">Harmaalepän luontainen uudistaminen</t>
  </si>
  <si>
    <t xml:space="preserve">Naturlig förnyelse av gråal</t>
  </si>
  <si>
    <t xml:space="preserve">Natural regeneration, grey alder</t>
  </si>
  <si>
    <t xml:space="preserve">Tervalepän luontainen uudistaminen</t>
  </si>
  <si>
    <t xml:space="preserve">Naturlig förnyelse av klibbal</t>
  </si>
  <si>
    <t xml:space="preserve">Natural regeneration, black alder</t>
  </si>
  <si>
    <t xml:space="preserve">Muun havupuun luontainen uudistaminen</t>
  </si>
  <si>
    <t xml:space="preserve">Naturlig förnyelse av övriga barrträd</t>
  </si>
  <si>
    <t xml:space="preserve">Natural regeneration, other coniferous tree</t>
  </si>
  <si>
    <t xml:space="preserve">Muun lehtipuun luontainen uudistaminen</t>
  </si>
  <si>
    <t xml:space="preserve">Naturlig förnyelse av övriga lövträd</t>
  </si>
  <si>
    <t xml:space="preserve">Natural regeneration, other deciduous tree</t>
  </si>
  <si>
    <t xml:space="preserve">Douglaskuusen luontainen uudistaminen</t>
  </si>
  <si>
    <t xml:space="preserve">Naturlig förnyelse av douglasgran</t>
  </si>
  <si>
    <t xml:space="preserve">Natural regeneration, oregon pine</t>
  </si>
  <si>
    <t xml:space="preserve">Katajan luontainen uudistaminen</t>
  </si>
  <si>
    <t xml:space="preserve">Naturlig förnyelse av en</t>
  </si>
  <si>
    <t xml:space="preserve">Natural regeneration, common juniper</t>
  </si>
  <si>
    <t xml:space="preserve">Kontortamännyn luontainen uudistaminen</t>
  </si>
  <si>
    <t xml:space="preserve">Naturlig förnyelse av contortatall</t>
  </si>
  <si>
    <t xml:space="preserve">Natural regeneration, contorta pine</t>
  </si>
  <si>
    <t xml:space="preserve">Kynäjalavan luontainen uudistaminen</t>
  </si>
  <si>
    <t xml:space="preserve">Naturlig förnyelse av vresalm</t>
  </si>
  <si>
    <t xml:space="preserve">Natural regeneration, european white elm</t>
  </si>
  <si>
    <t xml:space="preserve">Lehtikuusen luontainen uudistaminen</t>
  </si>
  <si>
    <t xml:space="preserve">Naturlig förnyelse av lärkträd</t>
  </si>
  <si>
    <t xml:space="preserve">Natural regeneration, larch</t>
  </si>
  <si>
    <t xml:space="preserve">Metsälehmuksen luontainen uudistaminen</t>
  </si>
  <si>
    <t xml:space="preserve">Naturlig förnyelse av skogslind</t>
  </si>
  <si>
    <t xml:space="preserve">Natural regeneration, small-leaved lime</t>
  </si>
  <si>
    <t xml:space="preserve">Mustakuusen luontainen uudistaminen</t>
  </si>
  <si>
    <t xml:space="preserve">Naturlig förnyelse av svartgran</t>
  </si>
  <si>
    <t xml:space="preserve">Natural regeneration, black spruce</t>
  </si>
  <si>
    <t xml:space="preserve">Pajun luontainen uudistaminen</t>
  </si>
  <si>
    <t xml:space="preserve">Naturlig förnyelse av vide</t>
  </si>
  <si>
    <t xml:space="preserve">Natural regeneration, willow</t>
  </si>
  <si>
    <t xml:space="preserve">Pihlajan luontainen uudistaminen</t>
  </si>
  <si>
    <t xml:space="preserve">Naturlig förnyelse av rönn</t>
  </si>
  <si>
    <t xml:space="preserve">Natural regeneration, rowan</t>
  </si>
  <si>
    <t xml:space="preserve">Pihdan luontainen uudistaminen</t>
  </si>
  <si>
    <t xml:space="preserve">Naturlig förnyelse av pichtagran</t>
  </si>
  <si>
    <t xml:space="preserve">Natural regeneration, fir</t>
  </si>
  <si>
    <t xml:space="preserve">Raidan luontainen uudistaminen</t>
  </si>
  <si>
    <t xml:space="preserve">Naturlig förnyelse av sälg</t>
  </si>
  <si>
    <t xml:space="preserve">Natural regeneration, goat willow</t>
  </si>
  <si>
    <t xml:space="preserve">Saarnen luontainen uudistaminen</t>
  </si>
  <si>
    <t xml:space="preserve">Naturlig förnyelse av ask</t>
  </si>
  <si>
    <t xml:space="preserve">Natural regeneration, ash</t>
  </si>
  <si>
    <t xml:space="preserve">Sembramännyn luontainen uudistaminen</t>
  </si>
  <si>
    <t xml:space="preserve">Naturlig förnyelse av cembratall</t>
  </si>
  <si>
    <t xml:space="preserve">Natural regeneration, swiss pine</t>
  </si>
  <si>
    <t xml:space="preserve">Serbiankuusen luontainen uudistaminen</t>
  </si>
  <si>
    <t xml:space="preserve">Naturlig förnyelse av omorikagran</t>
  </si>
  <si>
    <t xml:space="preserve">Natural regeneration, serbian spruce</t>
  </si>
  <si>
    <t xml:space="preserve">Tammen luontainen uudistaminen</t>
  </si>
  <si>
    <t xml:space="preserve">Naturlig förnyelse av ek</t>
  </si>
  <si>
    <t xml:space="preserve">Natural regeneration, oak</t>
  </si>
  <si>
    <t xml:space="preserve">Tuomen luontainen uudistaminen</t>
  </si>
  <si>
    <t xml:space="preserve">Naturlig förnyelse av hägg</t>
  </si>
  <si>
    <t xml:space="preserve">Natural regeneration, bird cherry</t>
  </si>
  <si>
    <t xml:space="preserve">Vaahteran luontainen uudistaminen</t>
  </si>
  <si>
    <t xml:space="preserve">Naturlig förnyelse av lönn</t>
  </si>
  <si>
    <t xml:space="preserve">Natural regeneration, maple</t>
  </si>
  <si>
    <t xml:space="preserve">Visakoivun luontainen uudistaminen</t>
  </si>
  <si>
    <t xml:space="preserve">Naturlig förnyelse av masurbjörk</t>
  </si>
  <si>
    <t xml:space="preserve">Natural regeneration, curly birch</t>
  </si>
  <si>
    <t xml:space="preserve">Vuorijalavan luontainen uudistaminen</t>
  </si>
  <si>
    <t xml:space="preserve">Naturlig förnyelse av skogsalm</t>
  </si>
  <si>
    <t xml:space="preserve">Natural regeneration, scots elm</t>
  </si>
  <si>
    <t xml:space="preserve">Kylvö</t>
  </si>
  <si>
    <t xml:space="preserve">Sådd</t>
  </si>
  <si>
    <t xml:space="preserve">Planting of seeds</t>
  </si>
  <si>
    <t xml:space="preserve">Männyn kylvö</t>
  </si>
  <si>
    <t xml:space="preserve">Sådd av tall</t>
  </si>
  <si>
    <t xml:space="preserve">Planting of seeds, pine</t>
  </si>
  <si>
    <t xml:space="preserve">Kuusen kylvö</t>
  </si>
  <si>
    <t xml:space="preserve">Sådd av gran</t>
  </si>
  <si>
    <t xml:space="preserve">Planting of seeds, spruce</t>
  </si>
  <si>
    <t xml:space="preserve">Rauduskoivun kylvö</t>
  </si>
  <si>
    <t xml:space="preserve">Sådd av vårtbjörk</t>
  </si>
  <si>
    <t xml:space="preserve">Planting of seeds, silver birch</t>
  </si>
  <si>
    <t xml:space="preserve">Hieskoivun kylvö</t>
  </si>
  <si>
    <t xml:space="preserve">Sådd av glasbjörk</t>
  </si>
  <si>
    <t xml:space="preserve">Planting of seeds, downy birch</t>
  </si>
  <si>
    <t xml:space="preserve">Haavan kylvö</t>
  </si>
  <si>
    <t xml:space="preserve">Sådd av asp</t>
  </si>
  <si>
    <t xml:space="preserve">Planting of seeds, asp</t>
  </si>
  <si>
    <t xml:space="preserve">Harmaalepän kylvö</t>
  </si>
  <si>
    <t xml:space="preserve">Sådd av gråal</t>
  </si>
  <si>
    <t xml:space="preserve">Planting of seeds, grey alder</t>
  </si>
  <si>
    <t xml:space="preserve">Tervalepän kylvö</t>
  </si>
  <si>
    <t xml:space="preserve">Sådd av klibbal</t>
  </si>
  <si>
    <t xml:space="preserve">Planting of seeds, black alder</t>
  </si>
  <si>
    <t xml:space="preserve">Muun havupuun kylvö</t>
  </si>
  <si>
    <t xml:space="preserve">Sådd av övriga barrträd</t>
  </si>
  <si>
    <t xml:space="preserve">Planting of seeds, other coniferous tree</t>
  </si>
  <si>
    <t xml:space="preserve">Muun lehtipuun kylvö</t>
  </si>
  <si>
    <t xml:space="preserve">Sådd av övriga lövträd</t>
  </si>
  <si>
    <t xml:space="preserve">Planting of seeds, other deciduous tree</t>
  </si>
  <si>
    <t xml:space="preserve">Douglaskuusen kylvö</t>
  </si>
  <si>
    <t xml:space="preserve">Sådd av douglasgran</t>
  </si>
  <si>
    <t xml:space="preserve">Planting of seeds, oregon pine</t>
  </si>
  <si>
    <t xml:space="preserve">Katajan kylvö</t>
  </si>
  <si>
    <t xml:space="preserve">Sådd av en</t>
  </si>
  <si>
    <t xml:space="preserve">Planting of seeds, common juniper</t>
  </si>
  <si>
    <t xml:space="preserve">Kontortamännyn kylvö</t>
  </si>
  <si>
    <t xml:space="preserve">Sådd av contortatall</t>
  </si>
  <si>
    <t xml:space="preserve">Planting of seeds, contorta pine</t>
  </si>
  <si>
    <t xml:space="preserve">Kynäjalavan kylvö</t>
  </si>
  <si>
    <t xml:space="preserve">Sådd av vresalm</t>
  </si>
  <si>
    <t xml:space="preserve">Planting of seeds, european white elm</t>
  </si>
  <si>
    <t xml:space="preserve">Lehtikuusen kylvö</t>
  </si>
  <si>
    <t xml:space="preserve">Sådd av lärkträd</t>
  </si>
  <si>
    <t xml:space="preserve">Planting of seeds, larch</t>
  </si>
  <si>
    <t xml:space="preserve">Metsälehmuksen kylvö</t>
  </si>
  <si>
    <t xml:space="preserve">Sådd av skogslind</t>
  </si>
  <si>
    <t xml:space="preserve">Planting of seeds, small-leaved lime</t>
  </si>
  <si>
    <t xml:space="preserve">Mustakuusen kylvö</t>
  </si>
  <si>
    <t xml:space="preserve">Sådd av svartgran</t>
  </si>
  <si>
    <t xml:space="preserve">Planting of seeds, black spruce</t>
  </si>
  <si>
    <t xml:space="preserve">Pajun kylvö</t>
  </si>
  <si>
    <t xml:space="preserve">Sådd av vide</t>
  </si>
  <si>
    <t xml:space="preserve">Planting of seeds, willow</t>
  </si>
  <si>
    <t xml:space="preserve">Pihlajan kylvö</t>
  </si>
  <si>
    <t xml:space="preserve">Sådd av rönn</t>
  </si>
  <si>
    <t xml:space="preserve">Planting of seeds, rowan</t>
  </si>
  <si>
    <t xml:space="preserve">Pihdan kylvö</t>
  </si>
  <si>
    <t xml:space="preserve">Sådd av pichtagran</t>
  </si>
  <si>
    <t xml:space="preserve">Planting of seeds, fir</t>
  </si>
  <si>
    <t xml:space="preserve">Raidan kylvö</t>
  </si>
  <si>
    <t xml:space="preserve">Sådd av sälg</t>
  </si>
  <si>
    <t xml:space="preserve">Planting of seeds, goat willow</t>
  </si>
  <si>
    <t xml:space="preserve">Saarnen kylvö</t>
  </si>
  <si>
    <t xml:space="preserve">Sådd av ask</t>
  </si>
  <si>
    <t xml:space="preserve">Planting of seeds, ash</t>
  </si>
  <si>
    <t xml:space="preserve">Sembramännyn kylvö</t>
  </si>
  <si>
    <t xml:space="preserve">Sådd av cembratall</t>
  </si>
  <si>
    <t xml:space="preserve">Planting of seeds, swiss pine</t>
  </si>
  <si>
    <t xml:space="preserve">Serbiankuusen kylvö</t>
  </si>
  <si>
    <t xml:space="preserve">Sådd av omorikagran</t>
  </si>
  <si>
    <t xml:space="preserve">Planting of seeds, serbian spruce</t>
  </si>
  <si>
    <t xml:space="preserve">Tammen kylvö</t>
  </si>
  <si>
    <t xml:space="preserve">Sådd av ek</t>
  </si>
  <si>
    <t xml:space="preserve">Planting of seeds, oak</t>
  </si>
  <si>
    <t xml:space="preserve">Tuomen kylvö</t>
  </si>
  <si>
    <t xml:space="preserve">Sådd av hägg</t>
  </si>
  <si>
    <t xml:space="preserve">Planting of seeds, bird cherry</t>
  </si>
  <si>
    <t xml:space="preserve">Vaahteran kylvö</t>
  </si>
  <si>
    <t xml:space="preserve">Sådd av lönn</t>
  </si>
  <si>
    <t xml:space="preserve">Planting of seeds, maple</t>
  </si>
  <si>
    <t xml:space="preserve">Visakoivun kylvö</t>
  </si>
  <si>
    <t xml:space="preserve">Sådd av masurbjörk</t>
  </si>
  <si>
    <t xml:space="preserve">Planting of seeds, curly birch</t>
  </si>
  <si>
    <t xml:space="preserve">Vuorijalavan kylvö</t>
  </si>
  <si>
    <t xml:space="preserve">Sådd av skogsalm</t>
  </si>
  <si>
    <t xml:space="preserve">Planting of seeds, scots elm</t>
  </si>
  <si>
    <t xml:space="preserve">Istutus</t>
  </si>
  <si>
    <t xml:space="preserve">Plantering</t>
  </si>
  <si>
    <t xml:space="preserve">Planting of seedlings</t>
  </si>
  <si>
    <t xml:space="preserve">Männyn istutus</t>
  </si>
  <si>
    <t xml:space="preserve">Plantering av tall</t>
  </si>
  <si>
    <t xml:space="preserve">Planting of seedlings, pine</t>
  </si>
  <si>
    <t xml:space="preserve">Kuusen istutus</t>
  </si>
  <si>
    <t xml:space="preserve">Plantering av gran</t>
  </si>
  <si>
    <t xml:space="preserve">Planting of seedlings, spruce</t>
  </si>
  <si>
    <t xml:space="preserve">Rauduskoivun istutus</t>
  </si>
  <si>
    <t xml:space="preserve">Plantering av vårtbjörk</t>
  </si>
  <si>
    <t xml:space="preserve">Planting of seedlings, silver birch</t>
  </si>
  <si>
    <t xml:space="preserve">Hieskoivun istutus</t>
  </si>
  <si>
    <t xml:space="preserve">Plantering av glasbjörk</t>
  </si>
  <si>
    <t xml:space="preserve">Planting of seedlings, downy birch</t>
  </si>
  <si>
    <t xml:space="preserve">Haavan istutus</t>
  </si>
  <si>
    <t xml:space="preserve">Plantering av asp</t>
  </si>
  <si>
    <t xml:space="preserve">Planting of seedlings, asp</t>
  </si>
  <si>
    <t xml:space="preserve">Harmaalepän istutus</t>
  </si>
  <si>
    <t xml:space="preserve">Plantering av gråal</t>
  </si>
  <si>
    <t xml:space="preserve">Planting of seedlings, grey alder</t>
  </si>
  <si>
    <t xml:space="preserve">Tervalepän istutus</t>
  </si>
  <si>
    <t xml:space="preserve">Plantering av klibbal</t>
  </si>
  <si>
    <t xml:space="preserve">Planting of seedlings, black alder</t>
  </si>
  <si>
    <t xml:space="preserve">Muun havupuun istutus</t>
  </si>
  <si>
    <t xml:space="preserve">Plantering av övriga barrträd</t>
  </si>
  <si>
    <t xml:space="preserve">Planting of seedlings, other coniferous tree</t>
  </si>
  <si>
    <t xml:space="preserve">Muun lehtipuun istutus</t>
  </si>
  <si>
    <t xml:space="preserve">Plantering av övriga lövträd</t>
  </si>
  <si>
    <t xml:space="preserve">Planting of seedlings, other deciduous tree</t>
  </si>
  <si>
    <t xml:space="preserve">Douglaskuusen istutus</t>
  </si>
  <si>
    <t xml:space="preserve">Plantering av douglasgran</t>
  </si>
  <si>
    <t xml:space="preserve">Planting of seedlings, oregon pine</t>
  </si>
  <si>
    <t xml:space="preserve">Katajan istutus</t>
  </si>
  <si>
    <t xml:space="preserve">Plantering av en</t>
  </si>
  <si>
    <t xml:space="preserve">Planting of seedlings, common juniper</t>
  </si>
  <si>
    <t xml:space="preserve">Kontortamännyn istutus</t>
  </si>
  <si>
    <t xml:space="preserve">Plantering av contortatall</t>
  </si>
  <si>
    <t xml:space="preserve">Planting of seedlings, contorta pine</t>
  </si>
  <si>
    <t xml:space="preserve">Kynäjalavan istutus</t>
  </si>
  <si>
    <t xml:space="preserve">Plantering av vresalm</t>
  </si>
  <si>
    <t xml:space="preserve">Planting of seedlings, european white elm</t>
  </si>
  <si>
    <t xml:space="preserve">Lehtikuusen istutus</t>
  </si>
  <si>
    <t xml:space="preserve">Plantering av lärkträd</t>
  </si>
  <si>
    <t xml:space="preserve">Planting of seedlings, larch</t>
  </si>
  <si>
    <t xml:space="preserve">Metsälehmuksen istutus</t>
  </si>
  <si>
    <t xml:space="preserve">Plantering av skogslind</t>
  </si>
  <si>
    <t xml:space="preserve">Planting of seedlings, small-leaved lime</t>
  </si>
  <si>
    <t xml:space="preserve">Mustakuusen istutus</t>
  </si>
  <si>
    <t xml:space="preserve">Plantering av svartgran</t>
  </si>
  <si>
    <t xml:space="preserve">Planting of seedlings, black spruce</t>
  </si>
  <si>
    <t xml:space="preserve">Pajun istutus</t>
  </si>
  <si>
    <t xml:space="preserve">Plantering av vide</t>
  </si>
  <si>
    <t xml:space="preserve">Planting of seedlings, willow</t>
  </si>
  <si>
    <t xml:space="preserve">Pihlajan istutus</t>
  </si>
  <si>
    <t xml:space="preserve">Plantering av rönn</t>
  </si>
  <si>
    <t xml:space="preserve">Planting of seedlings, rowan</t>
  </si>
  <si>
    <t xml:space="preserve">Pihdan istutus</t>
  </si>
  <si>
    <t xml:space="preserve">Plantering av pichtagran</t>
  </si>
  <si>
    <t xml:space="preserve">Planting of seedlings, fir</t>
  </si>
  <si>
    <t xml:space="preserve">Raidan istutus</t>
  </si>
  <si>
    <t xml:space="preserve">Plantering av sälg</t>
  </si>
  <si>
    <t xml:space="preserve">Planting of seedlings, goat willow</t>
  </si>
  <si>
    <t xml:space="preserve">Saarnen istutus</t>
  </si>
  <si>
    <t xml:space="preserve">Plantering av ask</t>
  </si>
  <si>
    <t xml:space="preserve">Planting of seedlings, ash</t>
  </si>
  <si>
    <t xml:space="preserve">Sembramännyn istutus</t>
  </si>
  <si>
    <t xml:space="preserve">Plantering av cembratall</t>
  </si>
  <si>
    <t xml:space="preserve">Planting of seedlings, swiss pine</t>
  </si>
  <si>
    <t xml:space="preserve">Serbiankuusen istutus</t>
  </si>
  <si>
    <t xml:space="preserve">Plantering av omorikagran</t>
  </si>
  <si>
    <t xml:space="preserve">Planting of seedlings, serbian spruce</t>
  </si>
  <si>
    <t xml:space="preserve">Tammen istutus</t>
  </si>
  <si>
    <t xml:space="preserve">Plantering av ek</t>
  </si>
  <si>
    <t xml:space="preserve">Planting of seedlings, oak</t>
  </si>
  <si>
    <t xml:space="preserve">Tuomen istutus</t>
  </si>
  <si>
    <t xml:space="preserve">Plantering av hägg</t>
  </si>
  <si>
    <t xml:space="preserve">Planting of seedlings, bird cherry</t>
  </si>
  <si>
    <t xml:space="preserve">Vaahteran istutus</t>
  </si>
  <si>
    <t xml:space="preserve">Plantering av lönn</t>
  </si>
  <si>
    <t xml:space="preserve">Planting of seedlings, maple</t>
  </si>
  <si>
    <t xml:space="preserve">Visakoivun istutus</t>
  </si>
  <si>
    <t xml:space="preserve">Plantering av masurbjörk</t>
  </si>
  <si>
    <t xml:space="preserve">Planting of seedlings, curly birch</t>
  </si>
  <si>
    <t xml:space="preserve">Vuorijalavan istutus</t>
  </si>
  <si>
    <t xml:space="preserve">Plantering av skogsalm</t>
  </si>
  <si>
    <t xml:space="preserve">Planting of seedlings, scots elm</t>
  </si>
  <si>
    <t xml:space="preserve">Raivaus</t>
  </si>
  <si>
    <t xml:space="preserve">Hyggesrensning</t>
  </si>
  <si>
    <t xml:space="preserve">Clearing</t>
  </si>
  <si>
    <t xml:space="preserve">Mekaaninen raivaus</t>
  </si>
  <si>
    <t xml:space="preserve">Mekanisk hyggesrensning</t>
  </si>
  <si>
    <t xml:space="preserve">Mechanical clearing</t>
  </si>
  <si>
    <t xml:space="preserve">Mekaanis-kemiallinen raivaus</t>
  </si>
  <si>
    <t xml:space="preserve">Mekanisk-kemisk hyggesrensning</t>
  </si>
  <si>
    <t xml:space="preserve">Mechanical and chemical clearing</t>
  </si>
  <si>
    <t xml:space="preserve">Haavan vesottumisen ennakkotorjunta</t>
  </si>
  <si>
    <t xml:space="preserve">Förhandsbekämpning av asp</t>
  </si>
  <si>
    <t xml:space="preserve">Aspen sprout prevention</t>
  </si>
  <si>
    <t xml:space="preserve">Ennakkoraivaus</t>
  </si>
  <si>
    <t xml:space="preserve">Hyggesrensning före avverkning</t>
  </si>
  <si>
    <t xml:space="preserve">Preclearing</t>
  </si>
  <si>
    <t xml:space="preserve">Maanpinnan käsittely</t>
  </si>
  <si>
    <t xml:space="preserve">Markberedning</t>
  </si>
  <si>
    <t xml:space="preserve">Soil preparation</t>
  </si>
  <si>
    <t xml:space="preserve">Laikutus</t>
  </si>
  <si>
    <t xml:space="preserve">Fläckupptagning</t>
  </si>
  <si>
    <t xml:space="preserve">Scalping</t>
  </si>
  <si>
    <t xml:space="preserve">Kaivurilaikutus</t>
  </si>
  <si>
    <t xml:space="preserve">Fläckupptagning med grävmaskin</t>
  </si>
  <si>
    <t xml:space="preserve">Digger scalping</t>
  </si>
  <si>
    <t xml:space="preserve">Yksittäisten kuokkalaikkujen tekeminen</t>
  </si>
  <si>
    <t xml:space="preserve">Upptagning av enstaka fläckar</t>
  </si>
  <si>
    <t xml:space="preserve">Mätästys</t>
  </si>
  <si>
    <t xml:space="preserve">Högläggning</t>
  </si>
  <si>
    <t xml:space="preserve">Mounding</t>
  </si>
  <si>
    <t xml:space="preserve">Kääntömätästys</t>
  </si>
  <si>
    <t xml:space="preserve">Vändhögläggning</t>
  </si>
  <si>
    <t xml:space="preserve">Turn-over mounding</t>
  </si>
  <si>
    <t xml:space="preserve">Naveromätästys</t>
  </si>
  <si>
    <t xml:space="preserve">Högläggning med fåror</t>
  </si>
  <si>
    <t xml:space="preserve">Rill mounding</t>
  </si>
  <si>
    <t xml:space="preserve">Laikkumätästys</t>
  </si>
  <si>
    <t xml:space="preserve">Fläckhögläggning</t>
  </si>
  <si>
    <t xml:space="preserve">Scalping mounding</t>
  </si>
  <si>
    <t xml:space="preserve">Äestys</t>
  </si>
  <si>
    <t xml:space="preserve">Harvning</t>
  </si>
  <si>
    <t xml:space="preserve">Harrowing</t>
  </si>
  <si>
    <t xml:space="preserve">Ristiinäestys</t>
  </si>
  <si>
    <t xml:space="preserve">Korsharvning</t>
  </si>
  <si>
    <t xml:space="preserve">Cross harrowing</t>
  </si>
  <si>
    <t xml:space="preserve">Säätöauraus</t>
  </si>
  <si>
    <t xml:space="preserve">Anpassad plogning</t>
  </si>
  <si>
    <t xml:space="preserve">Adjustment ploughing</t>
  </si>
  <si>
    <t xml:space="preserve">Ojitusmätästys</t>
  </si>
  <si>
    <t xml:space="preserve">Dikningshögläggning</t>
  </si>
  <si>
    <t xml:space="preserve">Ditching mounding</t>
  </si>
  <si>
    <t xml:space="preserve">Pellon muokkaus</t>
  </si>
  <si>
    <t xml:space="preserve">Åkerbearbetning</t>
  </si>
  <si>
    <t xml:space="preserve">Field ploughing</t>
  </si>
  <si>
    <t xml:space="preserve">Taimikon tarkastus</t>
  </si>
  <si>
    <t xml:space="preserve">Terrängkontroll</t>
  </si>
  <si>
    <t xml:space="preserve">Männyn täydennysistutus</t>
  </si>
  <si>
    <t xml:space="preserve">Hjälpplantering med tall</t>
  </si>
  <si>
    <t xml:space="preserve">Supplementary planting of seedlings, pine</t>
  </si>
  <si>
    <t xml:space="preserve">Kuusen täydennysistutus</t>
  </si>
  <si>
    <t xml:space="preserve">Hjälpplantering med gran</t>
  </si>
  <si>
    <t xml:space="preserve">Supplementary planting of seedlings, spruce</t>
  </si>
  <si>
    <t xml:space="preserve">Rauduskoivun täydennysistutus</t>
  </si>
  <si>
    <t xml:space="preserve">Hjälpplantering med vårtbjörk</t>
  </si>
  <si>
    <t xml:space="preserve">Supplementary planting of seedlings, silver birch</t>
  </si>
  <si>
    <t xml:space="preserve">Hieskoivun täydennysistutus</t>
  </si>
  <si>
    <t xml:space="preserve">Hjälpplantering med glasbjörk</t>
  </si>
  <si>
    <t xml:space="preserve">Supplementary planting of seedlings, downy birch</t>
  </si>
  <si>
    <t xml:space="preserve">Haavan täydennysistutus</t>
  </si>
  <si>
    <t xml:space="preserve">Hjälpplantering med asp</t>
  </si>
  <si>
    <t xml:space="preserve">Supplementary planting of seedlings, asp</t>
  </si>
  <si>
    <t xml:space="preserve">Harmaalepän täydennysistutus</t>
  </si>
  <si>
    <t xml:space="preserve">Hjälpplantering med gråal</t>
  </si>
  <si>
    <t xml:space="preserve">Supplementary planting of seedlings, grey alder</t>
  </si>
  <si>
    <t xml:space="preserve">Tervalepän täydennysistutus</t>
  </si>
  <si>
    <t xml:space="preserve">Hjälpplantering med klibbal</t>
  </si>
  <si>
    <t xml:space="preserve">Supplementary planting of seedlings, black alder</t>
  </si>
  <si>
    <t xml:space="preserve">Muun havupuun täydennysistutus</t>
  </si>
  <si>
    <t xml:space="preserve">Hjälpplantering med övriga barrträd</t>
  </si>
  <si>
    <t xml:space="preserve">Supplementary planting of seedlings, other coniferous tree</t>
  </si>
  <si>
    <t xml:space="preserve">Muun lehtipuun täydennysistutus</t>
  </si>
  <si>
    <t xml:space="preserve">Hjälpplantering med övriga lövträd</t>
  </si>
  <si>
    <t xml:space="preserve">Supplementary planting of seedlings, other deciduous tree</t>
  </si>
  <si>
    <t xml:space="preserve">Douglaskuusen täydennysistutus</t>
  </si>
  <si>
    <t xml:space="preserve">Hjälpplantering med douglasgran</t>
  </si>
  <si>
    <t xml:space="preserve">Supplementary planting of seedlings, oregon pine</t>
  </si>
  <si>
    <t xml:space="preserve">Katajan täydennysistutus</t>
  </si>
  <si>
    <t xml:space="preserve">Hjälpplantering med en</t>
  </si>
  <si>
    <t xml:space="preserve">Supplementary planting of seedlings, common juniper</t>
  </si>
  <si>
    <t xml:space="preserve">Kontortamännyn täydennysistutus</t>
  </si>
  <si>
    <t xml:space="preserve">Hjälpplantering med contortatall</t>
  </si>
  <si>
    <t xml:space="preserve">Supplementary planting of seedlings, contorta pine</t>
  </si>
  <si>
    <t xml:space="preserve">Kynäjalavan täydennysistutus</t>
  </si>
  <si>
    <t xml:space="preserve">Hjälpplantering med vresalm</t>
  </si>
  <si>
    <t xml:space="preserve">Supplementary planting of seedlings, european white elm</t>
  </si>
  <si>
    <t xml:space="preserve">Lehtikuusen täydennysistutus</t>
  </si>
  <si>
    <t xml:space="preserve">Hjälpplantering med lärkträd</t>
  </si>
  <si>
    <t xml:space="preserve">Supplementary planting of seedlings, larch</t>
  </si>
  <si>
    <t xml:space="preserve">Metsälehmuksen täydennysistutus</t>
  </si>
  <si>
    <t xml:space="preserve">Hjälpplantering med skogslind</t>
  </si>
  <si>
    <t xml:space="preserve">Supplementary planting of seedlings, small-leaved lime</t>
  </si>
  <si>
    <t xml:space="preserve">Mustakuusen täydennysistutus</t>
  </si>
  <si>
    <t xml:space="preserve">Hjälpplantering med svartgran</t>
  </si>
  <si>
    <t xml:space="preserve">Supplementary planting of seedlings, black spruce</t>
  </si>
  <si>
    <t xml:space="preserve">Pajun täydennysistutus</t>
  </si>
  <si>
    <t xml:space="preserve">Hjälpplantering med vide</t>
  </si>
  <si>
    <t xml:space="preserve">Supplementary planting of seedlings, willow</t>
  </si>
  <si>
    <t xml:space="preserve">Pihlajan täydennysistutus</t>
  </si>
  <si>
    <t xml:space="preserve">Hjälpplantering med rönn</t>
  </si>
  <si>
    <t xml:space="preserve">Supplementary planting of seedlings, rowan</t>
  </si>
  <si>
    <t xml:space="preserve">Pihdan täydennysistutus</t>
  </si>
  <si>
    <t xml:space="preserve">Hjälpplantering med pichtagran</t>
  </si>
  <si>
    <t xml:space="preserve">Supplementary planting of seedlings, fir</t>
  </si>
  <si>
    <t xml:space="preserve">Raidan täydennysistutus</t>
  </si>
  <si>
    <t xml:space="preserve">Hjälpplantering med sälg</t>
  </si>
  <si>
    <t xml:space="preserve">Supplementary planting of seedlings, goat willow</t>
  </si>
  <si>
    <t xml:space="preserve">Saarnen täydennysistutus</t>
  </si>
  <si>
    <t xml:space="preserve">Hjälpplantering med ask</t>
  </si>
  <si>
    <t xml:space="preserve">Supplementary planting of seedlings, ash</t>
  </si>
  <si>
    <t xml:space="preserve">Sembramännyn täydennysistutus</t>
  </si>
  <si>
    <t xml:space="preserve">Hjälpplantering med cembratall</t>
  </si>
  <si>
    <t xml:space="preserve">Supplementary planting of seedlings, swiss pine</t>
  </si>
  <si>
    <t xml:space="preserve">Serbiankuusen täydennysistutus</t>
  </si>
  <si>
    <t xml:space="preserve">Hjälpplantering med omorikagran</t>
  </si>
  <si>
    <t xml:space="preserve">Supplementary planting of seedlings, serbian spruce</t>
  </si>
  <si>
    <t xml:space="preserve">Tammen täydennysistutus</t>
  </si>
  <si>
    <t xml:space="preserve">Hjälpplantering med ek</t>
  </si>
  <si>
    <t xml:space="preserve">Supplementary planting of seedlings, oak</t>
  </si>
  <si>
    <t xml:space="preserve">Tuomen täydennysistutus</t>
  </si>
  <si>
    <t xml:space="preserve">Hjälpplantering med hägg</t>
  </si>
  <si>
    <t xml:space="preserve">Supplementary planting of seedlings, bird cherry</t>
  </si>
  <si>
    <t xml:space="preserve">Vaahteran täydennysistutus</t>
  </si>
  <si>
    <t xml:space="preserve">Hjälpplantering med lönn</t>
  </si>
  <si>
    <t xml:space="preserve">Supplementary planting of seedlings, maple</t>
  </si>
  <si>
    <t xml:space="preserve">Visakoivun täydennysistutus</t>
  </si>
  <si>
    <t xml:space="preserve">Hjälpplantering med masurbjörk</t>
  </si>
  <si>
    <t xml:space="preserve">Supplementary planting of seedlings, curly birch</t>
  </si>
  <si>
    <t xml:space="preserve">Vuorijalavan täydennysistutus</t>
  </si>
  <si>
    <t xml:space="preserve">Hjälpplantering med skogsalm</t>
  </si>
  <si>
    <t xml:space="preserve">Supplementary planting of seedlings, scots elm</t>
  </si>
  <si>
    <t xml:space="preserve">Täydennyskylvö</t>
  </si>
  <si>
    <t xml:space="preserve">Hjälpsådd</t>
  </si>
  <si>
    <t xml:space="preserve">Supplementary planting of seeds</t>
  </si>
  <si>
    <t xml:space="preserve">Mekaaninen heinäntorjunta</t>
  </si>
  <si>
    <t xml:space="preserve">Mekanisk gräsbekämpning</t>
  </si>
  <si>
    <t xml:space="preserve">Mechanical hay prevention</t>
  </si>
  <si>
    <t xml:space="preserve">Kemiallinen heinäntorjunta</t>
  </si>
  <si>
    <t xml:space="preserve">Kemisk gräsbekämpning</t>
  </si>
  <si>
    <t xml:space="preserve">Chemical hay prevention</t>
  </si>
  <si>
    <t xml:space="preserve">Mekaaninen perkaus</t>
  </si>
  <si>
    <t xml:space="preserve">Första röjning</t>
  </si>
  <si>
    <t xml:space="preserve">Mechanical weeding</t>
  </si>
  <si>
    <t xml:space="preserve">Kemiallinen perkaus</t>
  </si>
  <si>
    <t xml:space="preserve">Kemisk slybekämpning</t>
  </si>
  <si>
    <t xml:space="preserve">Chemical weeding</t>
  </si>
  <si>
    <t xml:space="preserve">Mekaanis-kemiallinen perkaus</t>
  </si>
  <si>
    <t xml:space="preserve">Mekanisk-kemisk slybekämpning</t>
  </si>
  <si>
    <t xml:space="preserve">Mechanical and chemical weeding</t>
  </si>
  <si>
    <t xml:space="preserve">Reikäperkaus</t>
  </si>
  <si>
    <t xml:space="preserve">Brunnsröjning</t>
  </si>
  <si>
    <t xml:space="preserve">Hole weeding</t>
  </si>
  <si>
    <t xml:space="preserve">Taimikonhoito ja -kunnostus</t>
  </si>
  <si>
    <t xml:space="preserve">SV Taimikonhoito ja -kunnostus</t>
  </si>
  <si>
    <t xml:space="preserve">Kylvötuppaiden harvennus</t>
  </si>
  <si>
    <t xml:space="preserve">Utglesning av såddruggar</t>
  </si>
  <si>
    <t xml:space="preserve">Tussock thinning</t>
  </si>
  <si>
    <t xml:space="preserve">Taimikonhoito</t>
  </si>
  <si>
    <t xml:space="preserve">Plantskogsvård</t>
  </si>
  <si>
    <t xml:space="preserve">Tending of recently planted forest</t>
  </si>
  <si>
    <t xml:space="preserve">Taimikon varhaishoito</t>
  </si>
  <si>
    <t xml:space="preserve">Tidig vård av plantbestånd</t>
  </si>
  <si>
    <t xml:space="preserve">Early tending of recently planted forest</t>
  </si>
  <si>
    <t xml:space="preserve">Nuoren metsän hoito</t>
  </si>
  <si>
    <t xml:space="preserve">Iståndsättning av ung skog</t>
  </si>
  <si>
    <t xml:space="preserve">Tending of young forest</t>
  </si>
  <si>
    <t xml:space="preserve">Pienpuuston hoito</t>
  </si>
  <si>
    <t xml:space="preserve">Skötsel av underväxt</t>
  </si>
  <si>
    <t xml:space="preserve">Tending of small trees</t>
  </si>
  <si>
    <t xml:space="preserve">Maastotarkastus</t>
  </si>
  <si>
    <t xml:space="preserve">Kontroll av plantbestånd</t>
  </si>
  <si>
    <t xml:space="preserve">Sekaviljely</t>
  </si>
  <si>
    <t xml:space="preserve">Blandning plantering</t>
  </si>
  <si>
    <t xml:space="preserve">Mixed planting </t>
  </si>
  <si>
    <t xml:space="preserve">Taimikonharvennus</t>
  </si>
  <si>
    <t xml:space="preserve">Plantskogsgallring</t>
  </si>
  <si>
    <t xml:space="preserve">Thinning of recently planted forest</t>
  </si>
  <si>
    <t xml:space="preserve">Lannoitus</t>
  </si>
  <si>
    <t xml:space="preserve">Fertilization</t>
  </si>
  <si>
    <t xml:space="preserve">Kasvatuslannoitus</t>
  </si>
  <si>
    <t xml:space="preserve">Gödsling</t>
  </si>
  <si>
    <t xml:space="preserve">Growing fertilising</t>
  </si>
  <si>
    <t xml:space="preserve">Terveyslannoitus</t>
  </si>
  <si>
    <t xml:space="preserve">Vitaliseringsgödsling</t>
  </si>
  <si>
    <t xml:space="preserve">Health fertilising</t>
  </si>
  <si>
    <t xml:space="preserve">Tuhkalannoitus</t>
  </si>
  <si>
    <t xml:space="preserve">Ash fertilising</t>
  </si>
  <si>
    <t xml:space="preserve">Uudisojitus</t>
  </si>
  <si>
    <t xml:space="preserve">Ditching</t>
  </si>
  <si>
    <t xml:space="preserve">Kunnostusojitus</t>
  </si>
  <si>
    <t xml:space="preserve">Iståndsättningsdikning</t>
  </si>
  <si>
    <t xml:space="preserve">Overhaul ditching</t>
  </si>
  <si>
    <t xml:space="preserve">Hakkuutähteiden korjuu</t>
  </si>
  <si>
    <t xml:space="preserve">SV Hakkuutähteiden korjuu</t>
  </si>
  <si>
    <t xml:space="preserve">Gathering cutting residues</t>
  </si>
  <si>
    <t xml:space="preserve">Kantojen korjuu</t>
  </si>
  <si>
    <t xml:space="preserve">Stubbrytning</t>
  </si>
  <si>
    <t xml:space="preserve">Kulotus</t>
  </si>
  <si>
    <t xml:space="preserve">Hyggesbränning</t>
  </si>
  <si>
    <t xml:space="preserve">Burn-clearing</t>
  </si>
  <si>
    <t xml:space="preserve">Pystykarsinta</t>
  </si>
  <si>
    <t xml:space="preserve">Stamkvistning</t>
  </si>
  <si>
    <t xml:space="preserve">Branching</t>
  </si>
  <si>
    <t xml:space="preserve">Käsittely hirvikarkotteella</t>
  </si>
  <si>
    <t xml:space="preserve">Behandling med avskräckningsmedel för älg</t>
  </si>
  <si>
    <t xml:space="preserve">Moose repellent</t>
  </si>
  <si>
    <t xml:space="preserve">Juurikäävän torjunta</t>
  </si>
  <si>
    <t xml:space="preserve">Bekämpning av rotröta</t>
  </si>
  <si>
    <t xml:space="preserve">Protection against heterobasidion</t>
  </si>
  <si>
    <t xml:space="preserve">Ojien tukkiminen</t>
  </si>
  <si>
    <t xml:space="preserve">Uppdämning av diken</t>
  </si>
  <si>
    <t xml:space="preserve">Ditch damming</t>
  </si>
  <si>
    <t xml:space="preserve">ProposalTypeType</t>
  </si>
  <si>
    <t xml:space="preserve">Toimenpide-ehdotuksen tyyppi.</t>
  </si>
  <si>
    <t xml:space="preserve">Simuloitu</t>
  </si>
  <si>
    <t xml:space="preserve">Simulerat</t>
  </si>
  <si>
    <t xml:space="preserve">Maastoehdotus</t>
  </si>
  <si>
    <t xml:space="preserve">Terrängförslag</t>
  </si>
  <si>
    <t xml:space="preserve">OperationUrgencyType</t>
  </si>
  <si>
    <t xml:space="preserve">Toimenpiteen kiireellisyys.</t>
  </si>
  <si>
    <t xml:space="preserve">Kiireellinen</t>
  </si>
  <si>
    <t xml:space="preserve">Brådskande</t>
  </si>
  <si>
    <t xml:space="preserve">1-5 vuotta metsäsuunnitelman valmistumisesta</t>
  </si>
  <si>
    <t xml:space="preserve">1-5 år sedan planen gjorts</t>
  </si>
  <si>
    <t xml:space="preserve">6-10 vuotta metsäsuunnitelman valmistumisesta</t>
  </si>
  <si>
    <t xml:space="preserve">6-10 år sedan planen gjorts</t>
  </si>
  <si>
    <t xml:space="preserve">11-15 vuotta metsäsuunnitelman valmistumisesta</t>
  </si>
  <si>
    <t xml:space="preserve">11-15 år sedan planen gjorts</t>
  </si>
  <si>
    <t xml:space="preserve">16-20 vuotta metsäsuunnitelman valmistumisesta</t>
  </si>
  <si>
    <t xml:space="preserve">16-20 år sedan planen gjorts</t>
  </si>
  <si>
    <t xml:space="preserve">Jätetään lepoon, ei käsitellä talouskaudella</t>
  </si>
  <si>
    <t xml:space="preserve">Voidaan käsitellä talouskaudella</t>
  </si>
  <si>
    <t xml:space="preserve">Voidaan käsitellä talouskauden lopulla</t>
  </si>
  <si>
    <t xml:space="preserve">CuttingDirectingType</t>
  </si>
  <si>
    <t xml:space="preserve">Hakkuun ohjaustiedot.</t>
  </si>
  <si>
    <t xml:space="preserve">Alaharvennus</t>
  </si>
  <si>
    <t xml:space="preserve">Låggallring</t>
  </si>
  <si>
    <t xml:space="preserve">Suositaan mäntyä</t>
  </si>
  <si>
    <t xml:space="preserve">Tall gynnas</t>
  </si>
  <si>
    <t xml:space="preserve">Suositaan kuusta</t>
  </si>
  <si>
    <t xml:space="preserve">Gran gynnas</t>
  </si>
  <si>
    <t xml:space="preserve">Suositaan koivua</t>
  </si>
  <si>
    <t xml:space="preserve">Björk gynnas</t>
  </si>
  <si>
    <t xml:space="preserve">Poistetaan kaikista läpimittaluokista</t>
  </si>
  <si>
    <t xml:space="preserve">Träd avlägsnas i alla diameterklasser</t>
  </si>
  <si>
    <t xml:space="preserve">CuttingExtraQualifierType</t>
  </si>
  <si>
    <t xml:space="preserve">Hakkuun lisämääreet.</t>
  </si>
  <si>
    <t xml:space="preserve">Alikasvos säästetään</t>
  </si>
  <si>
    <t xml:space="preserve">Underväxten sparas</t>
  </si>
  <si>
    <t xml:space="preserve">Haapoja jätetään</t>
  </si>
  <si>
    <t xml:space="preserve">Aspar sparas</t>
  </si>
  <si>
    <t xml:space="preserve">Havupuita jätetään</t>
  </si>
  <si>
    <t xml:space="preserve">Barrträd sparas</t>
  </si>
  <si>
    <t xml:space="preserve">Jaloja lehtipuita säästetään</t>
  </si>
  <si>
    <t xml:space="preserve">Ädla lövträd sparas</t>
  </si>
  <si>
    <t xml:space="preserve">Säästöpuita jätetään</t>
  </si>
  <si>
    <t xml:space="preserve">Sparträd lämnas</t>
  </si>
  <si>
    <t xml:space="preserve">Kaikkia puulajeja siemenpuiksi</t>
  </si>
  <si>
    <t xml:space="preserve">Alla trädslag som fröträd</t>
  </si>
  <si>
    <t xml:space="preserve">Kolopuut säästetään</t>
  </si>
  <si>
    <t xml:space="preserve">Hålträd sparas</t>
  </si>
  <si>
    <t xml:space="preserve">Lahot puut tyvetään pystyyn</t>
  </si>
  <si>
    <t xml:space="preserve">Rötskadade träd lämnas som högstubbar</t>
  </si>
  <si>
    <t xml:space="preserve">Lahot puut jätetään pystyyn</t>
  </si>
  <si>
    <t xml:space="preserve">Rötskadade träd lämnas stående</t>
  </si>
  <si>
    <t xml:space="preserve">Lehtipuita jätetään</t>
  </si>
  <si>
    <t xml:space="preserve">Lövträd lämnas</t>
  </si>
  <si>
    <t xml:space="preserve">Lehtipuita jätetään verhopuiksi</t>
  </si>
  <si>
    <t xml:space="preserve">Lövträd lämnas som lågskärm</t>
  </si>
  <si>
    <t xml:space="preserve">Maisemapuita jätetään</t>
  </si>
  <si>
    <t xml:space="preserve">Landskapsträd lämnas</t>
  </si>
  <si>
    <t xml:space="preserve">Puuryhmiä jätetään</t>
  </si>
  <si>
    <t xml:space="preserve">Trädgrupper lämnas</t>
  </si>
  <si>
    <t xml:space="preserve">Reunapuita jätetään</t>
  </si>
  <si>
    <t xml:space="preserve">Kantträd lämnas</t>
  </si>
  <si>
    <t xml:space="preserve">Siemenpuita jätetään</t>
  </si>
  <si>
    <t xml:space="preserve">Fröträd lämnas</t>
  </si>
  <si>
    <t xml:space="preserve">Siemenpuut jätetään ryhmiin</t>
  </si>
  <si>
    <t xml:space="preserve">Fröträd lämnas gruppvis</t>
  </si>
  <si>
    <t xml:space="preserve">Puronvarteen suojavyöhyke</t>
  </si>
  <si>
    <t xml:space="preserve">Skyddszon lämnas vid bäck</t>
  </si>
  <si>
    <t xml:space="preserve">Rantavyöhykettä ei käsitellä</t>
  </si>
  <si>
    <t xml:space="preserve">Strandzonen lämnas orörd</t>
  </si>
  <si>
    <t xml:space="preserve">Rantavyöhykkeen raivaus</t>
  </si>
  <si>
    <t xml:space="preserve">Strandzonen röjs</t>
  </si>
  <si>
    <t xml:space="preserve">Jäävät puut on merkitty</t>
  </si>
  <si>
    <t xml:space="preserve">Kvarblivande träd märkta</t>
  </si>
  <si>
    <t xml:space="preserve">Poistettavat puut on merkitty</t>
  </si>
  <si>
    <t xml:space="preserve">Träd som avlägsnas märkta</t>
  </si>
  <si>
    <t xml:space="preserve">Ylispuiden poisto kahdessa vaiheessa</t>
  </si>
  <si>
    <t xml:space="preserve">Överståndarna avlägsnas i två skeden</t>
  </si>
  <si>
    <t xml:space="preserve">Verhopuuston poisto kahdessa vaiheessa</t>
  </si>
  <si>
    <t xml:space="preserve">Lågskärm avlägsnas i två skeden</t>
  </si>
  <si>
    <t xml:space="preserve">Hakataan vaiheittain</t>
  </si>
  <si>
    <t xml:space="preserve">Avverkas i omgångar</t>
  </si>
  <si>
    <t xml:space="preserve">Laatuharvennus</t>
  </si>
  <si>
    <t xml:space="preserve">Kvalitetsgallring</t>
  </si>
  <si>
    <t xml:space="preserve">Puustoryhmien harvennus</t>
  </si>
  <si>
    <t xml:space="preserve">Gallring av trädgrupper</t>
  </si>
  <si>
    <t xml:space="preserve">Rakennettavan alueen valmistava hakkuu</t>
  </si>
  <si>
    <t xml:space="preserve">Förberedande avverkning för område som bebyggs</t>
  </si>
  <si>
    <t xml:space="preserve">Sairaat puut poistetaan</t>
  </si>
  <si>
    <t xml:space="preserve">Sjuka träd avlägsnas</t>
  </si>
  <si>
    <t xml:space="preserve">Lehtipuiden kantokäsittely</t>
  </si>
  <si>
    <t xml:space="preserve">Stubbehandling av lövträd</t>
  </si>
  <si>
    <t xml:space="preserve">Energiapuuhun sisältyy myös kuitupuuta</t>
  </si>
  <si>
    <t xml:space="preserve">Massaved ingår i energivirket</t>
  </si>
  <si>
    <t xml:space="preserve">Kemera-rahoituskelpoinen</t>
  </si>
  <si>
    <t xml:space="preserve">Finansieringsduglig enligt finansieringslagen</t>
  </si>
  <si>
    <t xml:space="preserve">Kemera-rahoituskelpoinen osalla kuvioita</t>
  </si>
  <si>
    <t xml:space="preserve">Finansieringsduglig (FinL) på en del av figuren</t>
  </si>
  <si>
    <t xml:space="preserve">Energiapuuta korjattavissa</t>
  </si>
  <si>
    <t xml:space="preserve">Energivirke kan avverkas</t>
  </si>
  <si>
    <t xml:space="preserve">Hakkuu ojalinjahakkuun yhteydessä</t>
  </si>
  <si>
    <t xml:space="preserve">Avverkning i samband med avverkning av dikeslinjer</t>
  </si>
  <si>
    <t xml:space="preserve">Avverkning av dikeslinjer</t>
  </si>
  <si>
    <t xml:space="preserve">Ojien perkaus hakkuun jälkeen</t>
  </si>
  <si>
    <t xml:space="preserve">Dikesrensning efter avverkning</t>
  </si>
  <si>
    <t xml:space="preserve">Ojitettava ennen uudistushakkuuta</t>
  </si>
  <si>
    <t xml:space="preserve">Dikas före förnyelse</t>
  </si>
  <si>
    <t xml:space="preserve">Kuviolla leimikko, leimattu puusto mukana laskelmissa</t>
  </si>
  <si>
    <t xml:space="preserve">Stämpling på figuren, stämplat bestånd med i kalkylen</t>
  </si>
  <si>
    <t xml:space="preserve">Maaston kaltevuus vaikeuttaa korjuuta</t>
  </si>
  <si>
    <t xml:space="preserve">Markens lutning försvårar drivningen</t>
  </si>
  <si>
    <t xml:space="preserve">Kivisyys vaikeuttaa korjuuta</t>
  </si>
  <si>
    <t xml:space="preserve">Stenighet försvårar drivningen</t>
  </si>
  <si>
    <t xml:space="preserve">Specialvirke</t>
  </si>
  <si>
    <t xml:space="preserve">Asptimmerträd</t>
  </si>
  <si>
    <t xml:space="preserve">Timmerträd av god kvalitet</t>
  </si>
  <si>
    <t xml:space="preserve">Lärktimmerträd</t>
  </si>
  <si>
    <t xml:space="preserve">Altimmerträd</t>
  </si>
  <si>
    <t xml:space="preserve">Träd med masurknölar</t>
  </si>
  <si>
    <t xml:space="preserve">Snickerivirke</t>
  </si>
  <si>
    <t xml:space="preserve">Stolpträd</t>
  </si>
  <si>
    <t xml:space="preserve">Virke för instrument</t>
  </si>
  <si>
    <t xml:space="preserve">Rotblock för svarvning</t>
  </si>
  <si>
    <t xml:space="preserve">Träd för båtbyggnad</t>
  </si>
  <si>
    <t xml:space="preserve">Maan käyttömuodon muutos</t>
  </si>
  <si>
    <t xml:space="preserve">Voidaan käsitellä joukkokäsittelykouralla</t>
  </si>
  <si>
    <t xml:space="preserve">SilvicultureExtraQualifierType</t>
  </si>
  <si>
    <t xml:space="preserve">Metsänhoitotyön lisämääre</t>
  </si>
  <si>
    <t xml:space="preserve">Lövträd sparas</t>
  </si>
  <si>
    <t xml:space="preserve">Taimiryhmät säästetään</t>
  </si>
  <si>
    <t xml:space="preserve">Plantgrupper sparas</t>
  </si>
  <si>
    <t xml:space="preserve">Uudistamistyöt kesken</t>
  </si>
  <si>
    <t xml:space="preserve">Förnyelsearbetena ej slutförda</t>
  </si>
  <si>
    <t xml:space="preserve">Plantbeståndet bör granskas</t>
  </si>
  <si>
    <t xml:space="preserve">Energivirke kan tas tillvara</t>
  </si>
  <si>
    <t xml:space="preserve">Kuviolla ojitussuunnitelma</t>
  </si>
  <si>
    <t xml:space="preserve">Figuren ingår i dikningsplan</t>
  </si>
  <si>
    <t xml:space="preserve">Maaston kaltevuus vaikeuttaa töitä</t>
  </si>
  <si>
    <t xml:space="preserve">Markens lutning försvårar åtgärderna</t>
  </si>
  <si>
    <t xml:space="preserve">Kivisyys vaikeuttaa töitä</t>
  </si>
  <si>
    <t xml:space="preserve">Stenighet försvårar åtgärderna</t>
  </si>
  <si>
    <t xml:space="preserve">Osalla kuviota</t>
  </si>
  <si>
    <t xml:space="preserve">På en del av figuren</t>
  </si>
  <si>
    <t xml:space="preserve">Kuvion eteläosassa</t>
  </si>
  <si>
    <t xml:space="preserve">I södra delen av figuren</t>
  </si>
  <si>
    <t xml:space="preserve">Kuvion itäosassa</t>
  </si>
  <si>
    <t xml:space="preserve">I östra delen av figuren</t>
  </si>
  <si>
    <t xml:space="preserve">Kuvion länsiosassa</t>
  </si>
  <si>
    <t xml:space="preserve">I västra delen av figuren</t>
  </si>
  <si>
    <t xml:space="preserve">Kuvion pohjoisosassa</t>
  </si>
  <si>
    <t xml:space="preserve">I norra delen av figuren</t>
  </si>
  <si>
    <t xml:space="preserve">CommonOperationExtraQualifierType</t>
  </si>
  <si>
    <t xml:space="preserve">Yleiset toimenpiteen lisämääreet.</t>
  </si>
  <si>
    <t xml:space="preserve">Manuaalinen</t>
  </si>
  <si>
    <t xml:space="preserve">Manuellt</t>
  </si>
  <si>
    <t xml:space="preserve">Koneellinen</t>
  </si>
  <si>
    <t xml:space="preserve">Maskinellt</t>
  </si>
  <si>
    <t xml:space="preserve">Suomen luontaiseen lajistoon kuuluvien puiden taimien istuttaminen ja siementen kylväminen</t>
  </si>
  <si>
    <t xml:space="preserve">Plantering och sådd med arter som hör till Finlands naturliga flora</t>
  </si>
  <si>
    <t xml:space="preserve">Puutavaran kuljettaminen</t>
  </si>
  <si>
    <t xml:space="preserve">Transport av virke</t>
  </si>
  <si>
    <t xml:space="preserve">Puron uoman ylittäminen</t>
  </si>
  <si>
    <t xml:space="preserve">Körning över bäckfåra</t>
  </si>
  <si>
    <t xml:space="preserve">DeadTreeTypeType</t>
  </si>
  <si>
    <t xml:space="preserve">Kuolleen puun laatu.</t>
  </si>
  <si>
    <t xml:space="preserve">Kelo</t>
  </si>
  <si>
    <t xml:space="preserve">Torrfura</t>
  </si>
  <si>
    <t xml:space="preserve">Lahonnut pystypuu</t>
  </si>
  <si>
    <t xml:space="preserve">Murket stående träd</t>
  </si>
  <si>
    <t xml:space="preserve">Lahonnut maapuu</t>
  </si>
  <si>
    <t xml:space="preserve">Murken låga</t>
  </si>
  <si>
    <t xml:space="preserve">Palanut puu</t>
  </si>
  <si>
    <t xml:space="preserve">Brunnen ved</t>
  </si>
  <si>
    <t xml:space="preserve">Rakennuskelo</t>
  </si>
  <si>
    <t xml:space="preserve">Torrfura som lämpar sig för byggnation</t>
  </si>
  <si>
    <t xml:space="preserve">Tuore kuollut pystypuu</t>
  </si>
  <si>
    <t xml:space="preserve">Nyligen dött stående träd</t>
  </si>
  <si>
    <t xml:space="preserve">Tuore kuollut maapuu</t>
  </si>
  <si>
    <t xml:space="preserve">Nyligen dött omkullfallet träd</t>
  </si>
  <si>
    <t xml:space="preserve">Tekopökkelö</t>
  </si>
  <si>
    <t xml:space="preserve">Artificiell högstubbe</t>
  </si>
  <si>
    <t xml:space="preserve">Artificial rotten standing tree</t>
  </si>
  <si>
    <t xml:space="preserve">FeatureTypeType</t>
  </si>
  <si>
    <t xml:space="preserve">Erityispiirteen tyyppi.</t>
  </si>
  <si>
    <t xml:space="preserve">Metsälain tärkeä elinympäristö</t>
  </si>
  <si>
    <t xml:space="preserve">Särskilt viktig livsmiljö enligt skogslagen</t>
  </si>
  <si>
    <t xml:space="preserve">Naturobjekt</t>
  </si>
  <si>
    <t xml:space="preserve">Arvokas elinympäristö, esim. avainbiotooppi</t>
  </si>
  <si>
    <t xml:space="preserve">Värdefull livsmiljö, ex. Nyckelbiotop</t>
  </si>
  <si>
    <t xml:space="preserve">Kulttuuri- tai muinaismuistokohde</t>
  </si>
  <si>
    <t xml:space="preserve">Kulturminnesobjekt eller fornminnesobjekt</t>
  </si>
  <si>
    <t xml:space="preserve">Luonnonsuojelulain luontotyyppi</t>
  </si>
  <si>
    <t xml:space="preserve">Naturtyp enligt naturskyddslagen</t>
  </si>
  <si>
    <t xml:space="preserve">Muu kohde</t>
  </si>
  <si>
    <t xml:space="preserve">Annat objekt</t>
  </si>
  <si>
    <t xml:space="preserve">FeatureAdditionalCodeType</t>
  </si>
  <si>
    <t xml:space="preserve">Erityispiirteen lisämääre.</t>
  </si>
  <si>
    <t xml:space="preserve">Rakentamiseen varattu alue</t>
  </si>
  <si>
    <t xml:space="preserve">Område reserverat för byggnader</t>
  </si>
  <si>
    <t xml:space="preserve">Maisematyölupa vaaditaan</t>
  </si>
  <si>
    <t xml:space="preserve">Tillstånd för miljöåtgärder krävs</t>
  </si>
  <si>
    <t xml:space="preserve">Suojelumääräys</t>
  </si>
  <si>
    <t xml:space="preserve">Skyddsbestämmelse</t>
  </si>
  <si>
    <t xml:space="preserve">Muu kaavamääräys</t>
  </si>
  <si>
    <t xml:space="preserve">Annan planebestämmelse</t>
  </si>
  <si>
    <t xml:space="preserve">Metsityskielto FSC:n nojalla</t>
  </si>
  <si>
    <t xml:space="preserve">Beskogning förbjudet under FSC</t>
  </si>
  <si>
    <t xml:space="preserve">Forestation prohibited under FSC</t>
  </si>
  <si>
    <t xml:space="preserve">Skydd av bergsområde</t>
  </si>
  <si>
    <t xml:space="preserve">Utveckling av national- eller naturpark</t>
  </si>
  <si>
    <t xml:space="preserve">Skydd av kulturmiljöer</t>
  </si>
  <si>
    <t xml:space="preserve">Skydd av mindre vattendrag</t>
  </si>
  <si>
    <t xml:space="preserve">Skydd av gammal skog</t>
  </si>
  <si>
    <t xml:space="preserve">Erämaa-alueet</t>
  </si>
  <si>
    <t xml:space="preserve">Erityiset suojelualueet</t>
  </si>
  <si>
    <t xml:space="preserve">Luontotyyppipäätökset</t>
  </si>
  <si>
    <t xml:space="preserve">Metsähallituksen suojelualueet</t>
  </si>
  <si>
    <t xml:space="preserve">Metsähallitus protected areas</t>
  </si>
  <si>
    <t xml:space="preserve">Mikkelinsaarten saariryhmän suojelu</t>
  </si>
  <si>
    <t xml:space="preserve">Yksityinen suojelu</t>
  </si>
  <si>
    <t xml:space="preserve">Privat fredning</t>
  </si>
  <si>
    <t xml:space="preserve">Private protection</t>
  </si>
  <si>
    <t xml:space="preserve">Turvekerros 0 - 30 cm</t>
  </si>
  <si>
    <t xml:space="preserve">Torvlager 0 - 30 cm</t>
  </si>
  <si>
    <t xml:space="preserve">Turvekerros 30 - 80 cm</t>
  </si>
  <si>
    <t xml:space="preserve">Torvlager 30 - 80 cm</t>
  </si>
  <si>
    <t xml:space="preserve">Turvekerros 80 - 110 cm</t>
  </si>
  <si>
    <t xml:space="preserve">Torvlager 80 - 110 cm</t>
  </si>
  <si>
    <t xml:space="preserve">Turvekerros 110 - cm</t>
  </si>
  <si>
    <t xml:space="preserve">Torvlager 110 - cm</t>
  </si>
  <si>
    <t xml:space="preserve">Muu arvokas elinympäristö</t>
  </si>
  <si>
    <t xml:space="preserve">Övrig värdefull livsmiljö</t>
  </si>
  <si>
    <t xml:space="preserve">Other valuable habitat</t>
  </si>
  <si>
    <t xml:space="preserve">Hoidettu</t>
  </si>
  <si>
    <t xml:space="preserve">Skött</t>
  </si>
  <si>
    <t xml:space="preserve">Luonnontilainen</t>
  </si>
  <si>
    <t xml:space="preserve">I naturtillstånd</t>
  </si>
  <si>
    <t xml:space="preserve">Viktig livsmiljö enligt skogslagen</t>
  </si>
  <si>
    <t xml:space="preserve">Forest Act important habitat</t>
  </si>
  <si>
    <t xml:space="preserve">Nature Conservation Act habitat</t>
  </si>
  <si>
    <t xml:space="preserve">Mahdollinen metsälain tärkeä elinympäristö</t>
  </si>
  <si>
    <t xml:space="preserve">Möjlig viktig livsmiljö enligt skogslagen</t>
  </si>
  <si>
    <t xml:space="preserve">Harvinainen elinympäristö (PEFC, krit. 10 c)</t>
  </si>
  <si>
    <t xml:space="preserve">Sällsynt livsmiljö (PEFC, krit. 10 c)</t>
  </si>
  <si>
    <t xml:space="preserve">Rare habitat (PEFC, crit. 10 c)</t>
  </si>
  <si>
    <t xml:space="preserve">FSC-suojelukohde</t>
  </si>
  <si>
    <t xml:space="preserve">FSC-skyddsobjekt</t>
  </si>
  <si>
    <t xml:space="preserve">Rare Habitat (FSC)</t>
  </si>
  <si>
    <t xml:space="preserve">FSC-erityishakkuukohde</t>
  </si>
  <si>
    <t xml:space="preserve">Speciell avverkningsobjekt (FSC)</t>
  </si>
  <si>
    <t xml:space="preserve">Special felling target (FSC)</t>
  </si>
  <si>
    <t xml:space="preserve">FSC-HCV -alue</t>
  </si>
  <si>
    <t xml:space="preserve">FSC-HCV -område</t>
  </si>
  <si>
    <t xml:space="preserve">FSC-HCV area</t>
  </si>
  <si>
    <t xml:space="preserve">Säilytetään</t>
  </si>
  <si>
    <t xml:space="preserve">Sparas</t>
  </si>
  <si>
    <t xml:space="preserve">Avataan</t>
  </si>
  <si>
    <t xml:space="preserve">Öppnas</t>
  </si>
  <si>
    <t xml:space="preserve">Peitetään</t>
  </si>
  <si>
    <t xml:space="preserve">Täcks</t>
  </si>
  <si>
    <t xml:space="preserve">Paikkatietoanalyysillä tuotettu tieto</t>
  </si>
  <si>
    <t xml:space="preserve">Varmennettava maastossa</t>
  </si>
  <si>
    <t xml:space="preserve">Lievä</t>
  </si>
  <si>
    <t xml:space="preserve">Lindrig</t>
  </si>
  <si>
    <t xml:space="preserve">Keskinkertainen</t>
  </si>
  <si>
    <t xml:space="preserve">Medelstark</t>
  </si>
  <si>
    <t xml:space="preserve">Voimakas</t>
  </si>
  <si>
    <t xml:space="preserve">Kraftig</t>
  </si>
  <si>
    <t xml:space="preserve">Keskimääräistä enemmän</t>
  </si>
  <si>
    <t xml:space="preserve">Mera än i medeltal</t>
  </si>
  <si>
    <t xml:space="preserve">Erittäin paljon</t>
  </si>
  <si>
    <t xml:space="preserve">Speciellt mycket</t>
  </si>
  <si>
    <t xml:space="preserve">Lisääntymispaikka</t>
  </si>
  <si>
    <t xml:space="preserve">Förökningsplats</t>
  </si>
  <si>
    <t xml:space="preserve">Kesälaidun</t>
  </si>
  <si>
    <t xml:space="preserve">Sommarbete</t>
  </si>
  <si>
    <t xml:space="preserve">Kulkureitti</t>
  </si>
  <si>
    <t xml:space="preserve">Vandringsstråk</t>
  </si>
  <si>
    <t xml:space="preserve">Muuttoreitti</t>
  </si>
  <si>
    <t xml:space="preserve">Flyttstråk</t>
  </si>
  <si>
    <t xml:space="preserve">Pesä/pesimäalue</t>
  </si>
  <si>
    <t xml:space="preserve">Bo/häckningsområde</t>
  </si>
  <si>
    <t xml:space="preserve">Pesäluolasto</t>
  </si>
  <si>
    <t xml:space="preserve">Grytområde</t>
  </si>
  <si>
    <t xml:space="preserve">Ruokailupaikka/ravintoalue</t>
  </si>
  <si>
    <t xml:space="preserve">Betesområde</t>
  </si>
  <si>
    <t xml:space="preserve">Ruokintapaikka</t>
  </si>
  <si>
    <t xml:space="preserve">Utfodringsplats</t>
  </si>
  <si>
    <t xml:space="preserve">Soidinpaikka</t>
  </si>
  <si>
    <t xml:space="preserve">Spelplats</t>
  </si>
  <si>
    <t xml:space="preserve">Talvehtimisalue</t>
  </si>
  <si>
    <t xml:space="preserve">Övervintringsområde</t>
  </si>
  <si>
    <t xml:space="preserve">Ei tarvetta</t>
  </si>
  <si>
    <t xml:space="preserve">Ei vielä arvioitavissa</t>
  </si>
  <si>
    <t xml:space="preserve">Epäonnistunut luontainen uudistaminen</t>
  </si>
  <si>
    <t xml:space="preserve">Onnistunut luontainen uudistaminen</t>
  </si>
  <si>
    <t xml:space="preserve">Pilalla</t>
  </si>
  <si>
    <t xml:space="preserve">Puulaji oikea</t>
  </si>
  <si>
    <t xml:space="preserve">Toteutettu (toimenpide)</t>
  </si>
  <si>
    <t xml:space="preserve">Utförd (åtgärd)</t>
  </si>
  <si>
    <t xml:space="preserve">Havaittu maastossa, ei ilmoitusta</t>
  </si>
  <si>
    <t xml:space="preserve">Observerat i terrängen, inte anmält</t>
  </si>
  <si>
    <t xml:space="preserve">Maastossa löydetty</t>
  </si>
  <si>
    <t xml:space="preserve">Observerat i terrängen</t>
  </si>
  <si>
    <t xml:space="preserve">Maastossa löydetty, rajaus muuttunut</t>
  </si>
  <si>
    <t xml:space="preserve">Observerat i terrängen, avgränsningen har ändrats</t>
  </si>
  <si>
    <t xml:space="preserve">Mk ilmoittanut</t>
  </si>
  <si>
    <t xml:space="preserve">Sc har meddelat</t>
  </si>
  <si>
    <t xml:space="preserve">Mhy ilmoittanut</t>
  </si>
  <si>
    <t xml:space="preserve">Svf har meddelat</t>
  </si>
  <si>
    <t xml:space="preserve">Mo ilmoittanut</t>
  </si>
  <si>
    <t xml:space="preserve">Skogsägaren har meddelat</t>
  </si>
  <si>
    <t xml:space="preserve">Puunostaja ilmoittanut</t>
  </si>
  <si>
    <t xml:space="preserve">Virkesköparen har meddelat</t>
  </si>
  <si>
    <t xml:space="preserve">Muu ilmoittanut</t>
  </si>
  <si>
    <t xml:space="preserve">Annan har meddelat</t>
  </si>
  <si>
    <t xml:space="preserve">Mk ilmoittanut, rajaus muuttunut</t>
  </si>
  <si>
    <t xml:space="preserve">Sc har meddelat, avgränsningen har ändrats</t>
  </si>
  <si>
    <t xml:space="preserve">Mhy ilmoittanut, rajaus muuttunut</t>
  </si>
  <si>
    <t xml:space="preserve">Svf har meddelat, avgränsningen har ändrats</t>
  </si>
  <si>
    <t xml:space="preserve">Mo ilmoittanut, rajaus muuttunut</t>
  </si>
  <si>
    <t xml:space="preserve">Skogsägaren har meddelat, avgränsningen har ändrats</t>
  </si>
  <si>
    <t xml:space="preserve">Puunostaja ilmoittanut, rajaus muuttunut</t>
  </si>
  <si>
    <t xml:space="preserve">Virkesköparen har meddelat, avgränsningen har ändrats</t>
  </si>
  <si>
    <t xml:space="preserve">Muu ilmoittanut, rajaus muuttunut</t>
  </si>
  <si>
    <t xml:space="preserve">Annan har meddelat, avgränsningen har ändrats</t>
  </si>
  <si>
    <t xml:space="preserve">Urakoitsija ilmoittanut</t>
  </si>
  <si>
    <t xml:space="preserve">IBA-alue</t>
  </si>
  <si>
    <t xml:space="preserve">IBA-område</t>
  </si>
  <si>
    <t xml:space="preserve">IBA area</t>
  </si>
  <si>
    <t xml:space="preserve">FINIBA-alue</t>
  </si>
  <si>
    <t xml:space="preserve">FINIBA-området</t>
  </si>
  <si>
    <t xml:space="preserve">FINIBA area</t>
  </si>
  <si>
    <t xml:space="preserve">Metson soidinalue</t>
  </si>
  <si>
    <t xml:space="preserve">Tjäders spelområde</t>
  </si>
  <si>
    <t xml:space="preserve">Capercailie mating area</t>
  </si>
  <si>
    <t xml:space="preserve">Sääksen asuttu pesä</t>
  </si>
  <si>
    <t xml:space="preserve">Fiskgjusens bebodda näst</t>
  </si>
  <si>
    <t xml:space="preserve">Ospreys inhabited nest</t>
  </si>
  <si>
    <t xml:space="preserve">Lehtipuuvaltainen metsä, jossa hakkuurajoitus</t>
  </si>
  <si>
    <t xml:space="preserve">Lövträ dominerade skog, där avverkning restriktions</t>
  </si>
  <si>
    <t xml:space="preserve">Decidous-dominant forest with felling restriction</t>
  </si>
  <si>
    <t xml:space="preserve">Lakisääteinen</t>
  </si>
  <si>
    <t xml:space="preserve">Lagstadgad</t>
  </si>
  <si>
    <t xml:space="preserve">Legal</t>
  </si>
  <si>
    <t xml:space="preserve">Valtakunnallinen</t>
  </si>
  <si>
    <t xml:space="preserve">Landsomfattande</t>
  </si>
  <si>
    <t xml:space="preserve">National</t>
  </si>
  <si>
    <t xml:space="preserve">Yksittäisiä puita tai taimia, vähemmän kuin 10 kpl</t>
  </si>
  <si>
    <t xml:space="preserve">Sporadic trees or seedlings, less than 10 piece</t>
  </si>
  <si>
    <t xml:space="preserve">Pienehkö alue, urheilukentän kokoinen tai pienempi</t>
  </si>
  <si>
    <t xml:space="preserve">Quite small area, sports field or smaller</t>
  </si>
  <si>
    <t xml:space="preserve">Suuri alue</t>
  </si>
  <si>
    <t xml:space="preserve">Large area</t>
  </si>
  <si>
    <t xml:space="preserve">En osaa sanoa</t>
  </si>
  <si>
    <t xml:space="preserve">Kan inte säga</t>
  </si>
  <si>
    <t xml:space="preserve">Can not say</t>
  </si>
  <si>
    <t xml:space="preserve">Suojeltu metsälain mukaan</t>
  </si>
  <si>
    <t xml:space="preserve">Skyddad enligt skogsvårdslagen</t>
  </si>
  <si>
    <t xml:space="preserve">Suojeltu muinaismuistolain mukaan</t>
  </si>
  <si>
    <t xml:space="preserve">Skyddad enligt fornminneslagen</t>
  </si>
  <si>
    <t xml:space="preserve">TreeStandDataMomentType</t>
  </si>
  <si>
    <t xml:space="preserve">Laskenta- ja ennustetyyppi eri koodeina koska ainakin aiemmin metsäkeskuksissa on käytetty tulevaisuuden puuston esittämisessä molempia. Laskentatyyppisessä tiedot on esitetty puusto-ositetarkkuudella ja ennustetyyppisessä on ollut pelkkä yhteenveto. Näiden kahden tyypin soveltamisesta voivat tiedonsiirtosovellukset päättää keskenään.</t>
  </si>
  <si>
    <t xml:space="preserve">Inventointi-tyyppi</t>
  </si>
  <si>
    <t xml:space="preserve">Inventering</t>
  </si>
  <si>
    <t xml:space="preserve">Laskenta-tyyppi.</t>
  </si>
  <si>
    <t xml:space="preserve">Kalkyl</t>
  </si>
  <si>
    <t xml:space="preserve">Ennuste-tyyppi</t>
  </si>
  <si>
    <t xml:space="preserve">Prognos</t>
  </si>
  <si>
    <t xml:space="preserve">VirtaInspectionTypeType</t>
  </si>
  <si>
    <t xml:space="preserve">Koodi, joka kuvaa sitä, millaista tarkastusta ollaan tekemässä.Tarkastuslaji voidaan usein päätellä tar ja tl kentistä.</t>
  </si>
  <si>
    <t xml:space="preserve">Kemera-uudistaminen (tl = 10-19)</t>
  </si>
  <si>
    <t xml:space="preserve">NMH (tl = 30)</t>
  </si>
  <si>
    <t xml:space="preserve">Mki (tar = 1)</t>
  </si>
  <si>
    <t xml:space="preserve">Korjuujälki (tar = 1 tai 4, mutta käyttäjä muuttaa tlj koodin arvoksi 4)</t>
  </si>
  <si>
    <t xml:space="preserve">Perustamisilmoitus (tar = 2, 3, 5, 6, 7 tai 8)</t>
  </si>
  <si>
    <t xml:space="preserve">tl-kentässä on jokin arvo, mutta arvo on muu kuin em.</t>
  </si>
  <si>
    <t xml:space="preserve">Muu, jonka käyttäjä voi antaa esim. tehdessään tarkastuksia, jotka eivät ole viranomaistarkastuksia</t>
  </si>
  <si>
    <t xml:space="preserve">Riistavahinkotarkastus</t>
  </si>
  <si>
    <t xml:space="preserve">Puuenergiatuki</t>
  </si>
  <si>
    <t xml:space="preserve">VirtaSaveIncompleteType</t>
  </si>
  <si>
    <t xml:space="preserve">Tallennuksen keskeneräisyys. Oletusarvoksi tulee 1, jonka käyttäjä voi vaihtaa. Käyttäjä voi nyt päivittää kenttää muistiinpanon omaisesti. Kentällä ei ole nykyversiossa vaikutusta tietojen siirtymiseen.</t>
  </si>
  <si>
    <t xml:space="preserve">Tallennus kesken</t>
  </si>
  <si>
    <t xml:space="preserve">Tallennus valmis</t>
  </si>
  <si>
    <t xml:space="preserve">Siirtoa tauluihin ei tehdä</t>
  </si>
  <si>
    <t xml:space="preserve">Siirto Virran tauluihin ei onnistunut</t>
  </si>
  <si>
    <t xml:space="preserve">VirtaTargetSelectionType</t>
  </si>
  <si>
    <t xml:space="preserve">Kohdevalinta. Kohdevalinta on pakollinen tieto. Maastotallentimella voi päivittää vain kohdevalinnan 0 kohdevalinnaksi 2, 3 tai 4. Virran antamaa kohdevalintaa 1 ei voi muuttaa tai kopioida toiselle tietueelle maastotallentimella. Virrassa olevaa kohdelvalintaa 1 ei pävivitetä maastotallentimelta tulevalla tiedolla.</t>
  </si>
  <si>
    <t xml:space="preserve">Ei tarkastusta</t>
  </si>
  <si>
    <t xml:space="preserve">Otanta</t>
  </si>
  <si>
    <t xml:space="preserve">Riskianalyysi</t>
  </si>
  <si>
    <t xml:space="preserve">Harkinta</t>
  </si>
  <si>
    <t xml:space="preserve">Manuaalinen otanta</t>
  </si>
  <si>
    <t xml:space="preserve">Poistettu tarkastuksesta</t>
  </si>
  <si>
    <t xml:space="preserve">VirtaMastoInspectionType</t>
  </si>
  <si>
    <t xml:space="preserve">Mastovirran tarkastus. Jos tar kenttä ei ole tyhjä, niin työlajikenttään ei voi syöttää merkkejä. HUOM. Jäkitarkastus tarkoittaa ns. toiskertaista tarkastusta eli on uudelleen tarkastettu toimenpide, joka on jo kertaalleen aiemmin tarkastettu.</t>
  </si>
  <si>
    <t xml:space="preserve">Muu</t>
  </si>
  <si>
    <t xml:space="preserve">Mki</t>
  </si>
  <si>
    <t xml:space="preserve">Perustamisilmoitus</t>
  </si>
  <si>
    <t xml:space="preserve">Vakiintumisilmoitus</t>
  </si>
  <si>
    <t xml:space="preserve">Mki jälkitarkastus</t>
  </si>
  <si>
    <t xml:space="preserve">Perustamisilmoituksen jälkitarkastus</t>
  </si>
  <si>
    <t xml:space="preserve">Uudistamisrästitarkastus</t>
  </si>
  <si>
    <t xml:space="preserve">Taimikon aikaansaamisen tarkastus</t>
  </si>
  <si>
    <t xml:space="preserve">Taimikon aikaansaamisen jäkitarkastus</t>
  </si>
  <si>
    <t xml:space="preserve">VirtaPhaseType</t>
  </si>
  <si>
    <t xml:space="preserve">Vaihe. Virrasta tulevaa tietoa ei voi päivittää.</t>
  </si>
  <si>
    <t xml:space="preserve">Suunnitelma</t>
  </si>
  <si>
    <t xml:space="preserve">Toteutus</t>
  </si>
  <si>
    <t xml:space="preserve">VirtaProjectStatusType</t>
  </si>
  <si>
    <t xml:space="preserve">Tilat. Kemeravirrassa tarkastuskohtainen.</t>
  </si>
  <si>
    <t xml:space="preserve">Ei aloitettu</t>
  </si>
  <si>
    <t xml:space="preserve">Kesken</t>
  </si>
  <si>
    <t xml:space="preserve">Valmis</t>
  </si>
  <si>
    <t xml:space="preserve">Toiskertainen tarkastus</t>
  </si>
  <si>
    <t xml:space="preserve">Jälkihoito (hoito- ja kunnossapitovelvollisuus)</t>
  </si>
  <si>
    <t xml:space="preserve">VirtaLawType</t>
  </si>
  <si>
    <t xml:space="preserve">Peruste.</t>
  </si>
  <si>
    <t xml:space="preserve">Metsälaki</t>
  </si>
  <si>
    <t xml:space="preserve">Rahoituslaki</t>
  </si>
  <si>
    <t xml:space="preserve">Maatilatalouden tuloverolaki</t>
  </si>
  <si>
    <t xml:space="preserve">TE-keskus</t>
  </si>
  <si>
    <t xml:space="preserve">Ei perustamisilmoitusta, 5 vuotta hakkuusta</t>
  </si>
  <si>
    <t xml:space="preserve">Luontaisesti uudistetulla alalla oltava riittävästi taimia</t>
  </si>
  <si>
    <t xml:space="preserve">ML 8§ 3. momentin velvotteiden täyttäminen</t>
  </si>
  <si>
    <t xml:space="preserve">Riistavahinko</t>
  </si>
  <si>
    <t xml:space="preserve">VirtaAdvertiserType</t>
  </si>
  <si>
    <t xml:space="preserve">Ilmoittaja. Ohjelma päättelee Maston ilmoittajan omistajaryhmästä, mutta käyttäjä voi päivittää.</t>
  </si>
  <si>
    <t xml:space="preserve">Yksityinen maanomistaja</t>
  </si>
  <si>
    <t xml:space="preserve">Mhy</t>
  </si>
  <si>
    <t xml:space="preserve">Metsäkeskus</t>
  </si>
  <si>
    <t xml:space="preserve">Metsähallitus</t>
  </si>
  <si>
    <t xml:space="preserve">StoraEnso</t>
  </si>
  <si>
    <t xml:space="preserve">Metsäliitto</t>
  </si>
  <si>
    <t xml:space="preserve">UPM</t>
  </si>
  <si>
    <t xml:space="preserve">Muu yritys</t>
  </si>
  <si>
    <t xml:space="preserve">Yhteisö/yhteismetsä</t>
  </si>
  <si>
    <t xml:space="preserve">VirtaAdvertisementDatingType</t>
  </si>
  <si>
    <t xml:space="preserve">Ilmoituksen jätön arvostelu.</t>
  </si>
  <si>
    <t xml:space="preserve">Ajoissa</t>
  </si>
  <si>
    <t xml:space="preserve">Poik. lupa</t>
  </si>
  <si>
    <t xml:space="preserve">Myöh</t>
  </si>
  <si>
    <t xml:space="preserve">Ei jätetty</t>
  </si>
  <si>
    <t xml:space="preserve">VirtaSumTableAreaType</t>
  </si>
  <si>
    <t xml:space="preserve">Summa-arvotaulukon alue. Päätellään tallentimella kuntakoodin perusteella XML-tiedostosta, johon kunnat on ryhmitelty alueittain. Käyttäjä voi päivittää pääteltyä arvoa, jolloin laskennat tapahtuvat päivitetyn arvon mukaisesti.</t>
  </si>
  <si>
    <t xml:space="preserve">Häme-Uusimaa</t>
  </si>
  <si>
    <t xml:space="preserve">Kaakkois-Suomi</t>
  </si>
  <si>
    <t xml:space="preserve">Etelä-Pohjanmaa</t>
  </si>
  <si>
    <t xml:space="preserve">Pohjois-Suomi</t>
  </si>
  <si>
    <t xml:space="preserve">Pohjois-Karjala</t>
  </si>
  <si>
    <t xml:space="preserve">1a</t>
  </si>
  <si>
    <t xml:space="preserve">Rannikko (Etelärannikko)</t>
  </si>
  <si>
    <t xml:space="preserve">1b</t>
  </si>
  <si>
    <t xml:space="preserve">Rannikko (Pohjanmaa)</t>
  </si>
  <si>
    <t xml:space="preserve">2E</t>
  </si>
  <si>
    <t xml:space="preserve">Lounais-Suomi (Etelä-Suomi)</t>
  </si>
  <si>
    <t xml:space="preserve">2V</t>
  </si>
  <si>
    <t xml:space="preserve">Lounais-Suomi (Väli-Suomi)</t>
  </si>
  <si>
    <t xml:space="preserve">5E</t>
  </si>
  <si>
    <t xml:space="preserve">Pirkanmaa, Etelä-Suomi</t>
  </si>
  <si>
    <t xml:space="preserve">5V</t>
  </si>
  <si>
    <t xml:space="preserve">Pirkanmaa, Väli-Suomi</t>
  </si>
  <si>
    <t xml:space="preserve">6E</t>
  </si>
  <si>
    <t xml:space="preserve">Etelä-Savo, Etelä-Suomi</t>
  </si>
  <si>
    <t xml:space="preserve">6V</t>
  </si>
  <si>
    <t xml:space="preserve">Etelä-Savo, Väli-Suomi</t>
  </si>
  <si>
    <t xml:space="preserve">8E</t>
  </si>
  <si>
    <t xml:space="preserve">Keski-Suomi, Etelä-Suomi</t>
  </si>
  <si>
    <t xml:space="preserve">8V</t>
  </si>
  <si>
    <t xml:space="preserve">Keski-Suomi, Väli-Suomi</t>
  </si>
  <si>
    <t xml:space="preserve">11P</t>
  </si>
  <si>
    <t xml:space="preserve">Kainuu, Pohjois-Suomi</t>
  </si>
  <si>
    <t xml:space="preserve">11V</t>
  </si>
  <si>
    <t xml:space="preserve">Kainuu, Väli-Suomi</t>
  </si>
  <si>
    <t xml:space="preserve">12P</t>
  </si>
  <si>
    <t xml:space="preserve">Pohjois-Pohjanmaa, Pohjois-Suomi</t>
  </si>
  <si>
    <t xml:space="preserve">12V</t>
  </si>
  <si>
    <t xml:space="preserve">Pohjois-Pohjanmaa, Väli-Suomi</t>
  </si>
  <si>
    <t xml:space="preserve">13a</t>
  </si>
  <si>
    <t xml:space="preserve">Lappi, eteläosa</t>
  </si>
  <si>
    <t xml:space="preserve">13b</t>
  </si>
  <si>
    <t xml:space="preserve">Lappi, keskiosa</t>
  </si>
  <si>
    <t xml:space="preserve">13c</t>
  </si>
  <si>
    <t xml:space="preserve">Lappi, pohjoisosa</t>
  </si>
  <si>
    <t xml:space="preserve">VirtaApprovalType</t>
  </si>
  <si>
    <t xml:space="preserve">Arvioinnin tai ehdotuksen hyväksyntä.</t>
  </si>
  <si>
    <t xml:space="preserve">Hyväksyy</t>
  </si>
  <si>
    <t xml:space="preserve">Ei hyväksy</t>
  </si>
  <si>
    <t xml:space="preserve">VirtaEvaluationType</t>
  </si>
  <si>
    <t xml:space="preserve">Koealan maanpinnan käsittelyn arviointi.</t>
  </si>
  <si>
    <t xml:space="preserve">Ei tehty eikä tarvetta</t>
  </si>
  <si>
    <t xml:space="preserve">Huomautettavaa</t>
  </si>
  <si>
    <t xml:space="preserve">Virheellinen</t>
  </si>
  <si>
    <t xml:space="preserve">Ei tehty vaikka tarvetta</t>
  </si>
  <si>
    <t xml:space="preserve">VirtaHabitatAdvertisementType</t>
  </si>
  <si>
    <t xml:space="preserve">Elinympäristöjen ilmoittaminen.</t>
  </si>
  <si>
    <t xml:space="preserve">Kohteita ei ole, eikä niitä ole ilmoitettu</t>
  </si>
  <si>
    <t xml:space="preserve">Kohteita on ja ne on ilmoitettu oikein</t>
  </si>
  <si>
    <t xml:space="preserve">Oikeat kohteet ilmoitettu, mutta koodeissa virhe</t>
  </si>
  <si>
    <t xml:space="preserve">Kohteita ei ole vaikka on ilmoitettu</t>
  </si>
  <si>
    <t xml:space="preserve">Jätetty osittain ilmoittamatta</t>
  </si>
  <si>
    <t xml:space="preserve">Ilmoitettu oikein ja tarpeettomasti sekä jätetty ilmoittamatta</t>
  </si>
  <si>
    <t xml:space="preserve">Ilmoitettu tarpeettomasti sekä jätetty ilmoittamatta</t>
  </si>
  <si>
    <t xml:space="preserve">Jätetty ilmoittamatta</t>
  </si>
  <si>
    <t xml:space="preserve">Olemassa olevat kohteet ilmoitettu muulla tavoin virheellisesti</t>
  </si>
  <si>
    <t xml:space="preserve">VirtaRegenerationType</t>
  </si>
  <si>
    <t xml:space="preserve">Uudistamistapa.</t>
  </si>
  <si>
    <t xml:space="preserve">Luontainen</t>
  </si>
  <si>
    <t xml:space="preserve">Luontainen ja kylvö</t>
  </si>
  <si>
    <t xml:space="preserve">Luontainen ja istutus</t>
  </si>
  <si>
    <t xml:space="preserve">Kylvö ja istutus</t>
  </si>
  <si>
    <t xml:space="preserve">VirtaTargetPartStatusType</t>
  </si>
  <si>
    <t xml:space="preserve">Osakohtainen tila.</t>
  </si>
  <si>
    <t xml:space="preserve">VirtaReviewType</t>
  </si>
  <si>
    <t xml:space="preserve">Pakollinen kenttä muissa tarkastuslajeissa paitsi tlj 5=Perustamisilmoitsu ja 8=Riistavahinkotarkastus. Koodien merkitys riippuu osittain tarkastuslajista. Kemeravirrassa (työlaji 1,2 tai 6) eri koodisto kuin muilla tarkastuksilla.</t>
  </si>
  <si>
    <t xml:space="preserve">Kemeravirrassa 2=huomautus, muilla tarkastuksilla 2=rahoitus muuttunut</t>
  </si>
  <si>
    <t xml:space="preserve">Ei tarkastushavaintoja</t>
  </si>
  <si>
    <t xml:space="preserve">Virheellinen ja mh:ssa puutteita</t>
  </si>
  <si>
    <t xml:space="preserve">VirtaReasonType</t>
  </si>
  <si>
    <t xml:space="preserve">Syy.</t>
  </si>
  <si>
    <t xml:space="preserve">työ tekemättä</t>
  </si>
  <si>
    <t xml:space="preserve">kitu- tai joutomaa</t>
  </si>
  <si>
    <t xml:space="preserve">vesitalous ei kunnossa</t>
  </si>
  <si>
    <t xml:space="preserve">kehitysluokka väärin</t>
  </si>
  <si>
    <t xml:space="preserve">Pinta-ala alle rahoitusehtojen</t>
  </si>
  <si>
    <t xml:space="preserve">toteutettu ennen suunnitelman hyväksymistä</t>
  </si>
  <si>
    <t xml:space="preserve">työn laatu huono</t>
  </si>
  <si>
    <t xml:space="preserve">karttamerkinnät väärin</t>
  </si>
  <si>
    <t xml:space="preserve">rahoitettu aikaisemmin</t>
  </si>
  <si>
    <t xml:space="preserve">kohde muuten minist. määräysten vastainen</t>
  </si>
  <si>
    <t xml:space="preserve">liikaa ilmoitettu määrä</t>
  </si>
  <si>
    <t xml:space="preserve">pinta-ala ilmoitettua suurempi</t>
  </si>
  <si>
    <t xml:space="preserve">liian suuri kantorahatulo</t>
  </si>
  <si>
    <t xml:space="preserve">uusintaviljely ei tarpeen</t>
  </si>
  <si>
    <t xml:space="preserve">metsittynyt luontaisesti</t>
  </si>
  <si>
    <t xml:space="preserve">puutteellinen raivaus</t>
  </si>
  <si>
    <t xml:space="preserve">puutteellinen heinäntorjunta</t>
  </si>
  <si>
    <t xml:space="preserve">puutteellinen muokkaus</t>
  </si>
  <si>
    <t xml:space="preserve">väärä muokkausmenetelmä</t>
  </si>
  <si>
    <t xml:space="preserve">väärä uudistamismenetelmä</t>
  </si>
  <si>
    <t xml:space="preserve">väärä uudistamispuulaji</t>
  </si>
  <si>
    <t xml:space="preserve">taimitiheys liian pieni</t>
  </si>
  <si>
    <t xml:space="preserve">kustannuslaji väärin (ent. työvaik.luokka)</t>
  </si>
  <si>
    <t xml:space="preserve">liian pieni taimikko</t>
  </si>
  <si>
    <t xml:space="preserve">keskiläpimitta liian suuri</t>
  </si>
  <si>
    <t xml:space="preserve">poistuma liian pieni</t>
  </si>
  <si>
    <t xml:space="preserve">myyntipuun määrä liian suuri</t>
  </si>
  <si>
    <t xml:space="preserve">jäänyt harvaksi</t>
  </si>
  <si>
    <t xml:space="preserve">jäänyt tiheäksi</t>
  </si>
  <si>
    <t xml:space="preserve">tehty vain raivausta</t>
  </si>
  <si>
    <t xml:space="preserve">verhopuusto poistamatta</t>
  </si>
  <si>
    <t xml:space="preserve">energiapuuta liian vähän</t>
  </si>
  <si>
    <t xml:space="preserve">energiapuu keräämättä</t>
  </si>
  <si>
    <t xml:space="preserve">energiapuu maastossa</t>
  </si>
  <si>
    <t xml:space="preserve">puuta ei ole luovutettu energiakäyttöön</t>
  </si>
  <si>
    <t xml:space="preserve">Valtapituus yli rahoitusehtojen</t>
  </si>
  <si>
    <t xml:space="preserve">hyväksyttävästi karsittuja puita liian vähän</t>
  </si>
  <si>
    <t xml:space="preserve">karsintakorkeus liian pieni</t>
  </si>
  <si>
    <t xml:space="preserve">jäänyt oksantynkiä</t>
  </si>
  <si>
    <t xml:space="preserve">puusto laadultaan heikkoa</t>
  </si>
  <si>
    <t xml:space="preserve">liian huono suotyyppi</t>
  </si>
  <si>
    <t xml:space="preserve">liian alhainen lämpösumma</t>
  </si>
  <si>
    <t xml:space="preserve">edellinen rahoituskerta liian nuori</t>
  </si>
  <si>
    <t xml:space="preserve">metsänhoitotyöt pääosin tekemättä</t>
  </si>
  <si>
    <t xml:space="preserve">koko alle 2 ha</t>
  </si>
  <si>
    <t xml:space="preserve">puustossa kasvuhäiriöitä</t>
  </si>
  <si>
    <t xml:space="preserve">puutteellinen maastosuunnittelu</t>
  </si>
  <si>
    <t xml:space="preserve">puutteelliset asiakirjat</t>
  </si>
  <si>
    <t xml:space="preserve">liian pieni ojatiheys</t>
  </si>
  <si>
    <t xml:space="preserve">liian suuri ojatiheys</t>
  </si>
  <si>
    <t xml:space="preserve">liian pieni ojakoko</t>
  </si>
  <si>
    <t xml:space="preserve">liian suuri ojakoko</t>
  </si>
  <si>
    <t xml:space="preserve">kulkuyhteydet hoitamatta</t>
  </si>
  <si>
    <t xml:space="preserve">puutteellinen vesiensuojelu</t>
  </si>
  <si>
    <t xml:space="preserve">metsätalouskäyttö alle 50 %</t>
  </si>
  <si>
    <t xml:space="preserve">tiennormit eivät täyty</t>
  </si>
  <si>
    <t xml:space="preserve">puutteellinen ympäristönsuojelu</t>
  </si>
  <si>
    <t xml:space="preserve">liian huono hinta/laatu-suhde</t>
  </si>
  <si>
    <t xml:space="preserve">liian pieni tietiheys</t>
  </si>
  <si>
    <t xml:space="preserve">liian suuri tietiheys</t>
  </si>
  <si>
    <t xml:space="preserve">tie on liian lyhyt</t>
  </si>
  <si>
    <t xml:space="preserve">liian nuori perusparannettavaksi</t>
  </si>
  <si>
    <t xml:space="preserve">tieoikeudet perustamatta</t>
  </si>
  <si>
    <t xml:space="preserve">puusto ei ole uudistuskypsää</t>
  </si>
  <si>
    <t xml:space="preserve">ei ole harvennuksen tarvetta</t>
  </si>
  <si>
    <t xml:space="preserve">uudistamiskypsän metsän harvennus</t>
  </si>
  <si>
    <t xml:space="preserve">hakattu liian harvaksi</t>
  </si>
  <si>
    <t xml:space="preserve">poistettu liikaa ylimpien latvuskerrosten puita</t>
  </si>
  <si>
    <t xml:space="preserve">harvennus esitetty vajaatuottoiseen metsään</t>
  </si>
  <si>
    <t xml:space="preserve">harvennus tehty vajaatuottoiseen metsään</t>
  </si>
  <si>
    <t xml:space="preserve">esitetty hakkuu edellyttää viljelyä</t>
  </si>
  <si>
    <t xml:space="preserve">toteutettu hakkuu edellyttää viljelyä</t>
  </si>
  <si>
    <t xml:space="preserve">ei luontaisen uudistamisen edellytyksiä</t>
  </si>
  <si>
    <t xml:space="preserve">siemenpuita ei ole riittävästi</t>
  </si>
  <si>
    <t xml:space="preserve">siemenpuut ovat heikkolaatuisia</t>
  </si>
  <si>
    <t xml:space="preserve">kuusen luontainen uudistaminen ei ole mahdollista</t>
  </si>
  <si>
    <t xml:space="preserve">reunametsä kaukana</t>
  </si>
  <si>
    <t xml:space="preserve">ylispuiden alla ei ole riittävästi taimia</t>
  </si>
  <si>
    <t xml:space="preserve">Puuston pohjapinta-ala (m²/ha) on alle suositusrajan</t>
  </si>
  <si>
    <t xml:space="preserve">Puuston pohjapinta-ala (m²/ha) on alle lakirajan</t>
  </si>
  <si>
    <t xml:space="preserve">Runsaasti puustovaurioita</t>
  </si>
  <si>
    <t xml:space="preserve">Runsaasti maastovaurioita</t>
  </si>
  <si>
    <t xml:space="preserve">puusto ennen hakkuuta ryhmittäinen / vajaapuustoinen</t>
  </si>
  <si>
    <t xml:space="preserve">Elinympäristöä käsitelty liian voimakkaasti</t>
  </si>
  <si>
    <t xml:space="preserve">elinympäristöä ei riittävästi huomioitu esitetyssä hakkuussa</t>
  </si>
  <si>
    <t xml:space="preserve">vain ryhmittäinen harvennus mahdollista</t>
  </si>
  <si>
    <t xml:space="preserve">ei hakattavaa</t>
  </si>
  <si>
    <t xml:space="preserve">esitetty väärä hakkuutapa</t>
  </si>
  <si>
    <t xml:space="preserve">uudistamismenetelmää ei ole esitetty</t>
  </si>
  <si>
    <t xml:space="preserve">uudistamisketju virheellinen</t>
  </si>
  <si>
    <t xml:space="preserve">uudistusalan raivaus pitää tehdä</t>
  </si>
  <si>
    <t xml:space="preserve">uudistusalan muokkaus pitää tehdä</t>
  </si>
  <si>
    <t xml:space="preserve">uudistusalan raivaus ja muokkaus pitää tehdä</t>
  </si>
  <si>
    <t xml:space="preserve">ala tarvitsee äestyksen tai laikutuksen</t>
  </si>
  <si>
    <t xml:space="preserve">ala tarvitsee ojitus-mätästyksen</t>
  </si>
  <si>
    <t xml:space="preserve">ala tarvitsee kaivurilaikutuksen</t>
  </si>
  <si>
    <t xml:space="preserve">esitetty muokkaus liian järeä</t>
  </si>
  <si>
    <t xml:space="preserve">pitää uudistaa viljelemällä</t>
  </si>
  <si>
    <t xml:space="preserve">uudistamispuulaji väärä</t>
  </si>
  <si>
    <t xml:space="preserve">istutus kylvön tilalle</t>
  </si>
  <si>
    <t xml:space="preserve">kylvö istutuksen tilalle</t>
  </si>
  <si>
    <t xml:space="preserve">voisi uudistaa luontaisesti</t>
  </si>
  <si>
    <t xml:space="preserve">taimettunut luontaisesti</t>
  </si>
  <si>
    <t xml:space="preserve">täydennysviljely riittää</t>
  </si>
  <si>
    <t xml:space="preserve">kemiallinen heinäntorjunta tarpeellinen</t>
  </si>
  <si>
    <t xml:space="preserve">Uudistamismenetelmää ei ole ilmoitettu</t>
  </si>
  <si>
    <t xml:space="preserve">Ilmoitettua viljelyä ei ole tehty</t>
  </si>
  <si>
    <t xml:space="preserve">Ilmoitettu istutus toteutettu kylvönä</t>
  </si>
  <si>
    <t xml:space="preserve">Ilmoitettu kylvö toteutettu istutuksena</t>
  </si>
  <si>
    <t xml:space="preserve">Ilmoitettu istutus toteutunut luontaisesti</t>
  </si>
  <si>
    <t xml:space="preserve">Ilmoitettu kylvö toteutunut luontaisesti</t>
  </si>
  <si>
    <t xml:space="preserve">Ilmoitettu ala hakkaamatta</t>
  </si>
  <si>
    <t xml:space="preserve">Ilmoitettu puulaji virheellinen</t>
  </si>
  <si>
    <t xml:space="preserve">Ilmoitettu ala saanut verovapauden jo aiemmin</t>
  </si>
  <si>
    <t xml:space="preserve">Pinta-ala ilmoitettua pienempi</t>
  </si>
  <si>
    <t xml:space="preserve">Pinta-ala ilmoitettua suurempi</t>
  </si>
  <si>
    <t xml:space="preserve">Luontainen uudistaminen ei ole onnistunut</t>
  </si>
  <si>
    <t xml:space="preserve">Uusintaviljely tarpeen</t>
  </si>
  <si>
    <t xml:space="preserve">Uudistamispuulaji väärä</t>
  </si>
  <si>
    <t xml:space="preserve">Istutus olisi ollut parempi vaihtoehto</t>
  </si>
  <si>
    <t xml:space="preserve">Kylvö olisi ollut parempi vaihtoehto</t>
  </si>
  <si>
    <t xml:space="preserve">Taimettunut luontaisesti, viljely tarpeeton</t>
  </si>
  <si>
    <t xml:space="preserve">Täydennysviljely olisi riittänyt</t>
  </si>
  <si>
    <t xml:space="preserve">Viljelytyön laatu heikko</t>
  </si>
  <si>
    <t xml:space="preserve">Viljelytiheys liian harva</t>
  </si>
  <si>
    <t xml:space="preserve">Täydennysviljely tarpeen</t>
  </si>
  <si>
    <t xml:space="preserve">Jätepuuston raivaus tekemättä</t>
  </si>
  <si>
    <t xml:space="preserve">Taimikon perkaus tarpeellinen</t>
  </si>
  <si>
    <t xml:space="preserve">Kasvatuskelpoisten taimien määrä liian pieni</t>
  </si>
  <si>
    <t xml:space="preserve">Maanpinnan muokkaus olisi pitänyt tehdä</t>
  </si>
  <si>
    <t xml:space="preserve">Maanmuokkaustyön laatu heikko</t>
  </si>
  <si>
    <t xml:space="preserve">Raivaus ja muokkaus olisi pitänyt tehdä</t>
  </si>
  <si>
    <t xml:space="preserve">Ala olisi tarvinnut ojitusmätästyksen</t>
  </si>
  <si>
    <t xml:space="preserve">Maapohjan kuivaustoimenpiteet pitäisi tehdä</t>
  </si>
  <si>
    <t xml:space="preserve">Tehty muokkaus liian järeä</t>
  </si>
  <si>
    <t xml:space="preserve">Kemiallinen heinäntorjunta tarpeellinen</t>
  </si>
  <si>
    <t xml:space="preserve">Mekaaninen heinäntorjunta tarpeellinen</t>
  </si>
  <si>
    <t xml:space="preserve">siemenpuut poistamatta</t>
  </si>
  <si>
    <t xml:space="preserve">taimimäärä ei täytä metsänhoitosuosituksia</t>
  </si>
  <si>
    <t xml:space="preserve">taimimäärä ei täytä metsälain vaatimuksia</t>
  </si>
  <si>
    <t xml:space="preserve">uudistamisvelvoitteen laiminlyönti</t>
  </si>
  <si>
    <t xml:space="preserve">ei ole taimettunut luontaisesti</t>
  </si>
  <si>
    <t xml:space="preserve">muu syy - katso lisätieto</t>
  </si>
  <si>
    <t xml:space="preserve">VirtaInspectionMethodType</t>
  </si>
  <si>
    <t xml:space="preserve">Tarkastustapa. Pakollinen kenttä kaikissa tarkastuslajeissa.</t>
  </si>
  <si>
    <t xml:space="preserve">s.mit</t>
  </si>
  <si>
    <t xml:space="preserve">n.miy</t>
  </si>
  <si>
    <t xml:space="preserve">Arvio</t>
  </si>
  <si>
    <t xml:space="preserve">Ei tarkastettu</t>
  </si>
  <si>
    <t xml:space="preserve">VirtaSuggestionType</t>
  </si>
  <si>
    <t xml:space="preserve">Toimenpide-ehdotus.</t>
  </si>
  <si>
    <t xml:space="preserve">Ei toimenpidettä</t>
  </si>
  <si>
    <t xml:space="preserve">Täydennysviljely</t>
  </si>
  <si>
    <t xml:space="preserve">Uudelleenviljely</t>
  </si>
  <si>
    <t xml:space="preserve">VirtaStandQualityType</t>
  </si>
  <si>
    <t xml:space="preserve">Kehityskelpoinen, vähäpuustoinen</t>
  </si>
  <si>
    <t xml:space="preserve">Kehityskelpoinen, ylitiheä</t>
  </si>
  <si>
    <t xml:space="preserve">Kehityskelvoton, vähäpuustoinen</t>
  </si>
  <si>
    <t xml:space="preserve">Kehityskelvoton, ylitiheä</t>
  </si>
  <si>
    <t xml:space="preserve">Kehityskelvoton, sopimaton puulaji</t>
  </si>
  <si>
    <t xml:space="preserve">Kehityskelvoton, yli-ikäinen</t>
  </si>
  <si>
    <t xml:space="preserve">Kehityskelvoton, huonokasvuinen, harsittu</t>
  </si>
  <si>
    <t xml:space="preserve">Kehityskelvoton, tuhometsikkö</t>
  </si>
  <si>
    <t xml:space="preserve">VirtaHabitatCodeType</t>
  </si>
  <si>
    <t xml:space="preserve">Elinympäristön koodi.</t>
  </si>
  <si>
    <t xml:space="preserve">Pieni lampi</t>
  </si>
  <si>
    <t xml:space="preserve">Liten tjärn</t>
  </si>
  <si>
    <t xml:space="preserve">Rehevät korvet</t>
  </si>
  <si>
    <t xml:space="preserve">Frodiga kärr</t>
  </si>
  <si>
    <t xml:space="preserve">Letot Lapin läänin eteläpuolella</t>
  </si>
  <si>
    <t xml:space="preserve">Brunmossar, södra delen av Lapplandslän</t>
  </si>
  <si>
    <t xml:space="preserve">Rehevät lehtolaikut</t>
  </si>
  <si>
    <t xml:space="preserve">Bördiga mindre lundområden</t>
  </si>
  <si>
    <t xml:space="preserve">Jalopuumetsiköt</t>
  </si>
  <si>
    <t xml:space="preserve">Bestånd av ädelträd</t>
  </si>
  <si>
    <t xml:space="preserve">Metsäsaareke ojittamattomalla suolla</t>
  </si>
  <si>
    <t xml:space="preserve">Skogsholme på odikad torvmark</t>
  </si>
  <si>
    <t xml:space="preserve">Rotkot, kurut</t>
  </si>
  <si>
    <t xml:space="preserve">Klyftor och raviner</t>
  </si>
  <si>
    <t xml:space="preserve">Jyrkänteet ja niiden alusmetsät</t>
  </si>
  <si>
    <t xml:space="preserve">Stup och skogsbestånd vid stupens nedre del</t>
  </si>
  <si>
    <t xml:space="preserve">Hietikot</t>
  </si>
  <si>
    <t xml:space="preserve">Kalliot</t>
  </si>
  <si>
    <t xml:space="preserve">Kivikot</t>
  </si>
  <si>
    <t xml:space="preserve">Stenbunden mark</t>
  </si>
  <si>
    <t xml:space="preserve">Trädfattig myr</t>
  </si>
  <si>
    <t xml:space="preserve">Rantaluhdat</t>
  </si>
  <si>
    <t xml:space="preserve">Strandängar</t>
  </si>
  <si>
    <t xml:space="preserve">Harjujen avainbiotoopit</t>
  </si>
  <si>
    <t xml:space="preserve">Nyckelbiotoper på åsar</t>
  </si>
  <si>
    <t xml:space="preserve">Rantametsät</t>
  </si>
  <si>
    <t xml:space="preserve">Strandskogar</t>
  </si>
  <si>
    <t xml:space="preserve">Vaiheittainen vyöhyke</t>
  </si>
  <si>
    <t xml:space="preserve">Övergångszon</t>
  </si>
  <si>
    <t xml:space="preserve">Pesä</t>
  </si>
  <si>
    <t xml:space="preserve">Bo</t>
  </si>
  <si>
    <t xml:space="preserve">Esiintymispaikka</t>
  </si>
  <si>
    <t xml:space="preserve">Förekomstställe</t>
  </si>
  <si>
    <t xml:space="preserve">Suojeltava kasvi</t>
  </si>
  <si>
    <t xml:space="preserve">Skyddad växt</t>
  </si>
  <si>
    <t xml:space="preserve">Perinneympäristö</t>
  </si>
  <si>
    <t xml:space="preserve">Vårdbiotop</t>
  </si>
  <si>
    <t xml:space="preserve">Fornminne</t>
  </si>
  <si>
    <t xml:space="preserve">Övrig livsmiljö</t>
  </si>
  <si>
    <t xml:space="preserve">VirtaHabitatTypeType</t>
  </si>
  <si>
    <t xml:space="preserve">Elinympäristön luonne.</t>
  </si>
  <si>
    <t xml:space="preserve">Luonnonsuojelulaki</t>
  </si>
  <si>
    <t xml:space="preserve">Muut sertifioidut arvokkaat ja</t>
  </si>
  <si>
    <t xml:space="preserve">Muut huomioon otettavat luontokohteet</t>
  </si>
  <si>
    <t xml:space="preserve">VirtaHabitatSurvivingType</t>
  </si>
  <si>
    <t xml:space="preserve">Elinympäristön säilyminen.</t>
  </si>
  <si>
    <t xml:space="preserve">Säilynyt</t>
  </si>
  <si>
    <t xml:space="preserve">Ei säilynyt</t>
  </si>
  <si>
    <t xml:space="preserve">VirtaExceptionalPermitForHandlingType</t>
  </si>
  <si>
    <t xml:space="preserve">Elinympäristön poikkeuslupa.</t>
  </si>
  <si>
    <t xml:space="preserve">On</t>
  </si>
  <si>
    <t xml:space="preserve">Ei</t>
  </si>
  <si>
    <t xml:space="preserve">VirtaGroundManipulationMethodType</t>
  </si>
  <si>
    <t xml:space="preserve">Maanpinnan käsittelytapa.</t>
  </si>
  <si>
    <t xml:space="preserve">Ei tarpeen</t>
  </si>
  <si>
    <t xml:space="preserve">Maanpinnankäsittely</t>
  </si>
  <si>
    <t xml:space="preserve">Auraus</t>
  </si>
  <si>
    <t xml:space="preserve">Muokkaus kantoja nostamalla</t>
  </si>
  <si>
    <t xml:space="preserve">VirtaCultivationMaterialType</t>
  </si>
  <si>
    <t xml:space="preserve">Uudistamisen varmistamistoimenpiteet.</t>
  </si>
  <si>
    <t xml:space="preserve">Männyn siemenet</t>
  </si>
  <si>
    <t xml:space="preserve">Kuusen siemenet</t>
  </si>
  <si>
    <t xml:space="preserve">Koivun siemenet</t>
  </si>
  <si>
    <t xml:space="preserve">Muut siemenet</t>
  </si>
  <si>
    <t xml:space="preserve">Mäntypaakku</t>
  </si>
  <si>
    <t xml:space="preserve">Kuusipaakku</t>
  </si>
  <si>
    <t xml:space="preserve">Koivupaakku</t>
  </si>
  <si>
    <t xml:space="preserve">Muu paakkutaimi</t>
  </si>
  <si>
    <t xml:space="preserve">Männyn paljasjuuritaimi</t>
  </si>
  <si>
    <t xml:space="preserve">Kuusen paljasjuurinen</t>
  </si>
  <si>
    <t xml:space="preserve">Koivun paljasjuurinen</t>
  </si>
  <si>
    <t xml:space="preserve">Muut paljasjuuriset taimet</t>
  </si>
  <si>
    <t xml:space="preserve">VirtaPlantEvaluationType</t>
  </si>
  <si>
    <t xml:space="preserve">Taimimäärän arvostelu.</t>
  </si>
  <si>
    <t xml:space="preserve">VirtaRootRotControlEvaluationType</t>
  </si>
  <si>
    <t xml:space="preserve">Juurikäävän torjunta.</t>
  </si>
  <si>
    <t xml:space="preserve">Havaittu</t>
  </si>
  <si>
    <t xml:space="preserve">Ilmoitettu</t>
  </si>
  <si>
    <t xml:space="preserve">Ei tehty</t>
  </si>
  <si>
    <t xml:space="preserve">VirtaHarvestingClassificationType</t>
  </si>
  <si>
    <t xml:space="preserve">Korjuujälkitarkastuksen luokittelu.</t>
  </si>
  <si>
    <t xml:space="preserve">Korjuujäljen otanta</t>
  </si>
  <si>
    <t xml:space="preserve">Muu korjuujälki</t>
  </si>
  <si>
    <t xml:space="preserve">Energiapuun korjuun laadun otantatarkastus</t>
  </si>
  <si>
    <t xml:space="preserve">VirtaTotalEstimationType</t>
  </si>
  <si>
    <t xml:space="preserve">Kokonaisarvio.</t>
  </si>
  <si>
    <t xml:space="preserve">VirtaCuttingByMachineType</t>
  </si>
  <si>
    <t xml:space="preserve">Hakkuun koneellisuus.</t>
  </si>
  <si>
    <t xml:space="preserve">Kone</t>
  </si>
  <si>
    <t xml:space="preserve">Metsuri</t>
  </si>
  <si>
    <t xml:space="preserve">VirtaHarvestingSeasonType</t>
  </si>
  <si>
    <t xml:space="preserve">Kuljetusajankohta.</t>
  </si>
  <si>
    <t xml:space="preserve">Maa sulana</t>
  </si>
  <si>
    <t xml:space="preserve">Maa jäässä</t>
  </si>
  <si>
    <t xml:space="preserve">WoodLotInformationTypeType</t>
  </si>
  <si>
    <t xml:space="preserve">Puutavaralajin erätunnuksen tyypit.</t>
  </si>
  <si>
    <t xml:space="preserve">Erä.</t>
  </si>
  <si>
    <t xml:space="preserve">Parti</t>
  </si>
  <si>
    <t xml:space="preserve">Lot.</t>
  </si>
  <si>
    <t xml:space="preserve">part</t>
  </si>
  <si>
    <t xml:space="preserve">Osa.</t>
  </si>
  <si>
    <t xml:space="preserve">Del</t>
  </si>
  <si>
    <t xml:space="preserve">Part.</t>
  </si>
  <si>
    <t xml:space="preserve">type01</t>
  </si>
  <si>
    <t xml:space="preserve">Tiedonsiirto-osapuolien keskenään määrittelemä tyyppi 1. Tiedonsiirto-osapuolet sopivat tyypin merkityksen omien tiedonsiirtotarpeiden mukaan. Tällä tyyppi ja arvo parilla täsmennetään puutavaralajin ominaisuustietoa jollakin tavoin.</t>
  </si>
  <si>
    <t xml:space="preserve">Datatransfer partners defined own type 1 (meaning of type). Datatransfer partners agree on meaning of type between themselves.</t>
  </si>
  <si>
    <t xml:space="preserve">type02</t>
  </si>
  <si>
    <t xml:space="preserve">Tiedonsiirto-osapuolien keskenään määrittelemä tyyppi 2. Tiedonsiirto-osapuolet sopivat tyypin merkityksen omien tiedonsiirtotarpeiden mukaan. Tällä tyyppi ja arvo parilla täsmennetään puutavaralajin ominaisuustietoa jollakin tavoin.</t>
  </si>
  <si>
    <t xml:space="preserve">Datatransfer partners defined own type 2 (meaning of type). Datatransfer partners agree on meaning of type between themselves.</t>
  </si>
  <si>
    <t xml:space="preserve">type03</t>
  </si>
  <si>
    <t xml:space="preserve">Tiedonsiirto-osapuolien keskenään määrittelemä tyyppi 3. Tiedonsiirto-osapuolet sopivat tyypin merkityksen omien tiedonsiirtotarpeiden mukaan. Tällä tyyppi ja arvo parilla täsmennetään puutavaralajin ominaisuustietoa jollakin tavoin.</t>
  </si>
  <si>
    <t xml:space="preserve">Datatransfer partners defined own type 3 (meaning of type). Datatransfer partners agree on meaning of type between themselves.</t>
  </si>
  <si>
    <t xml:space="preserve">type04</t>
  </si>
  <si>
    <t xml:space="preserve">Tiedonsiirto-osapuolien keskenään määrittelemä tyyppi 4. Tiedonsiirto-osapuolet sopivat tyypin merkityksen omien tiedonsiirtotarpeiden mukaan. Tällä tyyppi ja arvo parilla täsmennetään puutavaralajin ominaisuustietoa jollakin tavoin.</t>
  </si>
  <si>
    <t xml:space="preserve">Datatransfer partners defined own type 4 (meaning of type). Datatransfer partners agree on meaning of type between themselves.</t>
  </si>
  <si>
    <t xml:space="preserve">type05</t>
  </si>
  <si>
    <t xml:space="preserve">Tiedonsiirto-osapuolien keskenään määrittelemä tyyppi 5. Tiedonsiirto-osapuolet sopivat tyypin merkityksen omien tiedonsiirtotarpeiden mukaan. Tällä tyyppi ja arvo parilla täsmennetään puutavaralajin ominaisuustietoa jollakin tavoin.</t>
  </si>
  <si>
    <t xml:space="preserve">Datatransfer partners defined own type 5 (meaning of type). Datatransfer partners agree on meaning of type between themselves.</t>
  </si>
  <si>
    <t xml:space="preserve">type06</t>
  </si>
  <si>
    <t xml:space="preserve">Tiedonsiirto-osapuolien keskenään määrittelemä tyyppi 6. Tiedonsiirto-osapuolet sopivat tyypin merkityksen omien tiedonsiirtotarpeiden mukaan. Tällä tyyppi ja arvo parilla täsmennetään puutavaralajin ominaisuustietoa jollakin tavoin.</t>
  </si>
  <si>
    <t xml:space="preserve">Datatransfer partners defined own type 6 (meaning of type). Datatransfer partners agree on meaning of type between themselves.</t>
  </si>
  <si>
    <t xml:space="preserve">type07</t>
  </si>
  <si>
    <t xml:space="preserve">Tiedonsiirto-osapuolien keskenään määrittelemä tyyppi 7. Tiedonsiirto-osapuolet sopivat tyypin merkityksen omien tiedonsiirtotarpeiden mukaan. Tällä tyyppi ja arvo parilla täsmennetään puutavaralajin ominaisuustietoa jollakin tavoin.</t>
  </si>
  <si>
    <t xml:space="preserve">Datatransfer partners defined own type 7 (meaning of type). Datatransfer partners agree on meaning of type between themselves.</t>
  </si>
  <si>
    <t xml:space="preserve">type08</t>
  </si>
  <si>
    <t xml:space="preserve">Tiedonsiirto-osapuolien keskenään määrittelemä tyyppi 8. Tiedonsiirto-osapuolet sopivat tyypin merkityksen omien tiedonsiirtotarpeiden mukaan. Tällä tyyppi ja arvo parilla täsmennetään puutavaralajin ominaisuustietoa jollakin tavoin.</t>
  </si>
  <si>
    <t xml:space="preserve">Datatransfer partners defined own type 8 (meaning of type). Datatransfer partners agree on meaning of type between themselves.</t>
  </si>
  <si>
    <t xml:space="preserve">type09</t>
  </si>
  <si>
    <t xml:space="preserve">Tiedonsiirto-osapuolien keskenään määrittelemä tyyppi 9. Tiedonsiirto-osapuolet sopivat tyypin merkityksen omien tiedonsiirtotarpeiden mukaan. Tällä tyyppi ja arvo parilla täsmennetään puutavaralajin ominaisuustietoa jollakin tavoin.</t>
  </si>
  <si>
    <t xml:space="preserve">Datatransfer partners defined own type 9 (meaning of type). Datatransfer partners agree on meaning of type between themselves.</t>
  </si>
  <si>
    <t xml:space="preserve">type10</t>
  </si>
  <si>
    <t xml:space="preserve">Tiedonsiirto-osapuolien keskenään määrittelemä tyyppi 10. Tiedonsiirto-osapuolet sopivat tyypin merkityksen omien tiedonsiirtotarpeiden mukaan. Tällä tyyppi ja arvo parilla täsmennetään puutavaralajin ominaisuustietoa jollakin tavoin.</t>
  </si>
  <si>
    <t xml:space="preserve">Datatransfer partners defined own type 10 (meaning of type). Datatransfer partners agree on meaning of type between themselves.</t>
  </si>
  <si>
    <t xml:space="preserve">placeOfDelivery</t>
  </si>
  <si>
    <t xml:space="preserve">Toimituspaikka</t>
  </si>
  <si>
    <t xml:space="preserve">Leveransplats</t>
  </si>
  <si>
    <t xml:space="preserve">Place of delivery</t>
  </si>
  <si>
    <t xml:space="preserve">certificationSystem</t>
  </si>
  <si>
    <t xml:space="preserve">Sertifiointijärjestelmä (Tämän parina suositellaan käytettäväksi koodistoa WideCertificationSystemType)</t>
  </si>
  <si>
    <t xml:space="preserve">Sertifiering system</t>
  </si>
  <si>
    <t xml:space="preserve">Certification system</t>
  </si>
  <si>
    <t xml:space="preserve">PEFCCertificationPercent</t>
  </si>
  <si>
    <t xml:space="preserve">PEFC-sertifiointiprosentti</t>
  </si>
  <si>
    <t xml:space="preserve">PEFC sertifiering procent</t>
  </si>
  <si>
    <t xml:space="preserve">PEFC certification percent</t>
  </si>
  <si>
    <t xml:space="preserve">measurCertifAssortRowType</t>
  </si>
  <si>
    <t xml:space="preserve">Mittaustodistuksen puutavaralajirivin tyyppi (Tämän parina suositellaan käytettäväksi koodistoa MeasurementCertificateAssortmentRowType)</t>
  </si>
  <si>
    <t xml:space="preserve">Mätningsbevis virken leden typen</t>
  </si>
  <si>
    <t xml:space="preserve">Measurement certificate assortment row type</t>
  </si>
  <si>
    <t xml:space="preserve">forestDepotAccessibility</t>
  </si>
  <si>
    <t xml:space="preserve">Varastopaikan kaukokuljetuskelpoisuus (Tämän parina suositellaan käytettäväksi koodistoa ForestDepotAccessibilityType)</t>
  </si>
  <si>
    <t xml:space="preserve">Forest depot accessibility</t>
  </si>
  <si>
    <t xml:space="preserve">harvestingAccessibility</t>
  </si>
  <si>
    <t xml:space="preserve">Korjuukelpoisuus (Tämän parina suositellaan käytettäväksi koodistoa HarvestingAccessibilityType)</t>
  </si>
  <si>
    <t xml:space="preserve">Harvesting accessibility</t>
  </si>
  <si>
    <t xml:space="preserve">AssortmentClassCodeType</t>
  </si>
  <si>
    <t xml:space="preserve">Tarkentava koodi puutavaralajille. Hintaluokka.</t>
  </si>
  <si>
    <t xml:space="preserve">Annan</t>
  </si>
  <si>
    <t xml:space="preserve">Uudistushakkuu</t>
  </si>
  <si>
    <t xml:space="preserve">Förnyelseavverkning</t>
  </si>
  <si>
    <t xml:space="preserve">Jatkuvan kasvatuksen hakkuu</t>
  </si>
  <si>
    <t xml:space="preserve">Kontinuitetsskogsbruk huggning</t>
  </si>
  <si>
    <t xml:space="preserve">Tarjouspyynnön julkisuus.</t>
  </si>
  <si>
    <t xml:space="preserve">Julkinen kaikille</t>
  </si>
  <si>
    <t xml:space="preserve">Offentlig för alla</t>
  </si>
  <si>
    <t xml:space="preserve">Julkinen kohderyhryhmälle</t>
  </si>
  <si>
    <t xml:space="preserve">Offentlig för målgruppen</t>
  </si>
  <si>
    <t xml:space="preserve">UsedPricingMethodTypeType</t>
  </si>
  <si>
    <t xml:space="preserve">Hinnoittelumenetelmä. Viisielementtinen koodistoarvo. Varmista koodien arvot!</t>
  </si>
  <si>
    <t xml:space="preserve">Pinta-alahinnoittelu</t>
  </si>
  <si>
    <t xml:space="preserve">Arealbaserad prissättning</t>
  </si>
  <si>
    <t xml:space="preserve">Tilavuushinnoittelu (esim. sora, murske, kantokäsittelyaine jne.)</t>
  </si>
  <si>
    <t xml:space="preserve">Volymbaserad prissättning (t.ex. Grus, kross, stubbehandlingsmedel)</t>
  </si>
  <si>
    <t xml:space="preserve">Kappalehinnoittelu</t>
  </si>
  <si>
    <t xml:space="preserve">Styckebaserad prissättning</t>
  </si>
  <si>
    <t xml:space="preserve">Aikahinnoittelu</t>
  </si>
  <si>
    <t xml:space="preserve">Tidsbaserad prissättning</t>
  </si>
  <si>
    <t xml:space="preserve">Sekahinnoittelu</t>
  </si>
  <si>
    <t xml:space="preserve">Blandad prissättningsmetod</t>
  </si>
  <si>
    <t xml:space="preserve">PurchaseModeType</t>
  </si>
  <si>
    <t xml:space="preserve">Puukauppamuodon koodit.</t>
  </si>
  <si>
    <t xml:space="preserve">Pystykauppa</t>
  </si>
  <si>
    <t xml:space="preserve">Rotköp</t>
  </si>
  <si>
    <t xml:space="preserve">Hankintakauppa</t>
  </si>
  <si>
    <t xml:space="preserve">Leveransköp</t>
  </si>
  <si>
    <t xml:space="preserve">Käteiskauppa</t>
  </si>
  <si>
    <t xml:space="preserve">Kontantköp</t>
  </si>
  <si>
    <t xml:space="preserve">Toimituskauppa</t>
  </si>
  <si>
    <t xml:space="preserve">MessageTypeType</t>
  </si>
  <si>
    <t xml:space="preserve">Sanoman tyyppi.</t>
  </si>
  <si>
    <t xml:space="preserve">Tarjous.</t>
  </si>
  <si>
    <t xml:space="preserve">Offert</t>
  </si>
  <si>
    <t xml:space="preserve">Offer.</t>
  </si>
  <si>
    <t xml:space="preserve">Mittaustodistus.</t>
  </si>
  <si>
    <t xml:space="preserve">Mätningsbevis</t>
  </si>
  <si>
    <t xml:space="preserve">Measurement.</t>
  </si>
  <si>
    <t xml:space="preserve">Call for offer</t>
  </si>
  <si>
    <t xml:space="preserve">Yhteydenottopyyntö</t>
  </si>
  <si>
    <t xml:space="preserve">Contact request</t>
  </si>
  <si>
    <t xml:space="preserve">Sopimus</t>
  </si>
  <si>
    <t xml:space="preserve">Kontrakt</t>
  </si>
  <si>
    <t xml:space="preserve">DocumentClassType</t>
  </si>
  <si>
    <t xml:space="preserve">Dokumenttiluokka / -tyyppi.</t>
  </si>
  <si>
    <t xml:space="preserve">Muu dokumentti</t>
  </si>
  <si>
    <t xml:space="preserve">Annat dokument</t>
  </si>
  <si>
    <t xml:space="preserve">Maisematyölupa</t>
  </si>
  <si>
    <t xml:space="preserve">Markanvändningslov</t>
  </si>
  <si>
    <t xml:space="preserve">Valtakirja</t>
  </si>
  <si>
    <t xml:space="preserve">Fullmakt</t>
  </si>
  <si>
    <t xml:space="preserve">Metsänkäyttöilmoitus</t>
  </si>
  <si>
    <t xml:space="preserve">Anmälan om användning av skog</t>
  </si>
  <si>
    <t xml:space="preserve">Leimausseloste</t>
  </si>
  <si>
    <t xml:space="preserve">Stämplingslängd</t>
  </si>
  <si>
    <t xml:space="preserve">Hinta-arvio</t>
  </si>
  <si>
    <t xml:space="preserve">Prisuppskattning</t>
  </si>
  <si>
    <t xml:space="preserve">Työmaaohje</t>
  </si>
  <si>
    <t xml:space="preserve">Arbetsplatsspecifikt direktiv</t>
  </si>
  <si>
    <t xml:space="preserve">Kartta</t>
  </si>
  <si>
    <t xml:space="preserve">Karta</t>
  </si>
  <si>
    <t xml:space="preserve">Mittausraportti</t>
  </si>
  <si>
    <t xml:space="preserve">Mätningsrapport</t>
  </si>
  <si>
    <t xml:space="preserve">Measurement report</t>
  </si>
  <si>
    <t xml:space="preserve">CallForOfferBusinessSenderRoleType</t>
  </si>
  <si>
    <t xml:space="preserve">Tarjouspyynnön lähettäjän rooli.</t>
  </si>
  <si>
    <t xml:space="preserve">Metsänomistaja</t>
  </si>
  <si>
    <t xml:space="preserve">Skogsägare</t>
  </si>
  <si>
    <t xml:space="preserve">Avustaja puukaupassa</t>
  </si>
  <si>
    <t xml:space="preserve">Assistent i virkeshandel</t>
  </si>
  <si>
    <t xml:space="preserve">Valtakirjan omistaja</t>
  </si>
  <si>
    <t xml:space="preserve">Befullmäktigat ombud</t>
  </si>
  <si>
    <t xml:space="preserve">Toive käytettävästä hinnoittelumenetelmästä.</t>
  </si>
  <si>
    <t xml:space="preserve">Kaikki</t>
  </si>
  <si>
    <t xml:space="preserve">Tavaralajihinnoittelu</t>
  </si>
  <si>
    <t xml:space="preserve">Rungonosahinnoittelu</t>
  </si>
  <si>
    <t xml:space="preserve">Runkohinnoittelu</t>
  </si>
  <si>
    <t xml:space="preserve">Järeysrunkohinnoittelu</t>
  </si>
  <si>
    <t xml:space="preserve">ForestUseDeclarationResponsibleType</t>
  </si>
  <si>
    <t xml:space="preserve">Metsänkäyttöilmoituksen tekijä.</t>
  </si>
  <si>
    <t xml:space="preserve">Myyjä tai myyjän edustaja</t>
  </si>
  <si>
    <t xml:space="preserve">Säljare eller säljarens ombud</t>
  </si>
  <si>
    <t xml:space="preserve">Ostaja</t>
  </si>
  <si>
    <t xml:space="preserve">Köpare</t>
  </si>
  <si>
    <t xml:space="preserve">CertificationSystemType</t>
  </si>
  <si>
    <t xml:space="preserve">Sertifiointijärjestelmät.</t>
  </si>
  <si>
    <t xml:space="preserve">Ei sertifiointia</t>
  </si>
  <si>
    <t xml:space="preserve">Ingen certifiering</t>
  </si>
  <si>
    <t xml:space="preserve">No certification</t>
  </si>
  <si>
    <t xml:space="preserve">PEFC</t>
  </si>
  <si>
    <t xml:space="preserve">FSC</t>
  </si>
  <si>
    <t xml:space="preserve">Ei tietoa</t>
  </si>
  <si>
    <t xml:space="preserve">Uppgift saknas</t>
  </si>
  <si>
    <t xml:space="preserve">Unknown</t>
  </si>
  <si>
    <t xml:space="preserve">SBP</t>
  </si>
  <si>
    <t xml:space="preserve">VATStatusType</t>
  </si>
  <si>
    <t xml:space="preserve">Arvonlisäverovelvollisuus.</t>
  </si>
  <si>
    <t xml:space="preserve">Myyjä ei ole arvonlisäverovelvollinen</t>
  </si>
  <si>
    <t xml:space="preserve">Säljaren är inte momspliktig</t>
  </si>
  <si>
    <t xml:space="preserve">Myyjä on arvonlisäverovelvollinen</t>
  </si>
  <si>
    <t xml:space="preserve">Säljaren är momspliktig</t>
  </si>
  <si>
    <t xml:space="preserve">Arvonlisäverovelvollisuutta ei ole selvitetty</t>
  </si>
  <si>
    <t xml:space="preserve">Momspliktigheten har inte utretts</t>
  </si>
  <si>
    <t xml:space="preserve">SellerGroupType</t>
  </si>
  <si>
    <t xml:space="preserve">Myyjäryhmäkoodi.</t>
  </si>
  <si>
    <t xml:space="preserve">Yksinomistus</t>
  </si>
  <si>
    <t xml:space="preserve">Enskild ägare</t>
  </si>
  <si>
    <t xml:space="preserve">Puolisot</t>
  </si>
  <si>
    <t xml:space="preserve">Makar</t>
  </si>
  <si>
    <t xml:space="preserve">Verotusyhtymä</t>
  </si>
  <si>
    <t xml:space="preserve">Beskattningssammanslutning</t>
  </si>
  <si>
    <t xml:space="preserve">Elinkeinoyhtymä</t>
  </si>
  <si>
    <t xml:space="preserve">Näringssammanslutning</t>
  </si>
  <si>
    <t xml:space="preserve">Yhteismetsä, tiekunta</t>
  </si>
  <si>
    <t xml:space="preserve">Samfälld skog, väglag</t>
  </si>
  <si>
    <t xml:space="preserve">Rajoitetusti verovelvollinen</t>
  </si>
  <si>
    <t xml:space="preserve">Begränsad skatteplikt</t>
  </si>
  <si>
    <t xml:space="preserve">Yhteisö</t>
  </si>
  <si>
    <t xml:space="preserve">Samfund</t>
  </si>
  <si>
    <t xml:space="preserve">Kuolinpesä</t>
  </si>
  <si>
    <t xml:space="preserve">Dödsbo</t>
  </si>
  <si>
    <t xml:space="preserve">BearingCapacityClassType</t>
  </si>
  <si>
    <t xml:space="preserve">Turvemaiden kantavuusluokitus harvennuksilla.</t>
  </si>
  <si>
    <t xml:space="preserve">Kantavuusluokka 1</t>
  </si>
  <si>
    <t xml:space="preserve">Bärighetsklass 1</t>
  </si>
  <si>
    <t xml:space="preserve">Bearing capacity class 1</t>
  </si>
  <si>
    <t xml:space="preserve">Kantavuusluokka 2</t>
  </si>
  <si>
    <t xml:space="preserve">Bärighetsklass 2</t>
  </si>
  <si>
    <t xml:space="preserve">Bearing capacity class 2</t>
  </si>
  <si>
    <t xml:space="preserve">Kantavuusluokka 3</t>
  </si>
  <si>
    <t xml:space="preserve">Bärighetsklass 3</t>
  </si>
  <si>
    <t xml:space="preserve">Bearing capacity class 3</t>
  </si>
  <si>
    <t xml:space="preserve">Kantavuusluokka Talvi</t>
  </si>
  <si>
    <t xml:space="preserve">Bärighetsklass Vinter</t>
  </si>
  <si>
    <t xml:space="preserve">Bearing capacity class 4</t>
  </si>
  <si>
    <t xml:space="preserve">PaymentTypeType</t>
  </si>
  <si>
    <t xml:space="preserve">Maksuerätyypit.</t>
  </si>
  <si>
    <t xml:space="preserve">Maksuerä poistettu</t>
  </si>
  <si>
    <t xml:space="preserve">Betalningsraten har raderats</t>
  </si>
  <si>
    <t xml:space="preserve">Payment has been deleted.</t>
  </si>
  <si>
    <t xml:space="preserve">Ennakkomaksu.</t>
  </si>
  <si>
    <t xml:space="preserve">Förskottsbetalning</t>
  </si>
  <si>
    <t xml:space="preserve">Advance payment.</t>
  </si>
  <si>
    <t xml:space="preserve">Välimaksu.</t>
  </si>
  <si>
    <t xml:space="preserve">Mellanlikvid</t>
  </si>
  <si>
    <t xml:space="preserve">Intermediate payment.</t>
  </si>
  <si>
    <t xml:space="preserve">Loppumaksu.</t>
  </si>
  <si>
    <t xml:space="preserve">Slutlikvid</t>
  </si>
  <si>
    <t xml:space="preserve">Final payment.</t>
  </si>
  <si>
    <t xml:space="preserve">Bonusmaksu.</t>
  </si>
  <si>
    <t xml:space="preserve">Bonuslikvid</t>
  </si>
  <si>
    <t xml:space="preserve">Bonus payment.</t>
  </si>
  <si>
    <t xml:space="preserve">Hinnantarkistus.</t>
  </si>
  <si>
    <t xml:space="preserve">Prisjustering</t>
  </si>
  <si>
    <t xml:space="preserve">Price adjustment.</t>
  </si>
  <si>
    <t xml:space="preserve">AreaTypeType</t>
  </si>
  <si>
    <t xml:space="preserve">Kunnittainen vai suuralueittainen tieto.</t>
  </si>
  <si>
    <t xml:space="preserve">Koko maa</t>
  </si>
  <si>
    <t xml:space="preserve">Whole country</t>
  </si>
  <si>
    <t xml:space="preserve">Kunta, KELA-koodi.</t>
  </si>
  <si>
    <t xml:space="preserve">Kommun, FPA-kod</t>
  </si>
  <si>
    <t xml:space="preserve">Hinta-alue.</t>
  </si>
  <si>
    <t xml:space="preserve">Prisområde</t>
  </si>
  <si>
    <t xml:space="preserve">Metsäkeskus.</t>
  </si>
  <si>
    <t xml:space="preserve">Skogscentral</t>
  </si>
  <si>
    <t xml:space="preserve">Maakunta.</t>
  </si>
  <si>
    <t xml:space="preserve">Landskap</t>
  </si>
  <si>
    <t xml:space="preserve">Organisaation toimialue.</t>
  </si>
  <si>
    <t xml:space="preserve">Organisationens verksamhetsområde</t>
  </si>
  <si>
    <t xml:space="preserve">Tyyppi 1.</t>
  </si>
  <si>
    <t xml:space="preserve">Typ 1</t>
  </si>
  <si>
    <t xml:space="preserve">Tyyppi 2.</t>
  </si>
  <si>
    <t xml:space="preserve">Typ 2</t>
  </si>
  <si>
    <t xml:space="preserve">Tyyppi 3.</t>
  </si>
  <si>
    <t xml:space="preserve">Typ 3</t>
  </si>
  <si>
    <t xml:space="preserve">Tyyppi 4.</t>
  </si>
  <si>
    <t xml:space="preserve">Typ 4</t>
  </si>
  <si>
    <t xml:space="preserve">Tyyppi 5.</t>
  </si>
  <si>
    <t xml:space="preserve">Typ 5</t>
  </si>
  <si>
    <t xml:space="preserve">Tyyppi 6.</t>
  </si>
  <si>
    <t xml:space="preserve">Typ 6</t>
  </si>
  <si>
    <t xml:space="preserve">Tyyppi 7.</t>
  </si>
  <si>
    <t xml:space="preserve">Typ 7</t>
  </si>
  <si>
    <t xml:space="preserve">Tyyppi 8.</t>
  </si>
  <si>
    <t xml:space="preserve">Typ 8</t>
  </si>
  <si>
    <t xml:space="preserve">Tyyppi 9.</t>
  </si>
  <si>
    <t xml:space="preserve">Typ 9</t>
  </si>
  <si>
    <t xml:space="preserve">Tyyppi 10.</t>
  </si>
  <si>
    <t xml:space="preserve">Typ 10</t>
  </si>
  <si>
    <t xml:space="preserve">VirtaWorkQualityType</t>
  </si>
  <si>
    <t xml:space="preserve">Työn laatu.</t>
  </si>
  <si>
    <t xml:space="preserve">Virh.</t>
  </si>
  <si>
    <t xml:space="preserve">VirtaDamageClassType</t>
  </si>
  <si>
    <t xml:space="preserve">Riistavaurioluokka. Luokkia 1-4 käytetään taimikoissa ja kuorivaurioita 5-6 varttuneemmissa metsissä. Jos varttuneemmissa metsissä vauriokohdan vaipasta on vahingoittunut alle 50% on kyseessä pieni kuorivaurio.</t>
  </si>
  <si>
    <t xml:space="preserve">I</t>
  </si>
  <si>
    <t xml:space="preserve">II</t>
  </si>
  <si>
    <t xml:space="preserve">III</t>
  </si>
  <si>
    <t xml:space="preserve">IV</t>
  </si>
  <si>
    <t xml:space="preserve">Pieni kuorivaurio</t>
  </si>
  <si>
    <t xml:space="preserve">Suuri kuorivaurio</t>
  </si>
  <si>
    <t xml:space="preserve">MeasurementCertificateTypeType</t>
  </si>
  <si>
    <t xml:space="preserve">Mittaustodistuksen tyypit.</t>
  </si>
  <si>
    <t xml:space="preserve">Poistettava mittaustodistus.</t>
  </si>
  <si>
    <t xml:space="preserve">Mätningsbevis som raderas</t>
  </si>
  <si>
    <t xml:space="preserve">Measurement certificate deleted/should be deleted.</t>
  </si>
  <si>
    <t xml:space="preserve">Välimitta.</t>
  </si>
  <si>
    <t xml:space="preserve">Mellanmätning</t>
  </si>
  <si>
    <t xml:space="preserve">Intermediate measurement.</t>
  </si>
  <si>
    <t xml:space="preserve">Loppumitta.</t>
  </si>
  <si>
    <t xml:space="preserve">Slutmätning</t>
  </si>
  <si>
    <t xml:space="preserve">Final measurement.</t>
  </si>
  <si>
    <t xml:space="preserve">Bonusmitta.</t>
  </si>
  <si>
    <t xml:space="preserve">Bonusmätning</t>
  </si>
  <si>
    <t xml:space="preserve">Bonus measurement.</t>
  </si>
  <si>
    <t xml:space="preserve">Priskorrigering</t>
  </si>
  <si>
    <t xml:space="preserve">Price adjustment measurement.</t>
  </si>
  <si>
    <t xml:space="preserve">QuantityUnitType</t>
  </si>
  <si>
    <t xml:space="preserve">Puutavaralajin määrän yksiköt.</t>
  </si>
  <si>
    <t xml:space="preserve">Kiintokuutiometri (m3), kuorellinen tilavuus</t>
  </si>
  <si>
    <t xml:space="preserve">Fastkubikmeter (m³), med bark</t>
  </si>
  <si>
    <t xml:space="preserve">Kiintokuutiometri (m3), kuoreton tilavuus</t>
  </si>
  <si>
    <t xml:space="preserve">Fastkubikmeter (m³), utan bark</t>
  </si>
  <si>
    <t xml:space="preserve">Megawattitunti (MWh)</t>
  </si>
  <si>
    <t xml:space="preserve">Megawattimme (MWh)</t>
  </si>
  <si>
    <t xml:space="preserve">Irtokuutiometri (m3)</t>
  </si>
  <si>
    <t xml:space="preserve">Löskubikmeter (m³)</t>
  </si>
  <si>
    <t xml:space="preserve">Tonni (t = 1000 kg)</t>
  </si>
  <si>
    <t xml:space="preserve">Ton (t = 1 000 kg)</t>
  </si>
  <si>
    <t xml:space="preserve">CurrencyType</t>
  </si>
  <si>
    <t xml:space="preserve">Valuutat.</t>
  </si>
  <si>
    <t xml:space="preserve">Euro (esim. sata euroa 100.00).</t>
  </si>
  <si>
    <t xml:space="preserve">EURc</t>
  </si>
  <si>
    <t xml:space="preserve">Eurosentit (esim. sata euroa 10000).</t>
  </si>
  <si>
    <t xml:space="preserve">ForestCentreMessageReferenceType</t>
  </si>
  <si>
    <t xml:space="preserve">Määrittely metsäkeskus palauteviestin virheviitteellle</t>
  </si>
  <si>
    <t xml:space="preserve">Other</t>
  </si>
  <si>
    <t xml:space="preserve">Metsänkäyttöilmoitusviite</t>
  </si>
  <si>
    <t xml:space="preserve">Forest use declaration reference</t>
  </si>
  <si>
    <t xml:space="preserve">Metsänkäyttöilmoituksen käsittelyalueviite</t>
  </si>
  <si>
    <t xml:space="preserve">Forest use declaration processing area reference</t>
  </si>
  <si>
    <t xml:space="preserve">Metsänkäyttöilmoituksen kuvioviite</t>
  </si>
  <si>
    <t xml:space="preserve">Forest use declaration stand reference</t>
  </si>
  <si>
    <t xml:space="preserve">Kemera-rahoitushakemusviite</t>
  </si>
  <si>
    <t xml:space="preserve">Financing act application reference</t>
  </si>
  <si>
    <t xml:space="preserve">Kemera-toteutusilmoitusviite</t>
  </si>
  <si>
    <t xml:space="preserve">Financing act completion declaration reference</t>
  </si>
  <si>
    <t xml:space="preserve">Kemeran kuvioviite</t>
  </si>
  <si>
    <t xml:space="preserve">Financing act application stand reference</t>
  </si>
  <si>
    <t xml:space="preserve">Hirvivahinkoilmoitusviite</t>
  </si>
  <si>
    <t xml:space="preserve">Moose damage declaration reference</t>
  </si>
  <si>
    <t xml:space="preserve">Hirvivahinkoalueviite</t>
  </si>
  <si>
    <t xml:space="preserve">Moose damage area reference</t>
  </si>
  <si>
    <t xml:space="preserve">Kyselyviite</t>
  </si>
  <si>
    <t xml:space="preserve">Omavalvontailmoitusviite</t>
  </si>
  <si>
    <t xml:space="preserve">Self-monitoring declaration reference</t>
  </si>
  <si>
    <t xml:space="preserve">Metsävaratietojen päivityspyyntöviite</t>
  </si>
  <si>
    <t xml:space="preserve">Forest data update request reference</t>
  </si>
  <si>
    <t xml:space="preserve">YesNoType</t>
  </si>
  <si>
    <t xml:space="preserve">Määrittely kyllä- ja ei-arvoille</t>
  </si>
  <si>
    <t xml:space="preserve">No</t>
  </si>
  <si>
    <t xml:space="preserve">Kyllä</t>
  </si>
  <si>
    <t xml:space="preserve">Yes</t>
  </si>
  <si>
    <t xml:space="preserve">ReplyCodeType</t>
  </si>
  <si>
    <t xml:space="preserve">Vastausviestin paluuarvot</t>
  </si>
  <si>
    <t xml:space="preserve">Vastaanotettu.</t>
  </si>
  <si>
    <t xml:space="preserve">Not accepted</t>
  </si>
  <si>
    <t xml:space="preserve">Vastaanotettu, mutta pyydetään korjaamaan/täydentämään oheisen virhekoodin tarkoittamat asiat.</t>
  </si>
  <si>
    <t xml:space="preserve">Accepted</t>
  </si>
  <si>
    <t xml:space="preserve">Tiedonsiirto epäonnistui (sanomaa, sen lähettäjää ja tarkoitusta ei pystytty riittävästi tunnistamaan.)</t>
  </si>
  <si>
    <t xml:space="preserve">Partially Accepted</t>
  </si>
  <si>
    <t xml:space="preserve">AcceptanceType</t>
  </si>
  <si>
    <t xml:space="preserve">Hylätty</t>
  </si>
  <si>
    <t xml:space="preserve">Hyväksytty</t>
  </si>
  <si>
    <t xml:space="preserve">Osittain hyväksytty</t>
  </si>
  <si>
    <t xml:space="preserve">NotKnownType</t>
  </si>
  <si>
    <t xml:space="preserve">Määrittely ei tietoa- arvolle</t>
  </si>
  <si>
    <t xml:space="preserve">No facts</t>
  </si>
  <si>
    <t xml:space="preserve">VirtaYesNoType</t>
  </si>
  <si>
    <t xml:space="preserve">Virta-järjestelmän määrittely kyllä- ja ei-arvoille.</t>
  </si>
  <si>
    <t xml:space="preserve">SellerResponsible</t>
  </si>
  <si>
    <t xml:space="preserve">Määrittely "myyjä on vastuussa"- arvolle</t>
  </si>
  <si>
    <t xml:space="preserve">Myyjä on vastuussa</t>
  </si>
  <si>
    <t xml:space="preserve">Seller is responsible</t>
  </si>
  <si>
    <t xml:space="preserve">EmptyStringType</t>
  </si>
  <si>
    <t xml:space="preserve">Tyhjä merkkijono.</t>
  </si>
  <si>
    <t xml:space="preserve">SpecialFeatureIdentifierExtensionType</t>
  </si>
  <si>
    <t xml:space="preserve">Tunnisteen laji.</t>
  </si>
  <si>
    <t xml:space="preserve">Geometrian kuvaustapa / laji.</t>
  </si>
  <si>
    <t xml:space="preserve">PersonResourceType</t>
  </si>
  <si>
    <t xml:space="preserve">Henkilöresurssi tyyppi</t>
  </si>
  <si>
    <t xml:space="preserve">Henkilö</t>
  </si>
  <si>
    <t xml:space="preserve">Person</t>
  </si>
  <si>
    <t xml:space="preserve">MachineTypeType</t>
  </si>
  <si>
    <t xml:space="preserve">Konetyyppi.</t>
  </si>
  <si>
    <t xml:space="preserve">Hakkuukone</t>
  </si>
  <si>
    <t xml:space="preserve">Skördare</t>
  </si>
  <si>
    <t xml:space="preserve">Harvester</t>
  </si>
  <si>
    <t xml:space="preserve">Metsätraktori</t>
  </si>
  <si>
    <t xml:space="preserve">Skotare</t>
  </si>
  <si>
    <t xml:space="preserve">Forwarder</t>
  </si>
  <si>
    <t xml:space="preserve">Kaivinkone</t>
  </si>
  <si>
    <t xml:space="preserve">Grävmaskin</t>
  </si>
  <si>
    <t xml:space="preserve">Excavator</t>
  </si>
  <si>
    <t xml:space="preserve">Mönkijä</t>
  </si>
  <si>
    <t xml:space="preserve">Fyrhjuling</t>
  </si>
  <si>
    <t xml:space="preserve">ATV</t>
  </si>
  <si>
    <t xml:space="preserve">Alus</t>
  </si>
  <si>
    <t xml:space="preserve">Fartyg</t>
  </si>
  <si>
    <t xml:space="preserve">Vessel</t>
  </si>
  <si>
    <t xml:space="preserve">Helikopteri</t>
  </si>
  <si>
    <t xml:space="preserve">Helikopter</t>
  </si>
  <si>
    <t xml:space="preserve">Helicopter</t>
  </si>
  <si>
    <t xml:space="preserve">Traktori</t>
  </si>
  <si>
    <t xml:space="preserve">Traktor</t>
  </si>
  <si>
    <t xml:space="preserve">Tractor</t>
  </si>
  <si>
    <t xml:space="preserve">Yhdistelmäkone</t>
  </si>
  <si>
    <t xml:space="preserve">Drivare</t>
  </si>
  <si>
    <t xml:space="preserve">Combo machine</t>
  </si>
  <si>
    <t xml:space="preserve">Siirtoauto</t>
  </si>
  <si>
    <t xml:space="preserve">Lavett</t>
  </si>
  <si>
    <t xml:space="preserve">Transport vehicle</t>
  </si>
  <si>
    <t xml:space="preserve">Äestyskone</t>
  </si>
  <si>
    <t xml:space="preserve">Skogsharv</t>
  </si>
  <si>
    <t xml:space="preserve">Disc trencher</t>
  </si>
  <si>
    <t xml:space="preserve">Laikkuri</t>
  </si>
  <si>
    <t xml:space="preserve">Högläggare</t>
  </si>
  <si>
    <t xml:space="preserve">Scalper</t>
  </si>
  <si>
    <t xml:space="preserve">Raivauskone</t>
  </si>
  <si>
    <t xml:space="preserve">Röjningsmaskin</t>
  </si>
  <si>
    <t xml:space="preserve">Clearing machine</t>
  </si>
  <si>
    <t xml:space="preserve">Istutuskone</t>
  </si>
  <si>
    <t xml:space="preserve">Planteringsmaskin</t>
  </si>
  <si>
    <t xml:space="preserve">Planting machine</t>
  </si>
  <si>
    <t xml:space="preserve">Paalain</t>
  </si>
  <si>
    <t xml:space="preserve">Balare</t>
  </si>
  <si>
    <t xml:space="preserve">Baler</t>
  </si>
  <si>
    <t xml:space="preserve">Moottorikelkka</t>
  </si>
  <si>
    <t xml:space="preserve">Snöskoter</t>
  </si>
  <si>
    <t xml:space="preserve">Snowmobile</t>
  </si>
  <si>
    <t xml:space="preserve">Sora-auto</t>
  </si>
  <si>
    <t xml:space="preserve">Grusbil</t>
  </si>
  <si>
    <t xml:space="preserve">Gravel truck</t>
  </si>
  <si>
    <t xml:space="preserve">Tiehöylä</t>
  </si>
  <si>
    <t xml:space="preserve">Väghyvel</t>
  </si>
  <si>
    <t xml:space="preserve">Grader</t>
  </si>
  <si>
    <t xml:space="preserve">Jakeluauto</t>
  </si>
  <si>
    <t xml:space="preserve">Skåpbil</t>
  </si>
  <si>
    <t xml:space="preserve">Delivery vehicle</t>
  </si>
  <si>
    <t xml:space="preserve">Kaatokasauskone</t>
  </si>
  <si>
    <t xml:space="preserve">Fällare-Läggare</t>
  </si>
  <si>
    <t xml:space="preserve">Feller buncher</t>
  </si>
  <si>
    <t xml:space="preserve">Hakkuri</t>
  </si>
  <si>
    <t xml:space="preserve">Flistugg</t>
  </si>
  <si>
    <t xml:space="preserve">Chipper</t>
  </si>
  <si>
    <t xml:space="preserve">TerrainClassType</t>
  </si>
  <si>
    <t xml:space="preserve">Maastoluokka</t>
  </si>
  <si>
    <t xml:space="preserve">Helppo</t>
  </si>
  <si>
    <t xml:space="preserve">Lätt</t>
  </si>
  <si>
    <t xml:space="preserve">Easy</t>
  </si>
  <si>
    <t xml:space="preserve">Medel</t>
  </si>
  <si>
    <t xml:space="preserve">Medium</t>
  </si>
  <si>
    <t xml:space="preserve">Vaikea</t>
  </si>
  <si>
    <t xml:space="preserve">Svår</t>
  </si>
  <si>
    <t xml:space="preserve">Difficult</t>
  </si>
  <si>
    <t xml:space="preserve">Erittäin vaikea</t>
  </si>
  <si>
    <t xml:space="preserve">Mycket svår</t>
  </si>
  <si>
    <t xml:space="preserve">Extra difficult</t>
  </si>
  <si>
    <t xml:space="preserve">MeasurementPlaceType</t>
  </si>
  <si>
    <t xml:space="preserve">Mittauspaikka</t>
  </si>
  <si>
    <t xml:space="preserve">Metsä</t>
  </si>
  <si>
    <t xml:space="preserve">Skog</t>
  </si>
  <si>
    <t xml:space="preserve">Forest</t>
  </si>
  <si>
    <t xml:space="preserve">Tehdas</t>
  </si>
  <si>
    <t xml:space="preserve">Fabrik</t>
  </si>
  <si>
    <t xml:space="preserve">Factory</t>
  </si>
  <si>
    <t xml:space="preserve">Ajoneuvo</t>
  </si>
  <si>
    <t xml:space="preserve">Fordon</t>
  </si>
  <si>
    <t xml:space="preserve">Vehicle</t>
  </si>
  <si>
    <t xml:space="preserve">Varasto</t>
  </si>
  <si>
    <t xml:space="preserve">Lager</t>
  </si>
  <si>
    <t xml:space="preserve">Storage</t>
  </si>
  <si>
    <t xml:space="preserve">DifficultyClassType</t>
  </si>
  <si>
    <t xml:space="preserve">Työn vaikeusluokka</t>
  </si>
  <si>
    <t xml:space="preserve">Erittäin helppo</t>
  </si>
  <si>
    <t xml:space="preserve">Mycket lätt</t>
  </si>
  <si>
    <t xml:space="preserve">very easy</t>
  </si>
  <si>
    <t xml:space="preserve">easy</t>
  </si>
  <si>
    <t xml:space="preserve">Normalt</t>
  </si>
  <si>
    <t xml:space="preserve">normal</t>
  </si>
  <si>
    <t xml:space="preserve">Krävande</t>
  </si>
  <si>
    <t xml:space="preserve">difficult</t>
  </si>
  <si>
    <t xml:space="preserve">Mycket krävande</t>
  </si>
  <si>
    <t xml:space="preserve">extra difficult</t>
  </si>
  <si>
    <t xml:space="preserve">CuttingPurposeType</t>
  </si>
  <si>
    <t xml:space="preserve">Hakkuun tarkoitus.</t>
  </si>
  <si>
    <t xml:space="preserve">Kasvatushakkuu, tasaikäinen</t>
  </si>
  <si>
    <t xml:space="preserve">Beståndsvårdande avverkning i likåldrig skog</t>
  </si>
  <si>
    <t xml:space="preserve">Kasvatushakkuu, eri-ikäinen</t>
  </si>
  <si>
    <t xml:space="preserve">Beståndsvårdande avverkning i olikåldrig skog</t>
  </si>
  <si>
    <t xml:space="preserve">Erityishakkuu</t>
  </si>
  <si>
    <t xml:space="preserve">Maankäytönmuodon muutos</t>
  </si>
  <si>
    <t xml:space="preserve">Förändrad markanvändning</t>
  </si>
  <si>
    <t xml:space="preserve">Metsätuhoalue</t>
  </si>
  <si>
    <t xml:space="preserve">Skogsskadeområde</t>
  </si>
  <si>
    <t xml:space="preserve">CuttingRealizationPracticeType</t>
  </si>
  <si>
    <t xml:space="preserve">Hakkuun toteutustapa.</t>
  </si>
  <si>
    <t xml:space="preserve">Harvennushakkuu</t>
  </si>
  <si>
    <t xml:space="preserve">Teghuggning</t>
  </si>
  <si>
    <t xml:space="preserve">Erityishakkuu, maankäyttömuodon muutokseen johtava</t>
  </si>
  <si>
    <t xml:space="preserve">Specialavverkning på grund av ändrad markanvädning</t>
  </si>
  <si>
    <t xml:space="preserve">Erityishakkuu, Metsälain 5b §:n mukainen</t>
  </si>
  <si>
    <t xml:space="preserve">Specialavverkning enligt § 5b i skogslagen</t>
  </si>
  <si>
    <t xml:space="preserve">Poimintaluonteinen kasvatushakkuu</t>
  </si>
  <si>
    <t xml:space="preserve">Beståndsvårdande avverkning med drag av plockhuggning</t>
  </si>
  <si>
    <t xml:space="preserve">Muu hakkuu tai toimenpide</t>
  </si>
  <si>
    <t xml:space="preserve">Annan avverkning eller åtgärd</t>
  </si>
  <si>
    <t xml:space="preserve">Myrskytuhoalue, kasvatushakkuu</t>
  </si>
  <si>
    <t xml:space="preserve">Myrskytuhoalue, uudistamishakkuu</t>
  </si>
  <si>
    <t xml:space="preserve">Hyönteistuhoalue, uudistamishakkuu</t>
  </si>
  <si>
    <t xml:space="preserve">Hyönteistuhoalue, kasvatushakkuu</t>
  </si>
  <si>
    <t xml:space="preserve">Muu metsätuhoalue, kasvatushakkuu</t>
  </si>
  <si>
    <t xml:space="preserve">Muu metsätuhoalue, uudistamishakkuu</t>
  </si>
  <si>
    <t xml:space="preserve">WorkCodeGroupType</t>
  </si>
  <si>
    <t xml:space="preserve">Työlajiryhmä</t>
  </si>
  <si>
    <t xml:space="preserve">removal by logging</t>
  </si>
  <si>
    <t xml:space="preserve">Energiapuun korjuu</t>
  </si>
  <si>
    <t xml:space="preserve">Energivedsdrivning</t>
  </si>
  <si>
    <t xml:space="preserve">energy wood removal by logging</t>
  </si>
  <si>
    <t xml:space="preserve">Metsän uudistaminen</t>
  </si>
  <si>
    <t xml:space="preserve">Skogsförnyelse</t>
  </si>
  <si>
    <t xml:space="preserve">Forest regeneration</t>
  </si>
  <si>
    <t xml:space="preserve">clearing</t>
  </si>
  <si>
    <t xml:space="preserve">sapling treatment?</t>
  </si>
  <si>
    <t xml:space="preserve">Fertilising</t>
  </si>
  <si>
    <t xml:space="preserve">Ojitus</t>
  </si>
  <si>
    <t xml:space="preserve">Dikning</t>
  </si>
  <si>
    <t xml:space="preserve">ditching</t>
  </si>
  <si>
    <t xml:space="preserve">Tienpito</t>
  </si>
  <si>
    <t xml:space="preserve">Vägbyggnand och vägunderhåll</t>
  </si>
  <si>
    <t xml:space="preserve">Road construction and maintenance</t>
  </si>
  <si>
    <t xml:space="preserve">Muut työt</t>
  </si>
  <si>
    <t xml:space="preserve">Andra arbeten</t>
  </si>
  <si>
    <t xml:space="preserve">other works</t>
  </si>
  <si>
    <t xml:space="preserve">Työmaa</t>
  </si>
  <si>
    <t xml:space="preserve">Arbetsplats</t>
  </si>
  <si>
    <t xml:space="preserve">working site</t>
  </si>
  <si>
    <t xml:space="preserve">Tarkastukset</t>
  </si>
  <si>
    <t xml:space="preserve">Granskningar</t>
  </si>
  <si>
    <t xml:space="preserve">Inspections</t>
  </si>
  <si>
    <t xml:space="preserve">Materiaalijakelu</t>
  </si>
  <si>
    <t xml:space="preserve">Fördelning av material</t>
  </si>
  <si>
    <t xml:space="preserve">Distribution of materials</t>
  </si>
  <si>
    <t xml:space="preserve">FinancingActWorkGroupType</t>
  </si>
  <si>
    <t xml:space="preserve">Kemeran työlaji</t>
  </si>
  <si>
    <t xml:space="preserve">Nuoren metsän hoito ja Taimikon varhaishoito</t>
  </si>
  <si>
    <t xml:space="preserve">FinancingActWorkCodeType</t>
  </si>
  <si>
    <t xml:space="preserve">Työlaji</t>
  </si>
  <si>
    <t xml:space="preserve">FinancingActFinancingType</t>
  </si>
  <si>
    <t xml:space="preserve">Rahoitustyyppi</t>
  </si>
  <si>
    <t xml:space="preserve">Uuden lain mukainen. Kestävän metsätalouden määräaikainen rahoituslaki 34/2015</t>
  </si>
  <si>
    <t xml:space="preserve">WorkCodeType</t>
  </si>
  <si>
    <t xml:space="preserve">Vila under viss tid</t>
  </si>
  <si>
    <t xml:space="preserve">Cutting of hold-overs</t>
  </si>
  <si>
    <t xml:space="preserve">Shade tree cutting</t>
  </si>
  <si>
    <t xml:space="preserve">Shelter tree cutting</t>
  </si>
  <si>
    <t xml:space="preserve">Seed-tree cutting</t>
  </si>
  <si>
    <t xml:space="preserve">Special cutting</t>
  </si>
  <si>
    <t xml:space="preserve">Varaus</t>
  </si>
  <si>
    <t xml:space="preserve">Reservation</t>
  </si>
  <si>
    <t xml:space="preserve">Plockhuggning</t>
  </si>
  <si>
    <t xml:space="preserve">Maankäyttömuodon muutokseen johtava erityishakkuu</t>
  </si>
  <si>
    <t xml:space="preserve">Erityishakkuu (Metsälain 5§:n mukainen hakkuu)</t>
  </si>
  <si>
    <t xml:space="preserve">Special cutting (Forest act 5 §)</t>
  </si>
  <si>
    <t xml:space="preserve">Muu hakkuu tai toimenpide.</t>
  </si>
  <si>
    <t xml:space="preserve">Uudistushakkuu metsätuhoalueella</t>
  </si>
  <si>
    <t xml:space="preserve">regeneration cutting on forest</t>
  </si>
  <si>
    <t xml:space="preserve">Kasvatushakkuu metsätuhoalueella</t>
  </si>
  <si>
    <t xml:space="preserve">Beståndsvårdande avverkning på skogsskadeområde</t>
  </si>
  <si>
    <t xml:space="preserve">Other special cutting</t>
  </si>
  <si>
    <t xml:space="preserve">Metsäkuljetus , puunkorjuu</t>
  </si>
  <si>
    <t xml:space="preserve">Terrängtransport, virkesdrivning</t>
  </si>
  <si>
    <t xml:space="preserve">Forest haulage</t>
  </si>
  <si>
    <t xml:space="preserve">Jatkettu lähikuljetus</t>
  </si>
  <si>
    <t xml:space="preserve">Förlängd terrängtransport</t>
  </si>
  <si>
    <t xml:space="preserve">Prolonged forest haulage</t>
  </si>
  <si>
    <t xml:space="preserve">Kannon nosto</t>
  </si>
  <si>
    <t xml:space="preserve">Stump picking</t>
  </si>
  <si>
    <t xml:space="preserve">Metsähaketus (Lohkolla, palstalla, kuviolla tapahtuva haketus)</t>
  </si>
  <si>
    <t xml:space="preserve">Flisning i skogen (på figuren)</t>
  </si>
  <si>
    <t xml:space="preserve">Chipping in forest (chipping at stand or working site)</t>
  </si>
  <si>
    <t xml:space="preserve">Kantojen metsäkuljetus</t>
  </si>
  <si>
    <t xml:space="preserve">Terrängtransport av stubbar</t>
  </si>
  <si>
    <t xml:space="preserve">Stumps forest haulage</t>
  </si>
  <si>
    <t xml:space="preserve">Hakkuutähteiden metsäkuljetus</t>
  </si>
  <si>
    <t xml:space="preserve">Terrängtransport av grot</t>
  </si>
  <si>
    <t xml:space="preserve">Forest haulage of cutting residues</t>
  </si>
  <si>
    <t xml:space="preserve">Pinojen peittäminen</t>
  </si>
  <si>
    <t xml:space="preserve">Täcka virkestravar</t>
  </si>
  <si>
    <t xml:space="preserve">Stacks covering</t>
  </si>
  <si>
    <t xml:space="preserve">Laikutus (manuaalityönä)</t>
  </si>
  <si>
    <t xml:space="preserve">Fläckupptagning (manuellt)</t>
  </si>
  <si>
    <t xml:space="preserve">Scalping (manually)</t>
  </si>
  <si>
    <t xml:space="preserve">Laikkurilaikutus</t>
  </si>
  <si>
    <t xml:space="preserve">Scalper scalping</t>
  </si>
  <si>
    <t xml:space="preserve">Invers markberedning</t>
  </si>
  <si>
    <t xml:space="preserve">Laikkurimätästys</t>
  </si>
  <si>
    <t xml:space="preserve">Scalper mounding</t>
  </si>
  <si>
    <t xml:space="preserve">Korsgående harvning</t>
  </si>
  <si>
    <t xml:space="preserve">Muu maanpinnan käsittely</t>
  </si>
  <si>
    <t xml:space="preserve">Annan markberedning</t>
  </si>
  <si>
    <t xml:space="preserve">Other soil preparation</t>
  </si>
  <si>
    <t xml:space="preserve">Katkoäestys</t>
  </si>
  <si>
    <t xml:space="preserve">Break harrowing</t>
  </si>
  <si>
    <t xml:space="preserve">Täydennysistutus</t>
  </si>
  <si>
    <t xml:space="preserve">Hjälpplantering</t>
  </si>
  <si>
    <t xml:space="preserve">Supplementary planting of seedlings</t>
  </si>
  <si>
    <t xml:space="preserve">Koneistutus</t>
  </si>
  <si>
    <t xml:space="preserve">Maskinell plantering</t>
  </si>
  <si>
    <t xml:space="preserve">Mechanical planting of seedlings</t>
  </si>
  <si>
    <t xml:space="preserve">Taimien kuljetus</t>
  </si>
  <si>
    <t xml:space="preserve">Planttransport</t>
  </si>
  <si>
    <t xml:space="preserve">Transportation of seedlings</t>
  </si>
  <si>
    <t xml:space="preserve">Taimien maastokuljetus</t>
  </si>
  <si>
    <t xml:space="preserve">Terrängtransport av plantor</t>
  </si>
  <si>
    <t xml:space="preserve">Forest transportation of seedlings</t>
  </si>
  <si>
    <t xml:space="preserve">Taimihuolto</t>
  </si>
  <si>
    <t xml:space="preserve">Plantvård</t>
  </si>
  <si>
    <t xml:space="preserve">Seedling service</t>
  </si>
  <si>
    <t xml:space="preserve">Tallplantering</t>
  </si>
  <si>
    <t xml:space="preserve">Pine planting</t>
  </si>
  <si>
    <t xml:space="preserve">Granplantering</t>
  </si>
  <si>
    <t xml:space="preserve">Spruce planting</t>
  </si>
  <si>
    <t xml:space="preserve">Koivun istutus</t>
  </si>
  <si>
    <t xml:space="preserve">Björkplantering</t>
  </si>
  <si>
    <t xml:space="preserve">Birch planting</t>
  </si>
  <si>
    <t xml:space="preserve">Annan barrträdplantning</t>
  </si>
  <si>
    <t xml:space="preserve">Other conifer planting</t>
  </si>
  <si>
    <t xml:space="preserve">Annan lövträddning</t>
  </si>
  <si>
    <t xml:space="preserve">Other hardwood planting</t>
  </si>
  <si>
    <t xml:space="preserve">Uudisalan raivaus</t>
  </si>
  <si>
    <t xml:space="preserve">Clearing after clearcutting</t>
  </si>
  <si>
    <t xml:space="preserve">Preventiv bekämpning av aspens rotskott</t>
  </si>
  <si>
    <t xml:space="preserve">Förröjning</t>
  </si>
  <si>
    <t xml:space="preserve">Näkemäraivaus</t>
  </si>
  <si>
    <t xml:space="preserve">Siktröjning</t>
  </si>
  <si>
    <t xml:space="preserve">Sight clearing</t>
  </si>
  <si>
    <t xml:space="preserve">Heinäntorjunta</t>
  </si>
  <si>
    <t xml:space="preserve">Gräsbekämpning</t>
  </si>
  <si>
    <t xml:space="preserve">Hay prevention</t>
  </si>
  <si>
    <t xml:space="preserve">Varhaisperkaus</t>
  </si>
  <si>
    <t xml:space="preserve">Gräs- och slyröjning</t>
  </si>
  <si>
    <t xml:space="preserve">Early weeding</t>
  </si>
  <si>
    <t xml:space="preserve">Röjning</t>
  </si>
  <si>
    <t xml:space="preserve">Vård av små träd</t>
  </si>
  <si>
    <t xml:space="preserve">Vård av ungskog</t>
  </si>
  <si>
    <t xml:space="preserve">Kitkentä</t>
  </si>
  <si>
    <t xml:space="preserve">Weeding</t>
  </si>
  <si>
    <t xml:space="preserve">Kitkentä ja lannoitus</t>
  </si>
  <si>
    <t xml:space="preserve">Weeding and fertilising</t>
  </si>
  <si>
    <t xml:space="preserve">Lannoitus lentolevityksenä</t>
  </si>
  <si>
    <t xml:space="preserve">Fertilisation, aerial distribution</t>
  </si>
  <si>
    <t xml:space="preserve">Lannoitus maalevityksenä</t>
  </si>
  <si>
    <t xml:space="preserve">Fertilisation, ground distribution</t>
  </si>
  <si>
    <t xml:space="preserve">Utfallsdike, nytt</t>
  </si>
  <si>
    <t xml:space="preserve">Main ditch</t>
  </si>
  <si>
    <t xml:space="preserve">Valtaoja, perkaus</t>
  </si>
  <si>
    <t xml:space="preserve">Utfallsdike, rensas</t>
  </si>
  <si>
    <t xml:space="preserve">Main ditch, repairs</t>
  </si>
  <si>
    <t xml:space="preserve">Kokoojaoja, uusi</t>
  </si>
  <si>
    <t xml:space="preserve">Dragdigke, nytt</t>
  </si>
  <si>
    <t xml:space="preserve">Collecting ditch, new</t>
  </si>
  <si>
    <t xml:space="preserve">Kokoojaoja, perkaus</t>
  </si>
  <si>
    <t xml:space="preserve">Dragdike, rensas</t>
  </si>
  <si>
    <t xml:space="preserve">Collecting ditch, repairs</t>
  </si>
  <si>
    <t xml:space="preserve">Sarkaoja, uusi</t>
  </si>
  <si>
    <t xml:space="preserve">Tegdike, nytt</t>
  </si>
  <si>
    <t xml:space="preserve">Draining ditch, new</t>
  </si>
  <si>
    <t xml:space="preserve">Sarkaoja, perkaus</t>
  </si>
  <si>
    <t xml:space="preserve">Tegdike, rensas</t>
  </si>
  <si>
    <t xml:space="preserve">Draining ditch, repairs</t>
  </si>
  <si>
    <t xml:space="preserve">Haarukkaoja, uusi</t>
  </si>
  <si>
    <t xml:space="preserve">Gaffeldike, nytt</t>
  </si>
  <si>
    <t xml:space="preserve">Fork ditch, new</t>
  </si>
  <si>
    <t xml:space="preserve">Haarukkaoja, perkaus</t>
  </si>
  <si>
    <t xml:space="preserve">Gaffeldike, rensas</t>
  </si>
  <si>
    <t xml:space="preserve">Fork ditch, repairs</t>
  </si>
  <si>
    <t xml:space="preserve">Purouoman kaivaminen</t>
  </si>
  <si>
    <t xml:space="preserve">Grävning i bäckfåra</t>
  </si>
  <si>
    <t xml:space="preserve">Stream bed digging</t>
  </si>
  <si>
    <t xml:space="preserve">Purouoman täyttö</t>
  </si>
  <si>
    <t xml:space="preserve">Utfyllnad av bäckfåra</t>
  </si>
  <si>
    <t xml:space="preserve">Stream bed filling</t>
  </si>
  <si>
    <t xml:space="preserve">Ojien tukkiminen/patoaminen</t>
  </si>
  <si>
    <t xml:space="preserve">Ojien täyttö</t>
  </si>
  <si>
    <t xml:space="preserve">Utfyllnad av diken</t>
  </si>
  <si>
    <t xml:space="preserve">Ojien täyttö, täydennys</t>
  </si>
  <si>
    <t xml:space="preserve">Utfyllnad av diken, komplettering</t>
  </si>
  <si>
    <t xml:space="preserve">Ditch filling, supplementary</t>
  </si>
  <si>
    <t xml:space="preserve">Bottom dam</t>
  </si>
  <si>
    <t xml:space="preserve">Ojaluiska (ojan ylitys)</t>
  </si>
  <si>
    <t xml:space="preserve">Dikesslänt (för överfart)</t>
  </si>
  <si>
    <t xml:space="preserve">Ditch ramp (ditch crossing)</t>
  </si>
  <si>
    <t xml:space="preserve">Settling basin</t>
  </si>
  <si>
    <t xml:space="preserve">Laskeutusaltaan tyhjennys</t>
  </si>
  <si>
    <t xml:space="preserve">Tömning av sedimenteringsbassäng</t>
  </si>
  <si>
    <t xml:space="preserve">Settling basin emptying</t>
  </si>
  <si>
    <t xml:space="preserve">Settling pit</t>
  </si>
  <si>
    <t xml:space="preserve">Ojitussuunnittelu</t>
  </si>
  <si>
    <t xml:space="preserve">Planning of ditching</t>
  </si>
  <si>
    <t xml:space="preserve">Metsätie, uusi</t>
  </si>
  <si>
    <t xml:space="preserve">Skogsväg, ny</t>
  </si>
  <si>
    <t xml:space="preserve">Forest road, new</t>
  </si>
  <si>
    <t xml:space="preserve">Metsätie, perusparannus</t>
  </si>
  <si>
    <t xml:space="preserve">Skogsväg, grundförbättring</t>
  </si>
  <si>
    <t xml:space="preserve">Forest road, renovation</t>
  </si>
  <si>
    <t xml:space="preserve">Metsätie, kunnossapito</t>
  </si>
  <si>
    <t xml:space="preserve">Skogsväg, underhåll</t>
  </si>
  <si>
    <t xml:space="preserve">Forest road, repairs</t>
  </si>
  <si>
    <t xml:space="preserve">Piennartie, uusi</t>
  </si>
  <si>
    <t xml:space="preserve">Väg på dikesren, ny</t>
  </si>
  <si>
    <t xml:space="preserve">Bank road, new</t>
  </si>
  <si>
    <t xml:space="preserve">Piennartie, perusparannus</t>
  </si>
  <si>
    <t xml:space="preserve">Väg på dikesren, grundförbättring</t>
  </si>
  <si>
    <t xml:space="preserve">Bank road, renovation</t>
  </si>
  <si>
    <t xml:space="preserve">Piennartie, kunnossapito</t>
  </si>
  <si>
    <t xml:space="preserve">Väg på dikesren, underhåll</t>
  </si>
  <si>
    <t xml:space="preserve">Bank road, repairs</t>
  </si>
  <si>
    <t xml:space="preserve">Talvitien rakentaminen</t>
  </si>
  <si>
    <t xml:space="preserve">Byggande av vinterväg</t>
  </si>
  <si>
    <t xml:space="preserve">Winter road building</t>
  </si>
  <si>
    <t xml:space="preserve">Jäätien teko</t>
  </si>
  <si>
    <t xml:space="preserve">Byggande av isväg</t>
  </si>
  <si>
    <t xml:space="preserve">Ice road making</t>
  </si>
  <si>
    <t xml:space="preserve">Pohjan vahvistus (esim. suodatinkankaan asennus)</t>
  </si>
  <si>
    <t xml:space="preserve">Förstärkning av grunden (t.ex. med fiberduk)</t>
  </si>
  <si>
    <t xml:space="preserve">Bottom strengthening (e.g. installation of filtration cloth)</t>
  </si>
  <si>
    <t xml:space="preserve">Sorastus</t>
  </si>
  <si>
    <t xml:space="preserve">Grusning</t>
  </si>
  <si>
    <t xml:space="preserve">Gravel spreading</t>
  </si>
  <si>
    <t xml:space="preserve">Höyläys</t>
  </si>
  <si>
    <t xml:space="preserve">Hyvling</t>
  </si>
  <si>
    <t xml:space="preserve">Planning</t>
  </si>
  <si>
    <t xml:space="preserve">Lanaus</t>
  </si>
  <si>
    <t xml:space="preserve">Sladdning</t>
  </si>
  <si>
    <t xml:space="preserve">Levelling down high spots</t>
  </si>
  <si>
    <t xml:space="preserve">Kivien poisto</t>
  </si>
  <si>
    <t xml:space="preserve">Avlägsnande av stenar</t>
  </si>
  <si>
    <t xml:space="preserve">Removal of stones</t>
  </si>
  <si>
    <t xml:space="preserve">Pintamaan poisto</t>
  </si>
  <si>
    <t xml:space="preserve">Avlägsnande av ytjord</t>
  </si>
  <si>
    <t xml:space="preserve">Top soil removal</t>
  </si>
  <si>
    <t xml:space="preserve">Rungon tiivistys</t>
  </si>
  <si>
    <t xml:space="preserve">Packning av vägkroppen</t>
  </si>
  <si>
    <t xml:space="preserve">Road body compaction</t>
  </si>
  <si>
    <t xml:space="preserve">Pengerrys</t>
  </si>
  <si>
    <t xml:space="preserve">Terrassering</t>
  </si>
  <si>
    <t xml:space="preserve">Bank</t>
  </si>
  <si>
    <t xml:space="preserve">Leikkaus</t>
  </si>
  <si>
    <t xml:space="preserve">Skärning</t>
  </si>
  <si>
    <t xml:space="preserve">Road cut</t>
  </si>
  <si>
    <t xml:space="preserve">Kantavuuden parantaminen</t>
  </si>
  <si>
    <t xml:space="preserve">Förbättrande av bärighet</t>
  </si>
  <si>
    <t xml:space="preserve">Improving bearing capasity</t>
  </si>
  <si>
    <t xml:space="preserve">Explosion</t>
  </si>
  <si>
    <t xml:space="preserve">Rumpu, uusi</t>
  </si>
  <si>
    <t xml:space="preserve">Trumma, ny</t>
  </si>
  <si>
    <t xml:space="preserve">Culvert, new</t>
  </si>
  <si>
    <t xml:space="preserve">Rummun vaihto</t>
  </si>
  <si>
    <t xml:space="preserve">Byte av trumma</t>
  </si>
  <si>
    <t xml:space="preserve">Culvert chance</t>
  </si>
  <si>
    <t xml:space="preserve">Rummun sulatus</t>
  </si>
  <si>
    <t xml:space="preserve">Melting of culvert</t>
  </si>
  <si>
    <t xml:space="preserve">Kaiteen rakentaminen</t>
  </si>
  <si>
    <t xml:space="preserve">Building of railing</t>
  </si>
  <si>
    <t xml:space="preserve">Tien sivuoja, uusi</t>
  </si>
  <si>
    <t xml:space="preserve">Road side ditc new</t>
  </si>
  <si>
    <t xml:space="preserve">Tien sivuoja, perkaus</t>
  </si>
  <si>
    <t xml:space="preserve">Road side ditc repairs</t>
  </si>
  <si>
    <t xml:space="preserve">Outlet ditch, new</t>
  </si>
  <si>
    <t xml:space="preserve">Outlet ditch, repairs</t>
  </si>
  <si>
    <t xml:space="preserve">Junction</t>
  </si>
  <si>
    <t xml:space="preserve">Junction with culvert</t>
  </si>
  <si>
    <t xml:space="preserve">Kohtaamispaikka</t>
  </si>
  <si>
    <t xml:space="preserve">Encounting place</t>
  </si>
  <si>
    <t xml:space="preserve">Varastopaikan rakentaminen</t>
  </si>
  <si>
    <t xml:space="preserve">Forest depot construction</t>
  </si>
  <si>
    <t xml:space="preserve">Ympyräkääntöpaikan rakentaminen</t>
  </si>
  <si>
    <t xml:space="preserve">Circle turning bay construction</t>
  </si>
  <si>
    <t xml:space="preserve">I-haarakääntöpaikan (pisto) rakentaminen</t>
  </si>
  <si>
    <t xml:space="preserve">I-fork turning bay construction</t>
  </si>
  <si>
    <t xml:space="preserve">Y-haarakääntöpaikan rakentaminen</t>
  </si>
  <si>
    <t xml:space="preserve">Y-fork turning bay construction</t>
  </si>
  <si>
    <t xml:space="preserve">Tienvarsivesakonraivaus</t>
  </si>
  <si>
    <t xml:space="preserve">Clearing of coppice in road sides</t>
  </si>
  <si>
    <t xml:space="preserve">Aurausviitoitus</t>
  </si>
  <si>
    <t xml:space="preserve">Snow-clearing signs</t>
  </si>
  <si>
    <t xml:space="preserve">Auraus (lumityöt)</t>
  </si>
  <si>
    <t xml:space="preserve">Snow-clearing</t>
  </si>
  <si>
    <t xml:space="preserve">Lumipalteiden kaato</t>
  </si>
  <si>
    <t xml:space="preserve">Felling of snow-edgings</t>
  </si>
  <si>
    <t xml:space="preserve">Tien kuntokartoitus</t>
  </si>
  <si>
    <t xml:space="preserve">Road condition mapping</t>
  </si>
  <si>
    <t xml:space="preserve">Planning of a new road</t>
  </si>
  <si>
    <t xml:space="preserve">Planning of road renovation</t>
  </si>
  <si>
    <t xml:space="preserve">Edge border removal</t>
  </si>
  <si>
    <t xml:space="preserve">Removal of packed snow</t>
  </si>
  <si>
    <t xml:space="preserve">Övrigt väghållningsarbete</t>
  </si>
  <si>
    <t xml:space="preserve">Other road maintenance works</t>
  </si>
  <si>
    <t xml:space="preserve">Sorastus, kunnossapito</t>
  </si>
  <si>
    <t xml:space="preserve">Graveling, maintenance</t>
  </si>
  <si>
    <t xml:space="preserve">Poltto (mm. säästöpuuryhmien poltto)</t>
  </si>
  <si>
    <t xml:space="preserve">Bränning (bl.a. svedning av grupper med naturvårdsträd)</t>
  </si>
  <si>
    <t xml:space="preserve">Burning</t>
  </si>
  <si>
    <t xml:space="preserve">Ennallistaminen</t>
  </si>
  <si>
    <t xml:space="preserve">Iståndsättning</t>
  </si>
  <si>
    <t xml:space="preserve">Restoration</t>
  </si>
  <si>
    <t xml:space="preserve">Bekämpning av rotticka</t>
  </si>
  <si>
    <t xml:space="preserve">Raivaussahatyö</t>
  </si>
  <si>
    <t xml:space="preserve">Röjsågsarbete</t>
  </si>
  <si>
    <t xml:space="preserve">Brush cutter</t>
  </si>
  <si>
    <t xml:space="preserve">Niitto ja haravointi</t>
  </si>
  <si>
    <t xml:space="preserve">Slåtter och räfsning</t>
  </si>
  <si>
    <t xml:space="preserve">Move and rake</t>
  </si>
  <si>
    <t xml:space="preserve">Rajalinjan avaus</t>
  </si>
  <si>
    <t xml:space="preserve">Öppning av rålinje</t>
  </si>
  <si>
    <t xml:space="preserve">Border line opening</t>
  </si>
  <si>
    <t xml:space="preserve">Muu moottorisahatyö</t>
  </si>
  <si>
    <t xml:space="preserve">Annat motorsågsarbete</t>
  </si>
  <si>
    <t xml:space="preserve">Other chainsaw work</t>
  </si>
  <si>
    <t xml:space="preserve">Muu työ</t>
  </si>
  <si>
    <t xml:space="preserve">Annat arbete</t>
  </si>
  <si>
    <t xml:space="preserve">Other work</t>
  </si>
  <si>
    <t xml:space="preserve">Muu metsurityö</t>
  </si>
  <si>
    <t xml:space="preserve">Annat skogsarbete</t>
  </si>
  <si>
    <t xml:space="preserve">Other logger work</t>
  </si>
  <si>
    <t xml:space="preserve">Konetuntityö</t>
  </si>
  <si>
    <t xml:space="preserve">Machine hourly work</t>
  </si>
  <si>
    <t xml:space="preserve">Lohkon maastosuunnittelu</t>
  </si>
  <si>
    <t xml:space="preserve">Terrängplanering av skifte</t>
  </si>
  <si>
    <t xml:space="preserve">Field planning of working site section</t>
  </si>
  <si>
    <t xml:space="preserve">Työnjohto</t>
  </si>
  <si>
    <t xml:space="preserve">Arbetsledning</t>
  </si>
  <si>
    <t xml:space="preserve">Supervisory staff</t>
  </si>
  <si>
    <t xml:space="preserve">Kontroll av plantskog</t>
  </si>
  <si>
    <t xml:space="preserve">Control of recently planted forest</t>
  </si>
  <si>
    <t xml:space="preserve">Korjuun laadunseuranta</t>
  </si>
  <si>
    <t xml:space="preserve">Uppföljning av drivningskvaliteten</t>
  </si>
  <si>
    <t xml:space="preserve">Logging quality control</t>
  </si>
  <si>
    <t xml:space="preserve">Hakkuukoneen mittalaitteen tarkastusmittaus</t>
  </si>
  <si>
    <t xml:space="preserve">Kontroll av skördares mätningsapparatur</t>
  </si>
  <si>
    <t xml:space="preserve">Control of harvesters measurement equipment</t>
  </si>
  <si>
    <t xml:space="preserve">Metsänhoidon laadunseuranta</t>
  </si>
  <si>
    <t xml:space="preserve">Uppföljning av skogsvårdskvaliteten</t>
  </si>
  <si>
    <t xml:space="preserve">Silviculture quality control</t>
  </si>
  <si>
    <t xml:space="preserve">Urakanantajakohtainen koodi 1</t>
  </si>
  <si>
    <t xml:space="preserve">Entreprenadgivarspecifik kod 1</t>
  </si>
  <si>
    <t xml:space="preserve">Mandators own code 1</t>
  </si>
  <si>
    <t xml:space="preserve">Urakanantajakohtainen koodi 2</t>
  </si>
  <si>
    <t xml:space="preserve">Entreprenadgivarspecifik kod 2</t>
  </si>
  <si>
    <t xml:space="preserve">Mandators own code 2</t>
  </si>
  <si>
    <t xml:space="preserve">Taimien toimitus</t>
  </si>
  <si>
    <t xml:space="preserve">Leverans av skogsplanta</t>
  </si>
  <si>
    <t xml:space="preserve">Delivery of seedling plants</t>
  </si>
  <si>
    <t xml:space="preserve">Lannoitteiden toimitus</t>
  </si>
  <si>
    <t xml:space="preserve">Leverans av gödsel</t>
  </si>
  <si>
    <t xml:space="preserve">Delivery of fertilizers</t>
  </si>
  <si>
    <t xml:space="preserve">Torjuntakemikaalien toimitus</t>
  </si>
  <si>
    <t xml:space="preserve">Leverans av bekämpningsmedel</t>
  </si>
  <si>
    <t xml:space="preserve">Delivery of pesticides</t>
  </si>
  <si>
    <t xml:space="preserve">WorkCodeQualifierType1</t>
  </si>
  <si>
    <t xml:space="preserve">Työlajin lisämääre1</t>
  </si>
  <si>
    <t xml:space="preserve">Maskinell</t>
  </si>
  <si>
    <t xml:space="preserve">Mechanical</t>
  </si>
  <si>
    <t xml:space="preserve">Manuell</t>
  </si>
  <si>
    <t xml:space="preserve">Manual</t>
  </si>
  <si>
    <t xml:space="preserve">Kemiallinen</t>
  </si>
  <si>
    <t xml:space="preserve">Kemisk</t>
  </si>
  <si>
    <t xml:space="preserve">Chemical</t>
  </si>
  <si>
    <t xml:space="preserve">Mekaanis-kemiallinen</t>
  </si>
  <si>
    <t xml:space="preserve">Mekanisk-kemisk</t>
  </si>
  <si>
    <t xml:space="preserve">Mechanical and chemical</t>
  </si>
  <si>
    <t xml:space="preserve">Naturlig</t>
  </si>
  <si>
    <t xml:space="preserve">Natural</t>
  </si>
  <si>
    <t xml:space="preserve">WorkCodeQualifierType2</t>
  </si>
  <si>
    <t xml:space="preserve">Työlajin lisämääre2 (Käsittelytapa)</t>
  </si>
  <si>
    <t xml:space="preserve">Under thinning</t>
  </si>
  <si>
    <t xml:space="preserve">Quality thinning</t>
  </si>
  <si>
    <t xml:space="preserve">Välialueen käsittely</t>
  </si>
  <si>
    <t xml:space="preserve">Behandling av skiljeyta</t>
  </si>
  <si>
    <t xml:space="preserve">Gap area treatment</t>
  </si>
  <si>
    <t xml:space="preserve">Reuna-alueen käsittely</t>
  </si>
  <si>
    <t xml:space="preserve">Behandling av kantzon</t>
  </si>
  <si>
    <t xml:space="preserve">Edge area treatment</t>
  </si>
  <si>
    <t xml:space="preserve">Säästöpuuhakkuu</t>
  </si>
  <si>
    <t xml:space="preserve">Naturvårdsträdsavverkning</t>
  </si>
  <si>
    <t xml:space="preserve">Saving tree cutting</t>
  </si>
  <si>
    <t xml:space="preserve">Talvitiehakkuu</t>
  </si>
  <si>
    <t xml:space="preserve">Vintervägsavverkning</t>
  </si>
  <si>
    <t xml:space="preserve">Winter road cutting</t>
  </si>
  <si>
    <t xml:space="preserve">Rajalinjan aukaisu</t>
  </si>
  <si>
    <t xml:space="preserve">Ojalinjan aukaisu</t>
  </si>
  <si>
    <t xml:space="preserve">Öppning av dikeslinje</t>
  </si>
  <si>
    <t xml:space="preserve">Ditching line opening</t>
  </si>
  <si>
    <t xml:space="preserve">Tielinjan hakkuu</t>
  </si>
  <si>
    <t xml:space="preserve">Avverkning av vägsträckning</t>
  </si>
  <si>
    <t xml:space="preserve">Road line cutting</t>
  </si>
  <si>
    <t xml:space="preserve">Tuulenkaato hakkuu</t>
  </si>
  <si>
    <t xml:space="preserve">Avverkning av vindfällen</t>
  </si>
  <si>
    <t xml:space="preserve">Cutting on a wind-damaged stand</t>
  </si>
  <si>
    <t xml:space="preserve">Luonnonhoito</t>
  </si>
  <si>
    <t xml:space="preserve">Naturvård</t>
  </si>
  <si>
    <t xml:space="preserve">Nature caring</t>
  </si>
  <si>
    <t xml:space="preserve">Maisemanhoito</t>
  </si>
  <si>
    <t xml:space="preserve">Landskapsvård</t>
  </si>
  <si>
    <t xml:space="preserve">Landscape caring</t>
  </si>
  <si>
    <t xml:space="preserve">Vesitalouden hoito</t>
  </si>
  <si>
    <t xml:space="preserve">Vattenvård</t>
  </si>
  <si>
    <t xml:space="preserve">Water caring</t>
  </si>
  <si>
    <t xml:space="preserve">Riistanhoito</t>
  </si>
  <si>
    <t xml:space="preserve">Viltvård</t>
  </si>
  <si>
    <t xml:space="preserve">Gamekeeping</t>
  </si>
  <si>
    <t xml:space="preserve">Täydennys</t>
  </si>
  <si>
    <t xml:space="preserve">Komplettering</t>
  </si>
  <si>
    <t xml:space="preserve">Refill</t>
  </si>
  <si>
    <t xml:space="preserve">Tielinjan aukaisu</t>
  </si>
  <si>
    <t xml:space="preserve">Road line opening</t>
  </si>
  <si>
    <t xml:space="preserve">Hyönteistuhohakkuu</t>
  </si>
  <si>
    <t xml:space="preserve">Avverkning av beståndsfigur skadad av insekts</t>
  </si>
  <si>
    <t xml:space="preserve">Cutting on a insects-damaged stand</t>
  </si>
  <si>
    <t xml:space="preserve">Lumituhohakkuu</t>
  </si>
  <si>
    <t xml:space="preserve">Avverkning av upplega skadad beståndsfigur</t>
  </si>
  <si>
    <t xml:space="preserve">Cutting on a stand damaged by crown snow load</t>
  </si>
  <si>
    <t xml:space="preserve">WorkCodeQualifierType3</t>
  </si>
  <si>
    <t xml:space="preserve">Työlajin lisämääre3</t>
  </si>
  <si>
    <t xml:space="preserve">Strong</t>
  </si>
  <si>
    <t xml:space="preserve">Light</t>
  </si>
  <si>
    <t xml:space="preserve">Ei käsittelyä</t>
  </si>
  <si>
    <t xml:space="preserve">Inga åtgärder</t>
  </si>
  <si>
    <t xml:space="preserve">No treatment</t>
  </si>
  <si>
    <t xml:space="preserve">WorkCodeQualifierType4</t>
  </si>
  <si>
    <t xml:space="preserve">Työlajin lisämääre4</t>
  </si>
  <si>
    <t xml:space="preserve">Joukkokäsittely</t>
  </si>
  <si>
    <t xml:space="preserve">Massbehandling</t>
  </si>
  <si>
    <t xml:space="preserve">Kokorunkokorjuu</t>
  </si>
  <si>
    <t xml:space="preserve">Helträdsdrivning</t>
  </si>
  <si>
    <t xml:space="preserve">Whole trunk logging</t>
  </si>
  <si>
    <t xml:space="preserve">Integroitu korjuu</t>
  </si>
  <si>
    <t xml:space="preserve">Integrerad drivning</t>
  </si>
  <si>
    <t xml:space="preserve">Integrated logging</t>
  </si>
  <si>
    <t xml:space="preserve">Karsimaton energiaranka</t>
  </si>
  <si>
    <t xml:space="preserve">Unpruned energy wood</t>
  </si>
  <si>
    <t xml:space="preserve">WorkCodeQualifierType5</t>
  </si>
  <si>
    <t xml:space="preserve">Työlajin lisämääre5</t>
  </si>
  <si>
    <t xml:space="preserve">Root fungus prevention</t>
  </si>
  <si>
    <t xml:space="preserve">Jäävän puuston mittaus</t>
  </si>
  <si>
    <t xml:space="preserve">Mätning av kvarvarande bestånd</t>
  </si>
  <si>
    <t xml:space="preserve">Measuring of remaining growing stock</t>
  </si>
  <si>
    <t xml:space="preserve">Latvusmassan kasoille hakkuu</t>
  </si>
  <si>
    <t xml:space="preserve">Avverkning av grot på hög</t>
  </si>
  <si>
    <t xml:space="preserve">Cutting by stacking crown mass</t>
  </si>
  <si>
    <t xml:space="preserve">Täckning av travar</t>
  </si>
  <si>
    <t xml:space="preserve">Covering stacks</t>
  </si>
  <si>
    <t xml:space="preserve">Konekylvö</t>
  </si>
  <si>
    <t xml:space="preserve">Maskinell sådd</t>
  </si>
  <si>
    <t xml:space="preserve">Mechanical seed planting</t>
  </si>
  <si>
    <t xml:space="preserve">Uudistusalan raivaus</t>
  </si>
  <si>
    <t xml:space="preserve">Röjning av förnyelseyta</t>
  </si>
  <si>
    <t xml:space="preserve">Clearing of regeneration stand</t>
  </si>
  <si>
    <t xml:space="preserve">Välppäys</t>
  </si>
  <si>
    <t xml:space="preserve">Gallring/harpning</t>
  </si>
  <si>
    <t xml:space="preserve">Screening</t>
  </si>
  <si>
    <t xml:space="preserve">WorkingQualityType</t>
  </si>
  <si>
    <t xml:space="preserve">Työn laadun arviointi</t>
  </si>
  <si>
    <t xml:space="preserve">Heikko</t>
  </si>
  <si>
    <t xml:space="preserve">Svag</t>
  </si>
  <si>
    <t xml:space="preserve">Poor</t>
  </si>
  <si>
    <t xml:space="preserve">Bra</t>
  </si>
  <si>
    <t xml:space="preserve">Erinomainen</t>
  </si>
  <si>
    <t xml:space="preserve">Utmärkt</t>
  </si>
  <si>
    <t xml:space="preserve">Excellent</t>
  </si>
  <si>
    <t xml:space="preserve">Ei toteutettu</t>
  </si>
  <si>
    <t xml:space="preserve">Ej verkställt</t>
  </si>
  <si>
    <t xml:space="preserve">Not carried out</t>
  </si>
  <si>
    <t xml:space="preserve">ThinningDistrictType</t>
  </si>
  <si>
    <t xml:space="preserve">Harvennuskoalojen laskennassa käytettävä alue</t>
  </si>
  <si>
    <t xml:space="preserve">Etelä-Suomi</t>
  </si>
  <si>
    <t xml:space="preserve">Väli-Suomi</t>
  </si>
  <si>
    <t xml:space="preserve">OrderStatusType</t>
  </si>
  <si>
    <t xml:space="preserve">Tilauksen status</t>
  </si>
  <si>
    <t xml:space="preserve">DryingClassType</t>
  </si>
  <si>
    <t xml:space="preserve">Metsäenergian kosteusluokitus</t>
  </si>
  <si>
    <t xml:space="preserve">Kuiva (0-34.9%)</t>
  </si>
  <si>
    <t xml:space="preserve">Torr</t>
  </si>
  <si>
    <t xml:space="preserve">Dry</t>
  </si>
  <si>
    <t xml:space="preserve">Kostea (35.0-44.9%)</t>
  </si>
  <si>
    <t xml:space="preserve">Fuktig</t>
  </si>
  <si>
    <t xml:space="preserve">Moist</t>
  </si>
  <si>
    <t xml:space="preserve">Tuore (45.0-99.9%)</t>
  </si>
  <si>
    <t xml:space="preserve">Färsk</t>
  </si>
  <si>
    <t xml:space="preserve">Fresh</t>
  </si>
  <si>
    <t xml:space="preserve">StorageDryingClassType</t>
  </si>
  <si>
    <t xml:space="preserve">Varastopaikan luokitus metsäenergian kuivumiselle</t>
  </si>
  <si>
    <t xml:space="preserve">good</t>
  </si>
  <si>
    <t xml:space="preserve">Medelgod</t>
  </si>
  <si>
    <t xml:space="preserve">average</t>
  </si>
  <si>
    <t xml:space="preserve">Försvarlig</t>
  </si>
  <si>
    <t xml:space="preserve">below average</t>
  </si>
  <si>
    <t xml:space="preserve">Huono</t>
  </si>
  <si>
    <t xml:space="preserve">Dålig</t>
  </si>
  <si>
    <t xml:space="preserve">weak</t>
  </si>
  <si>
    <t xml:space="preserve">TransportAccessibilityType</t>
  </si>
  <si>
    <t xml:space="preserve">Kuljetuskelpoisuus (varastopaikan)</t>
  </si>
  <si>
    <t xml:space="preserve">Aina</t>
  </si>
  <si>
    <t xml:space="preserve">Alltid</t>
  </si>
  <si>
    <t xml:space="preserve">Always</t>
  </si>
  <si>
    <t xml:space="preserve">Hyvä kesätie</t>
  </si>
  <si>
    <t xml:space="preserve">Bra sommarväg</t>
  </si>
  <si>
    <t xml:space="preserve">Good summer road</t>
  </si>
  <si>
    <t xml:space="preserve">Kesä</t>
  </si>
  <si>
    <t xml:space="preserve">Sommar</t>
  </si>
  <si>
    <t xml:space="preserve">Summer</t>
  </si>
  <si>
    <t xml:space="preserve">Talvi</t>
  </si>
  <si>
    <t xml:space="preserve">Vinter</t>
  </si>
  <si>
    <t xml:space="preserve">Winter</t>
  </si>
  <si>
    <t xml:space="preserve">PeripheralCodeType</t>
  </si>
  <si>
    <t xml:space="preserve">Resurssin lisälaitteet</t>
  </si>
  <si>
    <t xml:space="preserve">Kannonnostolaite</t>
  </si>
  <si>
    <t xml:space="preserve">Stubbrytningsaggregat</t>
  </si>
  <si>
    <t xml:space="preserve">Stump lifting equipment</t>
  </si>
  <si>
    <t xml:space="preserve">Istutuslaite</t>
  </si>
  <si>
    <t xml:space="preserve">Planteringsaggregat</t>
  </si>
  <si>
    <t xml:space="preserve">Seedling planting equipment</t>
  </si>
  <si>
    <t xml:space="preserve">Kylvölaite</t>
  </si>
  <si>
    <t xml:space="preserve">Såddaggregat</t>
  </si>
  <si>
    <t xml:space="preserve">Seed planting equipment</t>
  </si>
  <si>
    <t xml:space="preserve">Äes</t>
  </si>
  <si>
    <t xml:space="preserve">Harv</t>
  </si>
  <si>
    <t xml:space="preserve">Harrow</t>
  </si>
  <si>
    <t xml:space="preserve">Jatkuvatoiminen mätästyslaite</t>
  </si>
  <si>
    <t xml:space="preserve">Continuously functioning mounding equipment</t>
  </si>
  <si>
    <t xml:space="preserve">Apulannan levitin</t>
  </si>
  <si>
    <t xml:space="preserve">Gödselspridare</t>
  </si>
  <si>
    <t xml:space="preserve">Fertiliser spreader</t>
  </si>
  <si>
    <t xml:space="preserve">Tuhkan levitin</t>
  </si>
  <si>
    <t xml:space="preserve">Askspridare</t>
  </si>
  <si>
    <t xml:space="preserve">Ash spreader</t>
  </si>
  <si>
    <t xml:space="preserve">Torjunta-aine levitin</t>
  </si>
  <si>
    <t xml:space="preserve">Bekämpningsmedelsspridare</t>
  </si>
  <si>
    <t xml:space="preserve">Herbicide spreader</t>
  </si>
  <si>
    <t xml:space="preserve">Raivauspää</t>
  </si>
  <si>
    <t xml:space="preserve">Röjningsaggregat</t>
  </si>
  <si>
    <t xml:space="preserve">Clearing head</t>
  </si>
  <si>
    <t xml:space="preserve">Joukkokäsittely hakkuupää</t>
  </si>
  <si>
    <t xml:space="preserve">Avverkningsaggregat med flerträdshantering</t>
  </si>
  <si>
    <t xml:space="preserve">Kantokäsittelylaite</t>
  </si>
  <si>
    <t xml:space="preserve">Stubbehandlingsaggregat</t>
  </si>
  <si>
    <t xml:space="preserve">Stump processing equipment</t>
  </si>
  <si>
    <t xml:space="preserve">Laajennettu kuormatila</t>
  </si>
  <si>
    <t xml:space="preserve">Förstorat lastutrymme</t>
  </si>
  <si>
    <t xml:space="preserve">Extended trailer</t>
  </si>
  <si>
    <t xml:space="preserve">Raivauslaite</t>
  </si>
  <si>
    <t xml:space="preserve">Clearing equipment</t>
  </si>
  <si>
    <t xml:space="preserve">Mekaaninen kitkemislaite</t>
  </si>
  <si>
    <t xml:space="preserve">Slyryckare</t>
  </si>
  <si>
    <t xml:space="preserve">Mechanical uprooting equipment</t>
  </si>
  <si>
    <t xml:space="preserve">Värimerkintä</t>
  </si>
  <si>
    <t xml:space="preserve">Färgmärkning</t>
  </si>
  <si>
    <t xml:space="preserve">Colour mark</t>
  </si>
  <si>
    <t xml:space="preserve">Palstahakkuri</t>
  </si>
  <si>
    <t xml:space="preserve">Beståndsgående flismaskin</t>
  </si>
  <si>
    <t xml:space="preserve">Working site hacker</t>
  </si>
  <si>
    <t xml:space="preserve">Kaivinkoneen hakkuuvarustus</t>
  </si>
  <si>
    <t xml:space="preserve">Avverkningsutrustning för grävmaskin</t>
  </si>
  <si>
    <t xml:space="preserve">Excavator cutting equipment</t>
  </si>
  <si>
    <t xml:space="preserve">Lana</t>
  </si>
  <si>
    <t xml:space="preserve">Sladd</t>
  </si>
  <si>
    <t xml:space="preserve">Leveller</t>
  </si>
  <si>
    <t xml:space="preserve">MeasurerTypeType</t>
  </si>
  <si>
    <t xml:space="preserve">Kontrollimittauksen tekijän tyyppi</t>
  </si>
  <si>
    <t xml:space="preserve">Kuljettaja</t>
  </si>
  <si>
    <t xml:space="preserve">Förare</t>
  </si>
  <si>
    <t xml:space="preserve">Driver</t>
  </si>
  <si>
    <t xml:space="preserve">Yrittäjä</t>
  </si>
  <si>
    <t xml:space="preserve">Företagare</t>
  </si>
  <si>
    <t xml:space="preserve">Contractor</t>
  </si>
  <si>
    <t xml:space="preserve">Urakanantaja</t>
  </si>
  <si>
    <t xml:space="preserve">Entreprenadgivare</t>
  </si>
  <si>
    <t xml:space="preserve">Service Buyer</t>
  </si>
  <si>
    <t xml:space="preserve">Ulkopuolinen palveluntarjoaja</t>
  </si>
  <si>
    <t xml:space="preserve">Utomstående serviceleverantör</t>
  </si>
  <si>
    <t xml:space="preserve">External Service Provider</t>
  </si>
  <si>
    <t xml:space="preserve">Forest owner</t>
  </si>
  <si>
    <t xml:space="preserve">ImageCategoryType</t>
  </si>
  <si>
    <t xml:space="preserve">Valokuvan luokittelu</t>
  </si>
  <si>
    <t xml:space="preserve">Lohko</t>
  </si>
  <si>
    <t xml:space="preserve">Working site section</t>
  </si>
  <si>
    <t xml:space="preserve">Lagringsplats</t>
  </si>
  <si>
    <t xml:space="preserve">Forest depot</t>
  </si>
  <si>
    <t xml:space="preserve">Sample plot</t>
  </si>
  <si>
    <t xml:space="preserve">Laadunseuranta</t>
  </si>
  <si>
    <t xml:space="preserve">Kvalitetsuppföljning</t>
  </si>
  <si>
    <t xml:space="preserve">Quality controll</t>
  </si>
  <si>
    <t xml:space="preserve">Ympäristökohteet</t>
  </si>
  <si>
    <t xml:space="preserve">Environmental habitats</t>
  </si>
  <si>
    <t xml:space="preserve">Työturvallisuus</t>
  </si>
  <si>
    <t xml:space="preserve">Arbetssäkerhet</t>
  </si>
  <si>
    <t xml:space="preserve">Work safety</t>
  </si>
  <si>
    <t xml:space="preserve">Säästöpuut ja maisema</t>
  </si>
  <si>
    <t xml:space="preserve">Retention trees and landscape</t>
  </si>
  <si>
    <t xml:space="preserve">Muut karttamerkit</t>
  </si>
  <si>
    <t xml:space="preserve">Andra kartmärken</t>
  </si>
  <si>
    <t xml:space="preserve">Other map features</t>
  </si>
  <si>
    <t xml:space="preserve">Taksalisät</t>
  </si>
  <si>
    <t xml:space="preserve">Taxatillägg</t>
  </si>
  <si>
    <t xml:space="preserve">rate add-ons</t>
  </si>
  <si>
    <t xml:space="preserve">stand</t>
  </si>
  <si>
    <t xml:space="preserve">Motomitan tarkastus</t>
  </si>
  <si>
    <t xml:space="preserve">Kontrolla av skördarmätning</t>
  </si>
  <si>
    <t xml:space="preserve">harvester measurement control</t>
  </si>
  <si>
    <t xml:space="preserve">Muut kohteet</t>
  </si>
  <si>
    <t xml:space="preserve">Andra objekt</t>
  </si>
  <si>
    <t xml:space="preserve">Other targets</t>
  </si>
  <si>
    <t xml:space="preserve">Keskeytetty lohko</t>
  </si>
  <si>
    <t xml:space="preserve">Avbrutet arbetsblock</t>
  </si>
  <si>
    <t xml:space="preserve">Paused working site section</t>
  </si>
  <si>
    <t xml:space="preserve">ImageSubCategoryType</t>
  </si>
  <si>
    <t xml:space="preserve">Valokuvan alaluokitus</t>
  </si>
  <si>
    <t xml:space="preserve">Runkovaurio</t>
  </si>
  <si>
    <t xml:space="preserve">Stamskada</t>
  </si>
  <si>
    <t xml:space="preserve">road groud damage</t>
  </si>
  <si>
    <t xml:space="preserve">Painuma</t>
  </si>
  <si>
    <t xml:space="preserve">Körskada</t>
  </si>
  <si>
    <t xml:space="preserve">depression</t>
  </si>
  <si>
    <t xml:space="preserve">Ajamattomat puut</t>
  </si>
  <si>
    <t xml:space="preserve">Okört virke</t>
  </si>
  <si>
    <t xml:space="preserve">trees with out haulage?</t>
  </si>
  <si>
    <t xml:space="preserve">Säästö- ja lahopuut</t>
  </si>
  <si>
    <t xml:space="preserve">Naturvårdträd och död ved</t>
  </si>
  <si>
    <t xml:space="preserve">saving and rotten trees</t>
  </si>
  <si>
    <t xml:space="preserve">Skydsszon</t>
  </si>
  <si>
    <t xml:space="preserve">shelter strip</t>
  </si>
  <si>
    <t xml:space="preserve">Varastopaikalle johtavan tien kunto</t>
  </si>
  <si>
    <t xml:space="preserve">Kondition på vägen som leder till lagringsplatsen</t>
  </si>
  <si>
    <t xml:space="preserve">forest depot road condition</t>
  </si>
  <si>
    <t xml:space="preserve">Päättymisilmoitus</t>
  </si>
  <si>
    <t xml:space="preserve">Avslutningsanmälan</t>
  </si>
  <si>
    <t xml:space="preserve">End notification</t>
  </si>
  <si>
    <t xml:space="preserve">WorkingWeightType</t>
  </si>
  <si>
    <t xml:space="preserve">Koneen painoluokitus</t>
  </si>
  <si>
    <t xml:space="preserve">alle 10 000 kg</t>
  </si>
  <si>
    <t xml:space="preserve">under 10 000 kg</t>
  </si>
  <si>
    <t xml:space="preserve">alle 15 000 kg</t>
  </si>
  <si>
    <t xml:space="preserve">under 15 000 kg</t>
  </si>
  <si>
    <t xml:space="preserve">alle 18 000 kg</t>
  </si>
  <si>
    <t xml:space="preserve">under 18 000 kg</t>
  </si>
  <si>
    <t xml:space="preserve">alle 21 000 kg</t>
  </si>
  <si>
    <t xml:space="preserve">under 21 000 kg</t>
  </si>
  <si>
    <t xml:space="preserve">alle 25 000 kg</t>
  </si>
  <si>
    <t xml:space="preserve">under 25 000 kg</t>
  </si>
  <si>
    <t xml:space="preserve">alle 30 000 kg</t>
  </si>
  <si>
    <t xml:space="preserve">under 30 000 kg</t>
  </si>
  <si>
    <t xml:space="preserve">yli 30 000 kg</t>
  </si>
  <si>
    <t xml:space="preserve">över 30 000 kg</t>
  </si>
  <si>
    <t xml:space="preserve">over 30 000 kg</t>
  </si>
  <si>
    <t xml:space="preserve">FinalAuditTypeType</t>
  </si>
  <si>
    <t xml:space="preserve">Loppuarvioinnin tyyppi (laaja/suppea)</t>
  </si>
  <si>
    <t xml:space="preserve">Suppea</t>
  </si>
  <si>
    <t xml:space="preserve">Laaja</t>
  </si>
  <si>
    <t xml:space="preserve">FinalAuditerTypeType</t>
  </si>
  <si>
    <t xml:space="preserve">Loppuarvioinnin tekijän tyyppi</t>
  </si>
  <si>
    <t xml:space="preserve">Työntekijä/kuljettaja</t>
  </si>
  <si>
    <t xml:space="preserve">Toimihenkilö</t>
  </si>
  <si>
    <t xml:space="preserve">VehicleType</t>
  </si>
  <si>
    <t xml:space="preserve">Kulkuväline</t>
  </si>
  <si>
    <t xml:space="preserve">Auto</t>
  </si>
  <si>
    <t xml:space="preserve">Bil</t>
  </si>
  <si>
    <t xml:space="preserve">Car</t>
  </si>
  <si>
    <t xml:space="preserve">Moottorivene</t>
  </si>
  <si>
    <t xml:space="preserve">Motorbåt</t>
  </si>
  <si>
    <t xml:space="preserve">Motor boat</t>
  </si>
  <si>
    <t xml:space="preserve">Moottoripyörä</t>
  </si>
  <si>
    <t xml:space="preserve">Motorcykel</t>
  </si>
  <si>
    <t xml:space="preserve">Motorbike</t>
  </si>
  <si>
    <t xml:space="preserve">Mopo</t>
  </si>
  <si>
    <t xml:space="preserve">Moped</t>
  </si>
  <si>
    <t xml:space="preserve">Jalan</t>
  </si>
  <si>
    <t xml:space="preserve">Till fots</t>
  </si>
  <si>
    <t xml:space="preserve">Walking</t>
  </si>
  <si>
    <t xml:space="preserve">Soutaen</t>
  </si>
  <si>
    <t xml:space="preserve">Roende</t>
  </si>
  <si>
    <t xml:space="preserve">Rowing</t>
  </si>
  <si>
    <t xml:space="preserve">Hiihtäen</t>
  </si>
  <si>
    <t xml:space="preserve">På skidor</t>
  </si>
  <si>
    <t xml:space="preserve">Skiing</t>
  </si>
  <si>
    <t xml:space="preserve">Kuljetusauto</t>
  </si>
  <si>
    <t xml:space="preserve">Transportbil</t>
  </si>
  <si>
    <t xml:space="preserve">CompanyModeType</t>
  </si>
  <si>
    <t xml:space="preserve">Yrittäjämuoto</t>
  </si>
  <si>
    <t xml:space="preserve">Alueyrittäjä</t>
  </si>
  <si>
    <t xml:space="preserve">Områdesföretagare</t>
  </si>
  <si>
    <t xml:space="preserve">area entrepreneur</t>
  </si>
  <si>
    <t xml:space="preserve">Osayrittäjä</t>
  </si>
  <si>
    <t xml:space="preserve">Deltidsföretagare</t>
  </si>
  <si>
    <t xml:space="preserve">part entrepreneur</t>
  </si>
  <si>
    <t xml:space="preserve">Osakasyrittäjä</t>
  </si>
  <si>
    <t xml:space="preserve">Företagspartner</t>
  </si>
  <si>
    <t xml:space="preserve">partner entrepreneur</t>
  </si>
  <si>
    <t xml:space="preserve">entrepreneur</t>
  </si>
  <si>
    <t xml:space="preserve">CompanyTypeType</t>
  </si>
  <si>
    <t xml:space="preserve">Yritysmuoto</t>
  </si>
  <si>
    <t xml:space="preserve">Osakeyhtiö</t>
  </si>
  <si>
    <t xml:space="preserve">Aktiebolag</t>
  </si>
  <si>
    <t xml:space="preserve">ltd.</t>
  </si>
  <si>
    <t xml:space="preserve">Avoin yhtiö</t>
  </si>
  <si>
    <t xml:space="preserve">Öppet bolag</t>
  </si>
  <si>
    <t xml:space="preserve">general partnership</t>
  </si>
  <si>
    <t xml:space="preserve">Kommandiittiyhtiö</t>
  </si>
  <si>
    <t xml:space="preserve">Kommanditbolag</t>
  </si>
  <si>
    <t xml:space="preserve">limited partnership</t>
  </si>
  <si>
    <t xml:space="preserve">Yksityinen elinkeinon harjoittaja</t>
  </si>
  <si>
    <t xml:space="preserve">Enskild näringsidkare</t>
  </si>
  <si>
    <t xml:space="preserve">private entrepreneur</t>
  </si>
  <si>
    <t xml:space="preserve">Yhteismetsä</t>
  </si>
  <si>
    <t xml:space="preserve">Samfälld skog</t>
  </si>
  <si>
    <t xml:space="preserve">joint property forest</t>
  </si>
  <si>
    <t xml:space="preserve">Metsänhoitoyhdistys</t>
  </si>
  <si>
    <t xml:space="preserve">Skogsvårdsförening</t>
  </si>
  <si>
    <t xml:space="preserve">forest management association</t>
  </si>
  <si>
    <t xml:space="preserve">Valtion liikelaitos</t>
  </si>
  <si>
    <t xml:space="preserve">business entity which is owned by state</t>
  </si>
  <si>
    <t xml:space="preserve">Osuuskunta</t>
  </si>
  <si>
    <t xml:space="preserve">Andelslag</t>
  </si>
  <si>
    <t xml:space="preserve">cooperative</t>
  </si>
  <si>
    <t xml:space="preserve">Julkinen osakeyhtiö</t>
  </si>
  <si>
    <t xml:space="preserve">Publikt aktiebolag</t>
  </si>
  <si>
    <t xml:space="preserve">Public Limited Liability Company</t>
  </si>
  <si>
    <t xml:space="preserve">Ulkomaisen elinkeinon harjoittajan sivuliike</t>
  </si>
  <si>
    <t xml:space="preserve">Filial för utländsk näringsidkare</t>
  </si>
  <si>
    <t xml:space="preserve">doughter company of foreing entrepreneur</t>
  </si>
  <si>
    <t xml:space="preserve">Säätiö</t>
  </si>
  <si>
    <t xml:space="preserve">Stiftelse</t>
  </si>
  <si>
    <t xml:space="preserve">foundation</t>
  </si>
  <si>
    <t xml:space="preserve">taxation union</t>
  </si>
  <si>
    <t xml:space="preserve">Yhdistys</t>
  </si>
  <si>
    <t xml:space="preserve">Förening</t>
  </si>
  <si>
    <t xml:space="preserve">association</t>
  </si>
  <si>
    <t xml:space="preserve">estate</t>
  </si>
  <si>
    <t xml:space="preserve">QualitySystemType</t>
  </si>
  <si>
    <t xml:space="preserve">Laatujärjestelmä</t>
  </si>
  <si>
    <t xml:space="preserve">ISO9000-standardi</t>
  </si>
  <si>
    <t xml:space="preserve">ISO9000-standard</t>
  </si>
  <si>
    <t xml:space="preserve">ISO9001-standardi</t>
  </si>
  <si>
    <t xml:space="preserve">ISO9001-standard</t>
  </si>
  <si>
    <t xml:space="preserve">Oma laatukäsikirja</t>
  </si>
  <si>
    <t xml:space="preserve">Egen kvalitetshandbok</t>
  </si>
  <si>
    <t xml:space="preserve">Own quality manual</t>
  </si>
  <si>
    <t xml:space="preserve">Muu laatujärjestelmä</t>
  </si>
  <si>
    <t xml:space="preserve">Annat kvalitetssystem</t>
  </si>
  <si>
    <t xml:space="preserve">Other quality system</t>
  </si>
  <si>
    <t xml:space="preserve">Ei ole</t>
  </si>
  <si>
    <t xml:space="preserve">Saknas</t>
  </si>
  <si>
    <t xml:space="preserve">Is not</t>
  </si>
  <si>
    <t xml:space="preserve">WorkingSiteStatusType</t>
  </si>
  <si>
    <t xml:space="preserve">Lohkon tila (status)</t>
  </si>
  <si>
    <t xml:space="preserve">Lohkolla puutteellinen data</t>
  </si>
  <si>
    <t xml:space="preserve">Blocket har ofullständig data</t>
  </si>
  <si>
    <t xml:space="preserve">Working site has incomplete data</t>
  </si>
  <si>
    <t xml:space="preserve">Lohko valmis suunniteltavaksi</t>
  </si>
  <si>
    <t xml:space="preserve">Blocket är färdigt för planering</t>
  </si>
  <si>
    <t xml:space="preserve">Working site ready for planning</t>
  </si>
  <si>
    <t xml:space="preserve">Lohko julkaistu työsuunnitelmalle</t>
  </si>
  <si>
    <t xml:space="preserve">Arbetsblocket har publicerats i arbetsplanen</t>
  </si>
  <si>
    <t xml:space="preserve">Working site section published in entrepreneur</t>
  </si>
  <si>
    <t xml:space="preserve">Ennakkoilmoitus lähetetty</t>
  </si>
  <si>
    <t xml:space="preserve">Förhandsanmälan skickad</t>
  </si>
  <si>
    <t xml:space="preserve">Predeclaration sent</t>
  </si>
  <si>
    <t xml:space="preserve">Lohko lähetetty resurssille</t>
  </si>
  <si>
    <t xml:space="preserve">Arbetsblocket har skickats till resursen</t>
  </si>
  <si>
    <t xml:space="preserve">Working site secrtion sent to resource</t>
  </si>
  <si>
    <t xml:space="preserve">Lohko siirretty mittalaitteelle</t>
  </si>
  <si>
    <t xml:space="preserve">Arbetsblocket har flyttats till mätdonet</t>
  </si>
  <si>
    <t xml:space="preserve">Working site section moved to measuring device</t>
  </si>
  <si>
    <t xml:space="preserve">Aloitusilmoitus lähetetty</t>
  </si>
  <si>
    <t xml:space="preserve">Begynnelseanmälan skickad</t>
  </si>
  <si>
    <t xml:space="preserve">Starting declaration sent</t>
  </si>
  <si>
    <t xml:space="preserve">Työt aloitettu</t>
  </si>
  <si>
    <t xml:space="preserve">Arbetet påbörjat</t>
  </si>
  <si>
    <t xml:space="preserve">Work started</t>
  </si>
  <si>
    <t xml:space="preserve">Metsäkuljetus aloitettu</t>
  </si>
  <si>
    <t xml:space="preserve">Terrängtransporten påbörjad</t>
  </si>
  <si>
    <t xml:space="preserve">Forest haulage started</t>
  </si>
  <si>
    <t xml:space="preserve">Keskeytetty päättyneenä</t>
  </si>
  <si>
    <t xml:space="preserve">Avbruten och avslutad</t>
  </si>
  <si>
    <t xml:space="preserve">Stopped and finished</t>
  </si>
  <si>
    <t xml:space="preserve">Tauko</t>
  </si>
  <si>
    <t xml:space="preserve">Paus</t>
  </si>
  <si>
    <t xml:space="preserve">Pause</t>
  </si>
  <si>
    <t xml:space="preserve">Hakkuu päättynyt</t>
  </si>
  <si>
    <t xml:space="preserve">Avverkningen avslutad</t>
  </si>
  <si>
    <t xml:space="preserve">Cutting finished</t>
  </si>
  <si>
    <t xml:space="preserve">Metsäkuljetus päättynyt päättynyt</t>
  </si>
  <si>
    <t xml:space="preserve">Terrängtransporten avslutad</t>
  </si>
  <si>
    <t xml:space="preserve">Forest haulage finished</t>
  </si>
  <si>
    <t xml:space="preserve">Loppuarviointi lähetetty</t>
  </si>
  <si>
    <t xml:space="preserve">Slutgranskning skickad</t>
  </si>
  <si>
    <t xml:space="preserve">Final audition sent</t>
  </si>
  <si>
    <t xml:space="preserve">Päättymisilmoitus lähetetty</t>
  </si>
  <si>
    <t xml:space="preserve">Avslutningsanmälan skickad</t>
  </si>
  <si>
    <t xml:space="preserve">Finishing declaration sent</t>
  </si>
  <si>
    <t xml:space="preserve">Lohko lopetettu</t>
  </si>
  <si>
    <t xml:space="preserve">Arbetsblocket har avslutats</t>
  </si>
  <si>
    <t xml:space="preserve">Working site section ended</t>
  </si>
  <si>
    <t xml:space="preserve">Lohko päättynyt (Metsäjärjestelmässä)</t>
  </si>
  <si>
    <t xml:space="preserve">Arbetsblocket avslutat (i skogssystemet)</t>
  </si>
  <si>
    <t xml:space="preserve">Working site section finished (Forest system)</t>
  </si>
  <si>
    <t xml:space="preserve">Lohko tilitetty</t>
  </si>
  <si>
    <t xml:space="preserve">Likvid har betalats för arbetsblocket</t>
  </si>
  <si>
    <t xml:space="preserve">Working site section accounted</t>
  </si>
  <si>
    <t xml:space="preserve">Toteutunut varanto</t>
  </si>
  <si>
    <t xml:space="preserve">Verkställt utfall</t>
  </si>
  <si>
    <t xml:space="preserve">Realised reserve</t>
  </si>
  <si>
    <t xml:space="preserve">Tilitykseen vaikuttavat muutokset ei sallittu</t>
  </si>
  <si>
    <t xml:space="preserve">Förändringar som påverkar likviden tillåts inte</t>
  </si>
  <si>
    <t xml:space="preserve">Changes affecting accounting not permitted</t>
  </si>
  <si>
    <t xml:space="preserve">Removed</t>
  </si>
  <si>
    <t xml:space="preserve">Ennakkoilmoitus toimitettu vastaanottajalle</t>
  </si>
  <si>
    <t xml:space="preserve">Förhandsanmälan skickad till mottagaren</t>
  </si>
  <si>
    <t xml:space="preserve">Predeclaration delivered to receiver</t>
  </si>
  <si>
    <t xml:space="preserve">Aloitusilmoitus toimitettu vastaanottajalle</t>
  </si>
  <si>
    <t xml:space="preserve">Begynnelseanmälan skickad till mottagaren</t>
  </si>
  <si>
    <t xml:space="preserve">Starting declaration delivered to receiver</t>
  </si>
  <si>
    <t xml:space="preserve">HPR lähetetty ulkoiseen järjestelmään onnistuneesti</t>
  </si>
  <si>
    <t xml:space="preserve">HPR skickat till externt system</t>
  </si>
  <si>
    <t xml:space="preserve">Successfully sent HPR to external system</t>
  </si>
  <si>
    <t xml:space="preserve">HPR:n lähetys ulkoiseen järjestelmään epäonnistui</t>
  </si>
  <si>
    <t xml:space="preserve">Misslyckades att skicka HPR till externt system</t>
  </si>
  <si>
    <t xml:space="preserve">Error received from external system when sending HPR</t>
  </si>
  <si>
    <t xml:space="preserve">MaterialCodeType</t>
  </si>
  <si>
    <t xml:space="preserve">Materiaali koodi</t>
  </si>
  <si>
    <t xml:space="preserve">Taimi</t>
  </si>
  <si>
    <t xml:space="preserve">Planta</t>
  </si>
  <si>
    <t xml:space="preserve">Seedling</t>
  </si>
  <si>
    <t xml:space="preserve">Taimi, havupuu</t>
  </si>
  <si>
    <t xml:space="preserve">Planta, barrträd</t>
  </si>
  <si>
    <t xml:space="preserve">Seedling, conifer</t>
  </si>
  <si>
    <t xml:space="preserve">Taimi, mänty</t>
  </si>
  <si>
    <t xml:space="preserve">Planta, tall</t>
  </si>
  <si>
    <t xml:space="preserve">Seedling, pine</t>
  </si>
  <si>
    <t xml:space="preserve">Taimi, mänty, 1-v</t>
  </si>
  <si>
    <t xml:space="preserve">Planta, tall, 1 år</t>
  </si>
  <si>
    <t xml:space="preserve">Seedling, pine, 1-y</t>
  </si>
  <si>
    <t xml:space="preserve">Männyn taimi 1 v, minipaakku</t>
  </si>
  <si>
    <t xml:space="preserve">Tallplanta 1 år, miniklump</t>
  </si>
  <si>
    <t xml:space="preserve">Pine plant 1 y, minimum clod</t>
  </si>
  <si>
    <t xml:space="preserve">Männyn taimi 1 v, pikkupaakku</t>
  </si>
  <si>
    <t xml:space="preserve">Tallplanta 1 år, liten klump</t>
  </si>
  <si>
    <t xml:space="preserve">pine plant 1 y, small clod</t>
  </si>
  <si>
    <t xml:space="preserve">Männyn taimi 1 v, keskipaakku</t>
  </si>
  <si>
    <t xml:space="preserve">Tallplanta 1 år, medelstor klump</t>
  </si>
  <si>
    <t xml:space="preserve">pine plant 1 y, medium clod</t>
  </si>
  <si>
    <t xml:space="preserve">Männyn taimi 1 v, isopaakku</t>
  </si>
  <si>
    <t xml:space="preserve">Tallplanta 1 år, stor klump</t>
  </si>
  <si>
    <t xml:space="preserve">pine plant 1 y, large clod</t>
  </si>
  <si>
    <t xml:space="preserve">Männyn taimi 1 v, avojuurinen</t>
  </si>
  <si>
    <t xml:space="preserve">Tallplanta 1 år, barrotad</t>
  </si>
  <si>
    <t xml:space="preserve">pine plant 1 y, open roots</t>
  </si>
  <si>
    <t xml:space="preserve">Taimi, mänty, 2-v</t>
  </si>
  <si>
    <t xml:space="preserve">Planta, tall, 2 år</t>
  </si>
  <si>
    <t xml:space="preserve">Seedling, pine, 2-y</t>
  </si>
  <si>
    <t xml:space="preserve">Männyn taimi 2 v, pikkupaakku</t>
  </si>
  <si>
    <t xml:space="preserve">Tallplanta 2 år, liten klump</t>
  </si>
  <si>
    <t xml:space="preserve">pine plant 2 y, small clod</t>
  </si>
  <si>
    <t xml:space="preserve">Männyn taimi 2 v, keskipaakku</t>
  </si>
  <si>
    <t xml:space="preserve">Tallplanta 2 år, medelstor klump</t>
  </si>
  <si>
    <t xml:space="preserve">pine plant 2 y, medium clod</t>
  </si>
  <si>
    <t xml:space="preserve">Männyn taimi 2 v, isopaakku</t>
  </si>
  <si>
    <t xml:space="preserve">Tallplanta 2 år, stor klump</t>
  </si>
  <si>
    <t xml:space="preserve">pine plant 2 y, large clod</t>
  </si>
  <si>
    <t xml:space="preserve">Männyn taimi 2 v, avojuurinen</t>
  </si>
  <si>
    <t xml:space="preserve">Tallplanta 2 år, barrotad</t>
  </si>
  <si>
    <t xml:space="preserve">pine plant 2 y, open roots</t>
  </si>
  <si>
    <t xml:space="preserve">Taimi, mänty, 3-v</t>
  </si>
  <si>
    <t xml:space="preserve">Planta, tall, 3 år</t>
  </si>
  <si>
    <t xml:space="preserve">Seedling, pine, 3-y</t>
  </si>
  <si>
    <t xml:space="preserve">Männyn taimi 3 v, pikkupaakku</t>
  </si>
  <si>
    <t xml:space="preserve">Tallplanta 3 år, liten klump</t>
  </si>
  <si>
    <t xml:space="preserve">pine plant 3 y, small clod</t>
  </si>
  <si>
    <t xml:space="preserve">Männyn taimi 3 v, keskipaakku</t>
  </si>
  <si>
    <t xml:space="preserve">Tallplanta 3 år, medelstor klump</t>
  </si>
  <si>
    <t xml:space="preserve">pine plant 3 y, medium clod</t>
  </si>
  <si>
    <t xml:space="preserve">Männyn taimi 3 v, isopaakku</t>
  </si>
  <si>
    <t xml:space="preserve">Tallplanta 3 år, stor klump</t>
  </si>
  <si>
    <t xml:space="preserve">pine plant 3 y, large clod</t>
  </si>
  <si>
    <t xml:space="preserve">Männyn taimi 3 v, avojuurinen</t>
  </si>
  <si>
    <t xml:space="preserve">Tallplanta 3 år, barrotad</t>
  </si>
  <si>
    <t xml:space="preserve">pine plant 3 y, open roots</t>
  </si>
  <si>
    <t xml:space="preserve">Taimi, kuusi</t>
  </si>
  <si>
    <t xml:space="preserve">Planta, gran</t>
  </si>
  <si>
    <t xml:space="preserve">Seedling, spruce</t>
  </si>
  <si>
    <t xml:space="preserve">Taimi, kuusi, 1-v</t>
  </si>
  <si>
    <t xml:space="preserve">Planta, gran, 1 år</t>
  </si>
  <si>
    <t xml:space="preserve">Seedling, spruce, 1-y</t>
  </si>
  <si>
    <t xml:space="preserve">Kuusen taimi 1 v, minipaakku</t>
  </si>
  <si>
    <t xml:space="preserve">Granplanta 1 år, miniklump</t>
  </si>
  <si>
    <t xml:space="preserve">Spruce seedling 1 y, mini clod</t>
  </si>
  <si>
    <t xml:space="preserve">Kuusen taimi 1 v, pikkupaakku</t>
  </si>
  <si>
    <t xml:space="preserve">Granplanta 1 år, liten klump</t>
  </si>
  <si>
    <t xml:space="preserve">spruce plant 1 y, small clod</t>
  </si>
  <si>
    <t xml:space="preserve">Kuusen taimi 1 v, keskipaakku</t>
  </si>
  <si>
    <t xml:space="preserve">Granplanta 1 år, medelstor klump</t>
  </si>
  <si>
    <t xml:space="preserve">spruce plant 1 y, medium clod</t>
  </si>
  <si>
    <t xml:space="preserve">Kuusen taimi 1 v, isopaakku</t>
  </si>
  <si>
    <t xml:space="preserve">Granplanta 1 år, stor klump</t>
  </si>
  <si>
    <t xml:space="preserve">spruce plant 1 y, large clod</t>
  </si>
  <si>
    <t xml:space="preserve">Kuusen taimi 1 v, avojuurinen</t>
  </si>
  <si>
    <t xml:space="preserve">Granplanta 1 år, barrotad</t>
  </si>
  <si>
    <t xml:space="preserve">spruce plant 1 y, open roots</t>
  </si>
  <si>
    <t xml:space="preserve">Taimi, kuusi 2-v</t>
  </si>
  <si>
    <t xml:space="preserve">Planta, gran, 2 år</t>
  </si>
  <si>
    <t xml:space="preserve">Seedling, spruce, 2-y</t>
  </si>
  <si>
    <t xml:space="preserve">Kuusen taimi 2 v, pikkupaakku</t>
  </si>
  <si>
    <t xml:space="preserve">Granplanta 2 år, liten klump</t>
  </si>
  <si>
    <t xml:space="preserve">spruce plant 2 y, small clod</t>
  </si>
  <si>
    <t xml:space="preserve">Kuusen taimi 2 v, keskipaakku</t>
  </si>
  <si>
    <t xml:space="preserve">Granplanta 2 år, medelstor klump</t>
  </si>
  <si>
    <t xml:space="preserve">spruce plant 2 y, medium clod</t>
  </si>
  <si>
    <t xml:space="preserve">Kuusen taimi 2 v, isopaakku</t>
  </si>
  <si>
    <t xml:space="preserve">Granplanta 2 år, stor klump</t>
  </si>
  <si>
    <t xml:space="preserve">spruce plant 2 y, large clod</t>
  </si>
  <si>
    <t xml:space="preserve">Kuusen taimi 2 v, avojuurinen</t>
  </si>
  <si>
    <t xml:space="preserve">Granplanta 2 år, barrotad</t>
  </si>
  <si>
    <t xml:space="preserve">spruce plant 2 y, open roots</t>
  </si>
  <si>
    <t xml:space="preserve">Taimi, kuusi, 3-v</t>
  </si>
  <si>
    <t xml:space="preserve">Planta, gran, 3 år</t>
  </si>
  <si>
    <t xml:space="preserve">Seedling, spruce, 3-y</t>
  </si>
  <si>
    <t xml:space="preserve">Kuusen taimi 3 v, pikkupaakku</t>
  </si>
  <si>
    <t xml:space="preserve">Granplanta 3 år, liten klump</t>
  </si>
  <si>
    <t xml:space="preserve">spruce plant 3 y, small clod</t>
  </si>
  <si>
    <t xml:space="preserve">Kuusen taimi 3 v, keskipaakku</t>
  </si>
  <si>
    <t xml:space="preserve">Granplanta 3 år, medelstor klump</t>
  </si>
  <si>
    <t xml:space="preserve">spruce plant 3 y, medium clod</t>
  </si>
  <si>
    <t xml:space="preserve">Kuusen taimi 3 v, isopaakku</t>
  </si>
  <si>
    <t xml:space="preserve">Granplanta 3 år, stor klump</t>
  </si>
  <si>
    <t xml:space="preserve">spruce plant 3 y, large clod</t>
  </si>
  <si>
    <t xml:space="preserve">Kuusen taimi 3 v, avojuurinen</t>
  </si>
  <si>
    <t xml:space="preserve">Granplanta 3 år, barrotad</t>
  </si>
  <si>
    <t xml:space="preserve">spruce plant 3 y, open roots</t>
  </si>
  <si>
    <t xml:space="preserve">Taimi, Lehtikuusi</t>
  </si>
  <si>
    <t xml:space="preserve">Planta, lärkträd</t>
  </si>
  <si>
    <t xml:space="preserve">Seedling, Larch</t>
  </si>
  <si>
    <t xml:space="preserve">Taimi, lehtikuusi, 1-v</t>
  </si>
  <si>
    <t xml:space="preserve">Planta, lärkträd, 1 år</t>
  </si>
  <si>
    <t xml:space="preserve">Seedling, Larch, 1-y</t>
  </si>
  <si>
    <t xml:space="preserve">Lehtikuusen taimi 1 v, minipaakku</t>
  </si>
  <si>
    <t xml:space="preserve">Lärkträdsplanta 1 år, miniklump</t>
  </si>
  <si>
    <t xml:space="preserve">Larch seedling 1 y, mini clod</t>
  </si>
  <si>
    <t xml:space="preserve">Lehtikuusen taimi 1 v, pikkupaakku</t>
  </si>
  <si>
    <t xml:space="preserve">Lärkträdsplanta 1 år, liten klump</t>
  </si>
  <si>
    <t xml:space="preserve">larch plant 1 y, small clod</t>
  </si>
  <si>
    <t xml:space="preserve">Lehtikuusen taimi 1 v, keskipaakku</t>
  </si>
  <si>
    <t xml:space="preserve">Lärkträdsplanta 1 år, medelstor klump</t>
  </si>
  <si>
    <t xml:space="preserve">larch plant 1 y, medium clod</t>
  </si>
  <si>
    <t xml:space="preserve">Lehtikuusen taimi 1 v, isopaakku</t>
  </si>
  <si>
    <t xml:space="preserve">Lärkträdsplanta 1 år, stor klump</t>
  </si>
  <si>
    <t xml:space="preserve">larch plant 1 y, large clod</t>
  </si>
  <si>
    <t xml:space="preserve">Lehtikuusen taimi 1 v, avojuurinen</t>
  </si>
  <si>
    <t xml:space="preserve">Lärkträdsplanta 1 år, barrotad</t>
  </si>
  <si>
    <t xml:space="preserve">larch plant 1 y, open roots</t>
  </si>
  <si>
    <t xml:space="preserve">Taimi, Lehtikuusi, 2-v</t>
  </si>
  <si>
    <t xml:space="preserve">Planta, lärkträd, 2 år</t>
  </si>
  <si>
    <t xml:space="preserve">Seedling, Larch, 2-y</t>
  </si>
  <si>
    <t xml:space="preserve">Lehtikuusen taimi 2 v, pikkupaakku</t>
  </si>
  <si>
    <t xml:space="preserve">Lärkträdsplanta 2 år, liten klump</t>
  </si>
  <si>
    <t xml:space="preserve">larch plant 2 y, small clod</t>
  </si>
  <si>
    <t xml:space="preserve">Lehtikuusen taimi 2 v, keskipaakku</t>
  </si>
  <si>
    <t xml:space="preserve">Lärkträdsplanta 2 år, medelstor klump</t>
  </si>
  <si>
    <t xml:space="preserve">larch plant 2 y, medium clod</t>
  </si>
  <si>
    <t xml:space="preserve">Lehtikuusen taimi 2 v, isopaakku</t>
  </si>
  <si>
    <t xml:space="preserve">Lärkträdsplanta 2 år, stor klump</t>
  </si>
  <si>
    <t xml:space="preserve">larch plant 2 y, large clod</t>
  </si>
  <si>
    <t xml:space="preserve">Lehtikuusen taimi 2 v, avojuurinen</t>
  </si>
  <si>
    <t xml:space="preserve">Lärkträdsplanta 2 år, barrotad</t>
  </si>
  <si>
    <t xml:space="preserve">larch plant 2 y, open roots</t>
  </si>
  <si>
    <t xml:space="preserve">Taimi, Lehtikuusi, 3-v</t>
  </si>
  <si>
    <t xml:space="preserve">Planta, lärkträd, 3 år</t>
  </si>
  <si>
    <t xml:space="preserve">Seedling, Larch, 3-y</t>
  </si>
  <si>
    <t xml:space="preserve">Lehtikuusen taimi 3 v, pikkupaakku</t>
  </si>
  <si>
    <t xml:space="preserve">Lärkträdsplanta 3 år, liten klump</t>
  </si>
  <si>
    <t xml:space="preserve">larch plant 3 y, small clod</t>
  </si>
  <si>
    <t xml:space="preserve">Lehtikuusen taimi 3 v, keskipaakku</t>
  </si>
  <si>
    <t xml:space="preserve">Lärkträdsplanta 3 år, medelstor klump</t>
  </si>
  <si>
    <t xml:space="preserve">larch plant 3 y, medium clod</t>
  </si>
  <si>
    <t xml:space="preserve">Lehtikuusen taimi 3 v, isopaakku</t>
  </si>
  <si>
    <t xml:space="preserve">Lärkträdsplanta 3 år, stor klump</t>
  </si>
  <si>
    <t xml:space="preserve">larch plant 3 y, large clod</t>
  </si>
  <si>
    <t xml:space="preserve">Lehtikuusen taimi 3 v, avojuurinen</t>
  </si>
  <si>
    <t xml:space="preserve">Lärkträdsplanta 3 år, barrotad</t>
  </si>
  <si>
    <t xml:space="preserve">larch plant 3 y, open roots</t>
  </si>
  <si>
    <t xml:space="preserve">Taimi, Lehtikuusi, 4-v</t>
  </si>
  <si>
    <t xml:space="preserve">Planta, lärkträd, 4 år</t>
  </si>
  <si>
    <t xml:space="preserve">Seedling, Larch, 4-y</t>
  </si>
  <si>
    <t xml:space="preserve">Lehtikuusen taimi 4 v, pikkupaakku</t>
  </si>
  <si>
    <t xml:space="preserve">Lärkträdsplanta 4 år, liten klump</t>
  </si>
  <si>
    <t xml:space="preserve">Larch seedling 4 y, small clod</t>
  </si>
  <si>
    <t xml:space="preserve">Lehtikuusen taimi 4 v, keskipaakku</t>
  </si>
  <si>
    <t xml:space="preserve">Lärkträdsplanta 4 år, medelstor klump</t>
  </si>
  <si>
    <t xml:space="preserve">Larch seedling 4 y, medium clod</t>
  </si>
  <si>
    <t xml:space="preserve">Lehtikuusen taimi 4 v, isopaakku</t>
  </si>
  <si>
    <t xml:space="preserve">Lärkträdsplanta 4 år, stor klump</t>
  </si>
  <si>
    <t xml:space="preserve">Larch seedling 4 y, large clod</t>
  </si>
  <si>
    <t xml:space="preserve">Lehtikuusen taimi 4 v, avojuurinen</t>
  </si>
  <si>
    <t xml:space="preserve">Lärkträdsplanta 4 år, barrotad</t>
  </si>
  <si>
    <t xml:space="preserve">Larch seedling 4 y, open-rooted</t>
  </si>
  <si>
    <t xml:space="preserve">Taimi, muu havupuu</t>
  </si>
  <si>
    <t xml:space="preserve">Planta, övrigt barrträd</t>
  </si>
  <si>
    <t xml:space="preserve">Seedling, other coniferous</t>
  </si>
  <si>
    <t xml:space="preserve">Taimi, muu havupuu, 1-v</t>
  </si>
  <si>
    <t xml:space="preserve">Planta, övrigt barrträd, 1 år</t>
  </si>
  <si>
    <t xml:space="preserve">Seedling, other coniferous, 1-y</t>
  </si>
  <si>
    <t xml:space="preserve">Muun havupuun taimi 1 v, minipaakku</t>
  </si>
  <si>
    <t xml:space="preserve">Övrigt barrträds planta 1 år, miniklump</t>
  </si>
  <si>
    <t xml:space="preserve">Other coniferous seedling, 1-y, mini clod</t>
  </si>
  <si>
    <t xml:space="preserve">Muun havupuun taimi 1 v, pikkupaakku</t>
  </si>
  <si>
    <t xml:space="preserve">Övrigt barrträds planta 1 år, liten klump</t>
  </si>
  <si>
    <t xml:space="preserve">Other coniferous tree plant 1 y, small clod</t>
  </si>
  <si>
    <t xml:space="preserve">Muun havupuun taimi 1 v, keskipaakku</t>
  </si>
  <si>
    <t xml:space="preserve">Övrigt barrträds planta 1 år, medelstor klump</t>
  </si>
  <si>
    <t xml:space="preserve">Other coniferous tree plant 1 y, medium clod</t>
  </si>
  <si>
    <t xml:space="preserve">Muun havupuun taimi 1 v, isopaakku</t>
  </si>
  <si>
    <t xml:space="preserve">Övrigt barrträds planta 1 år, stor klump</t>
  </si>
  <si>
    <t xml:space="preserve">Other coniferous tree plant 1 y, large clod</t>
  </si>
  <si>
    <t xml:space="preserve">Muun havupuun taimi 1 v, avojuurinen</t>
  </si>
  <si>
    <t xml:space="preserve">Övrigt barrträds planta 1 år, barrotad</t>
  </si>
  <si>
    <t xml:space="preserve">Other coniferous tree plant 1 y, open roots</t>
  </si>
  <si>
    <t xml:space="preserve">Taimi, muu havupuu, 2-v</t>
  </si>
  <si>
    <t xml:space="preserve">Planta, övrigt barrträd, 2 år</t>
  </si>
  <si>
    <t xml:space="preserve">Seedling, other coniferous, 2-y</t>
  </si>
  <si>
    <t xml:space="preserve">Muun havupuun taimi 2 v, pikkupaakku</t>
  </si>
  <si>
    <t xml:space="preserve">Övrigt barrträds planta 2 år, liten klump</t>
  </si>
  <si>
    <t xml:space="preserve">Other coniferous tree 2 y, small clod</t>
  </si>
  <si>
    <t xml:space="preserve">Muun havupuun taimi 2 v, keskipaakku</t>
  </si>
  <si>
    <t xml:space="preserve">Övrigt barrträds planta 2 år, medelstor klump</t>
  </si>
  <si>
    <t xml:space="preserve">Other coniferous tree 2 y, medium clod</t>
  </si>
  <si>
    <t xml:space="preserve">Muun havupuun taimi 2 v, isopaakku</t>
  </si>
  <si>
    <t xml:space="preserve">Övrigt barrträds planta 2 år, stor klump</t>
  </si>
  <si>
    <t xml:space="preserve">Other coniferous tree 2 y, large clod</t>
  </si>
  <si>
    <t xml:space="preserve">Muun havupuun taimi 2 v, avojuurinen</t>
  </si>
  <si>
    <t xml:space="preserve">Övrigt barrträds planta 2 år, barrotad</t>
  </si>
  <si>
    <t xml:space="preserve">Other coniferous tree 2 y, open roots</t>
  </si>
  <si>
    <t xml:space="preserve">Taimi, muu havupuu, 3-v</t>
  </si>
  <si>
    <t xml:space="preserve">Planta, övrigt barrträd, 3 år</t>
  </si>
  <si>
    <t xml:space="preserve">Seedling, other coniferous, 3-y</t>
  </si>
  <si>
    <t xml:space="preserve">Muun havupuun taimi 3 v, pikkupaakku</t>
  </si>
  <si>
    <t xml:space="preserve">Övrigt barrträds planta 3 år, liten klump</t>
  </si>
  <si>
    <t xml:space="preserve">Other coniferous tree 3 y, small clod</t>
  </si>
  <si>
    <t xml:space="preserve">Muun havupuun taimi 3 v, keskipaakku</t>
  </si>
  <si>
    <t xml:space="preserve">Övrigt barrträds planta 3 år, medelstor klump</t>
  </si>
  <si>
    <t xml:space="preserve">Other coniferous tree 3 y, medium clod</t>
  </si>
  <si>
    <t xml:space="preserve">Muun havupuun taimi 3 v, isopaakku</t>
  </si>
  <si>
    <t xml:space="preserve">Övrigt barrträds planta 3 år, stor klump</t>
  </si>
  <si>
    <t xml:space="preserve">Other coniferous tree 3 y, large clod</t>
  </si>
  <si>
    <t xml:space="preserve">Muun havupuun taimi 3 v, avojuurinen</t>
  </si>
  <si>
    <t xml:space="preserve">Övrigt barrträds planta 3 år, barrotad</t>
  </si>
  <si>
    <t xml:space="preserve">Other coniferous tree 3 y, open roots</t>
  </si>
  <si>
    <t xml:space="preserve">Taimi, muu havupuu, 4-v</t>
  </si>
  <si>
    <t xml:space="preserve">Planta, övrigt barrträd, 4 år</t>
  </si>
  <si>
    <t xml:space="preserve">Seedling, other coniferous, 4-y</t>
  </si>
  <si>
    <t xml:space="preserve">Muun havupuun taimi 4 v, pikkupaakku</t>
  </si>
  <si>
    <t xml:space="preserve">Övrigt barrträds planta 4 år, liten klump</t>
  </si>
  <si>
    <t xml:space="preserve">Other coniferous seedling, 4-y, small clod</t>
  </si>
  <si>
    <t xml:space="preserve">Muun havupuun taimi 4 v, keskipaakku</t>
  </si>
  <si>
    <t xml:space="preserve">Övrigt barrträds planta 4 år, medelstor klump</t>
  </si>
  <si>
    <t xml:space="preserve">Other coniferous seedling, 4-y, medium clod</t>
  </si>
  <si>
    <t xml:space="preserve">Muun havupuun taimi 4 v, isopaakku</t>
  </si>
  <si>
    <t xml:space="preserve">Övrigt barrträds planta 4 år, stor klump</t>
  </si>
  <si>
    <t xml:space="preserve">Other coniferous seedling, 4-y, large clod</t>
  </si>
  <si>
    <t xml:space="preserve">Muun havupuun taimi 4 v, avojuurinen</t>
  </si>
  <si>
    <t xml:space="preserve">Övrigt barrträds planta 4 år, barrotad</t>
  </si>
  <si>
    <t xml:space="preserve">Other coniferous seedling, 4-y, open-rooted</t>
  </si>
  <si>
    <t xml:space="preserve">Taimi, lehtipuut</t>
  </si>
  <si>
    <t xml:space="preserve">Planta, lövträd</t>
  </si>
  <si>
    <t xml:space="preserve">Seedling, deciduous</t>
  </si>
  <si>
    <t xml:space="preserve">Taimi, koivu</t>
  </si>
  <si>
    <t xml:space="preserve">Planta, björk</t>
  </si>
  <si>
    <t xml:space="preserve">Seedling, Birch</t>
  </si>
  <si>
    <t xml:space="preserve">Taimi, koivu, 1-v</t>
  </si>
  <si>
    <t xml:space="preserve">Planta, björk, 1 år</t>
  </si>
  <si>
    <t xml:space="preserve">Seedling, Birch, 1-y</t>
  </si>
  <si>
    <t xml:space="preserve">Koivun taimi 1 v, minipaakku</t>
  </si>
  <si>
    <t xml:space="preserve">Björkplanta 1 år, miniklump</t>
  </si>
  <si>
    <t xml:space="preserve">Birch seedling 1 y, mini clod</t>
  </si>
  <si>
    <t xml:space="preserve">Koivun taimi 1 v, pikkupaakku</t>
  </si>
  <si>
    <t xml:space="preserve">Björkplanta 1 år, liten klump</t>
  </si>
  <si>
    <t xml:space="preserve">birch plant 1 y, small clod</t>
  </si>
  <si>
    <t xml:space="preserve">Koivun taimi 1 v, keskipaakku</t>
  </si>
  <si>
    <t xml:space="preserve">Björkplanta 1 år, medelstor klump</t>
  </si>
  <si>
    <t xml:space="preserve">birch plant 1 y, medium clod</t>
  </si>
  <si>
    <t xml:space="preserve">Koivun taimi 1 v, isopaakku</t>
  </si>
  <si>
    <t xml:space="preserve">Björkplanta 1 år, stor klump</t>
  </si>
  <si>
    <t xml:space="preserve">birch plant 1 y, large clod</t>
  </si>
  <si>
    <t xml:space="preserve">Koivun taimi 1 v, avojuurinen</t>
  </si>
  <si>
    <t xml:space="preserve">Björkplanta 1 år, barrotad</t>
  </si>
  <si>
    <t xml:space="preserve">birch plant 1 y, open roots</t>
  </si>
  <si>
    <t xml:space="preserve">Taimi, Koivu, 2-v</t>
  </si>
  <si>
    <t xml:space="preserve">Planta, björk, 2 år</t>
  </si>
  <si>
    <t xml:space="preserve">Seedling, Birch, 2-y</t>
  </si>
  <si>
    <t xml:space="preserve">Koivun taimi 2 v, pikkupaakku</t>
  </si>
  <si>
    <t xml:space="preserve">Björkplanta 2 år, liten klump</t>
  </si>
  <si>
    <t xml:space="preserve">birch plant 2 y, small clod</t>
  </si>
  <si>
    <t xml:space="preserve">Koivun taimi 2 v, keskipaakku</t>
  </si>
  <si>
    <t xml:space="preserve">Björkplanta 2 år, medelstor klump</t>
  </si>
  <si>
    <t xml:space="preserve">birch plant 2 y, medium clod</t>
  </si>
  <si>
    <t xml:space="preserve">Koivun taimi 2 v, isopaakku</t>
  </si>
  <si>
    <t xml:space="preserve">Björkplanta 2 år, stor klump</t>
  </si>
  <si>
    <t xml:space="preserve">birch plant 2 y, large clod</t>
  </si>
  <si>
    <t xml:space="preserve">Koivun taimi 2 v, avojuurinen</t>
  </si>
  <si>
    <t xml:space="preserve">Björkplanta 2 år, barrotad</t>
  </si>
  <si>
    <t xml:space="preserve">birch plant 2 y, open roots</t>
  </si>
  <si>
    <t xml:space="preserve">Taimi, Koivu, 3-v</t>
  </si>
  <si>
    <t xml:space="preserve">Planta, björk, 3 år</t>
  </si>
  <si>
    <t xml:space="preserve">Seedling, Birch, 3-y</t>
  </si>
  <si>
    <t xml:space="preserve">Koivun taimi 3 v, pikkupaakku</t>
  </si>
  <si>
    <t xml:space="preserve">Björkplanta 3 år, liten klump</t>
  </si>
  <si>
    <t xml:space="preserve">birch plant 3 y, small clod</t>
  </si>
  <si>
    <t xml:space="preserve">Koivun taimi 3 v, keskipaakku</t>
  </si>
  <si>
    <t xml:space="preserve">Björkplanta 3 år, medelstor klump</t>
  </si>
  <si>
    <t xml:space="preserve">birch plant 3 y, medium clod</t>
  </si>
  <si>
    <t xml:space="preserve">Koivun taimi 3 v, isopaakku</t>
  </si>
  <si>
    <t xml:space="preserve">Björkplanta 3 år, stor klump</t>
  </si>
  <si>
    <t xml:space="preserve">birch plant 3 y, large clod</t>
  </si>
  <si>
    <t xml:space="preserve">Koivun taimi 3 v, avojuurinen</t>
  </si>
  <si>
    <t xml:space="preserve">Björkplanta 3 år, barrotad</t>
  </si>
  <si>
    <t xml:space="preserve">birch plant 3 y, open roots</t>
  </si>
  <si>
    <t xml:space="preserve">Taimi, Koivu, 4-v</t>
  </si>
  <si>
    <t xml:space="preserve">Planta, björk, 4 år</t>
  </si>
  <si>
    <t xml:space="preserve">Seedling, Birch, 4-y</t>
  </si>
  <si>
    <t xml:space="preserve">Koivun taimi 4 v, pikkupaakku</t>
  </si>
  <si>
    <t xml:space="preserve">Björkplanta 4 år, liten klump</t>
  </si>
  <si>
    <t xml:space="preserve">birch plant 4 y, small clod</t>
  </si>
  <si>
    <t xml:space="preserve">Koivun taimi 4 v, keskipaakku</t>
  </si>
  <si>
    <t xml:space="preserve">Björkplanta 4 år, medelstor klump</t>
  </si>
  <si>
    <t xml:space="preserve">birch plant 4 y, medium clod</t>
  </si>
  <si>
    <t xml:space="preserve">Koivun taimi 4 v, isopaakku</t>
  </si>
  <si>
    <t xml:space="preserve">Björkplanta 4 år, stor klump</t>
  </si>
  <si>
    <t xml:space="preserve">birch plant 4 y, large clod</t>
  </si>
  <si>
    <t xml:space="preserve">Koivun taimi 4 v, avojuurinen</t>
  </si>
  <si>
    <t xml:space="preserve">Björkplanta 4 år, barrotad</t>
  </si>
  <si>
    <t xml:space="preserve">birch plant 4 y, open roots</t>
  </si>
  <si>
    <t xml:space="preserve">Taimi, tervaleppä</t>
  </si>
  <si>
    <t xml:space="preserve">Planta, klibbal</t>
  </si>
  <si>
    <t xml:space="preserve">Seedling, Alder</t>
  </si>
  <si>
    <t xml:space="preserve">Taimi, tervaleppä, 1-v</t>
  </si>
  <si>
    <t xml:space="preserve">Planta, klibbal, 1 år</t>
  </si>
  <si>
    <t xml:space="preserve">Seedling, Alder, 1-y</t>
  </si>
  <si>
    <t xml:space="preserve">Tervalepän taimi 1 v, minipaakku</t>
  </si>
  <si>
    <t xml:space="preserve">Klibbalsplanta 1 år, miniklump</t>
  </si>
  <si>
    <t xml:space="preserve">Alder seedling 1 y, mini clod</t>
  </si>
  <si>
    <t xml:space="preserve">Tervalepän taimi 1 v, pikkupaakku</t>
  </si>
  <si>
    <t xml:space="preserve">Klibbalsplanta 1 år, liten klump</t>
  </si>
  <si>
    <t xml:space="preserve">black alder plant 1 y, small clod</t>
  </si>
  <si>
    <t xml:space="preserve">Tervalepän taimi 1 v, keskipaakku</t>
  </si>
  <si>
    <t xml:space="preserve">Klibbalsplanta 1 år, medelstor klump</t>
  </si>
  <si>
    <t xml:space="preserve">black alder 1 y, medium clod</t>
  </si>
  <si>
    <t xml:space="preserve">Tervalepän taimi 1 v, isopaakku</t>
  </si>
  <si>
    <t xml:space="preserve">Klibbalsplanta 1 år, stor klump</t>
  </si>
  <si>
    <t xml:space="preserve">black alder 1 y, large clod</t>
  </si>
  <si>
    <t xml:space="preserve">Tervalepän taimi 1 v, avojuurinen</t>
  </si>
  <si>
    <t xml:space="preserve">Klibbalsplanta 1 år, barrotad</t>
  </si>
  <si>
    <t xml:space="preserve">black alder 1 y, open roots</t>
  </si>
  <si>
    <t xml:space="preserve">Taimi, tervaleppä, 2-v</t>
  </si>
  <si>
    <t xml:space="preserve">Planta, klibbal, 2 år</t>
  </si>
  <si>
    <t xml:space="preserve">Seedling, Alder, 2-y</t>
  </si>
  <si>
    <t xml:space="preserve">Tervalepän taimi 2 v, pikkupaakku</t>
  </si>
  <si>
    <t xml:space="preserve">Klibbalsplanta 2 år, liten klump</t>
  </si>
  <si>
    <t xml:space="preserve">black alder 2 y, small clod</t>
  </si>
  <si>
    <t xml:space="preserve">Tervalepän taimi 2 v, keskipaakku</t>
  </si>
  <si>
    <t xml:space="preserve">Klibbalsplanta 2 år, medelstor klump</t>
  </si>
  <si>
    <t xml:space="preserve">black alder 2 y, medium clod</t>
  </si>
  <si>
    <t xml:space="preserve">Tervalepän taimi 2 v, isopaakku</t>
  </si>
  <si>
    <t xml:space="preserve">Klibbalsplanta 2 år, stor klump</t>
  </si>
  <si>
    <t xml:space="preserve">black alder 2 y, large clod</t>
  </si>
  <si>
    <t xml:space="preserve">Tervalepän taimi 2 v, avojuurinen</t>
  </si>
  <si>
    <t xml:space="preserve">Klibbalsplanta 2 år, barrotad</t>
  </si>
  <si>
    <t xml:space="preserve">black alder 2 y, open roots</t>
  </si>
  <si>
    <t xml:space="preserve">Taimi, tervaleppä, 3-v</t>
  </si>
  <si>
    <t xml:space="preserve">Planta, klibbal, 3 år</t>
  </si>
  <si>
    <t xml:space="preserve">Seedling, Alder, 3-y</t>
  </si>
  <si>
    <t xml:space="preserve">Tervalepän taimi 3 v, pikkupaakku</t>
  </si>
  <si>
    <t xml:space="preserve">Klibbalsplanta 3 år, liten klump</t>
  </si>
  <si>
    <t xml:space="preserve">black alder 3 y, small clod</t>
  </si>
  <si>
    <t xml:space="preserve">Tervalepän taimi 3 v, keskipaakku</t>
  </si>
  <si>
    <t xml:space="preserve">Klibbalsplanta 3 år, medelstor klump</t>
  </si>
  <si>
    <t xml:space="preserve">black alder 3 y, medium clod</t>
  </si>
  <si>
    <t xml:space="preserve">Tervalepän taimi 3 v, isopaakku</t>
  </si>
  <si>
    <t xml:space="preserve">Klibbalsplanta 3 år, stor klump</t>
  </si>
  <si>
    <t xml:space="preserve">black alder 3 y, large clod</t>
  </si>
  <si>
    <t xml:space="preserve">Tervalepän taimi 3 v, avojuurinen</t>
  </si>
  <si>
    <t xml:space="preserve">Klibbalsplanta 3 år, barrotad</t>
  </si>
  <si>
    <t xml:space="preserve">black alder 3 y, open roots</t>
  </si>
  <si>
    <t xml:space="preserve">Taimi, tervaleppä, 4-v</t>
  </si>
  <si>
    <t xml:space="preserve">Planta, klibbal, 4 år</t>
  </si>
  <si>
    <t xml:space="preserve">Seedling, Alder, 4-y</t>
  </si>
  <si>
    <t xml:space="preserve">Tervalepän taimi 4 v, pikkupaakku</t>
  </si>
  <si>
    <t xml:space="preserve">Klibbalsplanta 4 år, liten klump</t>
  </si>
  <si>
    <t xml:space="preserve">black alder 4 y, small clod</t>
  </si>
  <si>
    <t xml:space="preserve">Tervalepän taimi 4 v, keskipaakku</t>
  </si>
  <si>
    <t xml:space="preserve">Klibbalsplanta 4 år, medelstor klump</t>
  </si>
  <si>
    <t xml:space="preserve">black alder 4 y, medium clod</t>
  </si>
  <si>
    <t xml:space="preserve">Tervalepän taimi 4 v, isopaakku</t>
  </si>
  <si>
    <t xml:space="preserve">Klibbalsplanta 4 år, stor klump</t>
  </si>
  <si>
    <t xml:space="preserve">black alder 4 y, large clod</t>
  </si>
  <si>
    <t xml:space="preserve">Tervalepän taimi 4 v, avojuurinen</t>
  </si>
  <si>
    <t xml:space="preserve">Klibbalsplanta 4 år, barrotad</t>
  </si>
  <si>
    <t xml:space="preserve">black alder 4 y, open roots</t>
  </si>
  <si>
    <t xml:space="preserve">Taimi, muu lehtipuu</t>
  </si>
  <si>
    <t xml:space="preserve">Planta, övrigt lövträd</t>
  </si>
  <si>
    <t xml:space="preserve">Seedling, other deciduous</t>
  </si>
  <si>
    <t xml:space="preserve">Taimi, muu lehtipuu, 1-v</t>
  </si>
  <si>
    <t xml:space="preserve">Planta, övrigt lövträd, 1 år</t>
  </si>
  <si>
    <t xml:space="preserve">Seedling, other deciduous, 1-y</t>
  </si>
  <si>
    <t xml:space="preserve">Muun lehtipuun taimi 1 v, minipaakku</t>
  </si>
  <si>
    <t xml:space="preserve">Övrigt lövträds planta 1 år, miniklump</t>
  </si>
  <si>
    <t xml:space="preserve">Other deciduous seedling 1 y, mini clod</t>
  </si>
  <si>
    <t xml:space="preserve">Muun lehtipuun taimi 1 v, pikkupaakku</t>
  </si>
  <si>
    <t xml:space="preserve">Övrigt lövträds planta 1 år, liten klump</t>
  </si>
  <si>
    <t xml:space="preserve">other deciduous tree plant 1 y, small clod</t>
  </si>
  <si>
    <t xml:space="preserve">Muun lehtipuun taimi 1 v, keskipaakku</t>
  </si>
  <si>
    <t xml:space="preserve">Övrigt lövträds planta 1 år, medelstor klump</t>
  </si>
  <si>
    <t xml:space="preserve">other deciduous tree plant 1 y, medium clod</t>
  </si>
  <si>
    <t xml:space="preserve">Muun lehtipuun taimi 1 v, isopaakku</t>
  </si>
  <si>
    <t xml:space="preserve">Övrigt lövträds planta 1 år, stor klump</t>
  </si>
  <si>
    <t xml:space="preserve">other deciduous tree plant 1 y, large clod</t>
  </si>
  <si>
    <t xml:space="preserve">Muun lehtipuun taimi 1 v, avojuurinen</t>
  </si>
  <si>
    <t xml:space="preserve">Övrigt lövträds planta 1 år, barrotad</t>
  </si>
  <si>
    <t xml:space="preserve">other deciduous tree plant 1 y, open roots</t>
  </si>
  <si>
    <t xml:space="preserve">Taimi, muu lehtipuu, 2-v</t>
  </si>
  <si>
    <t xml:space="preserve">Planta, övrigt lövträd, 2 år</t>
  </si>
  <si>
    <t xml:space="preserve">Seedling, other deciduous, 2-y</t>
  </si>
  <si>
    <t xml:space="preserve">Muun lehtipuun taimi 2 v, pikkupaakku</t>
  </si>
  <si>
    <t xml:space="preserve">Övrigt lövträds planta 2 år, liten klump</t>
  </si>
  <si>
    <t xml:space="preserve">other deciduous tree plant 2 y, small clod</t>
  </si>
  <si>
    <t xml:space="preserve">Muun lehtipuun taimi 2 v, keskipaakku</t>
  </si>
  <si>
    <t xml:space="preserve">Övrigt lövträds planta 2 år, medelstor klump</t>
  </si>
  <si>
    <t xml:space="preserve">other deciduous tree plant 2 y, medium clod</t>
  </si>
  <si>
    <t xml:space="preserve">Muun lehtipuun taimi 2 v, isopaakku</t>
  </si>
  <si>
    <t xml:space="preserve">Övrigt lövträds planta 2 år, stor klump</t>
  </si>
  <si>
    <t xml:space="preserve">other deciduous tree plant 2 y, large clod</t>
  </si>
  <si>
    <t xml:space="preserve">Muun lehtipuun taimi 2 v, avojuurinen</t>
  </si>
  <si>
    <t xml:space="preserve">Övrigt lövträds planta 2 år, barrotad</t>
  </si>
  <si>
    <t xml:space="preserve">other deciduous tree plant 2 y, open roots</t>
  </si>
  <si>
    <t xml:space="preserve">Taimi, muu lehtipuu, 3-v</t>
  </si>
  <si>
    <t xml:space="preserve">Planta, övrigt lövträd, 3 år</t>
  </si>
  <si>
    <t xml:space="preserve">Seedling, other deciduous, 3-y</t>
  </si>
  <si>
    <t xml:space="preserve">Muun lehtipuun taimi 3 v, pikkupaakku</t>
  </si>
  <si>
    <t xml:space="preserve">Övrigt lövträds planta 3 år, liten klump</t>
  </si>
  <si>
    <t xml:space="preserve">other deciduous tree plant 3 y, small clod</t>
  </si>
  <si>
    <t xml:space="preserve">Muun lehtipuun taimi 3 v, keskipaakku</t>
  </si>
  <si>
    <t xml:space="preserve">Övrigt lövträds planta 3 år, medelstor klump</t>
  </si>
  <si>
    <t xml:space="preserve">other deciduous tree plant 3 y, medium clod</t>
  </si>
  <si>
    <t xml:space="preserve">Muun lehtipuun taimi 3 v, isopaakku</t>
  </si>
  <si>
    <t xml:space="preserve">Övrigt lövträds planta 3 år, stor klump</t>
  </si>
  <si>
    <t xml:space="preserve">other deciduous tree plant 3 y, large clod</t>
  </si>
  <si>
    <t xml:space="preserve">Muun lehtipuun taimi 3 v, avojuurinen</t>
  </si>
  <si>
    <t xml:space="preserve">Övrigt lövträds planta 3 år, barrotad</t>
  </si>
  <si>
    <t xml:space="preserve">other deciduous tree plant 3 y, open roots</t>
  </si>
  <si>
    <t xml:space="preserve">Taimi, muu lehtipuu, 4-v</t>
  </si>
  <si>
    <t xml:space="preserve">Planta, övrigt lövträd, 4 år</t>
  </si>
  <si>
    <t xml:space="preserve">Seedling, other deciduous, 4-y</t>
  </si>
  <si>
    <t xml:space="preserve">Muun lehtipuun taimi 4 v, pikkupaakku</t>
  </si>
  <si>
    <t xml:space="preserve">Övrigt lövträds planta 4 år, liten klump</t>
  </si>
  <si>
    <t xml:space="preserve">other deciduous tree plant 4 y, small clod</t>
  </si>
  <si>
    <t xml:space="preserve">Muun lehtipuun taimi 4 v, keskipaakku</t>
  </si>
  <si>
    <t xml:space="preserve">Övrigt lövträds planta 4 år, medelstor klump</t>
  </si>
  <si>
    <t xml:space="preserve">other deciduous tree plant 4 y, medium clod</t>
  </si>
  <si>
    <t xml:space="preserve">Muun lehtipuun taimi 4 v, isopaakku</t>
  </si>
  <si>
    <t xml:space="preserve">Övrigt lövträds planta 4 år, stor klump</t>
  </si>
  <si>
    <t xml:space="preserve">other deciduous tree plant 4 y, large clod</t>
  </si>
  <si>
    <t xml:space="preserve">Muun lehtipuun taimi 4 v, avojuurinen</t>
  </si>
  <si>
    <t xml:space="preserve">Övrigt lövträds planta 4 år, barrotad</t>
  </si>
  <si>
    <t xml:space="preserve">other deciduous tree plant 4 y, open roots</t>
  </si>
  <si>
    <t xml:space="preserve">Taimi, visakoivu</t>
  </si>
  <si>
    <t xml:space="preserve">Planta, masurbjörk</t>
  </si>
  <si>
    <t xml:space="preserve">Seedling, Masur Birch</t>
  </si>
  <si>
    <t xml:space="preserve">Taimi, visakoivu, 1-v</t>
  </si>
  <si>
    <t xml:space="preserve">Planta, masurbjörk, 1 år</t>
  </si>
  <si>
    <t xml:space="preserve">Seedling, Masur Birch, 1-y</t>
  </si>
  <si>
    <t xml:space="preserve">visakoivu 1-v minipaakku</t>
  </si>
  <si>
    <t xml:space="preserve">Masurbjörk 1 år, miniklump</t>
  </si>
  <si>
    <t xml:space="preserve">Masur Birch 1-y mini clod</t>
  </si>
  <si>
    <t xml:space="preserve">visakoivu 1-v pikkupaakku</t>
  </si>
  <si>
    <t xml:space="preserve">Masurbjörk 1 år, liten klump</t>
  </si>
  <si>
    <t xml:space="preserve">Masur Birch 1-y small clod</t>
  </si>
  <si>
    <t xml:space="preserve">visakoivu 1-v keskipaakku</t>
  </si>
  <si>
    <t xml:space="preserve">Masurbjörk 1 år, medelstor klump</t>
  </si>
  <si>
    <t xml:space="preserve">Masur Birch 1-y medium clod</t>
  </si>
  <si>
    <t xml:space="preserve">visakoivu 1-v isopaakku</t>
  </si>
  <si>
    <t xml:space="preserve">Masurbjörk 1 år, stor klump</t>
  </si>
  <si>
    <t xml:space="preserve">Masur Birch 1-y large clod</t>
  </si>
  <si>
    <t xml:space="preserve">visakoivu 1-v avojuurinen</t>
  </si>
  <si>
    <t xml:space="preserve">Masurbjörk 1 år, barrotad</t>
  </si>
  <si>
    <t xml:space="preserve">Masur Birch 1-y open-rooted</t>
  </si>
  <si>
    <t xml:space="preserve">Taimi, visakoivu, 2-v</t>
  </si>
  <si>
    <t xml:space="preserve">Planta, masurbjörk, 2 år</t>
  </si>
  <si>
    <t xml:space="preserve">Seedling, Masur Birch, 2-y</t>
  </si>
  <si>
    <t xml:space="preserve">visakoivu 2-v minipaakku</t>
  </si>
  <si>
    <t xml:space="preserve">Masurbjörk 2 år, miniklump</t>
  </si>
  <si>
    <t xml:space="preserve">Masur Birch 2-y mini clod</t>
  </si>
  <si>
    <t xml:space="preserve">visakoivu 2-v pikkupaakku</t>
  </si>
  <si>
    <t xml:space="preserve">Masurbjörk 2 år, liten klump</t>
  </si>
  <si>
    <t xml:space="preserve">Masur Birch 2-y small clod</t>
  </si>
  <si>
    <t xml:space="preserve">visakoivu 2-v keskipaakku</t>
  </si>
  <si>
    <t xml:space="preserve">Masurbjörk 2 år, medelstor klump</t>
  </si>
  <si>
    <t xml:space="preserve">Masur Birch 2-y medium clod</t>
  </si>
  <si>
    <t xml:space="preserve">visakoivu 2-v isopaakku</t>
  </si>
  <si>
    <t xml:space="preserve">Masurbjörk 2 år, stor klump</t>
  </si>
  <si>
    <t xml:space="preserve">Masur Birch 2-y large clod</t>
  </si>
  <si>
    <t xml:space="preserve">visakoivu 2-v avojuurinen</t>
  </si>
  <si>
    <t xml:space="preserve">Masurbjörk 2 år, barrotad</t>
  </si>
  <si>
    <t xml:space="preserve">Masur Birch 2-y open-rooted</t>
  </si>
  <si>
    <t xml:space="preserve">Taimi, visakoivu, 3-v</t>
  </si>
  <si>
    <t xml:space="preserve">Planta, masurbjörk, 3 år</t>
  </si>
  <si>
    <t xml:space="preserve">Seedling, Masur Birch, 3-y</t>
  </si>
  <si>
    <t xml:space="preserve">visakoivu 3-v minipaakku</t>
  </si>
  <si>
    <t xml:space="preserve">Masurbjörk 3 år, miniklump</t>
  </si>
  <si>
    <t xml:space="preserve">Masur Birch 3-y mini clod</t>
  </si>
  <si>
    <t xml:space="preserve">visakoivu 3-v pikkupaakku</t>
  </si>
  <si>
    <t xml:space="preserve">Masurbjörk 3 år, liten klump</t>
  </si>
  <si>
    <t xml:space="preserve">Masur Birch 3-y small clod</t>
  </si>
  <si>
    <t xml:space="preserve">visakoivu 3-v keskipaakku</t>
  </si>
  <si>
    <t xml:space="preserve">Masurbjörk 3 år, medelstor klump</t>
  </si>
  <si>
    <t xml:space="preserve">Masur Birch 3-y medium clod</t>
  </si>
  <si>
    <t xml:space="preserve">visakoivu 3-v isopaakku</t>
  </si>
  <si>
    <t xml:space="preserve">Masurbjörk 3 år, stor klump</t>
  </si>
  <si>
    <t xml:space="preserve">Masur Birch 3-y large clod</t>
  </si>
  <si>
    <t xml:space="preserve">visakoivu 3-v avojuurinen</t>
  </si>
  <si>
    <t xml:space="preserve">Masurbjörk 3 år, barrotad</t>
  </si>
  <si>
    <t xml:space="preserve">Masur Birch 3-y open-rooted</t>
  </si>
  <si>
    <t xml:space="preserve">Taimi, visakoivu, 4-v</t>
  </si>
  <si>
    <t xml:space="preserve">Planta, masurbjörk, 4 år</t>
  </si>
  <si>
    <t xml:space="preserve">Seedling, Masur Birch, 4-y</t>
  </si>
  <si>
    <t xml:space="preserve">visakoivu 4-v minipaakku</t>
  </si>
  <si>
    <t xml:space="preserve">Masurbjörk 4 år, miniklump</t>
  </si>
  <si>
    <t xml:space="preserve">Masur Birch 4-y mini clod</t>
  </si>
  <si>
    <t xml:space="preserve">visakoivu 4-v pikkupaakku</t>
  </si>
  <si>
    <t xml:space="preserve">Masurbjörk 4 år, liten klump</t>
  </si>
  <si>
    <t xml:space="preserve">Masur Birch 4-y small clod</t>
  </si>
  <si>
    <t xml:space="preserve">visakoivu 4-v keskipaakku</t>
  </si>
  <si>
    <t xml:space="preserve">Masurbjörk 4 år, medelstor klump</t>
  </si>
  <si>
    <t xml:space="preserve">Masur Birch 4-y medium clod</t>
  </si>
  <si>
    <t xml:space="preserve">visakoivu 4-v isopaakku</t>
  </si>
  <si>
    <t xml:space="preserve">Masurbjörk 4 år, stor klump</t>
  </si>
  <si>
    <t xml:space="preserve">Masur Birch 4-y large clod</t>
  </si>
  <si>
    <t xml:space="preserve">visakoivu 4-v avojuurinen</t>
  </si>
  <si>
    <t xml:space="preserve">Masurbjörk 4 år, barrotad</t>
  </si>
  <si>
    <t xml:space="preserve">Masur Birch 4-y open-rooted</t>
  </si>
  <si>
    <t xml:space="preserve">Taimi, haapa</t>
  </si>
  <si>
    <t xml:space="preserve">Planta, asp</t>
  </si>
  <si>
    <t xml:space="preserve">Seedling, Aspen</t>
  </si>
  <si>
    <t xml:space="preserve">Taimi, haapa, 1-v</t>
  </si>
  <si>
    <t xml:space="preserve">Planta, asp, 1 år</t>
  </si>
  <si>
    <t xml:space="preserve">Seedling, Aspen, 1-y</t>
  </si>
  <si>
    <t xml:space="preserve">haapa 1-v minipaakku</t>
  </si>
  <si>
    <t xml:space="preserve">Asp 1 år, miniklump</t>
  </si>
  <si>
    <t xml:space="preserve">Aspen 1-y mini clod</t>
  </si>
  <si>
    <t xml:space="preserve">haapa 1-v pikkupaakku</t>
  </si>
  <si>
    <t xml:space="preserve">Asp 1 år, liten klump</t>
  </si>
  <si>
    <t xml:space="preserve">Aspen 1-y small clod</t>
  </si>
  <si>
    <t xml:space="preserve">haapa 1-v keskipaakku</t>
  </si>
  <si>
    <t xml:space="preserve">Asp 1 år, medelstor klump</t>
  </si>
  <si>
    <t xml:space="preserve">Aspen 1-y medium clod</t>
  </si>
  <si>
    <t xml:space="preserve">haapa 1-v isopaakku</t>
  </si>
  <si>
    <t xml:space="preserve">Asp 1 år, stor klump</t>
  </si>
  <si>
    <t xml:space="preserve">Aspen 1-y large clod</t>
  </si>
  <si>
    <t xml:space="preserve">haapa 1-v avojuurinen</t>
  </si>
  <si>
    <t xml:space="preserve">Asp 1 år, barrotad</t>
  </si>
  <si>
    <t xml:space="preserve">Aspen 1-y open-rooted</t>
  </si>
  <si>
    <t xml:space="preserve">Taimi, haapa, 2-v</t>
  </si>
  <si>
    <t xml:space="preserve">Planta, asp, 2 år</t>
  </si>
  <si>
    <t xml:space="preserve">Seedling, Aspen, 2-y</t>
  </si>
  <si>
    <t xml:space="preserve">haapa 2-v minipaakku</t>
  </si>
  <si>
    <t xml:space="preserve">Asp 2 år, miniklump</t>
  </si>
  <si>
    <t xml:space="preserve">Aspen 2-y mini clod</t>
  </si>
  <si>
    <t xml:space="preserve">haapa 2-v pikkupaakku</t>
  </si>
  <si>
    <t xml:space="preserve">Asp 2 år, liten klump</t>
  </si>
  <si>
    <t xml:space="preserve">Aspen 2-y small clod</t>
  </si>
  <si>
    <t xml:space="preserve">haapa 2-v keskipaakku</t>
  </si>
  <si>
    <t xml:space="preserve">Asp 2 år, medelstor klump</t>
  </si>
  <si>
    <t xml:space="preserve">Aspen 2-y medium clod</t>
  </si>
  <si>
    <t xml:space="preserve">haapa 2-v isopaakku</t>
  </si>
  <si>
    <t xml:space="preserve">Asp 2 år, stor klump</t>
  </si>
  <si>
    <t xml:space="preserve">Aspen 2-y large clod</t>
  </si>
  <si>
    <t xml:space="preserve">haapa 2-v avojuurinen</t>
  </si>
  <si>
    <t xml:space="preserve">Asp 2 år, barrotad</t>
  </si>
  <si>
    <t xml:space="preserve">Aspen 2-y open-rooted</t>
  </si>
  <si>
    <t xml:space="preserve">Taimi, haapa, 3-v</t>
  </si>
  <si>
    <t xml:space="preserve">Planta, asp, 3 år</t>
  </si>
  <si>
    <t xml:space="preserve">Seedling, Aspen, 3-y</t>
  </si>
  <si>
    <t xml:space="preserve">haapa 3-v minipaakku</t>
  </si>
  <si>
    <t xml:space="preserve">Asp 3 år, miniklump</t>
  </si>
  <si>
    <t xml:space="preserve">Aspen 3-y mini clod</t>
  </si>
  <si>
    <t xml:space="preserve">haapa 3-v pikkupaakku</t>
  </si>
  <si>
    <t xml:space="preserve">Asp 3 år, liten klump</t>
  </si>
  <si>
    <t xml:space="preserve">Aspen 3-y small clod</t>
  </si>
  <si>
    <t xml:space="preserve">haapa 3-v keskipaakku</t>
  </si>
  <si>
    <t xml:space="preserve">Asp 3 år, medelstor klump</t>
  </si>
  <si>
    <t xml:space="preserve">Aspen 3-y medium clod</t>
  </si>
  <si>
    <t xml:space="preserve">haapa 3-v isopaakku</t>
  </si>
  <si>
    <t xml:space="preserve">Asp 3 år, stor klump</t>
  </si>
  <si>
    <t xml:space="preserve">Aspen 3-y large clod</t>
  </si>
  <si>
    <t xml:space="preserve">haapa 3-v avojuurinen</t>
  </si>
  <si>
    <t xml:space="preserve">Asp 3 år, barrotad</t>
  </si>
  <si>
    <t xml:space="preserve">Aspen 3-y open-rooted</t>
  </si>
  <si>
    <t xml:space="preserve">Taimi, haapa, 4-v</t>
  </si>
  <si>
    <t xml:space="preserve">Planta, asp, 4 år</t>
  </si>
  <si>
    <t xml:space="preserve">Seedling, Aspen, 4-y</t>
  </si>
  <si>
    <t xml:space="preserve">haapa 4-v minipaakku</t>
  </si>
  <si>
    <t xml:space="preserve">Asp 4 år, miniklump</t>
  </si>
  <si>
    <t xml:space="preserve">Aspen 4-y mini clod</t>
  </si>
  <si>
    <t xml:space="preserve">haapa 4-v pikkupaakku</t>
  </si>
  <si>
    <t xml:space="preserve">Asp 4 år, liten klump</t>
  </si>
  <si>
    <t xml:space="preserve">Aspen 4-y small clod</t>
  </si>
  <si>
    <t xml:space="preserve">haapa 4-v keskipaakku</t>
  </si>
  <si>
    <t xml:space="preserve">Asp 4 år, medelstor klump</t>
  </si>
  <si>
    <t xml:space="preserve">Aspen 4-y medium clod</t>
  </si>
  <si>
    <t xml:space="preserve">haapa 4-v isopaakku</t>
  </si>
  <si>
    <t xml:space="preserve">Asp 4 år, stor klump</t>
  </si>
  <si>
    <t xml:space="preserve">Aspen 4-y large clod</t>
  </si>
  <si>
    <t xml:space="preserve">haapa 4-v avojuurinen</t>
  </si>
  <si>
    <t xml:space="preserve">Asp 4 år, barrotad</t>
  </si>
  <si>
    <t xml:space="preserve">Aspen 4-y open-rooted</t>
  </si>
  <si>
    <t xml:space="preserve">Siemen</t>
  </si>
  <si>
    <t xml:space="preserve">Frö</t>
  </si>
  <si>
    <t xml:space="preserve">Seed</t>
  </si>
  <si>
    <t xml:space="preserve">Siemen, havupuut</t>
  </si>
  <si>
    <t xml:space="preserve">Frö, barrträd</t>
  </si>
  <si>
    <t xml:space="preserve">Seed, coniferous</t>
  </si>
  <si>
    <t xml:space="preserve">Siemen, mänty</t>
  </si>
  <si>
    <t xml:space="preserve">Frö, tall</t>
  </si>
  <si>
    <t xml:space="preserve">Pine seed</t>
  </si>
  <si>
    <t xml:space="preserve">siemen, mä</t>
  </si>
  <si>
    <t xml:space="preserve">Frö, ta</t>
  </si>
  <si>
    <t xml:space="preserve">Seed, pine</t>
  </si>
  <si>
    <t xml:space="preserve">siemen, mä, siemenviljelty1</t>
  </si>
  <si>
    <t xml:space="preserve">Frö, ta, fröplantage1</t>
  </si>
  <si>
    <t xml:space="preserve">Seed, pine, cultivated1</t>
  </si>
  <si>
    <t xml:space="preserve">siemen, mä, siemenviljelty2</t>
  </si>
  <si>
    <t xml:space="preserve">Frö, ta, fröplantage2</t>
  </si>
  <si>
    <t xml:space="preserve">Seed, pine, cultivated2</t>
  </si>
  <si>
    <t xml:space="preserve">siemen, mä, metsikkökeräys</t>
  </si>
  <si>
    <t xml:space="preserve">Frö, ta, beståndsfrö</t>
  </si>
  <si>
    <t xml:space="preserve">Seed, pine, stand collection</t>
  </si>
  <si>
    <t xml:space="preserve">Siemen, kuusi</t>
  </si>
  <si>
    <t xml:space="preserve">Frö, gran</t>
  </si>
  <si>
    <t xml:space="preserve">Spruce seed</t>
  </si>
  <si>
    <t xml:space="preserve">Siemen, ku</t>
  </si>
  <si>
    <t xml:space="preserve">Frö, gr</t>
  </si>
  <si>
    <t xml:space="preserve">Seed, spruce</t>
  </si>
  <si>
    <t xml:space="preserve">Siemen, ku, siemenviljelty</t>
  </si>
  <si>
    <t xml:space="preserve">Frö, gr, fröplantage</t>
  </si>
  <si>
    <t xml:space="preserve">Seed, spruce, cultivated</t>
  </si>
  <si>
    <t xml:space="preserve">Siemen, ku, metsikkökeräys</t>
  </si>
  <si>
    <t xml:space="preserve">Frö, gr, beståndsfrö</t>
  </si>
  <si>
    <t xml:space="preserve">Seed, spruce, stand collection</t>
  </si>
  <si>
    <t xml:space="preserve">Siemen, lehtikuusi</t>
  </si>
  <si>
    <t xml:space="preserve">Frö, lärkträd</t>
  </si>
  <si>
    <t xml:space="preserve">Larch seed</t>
  </si>
  <si>
    <t xml:space="preserve">Siemen, leku</t>
  </si>
  <si>
    <t xml:space="preserve">Frö, lätr</t>
  </si>
  <si>
    <t xml:space="preserve">Seed, larch</t>
  </si>
  <si>
    <t xml:space="preserve">Siemen, leku, siemenviljelty</t>
  </si>
  <si>
    <t xml:space="preserve">Frö, lätr, fröplantage</t>
  </si>
  <si>
    <t xml:space="preserve">Seed, larch, cultivated</t>
  </si>
  <si>
    <t xml:space="preserve">Siemen, leku, metsikkökeräys</t>
  </si>
  <si>
    <t xml:space="preserve">Frö, lätr, beståndsfrö</t>
  </si>
  <si>
    <t xml:space="preserve">Seed, larch, stand collection</t>
  </si>
  <si>
    <t xml:space="preserve">Siemen, muu havupuu</t>
  </si>
  <si>
    <t xml:space="preserve">Frö, övrigt barrträd</t>
  </si>
  <si>
    <t xml:space="preserve">Other coniferous tree seed</t>
  </si>
  <si>
    <t xml:space="preserve">Siemen, muu havup</t>
  </si>
  <si>
    <t xml:space="preserve">Frö, övrigt barrt</t>
  </si>
  <si>
    <t xml:space="preserve">Seed, other coniferous</t>
  </si>
  <si>
    <t xml:space="preserve">Siemen, muu havup, siemenviljelty</t>
  </si>
  <si>
    <t xml:space="preserve">Frö, övrigt barrt, fröplantage</t>
  </si>
  <si>
    <t xml:space="preserve">Seed, other coniferous, cultivated</t>
  </si>
  <si>
    <t xml:space="preserve">Siemen, muu havup, metsikkökeräys</t>
  </si>
  <si>
    <t xml:space="preserve">Frö, övrigt barrt, beståndsfrö</t>
  </si>
  <si>
    <t xml:space="preserve">Seed, other coniferous, stand collection</t>
  </si>
  <si>
    <t xml:space="preserve">Siemen, lehtipuut</t>
  </si>
  <si>
    <t xml:space="preserve">Frö, lövträd</t>
  </si>
  <si>
    <t xml:space="preserve">Seed, deciduous</t>
  </si>
  <si>
    <t xml:space="preserve">Siemen, koivu</t>
  </si>
  <si>
    <t xml:space="preserve">Frö, björk</t>
  </si>
  <si>
    <t xml:space="preserve">Birch seed</t>
  </si>
  <si>
    <t xml:space="preserve">Siemen, ko</t>
  </si>
  <si>
    <t xml:space="preserve">Frö, bj</t>
  </si>
  <si>
    <t xml:space="preserve">Seed, birch</t>
  </si>
  <si>
    <t xml:space="preserve">Siemen, ko, siemenviljelty</t>
  </si>
  <si>
    <t xml:space="preserve">Frö, bj, fröplantage</t>
  </si>
  <si>
    <t xml:space="preserve">Seed, birch, cultivated</t>
  </si>
  <si>
    <t xml:space="preserve">Siemen, ko, metsikkökeräys</t>
  </si>
  <si>
    <t xml:space="preserve">Frö, bj, beståndsfrö</t>
  </si>
  <si>
    <t xml:space="preserve">Seed, birch, stand collection</t>
  </si>
  <si>
    <t xml:space="preserve">Siemen, tervaleppä</t>
  </si>
  <si>
    <t xml:space="preserve">Frö, klibbal</t>
  </si>
  <si>
    <t xml:space="preserve">Black alder seed</t>
  </si>
  <si>
    <t xml:space="preserve">Siemen, tlep</t>
  </si>
  <si>
    <t xml:space="preserve">Frö, klal</t>
  </si>
  <si>
    <t xml:space="preserve">Seed, alder</t>
  </si>
  <si>
    <t xml:space="preserve">Siemen, tlep, siemenviljelty</t>
  </si>
  <si>
    <t xml:space="preserve">Frö, klal, fröplantage</t>
  </si>
  <si>
    <t xml:space="preserve">Seed, alder, cultivated</t>
  </si>
  <si>
    <t xml:space="preserve">Siemen, tlep, metsikkökeräys</t>
  </si>
  <si>
    <t xml:space="preserve">Frö, klal, beståndsfrö</t>
  </si>
  <si>
    <t xml:space="preserve">Seed, alder, stand collection</t>
  </si>
  <si>
    <t xml:space="preserve">Siemen, muu lehtipuu</t>
  </si>
  <si>
    <t xml:space="preserve">Frö, övrigt lövträd</t>
  </si>
  <si>
    <t xml:space="preserve">Other deciduous tree seed</t>
  </si>
  <si>
    <t xml:space="preserve">Siemen, muu lehtip</t>
  </si>
  <si>
    <t xml:space="preserve">Frö, övrigt lövt</t>
  </si>
  <si>
    <t xml:space="preserve">Seed, other deciduous</t>
  </si>
  <si>
    <t xml:space="preserve">Siemen, muu lehtip, siemenviljelty</t>
  </si>
  <si>
    <t xml:space="preserve">Frö, övrigt lövt, fröplantage</t>
  </si>
  <si>
    <t xml:space="preserve">Seed, other deciduous, cultivated</t>
  </si>
  <si>
    <t xml:space="preserve">Siemen, muu lehtip, metsikkökeräys</t>
  </si>
  <si>
    <t xml:space="preserve">Frö, övrigt lövt, beståndsfrö</t>
  </si>
  <si>
    <t xml:space="preserve">Seed, other deciduous, stand collection</t>
  </si>
  <si>
    <t xml:space="preserve">Lannoite</t>
  </si>
  <si>
    <t xml:space="preserve">Gödsel</t>
  </si>
  <si>
    <t xml:space="preserve">Fertiliser</t>
  </si>
  <si>
    <t xml:space="preserve">Typpi (N)</t>
  </si>
  <si>
    <t xml:space="preserve">Nitrogen (N)</t>
  </si>
  <si>
    <t xml:space="preserve">Typpi-Fosfori (NP)</t>
  </si>
  <si>
    <t xml:space="preserve">Nitrogen-Fosfor (NP)</t>
  </si>
  <si>
    <t xml:space="preserve">Nitrogen-Phosphorus (NP)</t>
  </si>
  <si>
    <t xml:space="preserve">Typpi-Boori (NB)</t>
  </si>
  <si>
    <t xml:space="preserve">Nitrogen-Bor (NB)</t>
  </si>
  <si>
    <t xml:space="preserve">Nitrogen-Boron (NB)</t>
  </si>
  <si>
    <t xml:space="preserve">Typpi-Fosfori-Boori (NPB)</t>
  </si>
  <si>
    <t xml:space="preserve">Nitrogen-Fosfor-Bor (NPB)</t>
  </si>
  <si>
    <t xml:space="preserve">Nitrogen-Phosphorus-Boron (NPB)</t>
  </si>
  <si>
    <t xml:space="preserve">Typpi-Fosfori-Boori-Kalsium (NPBCa)</t>
  </si>
  <si>
    <t xml:space="preserve">Nitrogen-Fosfor-Bor-Kalcium (NPBCa)</t>
  </si>
  <si>
    <t xml:space="preserve">Nitrogen-Phosphorus-Boron-Calcium (NPBCa)</t>
  </si>
  <si>
    <t xml:space="preserve">Fosfori-Kalium (PK)</t>
  </si>
  <si>
    <t xml:space="preserve">Fosfor-Kalium (PK)</t>
  </si>
  <si>
    <t xml:space="preserve">Phosphorus-Potassium (PK)</t>
  </si>
  <si>
    <t xml:space="preserve">Fosfori-Kalium-Boori (PKB)</t>
  </si>
  <si>
    <t xml:space="preserve">Fosfor-Kalium-Bor (PKB)</t>
  </si>
  <si>
    <t xml:space="preserve">Phosphorus-Potassium-Boron (PKB)</t>
  </si>
  <si>
    <t xml:space="preserve">Fosfori-Kalium-Boori-Kalsium (PKBCa)</t>
  </si>
  <si>
    <t xml:space="preserve">Fosfor-Kalium-Bor-Kalcium (PKBCa)</t>
  </si>
  <si>
    <t xml:space="preserve">Phosphorus-Potassium-Boron-Calcium (PKBCa)</t>
  </si>
  <si>
    <t xml:space="preserve">Kalium (K)</t>
  </si>
  <si>
    <t xml:space="preserve">Potassium (K)</t>
  </si>
  <si>
    <t xml:space="preserve">Kalium-Boori (KB)</t>
  </si>
  <si>
    <t xml:space="preserve">Kalium-Bor (KB)</t>
  </si>
  <si>
    <t xml:space="preserve">Potassium-Boron (KB)</t>
  </si>
  <si>
    <t xml:space="preserve">Boori (B)</t>
  </si>
  <si>
    <t xml:space="preserve">Bor (B)</t>
  </si>
  <si>
    <t xml:space="preserve">Boron (B)</t>
  </si>
  <si>
    <t xml:space="preserve">Tuhka</t>
  </si>
  <si>
    <t xml:space="preserve">Aska</t>
  </si>
  <si>
    <t xml:space="preserve">Tuhka-Boori rakeistettu</t>
  </si>
  <si>
    <t xml:space="preserve">Aska-Bor granulerad</t>
  </si>
  <si>
    <t xml:space="preserve">Ash-Boron granulated</t>
  </si>
  <si>
    <t xml:space="preserve">Tuhka rakeistettu</t>
  </si>
  <si>
    <t xml:space="preserve">Aska granulerad</t>
  </si>
  <si>
    <t xml:space="preserve">Ash granulated</t>
  </si>
  <si>
    <t xml:space="preserve">Rauta-PK</t>
  </si>
  <si>
    <t xml:space="preserve">Järn PK</t>
  </si>
  <si>
    <t xml:space="preserve">Iron PK</t>
  </si>
  <si>
    <t xml:space="preserve">Annan gödsel</t>
  </si>
  <si>
    <t xml:space="preserve">Other fertiliser</t>
  </si>
  <si>
    <t xml:space="preserve">Tienarakennus- ja ojitustarvike</t>
  </si>
  <si>
    <t xml:space="preserve">Material för vägbygge och dikning</t>
  </si>
  <si>
    <t xml:space="preserve">Road construction and drainage equipment</t>
  </si>
  <si>
    <t xml:space="preserve">Maa-ainekset</t>
  </si>
  <si>
    <t xml:space="preserve">Jordart</t>
  </si>
  <si>
    <t xml:space="preserve">Soils</t>
  </si>
  <si>
    <t xml:space="preserve">Gravel</t>
  </si>
  <si>
    <t xml:space="preserve">Välppäkivi</t>
  </si>
  <si>
    <t xml:space="preserve">sparstone?</t>
  </si>
  <si>
    <t xml:space="preserve">Moreeni</t>
  </si>
  <si>
    <t xml:space="preserve">Morän</t>
  </si>
  <si>
    <t xml:space="preserve">Moraine</t>
  </si>
  <si>
    <t xml:space="preserve">Louhe</t>
  </si>
  <si>
    <t xml:space="preserve">Sprängsten</t>
  </si>
  <si>
    <t xml:space="preserve">Blasted stone</t>
  </si>
  <si>
    <t xml:space="preserve">Murske</t>
  </si>
  <si>
    <t xml:space="preserve">Kross</t>
  </si>
  <si>
    <t xml:space="preserve">Crushed stone</t>
  </si>
  <si>
    <t xml:space="preserve">Rummut ja putket</t>
  </si>
  <si>
    <t xml:space="preserve">Trummor och rör</t>
  </si>
  <si>
    <t xml:space="preserve">Drums and tubes</t>
  </si>
  <si>
    <t xml:space="preserve">Tierumpu, muovi</t>
  </si>
  <si>
    <t xml:space="preserve">Vägtrumma, plast</t>
  </si>
  <si>
    <t xml:space="preserve">Culvert, plastic</t>
  </si>
  <si>
    <t xml:space="preserve">Tierumpu, teräs</t>
  </si>
  <si>
    <t xml:space="preserve">Vägtrumma, stål</t>
  </si>
  <si>
    <t xml:space="preserve">Culvert, steel</t>
  </si>
  <si>
    <t xml:space="preserve">Tierumpu, betoni</t>
  </si>
  <si>
    <t xml:space="preserve">Vägtrumma, betong</t>
  </si>
  <si>
    <t xml:space="preserve">Culvert, concrete</t>
  </si>
  <si>
    <t xml:space="preserve">Tierumpu, erittelemätön materiaali</t>
  </si>
  <si>
    <t xml:space="preserve">Vägtrumma, icke specificerat material</t>
  </si>
  <si>
    <t xml:space="preserve">Culvert, unclassified material</t>
  </si>
  <si>
    <t xml:space="preserve">Putki</t>
  </si>
  <si>
    <t xml:space="preserve">Rör</t>
  </si>
  <si>
    <t xml:space="preserve">Pipe</t>
  </si>
  <si>
    <t xml:space="preserve">Ylivuotoputki</t>
  </si>
  <si>
    <t xml:space="preserve">Spillrör</t>
  </si>
  <si>
    <t xml:space="preserve">Overflow pipe</t>
  </si>
  <si>
    <t xml:space="preserve">Supistaja</t>
  </si>
  <si>
    <t xml:space="preserve">Reducerare ?</t>
  </si>
  <si>
    <t xml:space="preserve">Reducer</t>
  </si>
  <si>
    <t xml:space="preserve">Suodatinmateriaalit</t>
  </si>
  <si>
    <t xml:space="preserve">Filtermaterial</t>
  </si>
  <si>
    <t xml:space="preserve">Filtration materials</t>
  </si>
  <si>
    <t xml:space="preserve">Risumatto</t>
  </si>
  <si>
    <t xml:space="preserve">Rismatta</t>
  </si>
  <si>
    <t xml:space="preserve">twig mat</t>
  </si>
  <si>
    <t xml:space="preserve">Näretela</t>
  </si>
  <si>
    <t xml:space="preserve">spruce roller</t>
  </si>
  <si>
    <t xml:space="preserve">Telalava</t>
  </si>
  <si>
    <t xml:space="preserve">Kavelbädd</t>
  </si>
  <si>
    <t xml:space="preserve">roller stage</t>
  </si>
  <si>
    <t xml:space="preserve">Suodatinkangas</t>
  </si>
  <si>
    <t xml:space="preserve">Fiberduk</t>
  </si>
  <si>
    <t xml:space="preserve">filter fabric</t>
  </si>
  <si>
    <t xml:space="preserve">Geoverkko</t>
  </si>
  <si>
    <t xml:space="preserve">Geonät</t>
  </si>
  <si>
    <t xml:space="preserve">Geonet</t>
  </si>
  <si>
    <t xml:space="preserve">Kasvinsuojeluaineet</t>
  </si>
  <si>
    <t xml:space="preserve">Växtskyddsmedel</t>
  </si>
  <si>
    <t xml:space="preserve">Plant protection products</t>
  </si>
  <si>
    <t xml:space="preserve">Urea</t>
  </si>
  <si>
    <t xml:space="preserve">Harmaaorvakka</t>
  </si>
  <si>
    <t xml:space="preserve">Pergamentsvamp</t>
  </si>
  <si>
    <t xml:space="preserve">Phlebiopsis gigantea</t>
  </si>
  <si>
    <t xml:space="preserve">http://tun.fi/MX.205740</t>
  </si>
  <si>
    <t xml:space="preserve">Työsuojelutarvikkeet</t>
  </si>
  <si>
    <t xml:space="preserve">Arbetsskyddsutrustning</t>
  </si>
  <si>
    <t xml:space="preserve">Occupational Safety and Health Supplies</t>
  </si>
  <si>
    <t xml:space="preserve">Työsuojelutarvike erittelemätön</t>
  </si>
  <si>
    <t xml:space="preserve">Arbetsskyddsutrustning icke specificerat</t>
  </si>
  <si>
    <t xml:space="preserve">Occupational health and safety equipment unspecified</t>
  </si>
  <si>
    <t xml:space="preserve">Poltto- ja voiteluaineet</t>
  </si>
  <si>
    <t xml:space="preserve">Bränslen och smörjmedel</t>
  </si>
  <si>
    <t xml:space="preserve">Fuels and lubricants</t>
  </si>
  <si>
    <t xml:space="preserve">Poltto- ja voiteluaine erittelemätön</t>
  </si>
  <si>
    <t xml:space="preserve">Bränslen och smörjmedel icke specificerat</t>
  </si>
  <si>
    <t xml:space="preserve">Fuels and lubricants unspecified</t>
  </si>
  <si>
    <t xml:space="preserve">Peitteet</t>
  </si>
  <si>
    <t xml:space="preserve">Täcken</t>
  </si>
  <si>
    <t xml:space="preserve">Covers</t>
  </si>
  <si>
    <t xml:space="preserve">Peitepaperi 4m</t>
  </si>
  <si>
    <t xml:space="preserve">Täckpapper 4m</t>
  </si>
  <si>
    <t xml:space="preserve">Cover paper 4m</t>
  </si>
  <si>
    <t xml:space="preserve">Peitepaperi 6m</t>
  </si>
  <si>
    <t xml:space="preserve">Täckpapper 6m</t>
  </si>
  <si>
    <t xml:space="preserve">Cover paper 6m</t>
  </si>
  <si>
    <t xml:space="preserve">MachineManufacturerType</t>
  </si>
  <si>
    <t xml:space="preserve">Koneen valmistaja</t>
  </si>
  <si>
    <t xml:space="preserve">Ponsse</t>
  </si>
  <si>
    <t xml:space="preserve">Komatsu (Valmet)</t>
  </si>
  <si>
    <t xml:space="preserve">John Deere (Timberjack)</t>
  </si>
  <si>
    <t xml:space="preserve">Logset</t>
  </si>
  <si>
    <t xml:space="preserve">ProSilva (Ässä)</t>
  </si>
  <si>
    <t xml:space="preserve">Sampo</t>
  </si>
  <si>
    <t xml:space="preserve">Profi (Nokka)</t>
  </si>
  <si>
    <t xml:space="preserve">Ecolog (Caterpillar)</t>
  </si>
  <si>
    <t xml:space="preserve">Logman</t>
  </si>
  <si>
    <t xml:space="preserve">Nisula</t>
  </si>
  <si>
    <t xml:space="preserve">Valtra</t>
  </si>
  <si>
    <t xml:space="preserve">Rottne</t>
  </si>
  <si>
    <t xml:space="preserve">Sampo-Rosenlew</t>
  </si>
  <si>
    <t xml:space="preserve">Pika</t>
  </si>
  <si>
    <t xml:space="preserve">Annann</t>
  </si>
  <si>
    <t xml:space="preserve">other</t>
  </si>
  <si>
    <t xml:space="preserve">WorkCodeUnitType</t>
  </si>
  <si>
    <t xml:space="preserve">Työlajin yksikkö</t>
  </si>
  <si>
    <t xml:space="preserve">ha</t>
  </si>
  <si>
    <t xml:space="preserve">kpl</t>
  </si>
  <si>
    <t xml:space="preserve">st</t>
  </si>
  <si>
    <t xml:space="preserve">pcs</t>
  </si>
  <si>
    <t xml:space="preserve">jm</t>
  </si>
  <si>
    <t xml:space="preserve">lm (löpmeter)</t>
  </si>
  <si>
    <t xml:space="preserve">lm (lineal meter)</t>
  </si>
  <si>
    <t xml:space="preserve">m3</t>
  </si>
  <si>
    <t xml:space="preserve">m³</t>
  </si>
  <si>
    <t xml:space="preserve">tn</t>
  </si>
  <si>
    <t xml:space="preserve">ton</t>
  </si>
  <si>
    <t xml:space="preserve">kg</t>
  </si>
  <si>
    <t xml:space="preserve">ltr</t>
  </si>
  <si>
    <t xml:space="preserve">litre</t>
  </si>
  <si>
    <t xml:space="preserve">g</t>
  </si>
  <si>
    <t xml:space="preserve">h</t>
  </si>
  <si>
    <t xml:space="preserve">km</t>
  </si>
  <si>
    <t xml:space="preserve">LanguageCodeType</t>
  </si>
  <si>
    <t xml:space="preserve">Kielikoodit</t>
  </si>
  <si>
    <t xml:space="preserve">en</t>
  </si>
  <si>
    <t xml:space="preserve">englanti</t>
  </si>
  <si>
    <t xml:space="preserve">engelska</t>
  </si>
  <si>
    <t xml:space="preserve">english</t>
  </si>
  <si>
    <t xml:space="preserve">fi</t>
  </si>
  <si>
    <t xml:space="preserve">suomi</t>
  </si>
  <si>
    <t xml:space="preserve">finska</t>
  </si>
  <si>
    <t xml:space="preserve">finnish</t>
  </si>
  <si>
    <t xml:space="preserve">ruotsi</t>
  </si>
  <si>
    <t xml:space="preserve">svenska</t>
  </si>
  <si>
    <t xml:space="preserve">swedish</t>
  </si>
  <si>
    <t xml:space="preserve">est</t>
  </si>
  <si>
    <t xml:space="preserve">viro</t>
  </si>
  <si>
    <t xml:space="preserve">estniska</t>
  </si>
  <si>
    <t xml:space="preserve">estonian</t>
  </si>
  <si>
    <t xml:space="preserve">lat</t>
  </si>
  <si>
    <t xml:space="preserve">latvia</t>
  </si>
  <si>
    <t xml:space="preserve">lettiska</t>
  </si>
  <si>
    <t xml:space="preserve">latvian</t>
  </si>
  <si>
    <t xml:space="preserve">muu</t>
  </si>
  <si>
    <t xml:space="preserve">annat</t>
  </si>
  <si>
    <t xml:space="preserve">rus</t>
  </si>
  <si>
    <t xml:space="preserve">venäjä</t>
  </si>
  <si>
    <t xml:space="preserve">ryska</t>
  </si>
  <si>
    <t xml:space="preserve">russian</t>
  </si>
  <si>
    <t xml:space="preserve">PlacementType</t>
  </si>
  <si>
    <t xml:space="preserve">Kohteen paikka</t>
  </si>
  <si>
    <t xml:space="preserve">Oikea</t>
  </si>
  <si>
    <t xml:space="preserve">Vasen</t>
  </si>
  <si>
    <t xml:space="preserve">Molemmat</t>
  </si>
  <si>
    <t xml:space="preserve">SamplePlotType</t>
  </si>
  <si>
    <t xml:space="preserve">Koealamittauksen tyyppi</t>
  </si>
  <si>
    <t xml:space="preserve">Runkolukukoeala</t>
  </si>
  <si>
    <t xml:space="preserve">ppa koeala</t>
  </si>
  <si>
    <t xml:space="preserve">MaterialUnitType</t>
  </si>
  <si>
    <t xml:space="preserve">Materiaalin yksikön tyyppi</t>
  </si>
  <si>
    <t xml:space="preserve">i-m3</t>
  </si>
  <si>
    <t xml:space="preserve">lös-m³</t>
  </si>
  <si>
    <t xml:space="preserve">loose m3</t>
  </si>
  <si>
    <t xml:space="preserve">dm3 (litra)</t>
  </si>
  <si>
    <t xml:space="preserve">dm³</t>
  </si>
  <si>
    <t xml:space="preserve">dm3 (litre)</t>
  </si>
  <si>
    <t xml:space="preserve">cm</t>
  </si>
  <si>
    <t xml:space="preserve">m</t>
  </si>
  <si>
    <t xml:space="preserve">m2</t>
  </si>
  <si>
    <t xml:space="preserve">FeeBasisValueType</t>
  </si>
  <si>
    <t xml:space="preserve">Taksatekijän tyyppi</t>
  </si>
  <si>
    <t xml:space="preserve">Valintalista</t>
  </si>
  <si>
    <t xml:space="preserve">YesNoType (Valintaruutu)</t>
  </si>
  <si>
    <t xml:space="preserve">Numero</t>
  </si>
  <si>
    <t xml:space="preserve">Teksti</t>
  </si>
  <si>
    <t xml:space="preserve">Moniarvoinen</t>
  </si>
  <si>
    <t xml:space="preserve">PreviousBlockStatusType</t>
  </si>
  <si>
    <t xml:space="preserve">Edeltävän lohkon suorituksen tila</t>
  </si>
  <si>
    <t xml:space="preserve">Aloittamatta</t>
  </si>
  <si>
    <t xml:space="preserve">Icke påbörjat</t>
  </si>
  <si>
    <t xml:space="preserve">Not started</t>
  </si>
  <si>
    <t xml:space="preserve">Pågående</t>
  </si>
  <si>
    <t xml:space="preserve">In progress</t>
  </si>
  <si>
    <t xml:space="preserve">Klart</t>
  </si>
  <si>
    <t xml:space="preserve">Finished</t>
  </si>
  <si>
    <t xml:space="preserve">ForestDamageQualifierType</t>
  </si>
  <si>
    <t xml:space="preserve">Tuhon laatu.</t>
  </si>
  <si>
    <t xml:space="preserve">HabitatCodeType</t>
  </si>
  <si>
    <t xml:space="preserve">Erityisen tärkeä elinympäristö, metsälaki.</t>
  </si>
  <si>
    <t xml:space="preserve">Kuviolla ei ole metsälain erityisen tärkeää elinympäristöä.</t>
  </si>
  <si>
    <t xml:space="preserve">På figuren finns inga i skogslagen definierade särskilt viktiga livsmiljöer</t>
  </si>
  <si>
    <t xml:space="preserve">Pienveden lähiympäristö</t>
  </si>
  <si>
    <t xml:space="preserve">Närmiljö till småvatten</t>
  </si>
  <si>
    <t xml:space="preserve">Rehevä korpi ja letto</t>
  </si>
  <si>
    <t xml:space="preserve">Bördiga kärr och brunmossar (rikkärr)</t>
  </si>
  <si>
    <t xml:space="preserve">Rehevä lehtolaikku</t>
  </si>
  <si>
    <t xml:space="preserve">Kangasmetsäsaareke suolla</t>
  </si>
  <si>
    <t xml:space="preserve">Skogsholme med fastmarksskog på torvmark</t>
  </si>
  <si>
    <t xml:space="preserve">Rotko, kuru</t>
  </si>
  <si>
    <t xml:space="preserve">Klyfta, ravin</t>
  </si>
  <si>
    <t xml:space="preserve">Jyrkänteen alusmetsä</t>
  </si>
  <si>
    <t xml:space="preserve">Skog nedanför stup</t>
  </si>
  <si>
    <t xml:space="preserve">Vähäpuustoinen kallio, suo, ym.</t>
  </si>
  <si>
    <t xml:space="preserve">Trädfattig torvmark, berg i dagen, mm</t>
  </si>
  <si>
    <t xml:space="preserve">Louhikko, kivikko</t>
  </si>
  <si>
    <t xml:space="preserve">Blockfält, stenfält</t>
  </si>
  <si>
    <t xml:space="preserve">Brunmosse (rikkärr)</t>
  </si>
  <si>
    <t xml:space="preserve">Trädfattig tovmark</t>
  </si>
  <si>
    <t xml:space="preserve">Tjärn</t>
  </si>
  <si>
    <t xml:space="preserve">Luhta</t>
  </si>
  <si>
    <t xml:space="preserve">Fräkenkärr</t>
  </si>
  <si>
    <t xml:space="preserve">Hjortronkärr</t>
  </si>
  <si>
    <t xml:space="preserve">OtherHabitatCodeType</t>
  </si>
  <si>
    <t xml:space="preserve">Muu luontokohde.</t>
  </si>
  <si>
    <t xml:space="preserve">Niitty, lehdesniitty</t>
  </si>
  <si>
    <t xml:space="preserve">Äng, löväng</t>
  </si>
  <si>
    <t xml:space="preserve">Vanha havu-tai sekametsä</t>
  </si>
  <si>
    <t xml:space="preserve">Gammal barrskog eller blandskog</t>
  </si>
  <si>
    <t xml:space="preserve">Ädel lövskog</t>
  </si>
  <si>
    <t xml:space="preserve">Vanha lehtimetsä, kaskimetsä</t>
  </si>
  <si>
    <t xml:space="preserve">Gammal lövskog, svedjeskog</t>
  </si>
  <si>
    <t xml:space="preserve">Solexponerad sluttning</t>
  </si>
  <si>
    <t xml:space="preserve">Ravin, klyfta</t>
  </si>
  <si>
    <t xml:space="preserve">Berg i dagen med näringsrika bergarter</t>
  </si>
  <si>
    <t xml:space="preserve">Områden med berg i dagen</t>
  </si>
  <si>
    <t xml:space="preserve">Brandrefugie</t>
  </si>
  <si>
    <t xml:space="preserve">Havsstrandsområde</t>
  </si>
  <si>
    <t xml:space="preserve">Black alder spruce swamp</t>
  </si>
  <si>
    <t xml:space="preserve">Anmärkningsvärt barrträd</t>
  </si>
  <si>
    <t xml:space="preserve">Anmärkningsvärt lövträd</t>
  </si>
  <si>
    <t xml:space="preserve">DeclarationRegenerationOperationType</t>
  </si>
  <si>
    <t xml:space="preserve">Uudistamistapa ja puulaji.</t>
  </si>
  <si>
    <t xml:space="preserve">Luontainen, mänty</t>
  </si>
  <si>
    <t xml:space="preserve">Naturlig, tall</t>
  </si>
  <si>
    <t xml:space="preserve">Luontainen, kuusi</t>
  </si>
  <si>
    <t xml:space="preserve">Naturlig, gran</t>
  </si>
  <si>
    <t xml:space="preserve">Luontainen, rauduskoivu</t>
  </si>
  <si>
    <t xml:space="preserve">Naturlig, vårtbjörk</t>
  </si>
  <si>
    <t xml:space="preserve">Luontainen, hieskoivu</t>
  </si>
  <si>
    <t xml:space="preserve">Naturlig, glasbjörk</t>
  </si>
  <si>
    <t xml:space="preserve">Luontainen, haapa</t>
  </si>
  <si>
    <t xml:space="preserve">Naturlig, asp</t>
  </si>
  <si>
    <t xml:space="preserve">Luontainen, harm.leppä</t>
  </si>
  <si>
    <t xml:space="preserve">Naturlig, gråal</t>
  </si>
  <si>
    <t xml:space="preserve">Luontainen, tervaleppä</t>
  </si>
  <si>
    <t xml:space="preserve">Naturlig, klibbal</t>
  </si>
  <si>
    <t xml:space="preserve">Luontainen, muu havup.</t>
  </si>
  <si>
    <t xml:space="preserve">Naturlig, annat barrträd</t>
  </si>
  <si>
    <t xml:space="preserve">Luontainen, muu lehtip.</t>
  </si>
  <si>
    <t xml:space="preserve">Naturlig, annat lövträd</t>
  </si>
  <si>
    <t xml:space="preserve">Luontainen, Douglaskuusi</t>
  </si>
  <si>
    <t xml:space="preserve">Naturlig, douglasgran</t>
  </si>
  <si>
    <t xml:space="preserve">Luontainen, Kataja</t>
  </si>
  <si>
    <t xml:space="preserve">Naturlig, en</t>
  </si>
  <si>
    <t xml:space="preserve">Luontainen, Kontortamänty</t>
  </si>
  <si>
    <t xml:space="preserve">Naturlig, kontortatall</t>
  </si>
  <si>
    <t xml:space="preserve">Luontainen, Kynäjalava</t>
  </si>
  <si>
    <t xml:space="preserve">Naturlig, vresalm</t>
  </si>
  <si>
    <t xml:space="preserve">Luontainen, Lehtikuusi</t>
  </si>
  <si>
    <t xml:space="preserve">Naturlig, lärk</t>
  </si>
  <si>
    <t xml:space="preserve">Luontainen, Metsälehmus</t>
  </si>
  <si>
    <t xml:space="preserve">Naturlig, skogslind</t>
  </si>
  <si>
    <t xml:space="preserve">Luontainen, Mustakuusi</t>
  </si>
  <si>
    <t xml:space="preserve">Naturlig, svartgran</t>
  </si>
  <si>
    <t xml:space="preserve">Luontainen, Paju</t>
  </si>
  <si>
    <t xml:space="preserve">Naturlig, vide</t>
  </si>
  <si>
    <t xml:space="preserve">Luontainen, Pihlaja</t>
  </si>
  <si>
    <t xml:space="preserve">Naturlig, rönn</t>
  </si>
  <si>
    <t xml:space="preserve">Luontainen, Pihta</t>
  </si>
  <si>
    <t xml:space="preserve">Naturling, ädelgran</t>
  </si>
  <si>
    <t xml:space="preserve">Luontainen, Raita</t>
  </si>
  <si>
    <t xml:space="preserve">Naturlig, sälg</t>
  </si>
  <si>
    <t xml:space="preserve">Luontainen, Saarni</t>
  </si>
  <si>
    <t xml:space="preserve">Naturlig, ask</t>
  </si>
  <si>
    <t xml:space="preserve">Luontainen, Sembramänty</t>
  </si>
  <si>
    <t xml:space="preserve">Naturlig, cembratall</t>
  </si>
  <si>
    <t xml:space="preserve">Luontainen, Serbiankuusi</t>
  </si>
  <si>
    <t xml:space="preserve">Naturlig, serbgran</t>
  </si>
  <si>
    <t xml:space="preserve">Luontainen, Tammi</t>
  </si>
  <si>
    <t xml:space="preserve">Naturlig, ek</t>
  </si>
  <si>
    <t xml:space="preserve">Luontainen, Tuomi</t>
  </si>
  <si>
    <t xml:space="preserve">Naturling, hägg</t>
  </si>
  <si>
    <t xml:space="preserve">Luontainen, Vaahtera</t>
  </si>
  <si>
    <t xml:space="preserve">Naturlig, lönn</t>
  </si>
  <si>
    <t xml:space="preserve">Luontainen, Visakoivu</t>
  </si>
  <si>
    <t xml:space="preserve">Naturlig, masurbjörk</t>
  </si>
  <si>
    <t xml:space="preserve">Luontainen, Vuorijalava</t>
  </si>
  <si>
    <t xml:space="preserve">Naturlig, skogsalm</t>
  </si>
  <si>
    <t xml:space="preserve">Kylvö, mänty</t>
  </si>
  <si>
    <t xml:space="preserve">Sådd, tall</t>
  </si>
  <si>
    <t xml:space="preserve">Kylvö, kuusi</t>
  </si>
  <si>
    <t xml:space="preserve">Sådd, gran</t>
  </si>
  <si>
    <t xml:space="preserve">Kylvö, rauduskoivu</t>
  </si>
  <si>
    <t xml:space="preserve">Sådd, vårtbjörk</t>
  </si>
  <si>
    <t xml:space="preserve">Kylvö, hieskoivu</t>
  </si>
  <si>
    <t xml:space="preserve">Sådd, glasbjörk</t>
  </si>
  <si>
    <t xml:space="preserve">MKylvö, haapa</t>
  </si>
  <si>
    <t xml:space="preserve">Sådd, asp</t>
  </si>
  <si>
    <t xml:space="preserve">Kylvö, harmaaleppä</t>
  </si>
  <si>
    <t xml:space="preserve">Sådd, gråal</t>
  </si>
  <si>
    <t xml:space="preserve">Kylvö, tervaleppä</t>
  </si>
  <si>
    <t xml:space="preserve">Sådd, klibbal</t>
  </si>
  <si>
    <t xml:space="preserve">Kylvö, muu havupuu</t>
  </si>
  <si>
    <t xml:space="preserve">Sådd, annat barrträd</t>
  </si>
  <si>
    <t xml:space="preserve">Kylvö, muu lehtipuu</t>
  </si>
  <si>
    <t xml:space="preserve">Sådd, annat lövträd</t>
  </si>
  <si>
    <t xml:space="preserve">MKylvö, Douglaskuusi</t>
  </si>
  <si>
    <t xml:space="preserve">Sådd, douglasgran</t>
  </si>
  <si>
    <t xml:space="preserve">Kylvö, Kataja</t>
  </si>
  <si>
    <t xml:space="preserve">Sådd, en</t>
  </si>
  <si>
    <t xml:space="preserve">Kylvö,Kontortamänty</t>
  </si>
  <si>
    <t xml:space="preserve">Sådd, kontortatall</t>
  </si>
  <si>
    <t xml:space="preserve">Kylvö, Kynäjalava</t>
  </si>
  <si>
    <t xml:space="preserve">Sådd, vresalm</t>
  </si>
  <si>
    <t xml:space="preserve">Kylvö, Lehtikuusi</t>
  </si>
  <si>
    <t xml:space="preserve">Sådd, lärk</t>
  </si>
  <si>
    <t xml:space="preserve">Kylvö, Metsälehmus</t>
  </si>
  <si>
    <t xml:space="preserve">Sådd, skogslind</t>
  </si>
  <si>
    <t xml:space="preserve">Kylvö, Mustakuusi</t>
  </si>
  <si>
    <t xml:space="preserve">Sådd, svartgran</t>
  </si>
  <si>
    <t xml:space="preserve">Kylvö, Paju</t>
  </si>
  <si>
    <t xml:space="preserve">Sådd, vide</t>
  </si>
  <si>
    <t xml:space="preserve">Kylvö, Pihlaja</t>
  </si>
  <si>
    <t xml:space="preserve">Sådd, rönn</t>
  </si>
  <si>
    <t xml:space="preserve">Kylvö, Pihta</t>
  </si>
  <si>
    <t xml:space="preserve">Sådd, ädelgran</t>
  </si>
  <si>
    <t xml:space="preserve">Kylvö, Raita</t>
  </si>
  <si>
    <t xml:space="preserve">Sådd, sälg</t>
  </si>
  <si>
    <t xml:space="preserve">Kylvö,Saarni</t>
  </si>
  <si>
    <t xml:space="preserve">Sådd, ask</t>
  </si>
  <si>
    <t xml:space="preserve">Kylvö, Sembramänty</t>
  </si>
  <si>
    <t xml:space="preserve">Sådd, cembratall</t>
  </si>
  <si>
    <t xml:space="preserve">Kylvö, Serbiankuusi</t>
  </si>
  <si>
    <t xml:space="preserve">Sådd, serbgran</t>
  </si>
  <si>
    <t xml:space="preserve">Kylvö, Tammi</t>
  </si>
  <si>
    <t xml:space="preserve">Sådd, ek</t>
  </si>
  <si>
    <t xml:space="preserve">Kylvö, Tuomi</t>
  </si>
  <si>
    <t xml:space="preserve">Sådd, hägg</t>
  </si>
  <si>
    <t xml:space="preserve">Kylvö, Vaahtera</t>
  </si>
  <si>
    <t xml:space="preserve">Sådd, lönn</t>
  </si>
  <si>
    <t xml:space="preserve">Kylvö, Visakoivu</t>
  </si>
  <si>
    <t xml:space="preserve">Sådd, masurbjörk</t>
  </si>
  <si>
    <t xml:space="preserve">Kylvö, Vuorijalava</t>
  </si>
  <si>
    <t xml:space="preserve">Sådd, skogsalm</t>
  </si>
  <si>
    <t xml:space="preserve">Istutus, mänty</t>
  </si>
  <si>
    <t xml:space="preserve">Plantering , tall</t>
  </si>
  <si>
    <t xml:space="preserve">Istutus, kuusi</t>
  </si>
  <si>
    <t xml:space="preserve">Plantering, gran</t>
  </si>
  <si>
    <t xml:space="preserve">Istutus, rauduskoivu</t>
  </si>
  <si>
    <t xml:space="preserve">Plantering, vårtbjörk</t>
  </si>
  <si>
    <t xml:space="preserve">Istutus, hieskoivu</t>
  </si>
  <si>
    <t xml:space="preserve">Plantering, glasbjörk</t>
  </si>
  <si>
    <t xml:space="preserve">Istutus, haapa</t>
  </si>
  <si>
    <t xml:space="preserve">Plantering, asp</t>
  </si>
  <si>
    <t xml:space="preserve">Istutus, harmaaleppä</t>
  </si>
  <si>
    <t xml:space="preserve">Pantering, gråal</t>
  </si>
  <si>
    <t xml:space="preserve">Istutus, tervaleppä</t>
  </si>
  <si>
    <t xml:space="preserve">Plantering, klibbal</t>
  </si>
  <si>
    <t xml:space="preserve">Istutus, muu havupuu</t>
  </si>
  <si>
    <t xml:space="preserve">Plantering, annat barrträd</t>
  </si>
  <si>
    <t xml:space="preserve">Istutus, muu lehtipuu</t>
  </si>
  <si>
    <t xml:space="preserve">Plantering, annat lövträd</t>
  </si>
  <si>
    <t xml:space="preserve">Istutus, Douglaskuusi</t>
  </si>
  <si>
    <t xml:space="preserve">Plantering, douglasgran</t>
  </si>
  <si>
    <t xml:space="preserve">Istutus, Kataja</t>
  </si>
  <si>
    <t xml:space="preserve">Plantering, en</t>
  </si>
  <si>
    <t xml:space="preserve">Istutus, Kontortamänty</t>
  </si>
  <si>
    <t xml:space="preserve">Plantering, kontortatall</t>
  </si>
  <si>
    <t xml:space="preserve">Istutus, Kynäjalava</t>
  </si>
  <si>
    <t xml:space="preserve">Plantering, vresalm</t>
  </si>
  <si>
    <t xml:space="preserve">Istutus, Lehtikuusi</t>
  </si>
  <si>
    <t xml:space="preserve">Plantering, lärl</t>
  </si>
  <si>
    <t xml:space="preserve">Istutus, Metsälehmus</t>
  </si>
  <si>
    <t xml:space="preserve">Plantering, skogslind</t>
  </si>
  <si>
    <t xml:space="preserve">Istutus, Mustakuusi</t>
  </si>
  <si>
    <t xml:space="preserve">Plantering, svartgran</t>
  </si>
  <si>
    <t xml:space="preserve">Istutus, Paju</t>
  </si>
  <si>
    <t xml:space="preserve">Plantering, vide</t>
  </si>
  <si>
    <t xml:space="preserve">Istutus, Pihlaja</t>
  </si>
  <si>
    <t xml:space="preserve">Plantering, rönn</t>
  </si>
  <si>
    <t xml:space="preserve">Istutus, Pihta</t>
  </si>
  <si>
    <t xml:space="preserve">Plantering, ädelgran</t>
  </si>
  <si>
    <t xml:space="preserve">Istutus, Raita</t>
  </si>
  <si>
    <t xml:space="preserve">Plantering, sälg</t>
  </si>
  <si>
    <t xml:space="preserve">Istutus, Saarni</t>
  </si>
  <si>
    <t xml:space="preserve">Plantering, ask</t>
  </si>
  <si>
    <t xml:space="preserve">Istutus, Sembramänty</t>
  </si>
  <si>
    <t xml:space="preserve">Plantering, cembratall</t>
  </si>
  <si>
    <t xml:space="preserve">Istutus, Serbiankuusi</t>
  </si>
  <si>
    <t xml:space="preserve">Plantering, serbgran</t>
  </si>
  <si>
    <t xml:space="preserve">Istutus, Tammi</t>
  </si>
  <si>
    <t xml:space="preserve">Plantering, ek</t>
  </si>
  <si>
    <t xml:space="preserve">Istutus, Tuomi</t>
  </si>
  <si>
    <t xml:space="preserve">Plantering, hägg</t>
  </si>
  <si>
    <t xml:space="preserve">Istutus, Vaahtera</t>
  </si>
  <si>
    <t xml:space="preserve">Plantering, lönn</t>
  </si>
  <si>
    <t xml:space="preserve">Istutus, Visakoivu</t>
  </si>
  <si>
    <t xml:space="preserve">Plantering, masurbjörk</t>
  </si>
  <si>
    <t xml:space="preserve">Istutus, Vuorijalava</t>
  </si>
  <si>
    <t xml:space="preserve">Plantering, skogsalm</t>
  </si>
  <si>
    <t xml:space="preserve">DeclarationSoilPreparationOperationType</t>
  </si>
  <si>
    <t xml:space="preserve">Behövs inte</t>
  </si>
  <si>
    <t xml:space="preserve">--</t>
  </si>
  <si>
    <t xml:space="preserve">Muokkaus kantoja nostamalla.</t>
  </si>
  <si>
    <t xml:space="preserve">Markberedning genom stubbrytning</t>
  </si>
  <si>
    <t xml:space="preserve">DeclarationOtherOperationType</t>
  </si>
  <si>
    <t xml:space="preserve">Muu perustamistoimenpide.</t>
  </si>
  <si>
    <t xml:space="preserve">Förhandsröjning</t>
  </si>
  <si>
    <t xml:space="preserve">Ruohon ja heinäntorjunta</t>
  </si>
  <si>
    <t xml:space="preserve">Bekämpning av gräs och örter</t>
  </si>
  <si>
    <t xml:space="preserve">Mekanisk slyröjning</t>
  </si>
  <si>
    <t xml:space="preserve">Vesakon torjunta</t>
  </si>
  <si>
    <t xml:space="preserve">Slybekämpning</t>
  </si>
  <si>
    <t xml:space="preserve">Mekanisk-kemisk slyröjning</t>
  </si>
  <si>
    <t xml:space="preserve">Vesitalouden järjestely</t>
  </si>
  <si>
    <t xml:space="preserve">Reglering av vattenhushållningen</t>
  </si>
  <si>
    <t xml:space="preserve">Bekämning av rotticka</t>
  </si>
  <si>
    <t xml:space="preserve">Muu perustamistoimenpide</t>
  </si>
  <si>
    <t xml:space="preserve">Annan anläggningsmetod</t>
  </si>
  <si>
    <t xml:space="preserve">RegenerationCommitmentType</t>
  </si>
  <si>
    <t xml:space="preserve">Uudistamisvelvoite.</t>
  </si>
  <si>
    <t xml:space="preserve">Uudistamisvelvoite voimassa.</t>
  </si>
  <si>
    <t xml:space="preserve">Förnyelseskyldighet i kraft</t>
  </si>
  <si>
    <t xml:space="preserve">Heikosti kasvaneet ojitetut suot.</t>
  </si>
  <si>
    <t xml:space="preserve">Dikade torvmarker med låg tillväxt</t>
  </si>
  <si>
    <t xml:space="preserve">Ennallistettavat kohteet.</t>
  </si>
  <si>
    <t xml:space="preserve">Iståndsättningsobjekt</t>
  </si>
  <si>
    <t xml:space="preserve">HabitatOperationsType</t>
  </si>
  <si>
    <t xml:space="preserve">Erityisen tärkeä elinympäristö (mtsälaki), muu toimenpide</t>
  </si>
  <si>
    <t xml:space="preserve">Upptagning av enstaka fläckar med hacka</t>
  </si>
  <si>
    <t xml:space="preserve">Suomen luontaiseen lajistoon kuuluvien puiden taimien istut-taminen ja siementen kylväminen</t>
  </si>
  <si>
    <t xml:space="preserve">Plantering och sådd av träd som till Finlands naturliga flora</t>
  </si>
  <si>
    <t xml:space="preserve">Virkestransport</t>
  </si>
  <si>
    <t xml:space="preserve">Överfart över bäckfåra</t>
  </si>
  <si>
    <t xml:space="preserve">Suunnitelmalliset luonnonhoitotoimet</t>
  </si>
  <si>
    <t xml:space="preserve">Luonnontilan ennallistamistoimet</t>
  </si>
  <si>
    <t xml:space="preserve">Varovaiset poimintaluonteiset hakkuut</t>
  </si>
  <si>
    <t xml:space="preserve">Muu toimenpide</t>
  </si>
  <si>
    <t xml:space="preserve">ForestOwnerGroupType</t>
  </si>
  <si>
    <t xml:space="preserve">Tilaston lähtötietojen luokittelu metsänomistajaryhmän mukaan</t>
  </si>
  <si>
    <t xml:space="preserve">Yksityiset</t>
  </si>
  <si>
    <t xml:space="preserve">Metsäteollisuus</t>
  </si>
  <si>
    <t xml:space="preserve">Valtio</t>
  </si>
  <si>
    <t xml:space="preserve">Julkisyhteisö</t>
  </si>
  <si>
    <t xml:space="preserve">StatisticsQuantityUnitType</t>
  </si>
  <si>
    <t xml:space="preserve">Tilastoitavan määrän yksikkö</t>
  </si>
  <si>
    <t xml:space="preserve">Metri (m)</t>
  </si>
  <si>
    <t xml:space="preserve">Hehtaari (ha)</t>
  </si>
  <si>
    <t xml:space="preserve">Euroa / metri (euro / m)</t>
  </si>
  <si>
    <t xml:space="preserve">Euroa / hehtaari (euro / ha)</t>
  </si>
  <si>
    <t xml:space="preserve">Euroa (euro)</t>
  </si>
  <si>
    <t xml:space="preserve">StatisticsOperationType</t>
  </si>
  <si>
    <t xml:space="preserve">Tilastoitavan työlajin koodi</t>
  </si>
  <si>
    <t xml:space="preserve">Kasvatushakkuiden ennakkoraivaus</t>
  </si>
  <si>
    <t xml:space="preserve">Muu maanmuokkaus</t>
  </si>
  <si>
    <t xml:space="preserve">Kylvö, käsityönä</t>
  </si>
  <si>
    <t xml:space="preserve">Kylvö, koneellinen</t>
  </si>
  <si>
    <t xml:space="preserve">Istutus, käsityönä</t>
  </si>
  <si>
    <t xml:space="preserve">Istutus, koneellinen</t>
  </si>
  <si>
    <t xml:space="preserve">Muu kotimainen puulaji</t>
  </si>
  <si>
    <t xml:space="preserve">Muu ulkomainen puulaji</t>
  </si>
  <si>
    <t xml:space="preserve">Taimikon varhaisperkaus, raivaussahalla</t>
  </si>
  <si>
    <t xml:space="preserve">Taimikon varhaisperkaus, koneellinen (koneellinen kitkentä)</t>
  </si>
  <si>
    <t xml:space="preserve">Taimikonharvennus, raivaussahalla</t>
  </si>
  <si>
    <t xml:space="preserve">Taimikonharvennus, koneellinen</t>
  </si>
  <si>
    <t xml:space="preserve">Nuoren metsän kunnostus</t>
  </si>
  <si>
    <t xml:space="preserve">Terveyslannoistus</t>
  </si>
  <si>
    <t xml:space="preserve">Metsäteiden rakentaminen</t>
  </si>
  <si>
    <t xml:space="preserve">Metsäteiden perusparannus</t>
  </si>
  <si>
    <t xml:space="preserve">Juurikäävän torjunta kantokäsittelyllä</t>
  </si>
  <si>
    <t xml:space="preserve">Kunnostusojituksen suunnittelu</t>
  </si>
  <si>
    <t xml:space="preserve">Metsäteiden rakentamisen suunnittelu</t>
  </si>
  <si>
    <t xml:space="preserve">Metsäteiden perusparannuksen suunnittelu</t>
  </si>
  <si>
    <t xml:space="preserve">LanguageType</t>
  </si>
  <si>
    <t xml:space="preserve">Kielikoodi</t>
  </si>
  <si>
    <t xml:space="preserve">TreeSpeciesConciseType</t>
  </si>
  <si>
    <t xml:space="preserve">OwnerShipTypeCodeType</t>
  </si>
  <si>
    <t xml:space="preserve">OmistusSuhde</t>
  </si>
  <si>
    <t xml:space="preserve">Jakamaton kuolinpesä</t>
  </si>
  <si>
    <t xml:space="preserve">Aviopuolisot omistajina</t>
  </si>
  <si>
    <t xml:space="preserve">OtherPublicSubstituteType</t>
  </si>
  <si>
    <t xml:space="preserve">Onko hakija hakenut tai saanut toimenpiteeseen muuta julkista tukea.</t>
  </si>
  <si>
    <t xml:space="preserve">On saanut</t>
  </si>
  <si>
    <t xml:space="preserve">On hakenut</t>
  </si>
  <si>
    <t xml:space="preserve">Ei ole saanut eikä hakenut.</t>
  </si>
  <si>
    <t xml:space="preserve">RemovalClassType</t>
  </si>
  <si>
    <t xml:space="preserve">Poistuma</t>
  </si>
  <si>
    <t xml:space="preserve">Taimikon varhaishoito, Etelä-Suomi, poistuma alle 3000 kpl/ha</t>
  </si>
  <si>
    <t xml:space="preserve">Taimikon varhaishoito, Etelä-Suomi, poistuma yli 3000 kpl/ha</t>
  </si>
  <si>
    <t xml:space="preserve">Taimikon varhaishoito, Pohjois-Suomi, poistuma alle 2000 kpl/ha</t>
  </si>
  <si>
    <t xml:space="preserve">Taimikon varhaishoito, Pohjois-Suomi, poistuma yli 2000 kpl/ha</t>
  </si>
  <si>
    <t xml:space="preserve">Nuoren metsän hoito, Etelä-Suomi, poistuma alle 1000 kpl/ha</t>
  </si>
  <si>
    <t xml:space="preserve">Nuoren metsän hoito, Etelä-Suomi, poistuma yli 1000 kpl/ha</t>
  </si>
  <si>
    <t xml:space="preserve">Nuoren metsän hoito, Pohjois-Suomi, poistuma alle 800 kpl/ha</t>
  </si>
  <si>
    <t xml:space="preserve">Nuoren metsän hoito, Pohjois-Suomi, poistuma yli 800 kpl/ha</t>
  </si>
  <si>
    <t xml:space="preserve">Nuoren metsän hoito, Etelä-Suomi, poistuma alle 1500 kpl/ha</t>
  </si>
  <si>
    <t xml:space="preserve">Nuoren metsän hoito, Etelä-Suomi, poistuma yli 1500 kpl/ha</t>
  </si>
  <si>
    <t xml:space="preserve">Nuoren metsän hoito, Pohjois-Suomi, poistuma alle 1000 kpl/ha</t>
  </si>
  <si>
    <t xml:space="preserve">Nuoren metsän hoito, Pohjois-Suomi, poistuma yli 1000 kpl/ha</t>
  </si>
  <si>
    <t xml:space="preserve">HeightClassType</t>
  </si>
  <si>
    <t xml:space="preserve">Pituus</t>
  </si>
  <si>
    <t xml:space="preserve">Pituus on yli 3 m</t>
  </si>
  <si>
    <t xml:space="preserve">Pituus ei ole yli 3 m</t>
  </si>
  <si>
    <t xml:space="preserve">SmallWoodRemovalClassType</t>
  </si>
  <si>
    <t xml:space="preserve">Pienpuunkeruu</t>
  </si>
  <si>
    <t xml:space="preserve">Etelä-Suomi, pienpuunkeruu vähintään 35 kiintokuutiota/ha</t>
  </si>
  <si>
    <t xml:space="preserve">Pohjois-Suomi, pienpuunkeruu vähintään 25 kiintokuutiota/ha</t>
  </si>
  <si>
    <t xml:space="preserve">NotDefinedType</t>
  </si>
  <si>
    <t xml:space="preserve">IdentifierTypeType</t>
  </si>
  <si>
    <t xml:space="preserve">Tunnisteen laji. Tiedonsiirron osapuolet määrittelevät tyyppien 101 - 110 merkitykset tapauskohtaisesti.</t>
  </si>
  <si>
    <t xml:space="preserve">Alue. Aluetunniste.</t>
  </si>
  <si>
    <t xml:space="preserve">Lohko. Lohkotunniste.</t>
  </si>
  <si>
    <t xml:space="preserve">Metsäsuunnitelma. Metsäsuunnitelman tunniste.</t>
  </si>
  <si>
    <t xml:space="preserve">Inventointialue. Inventointialuetunniste. Inventointialueen tai muun vastaavan tiedon tuottajaosapuolen aluejaon tunniste.</t>
  </si>
  <si>
    <t xml:space="preserve">Tiedon tuottaja. Tallentajatunniste. Tiedon tallentajaan, inventoijaan tai suunnittelijaan viittaava tunniste.</t>
  </si>
  <si>
    <t xml:space="preserve">Kuvion / tunnuspisteen kuvaustapa / laji.</t>
  </si>
  <si>
    <t xml:space="preserve">Kuvion tilaa kuvaava tunnus.</t>
  </si>
  <si>
    <t xml:space="preserve">Metsäsuunnittelija</t>
  </si>
  <si>
    <t xml:space="preserve">Leveys</t>
  </si>
  <si>
    <t xml:space="preserve">Width</t>
  </si>
  <si>
    <t xml:space="preserve">Length</t>
  </si>
  <si>
    <t xml:space="preserve">Pinta-ala</t>
  </si>
  <si>
    <t xml:space="preserve">Läpimitta</t>
  </si>
  <si>
    <t xml:space="preserve">Korkeus</t>
  </si>
  <si>
    <t xml:space="preserve">Sähköisten Metsäkeskusviestien tunnisteet. Viestityyppi-elementin määrittely.</t>
  </si>
  <si>
    <t xml:space="preserve">T</t>
  </si>
  <si>
    <t xml:space="preserve">Tuntematon / tunnistamaton</t>
  </si>
  <si>
    <t xml:space="preserve">Okänd / oidentifierad</t>
  </si>
  <si>
    <t xml:space="preserve">Unknown / unidentified</t>
  </si>
  <si>
    <t xml:space="preserve">HVI</t>
  </si>
  <si>
    <t xml:space="preserve">Hirvivahinkoilmoitus</t>
  </si>
  <si>
    <t xml:space="preserve">Moose damage declaration</t>
  </si>
  <si>
    <t xml:space="preserve">MKI</t>
  </si>
  <si>
    <t xml:space="preserve">Forest use declaration</t>
  </si>
  <si>
    <t xml:space="preserve">MKP</t>
  </si>
  <si>
    <t xml:space="preserve">Metsäkeskusviestin palauteviesti</t>
  </si>
  <si>
    <t xml:space="preserve">Forest Centre reply message</t>
  </si>
  <si>
    <t xml:space="preserve">OVT</t>
  </si>
  <si>
    <t xml:space="preserve">Omavalvontatiedot</t>
  </si>
  <si>
    <t xml:space="preserve">Self-monitoring information</t>
  </si>
  <si>
    <t xml:space="preserve">MVTP</t>
  </si>
  <si>
    <t xml:space="preserve">Metsävaratietojen päivityspyyntö</t>
  </si>
  <si>
    <t xml:space="preserve">Forest data update request</t>
  </si>
  <si>
    <t xml:space="preserve">KMRHA</t>
  </si>
  <si>
    <t xml:space="preserve">Kemera rahoitushakemus</t>
  </si>
  <si>
    <t xml:space="preserve">Financing act application</t>
  </si>
  <si>
    <t xml:space="preserve">KMRTI</t>
  </si>
  <si>
    <t xml:space="preserve">Kemera toteutusilmoitus</t>
  </si>
  <si>
    <t xml:space="preserve">Financing act completion declaration</t>
  </si>
  <si>
    <t xml:space="preserve">PointLocationType</t>
  </si>
  <si>
    <t xml:space="preserve">Sijainti.</t>
  </si>
  <si>
    <t xml:space="preserve">Keskipiste</t>
  </si>
  <si>
    <t xml:space="preserve">Vasen alakulma</t>
  </si>
  <si>
    <t xml:space="preserve">Vasen yläkulma</t>
  </si>
  <si>
    <t xml:space="preserve">Oikea alakulma</t>
  </si>
  <si>
    <t xml:space="preserve">Oikea yläkulma</t>
  </si>
  <si>
    <t xml:space="preserve">ISO639char2LanguageType</t>
  </si>
  <si>
    <t xml:space="preserve">ISO 639-1 standardin mukaiset kielikoodit (2 merkkiä)</t>
  </si>
  <si>
    <t xml:space="preserve">afar</t>
  </si>
  <si>
    <t xml:space="preserve">Afar (language family: Afro-Asiatic)</t>
  </si>
  <si>
    <t xml:space="preserve">ab</t>
  </si>
  <si>
    <t xml:space="preserve">abhaasi</t>
  </si>
  <si>
    <t xml:space="preserve">Abkhaz (language family: Northwest Caucasian)</t>
  </si>
  <si>
    <t xml:space="preserve">ae</t>
  </si>
  <si>
    <t xml:space="preserve">avesta</t>
  </si>
  <si>
    <t xml:space="preserve">Avestan (language family: Indo-European)</t>
  </si>
  <si>
    <t xml:space="preserve">af</t>
  </si>
  <si>
    <t xml:space="preserve">afrikaans</t>
  </si>
  <si>
    <t xml:space="preserve">Afrikaans (language family: Indo-European)</t>
  </si>
  <si>
    <t xml:space="preserve">ak</t>
  </si>
  <si>
    <t xml:space="preserve">akan (twi-fante)</t>
  </si>
  <si>
    <t xml:space="preserve">Akan (language family: Niger–Congo)</t>
  </si>
  <si>
    <t xml:space="preserve">am</t>
  </si>
  <si>
    <t xml:space="preserve">amhara</t>
  </si>
  <si>
    <t xml:space="preserve">Amharic (language family: Afro-Asiatic)</t>
  </si>
  <si>
    <t xml:space="preserve">an</t>
  </si>
  <si>
    <t xml:space="preserve">aragonia</t>
  </si>
  <si>
    <t xml:space="preserve">Aragonese (language family: Indo-European)</t>
  </si>
  <si>
    <t xml:space="preserve">ar</t>
  </si>
  <si>
    <t xml:space="preserve">arabia</t>
  </si>
  <si>
    <t xml:space="preserve">Arabic (language family: Afro-Asiatic)</t>
  </si>
  <si>
    <t xml:space="preserve">as</t>
  </si>
  <si>
    <t xml:space="preserve">assami</t>
  </si>
  <si>
    <t xml:space="preserve">Assamese (language family: Indo-European)</t>
  </si>
  <si>
    <t xml:space="preserve">av</t>
  </si>
  <si>
    <t xml:space="preserve">avaari</t>
  </si>
  <si>
    <t xml:space="preserve">Avaric (language family: Northeast Caucasian)</t>
  </si>
  <si>
    <t xml:space="preserve">ay</t>
  </si>
  <si>
    <t xml:space="preserve">aimara</t>
  </si>
  <si>
    <t xml:space="preserve">Aymara (language family: Aymaran)</t>
  </si>
  <si>
    <t xml:space="preserve">az</t>
  </si>
  <si>
    <t xml:space="preserve">azeri</t>
  </si>
  <si>
    <t xml:space="preserve">Azerbaijani (language family: Turkic)</t>
  </si>
  <si>
    <t xml:space="preserve">ba</t>
  </si>
  <si>
    <t xml:space="preserve">baškiiri</t>
  </si>
  <si>
    <t xml:space="preserve">Bashkir (language family: Turkic)</t>
  </si>
  <si>
    <t xml:space="preserve">be</t>
  </si>
  <si>
    <t xml:space="preserve">valko-venäjä</t>
  </si>
  <si>
    <t xml:space="preserve">Belarusian (language family: Indo-European)</t>
  </si>
  <si>
    <t xml:space="preserve">bg</t>
  </si>
  <si>
    <t xml:space="preserve">bulgaria</t>
  </si>
  <si>
    <t xml:space="preserve">Bulgarian (language family: Indo-European)</t>
  </si>
  <si>
    <t xml:space="preserve">bh</t>
  </si>
  <si>
    <t xml:space="preserve">bihar-kielet</t>
  </si>
  <si>
    <t xml:space="preserve">Bihari (language family: Indo-European)</t>
  </si>
  <si>
    <t xml:space="preserve">bi</t>
  </si>
  <si>
    <t xml:space="preserve">bislama</t>
  </si>
  <si>
    <t xml:space="preserve">Bislama (language family: Creole)</t>
  </si>
  <si>
    <t xml:space="preserve">bm</t>
  </si>
  <si>
    <t xml:space="preserve">bambara</t>
  </si>
  <si>
    <t xml:space="preserve">Bambara (language family: Niger–Congo)</t>
  </si>
  <si>
    <t xml:space="preserve">bn</t>
  </si>
  <si>
    <t xml:space="preserve">bengali</t>
  </si>
  <si>
    <t xml:space="preserve">Bengali, Bangla (language family: Indo-European)</t>
  </si>
  <si>
    <t xml:space="preserve">bo</t>
  </si>
  <si>
    <t xml:space="preserve">tiibet</t>
  </si>
  <si>
    <t xml:space="preserve">Tibetan Standard, Tibetan, Central (language family: Sino-Tibetan)</t>
  </si>
  <si>
    <t xml:space="preserve">br</t>
  </si>
  <si>
    <t xml:space="preserve">bretoni</t>
  </si>
  <si>
    <t xml:space="preserve">Breton (language family: Indo-European)</t>
  </si>
  <si>
    <t xml:space="preserve">bs</t>
  </si>
  <si>
    <t xml:space="preserve">bosnia</t>
  </si>
  <si>
    <t xml:space="preserve">Bosnian (language family: Indo-European)</t>
  </si>
  <si>
    <t xml:space="preserve">ca</t>
  </si>
  <si>
    <t xml:space="preserve">katalaani</t>
  </si>
  <si>
    <t xml:space="preserve">Catalan (language family: Indo-European)</t>
  </si>
  <si>
    <t xml:space="preserve">ce</t>
  </si>
  <si>
    <t xml:space="preserve">tšetšeeni</t>
  </si>
  <si>
    <t xml:space="preserve">Chechen (language family: Northeast Caucasian)</t>
  </si>
  <si>
    <t xml:space="preserve">ch</t>
  </si>
  <si>
    <t xml:space="preserve">tšamorro</t>
  </si>
  <si>
    <t xml:space="preserve">Chamorro (language family: Austronesian)</t>
  </si>
  <si>
    <t xml:space="preserve">co</t>
  </si>
  <si>
    <t xml:space="preserve">korsika</t>
  </si>
  <si>
    <t xml:space="preserve">Corsican (language family: Indo-European)</t>
  </si>
  <si>
    <t xml:space="preserve">cr</t>
  </si>
  <si>
    <t xml:space="preserve">cree</t>
  </si>
  <si>
    <t xml:space="preserve">Cree (language family: Algonquian)</t>
  </si>
  <si>
    <t xml:space="preserve">cs</t>
  </si>
  <si>
    <t xml:space="preserve">tsekki</t>
  </si>
  <si>
    <t xml:space="preserve">Czech (language family: Indo-European)</t>
  </si>
  <si>
    <t xml:space="preserve">cu</t>
  </si>
  <si>
    <t xml:space="preserve">muinaiskirkkoslaavi (muinaisbulgaria)</t>
  </si>
  <si>
    <t xml:space="preserve">Old Church Slavonic, Church Slavonic, Old Bulgarian (language family: Indo-European)</t>
  </si>
  <si>
    <t xml:space="preserve">cv</t>
  </si>
  <si>
    <t xml:space="preserve">tšuvassi</t>
  </si>
  <si>
    <t xml:space="preserve">Chuvash (language family: Turkic)</t>
  </si>
  <si>
    <t xml:space="preserve">cy</t>
  </si>
  <si>
    <t xml:space="preserve">kymri (wales)</t>
  </si>
  <si>
    <t xml:space="preserve">Welsh (language family: Indo-European)</t>
  </si>
  <si>
    <t xml:space="preserve">da</t>
  </si>
  <si>
    <t xml:space="preserve">tanska</t>
  </si>
  <si>
    <t xml:space="preserve">Danish (language family: Indo-European)</t>
  </si>
  <si>
    <t xml:space="preserve">de</t>
  </si>
  <si>
    <t xml:space="preserve">saksa</t>
  </si>
  <si>
    <t xml:space="preserve">German (language family: Indo-European)</t>
  </si>
  <si>
    <t xml:space="preserve">dv</t>
  </si>
  <si>
    <t xml:space="preserve">divehi</t>
  </si>
  <si>
    <t xml:space="preserve">Divehi, Dhivehi, Maldivian (language family: Indo-European)</t>
  </si>
  <si>
    <t xml:space="preserve">dz</t>
  </si>
  <si>
    <t xml:space="preserve">dzongkha</t>
  </si>
  <si>
    <t xml:space="preserve">Dzongkha (language family: Sino-Tibetan)</t>
  </si>
  <si>
    <t xml:space="preserve">ee</t>
  </si>
  <si>
    <t xml:space="preserve">ewe</t>
  </si>
  <si>
    <t xml:space="preserve">Ewe (language family: Niger–Congo)</t>
  </si>
  <si>
    <t xml:space="preserve">el</t>
  </si>
  <si>
    <t xml:space="preserve">kreikka</t>
  </si>
  <si>
    <t xml:space="preserve">Greek (modern) (language family: Indo-European)</t>
  </si>
  <si>
    <t xml:space="preserve">English (language family: Indo-European)</t>
  </si>
  <si>
    <t xml:space="preserve">eo</t>
  </si>
  <si>
    <t xml:space="preserve">esperanto</t>
  </si>
  <si>
    <t xml:space="preserve">Esperanto (language family: Constructed)</t>
  </si>
  <si>
    <t xml:space="preserve">es</t>
  </si>
  <si>
    <t xml:space="preserve">espanja</t>
  </si>
  <si>
    <t xml:space="preserve">Spanish (language family: Indo-European)</t>
  </si>
  <si>
    <t xml:space="preserve">et</t>
  </si>
  <si>
    <t xml:space="preserve">Estonian (language family: Uralic)</t>
  </si>
  <si>
    <t xml:space="preserve">eu</t>
  </si>
  <si>
    <t xml:space="preserve">baski</t>
  </si>
  <si>
    <t xml:space="preserve">Basque (language family: Language isolate)</t>
  </si>
  <si>
    <t xml:space="preserve">fa</t>
  </si>
  <si>
    <t xml:space="preserve">persia (farsi)</t>
  </si>
  <si>
    <t xml:space="preserve">Persian (Farsi) (language family: Indo-European)</t>
  </si>
  <si>
    <t xml:space="preserve">ff</t>
  </si>
  <si>
    <t xml:space="preserve">fulani (fulfulde)</t>
  </si>
  <si>
    <t xml:space="preserve">Fula, Fulah, Pulaar, Pular (language family: Niger–Congo)</t>
  </si>
  <si>
    <t xml:space="preserve">Finnish (language family: Uralic)</t>
  </si>
  <si>
    <t xml:space="preserve">fj</t>
  </si>
  <si>
    <t xml:space="preserve">fidži</t>
  </si>
  <si>
    <t xml:space="preserve">Fijian (language family: Austronesian)</t>
  </si>
  <si>
    <t xml:space="preserve">fo</t>
  </si>
  <si>
    <t xml:space="preserve">fääri</t>
  </si>
  <si>
    <t xml:space="preserve">Faroese (language family: Indo-European)</t>
  </si>
  <si>
    <t xml:space="preserve">fr</t>
  </si>
  <si>
    <t xml:space="preserve">ranska</t>
  </si>
  <si>
    <t xml:space="preserve">French (language family: Indo-European)</t>
  </si>
  <si>
    <t xml:space="preserve">fy</t>
  </si>
  <si>
    <t xml:space="preserve">friisi</t>
  </si>
  <si>
    <t xml:space="preserve">Western Frisian (language family: Indo-European)</t>
  </si>
  <si>
    <t xml:space="preserve">ga</t>
  </si>
  <si>
    <t xml:space="preserve">iiri</t>
  </si>
  <si>
    <t xml:space="preserve">Irish (language family: Indo-European)</t>
  </si>
  <si>
    <t xml:space="preserve">gd</t>
  </si>
  <si>
    <t xml:space="preserve">gaeli</t>
  </si>
  <si>
    <t xml:space="preserve">Scottish Gaelic, Gaelic (language family: Indo-European)</t>
  </si>
  <si>
    <t xml:space="preserve">gl</t>
  </si>
  <si>
    <t xml:space="preserve">galicia (galego)</t>
  </si>
  <si>
    <t xml:space="preserve">Galician (language family: Indo-European)</t>
  </si>
  <si>
    <t xml:space="preserve">gn</t>
  </si>
  <si>
    <t xml:space="preserve">guarani</t>
  </si>
  <si>
    <t xml:space="preserve">Guaraní (language family: Tupian)</t>
  </si>
  <si>
    <t xml:space="preserve">gu</t>
  </si>
  <si>
    <t xml:space="preserve">gudžarati (gujarati)</t>
  </si>
  <si>
    <t xml:space="preserve">Gujarati (language family: Indo-European)</t>
  </si>
  <si>
    <t xml:space="preserve">gv</t>
  </si>
  <si>
    <t xml:space="preserve">manksi</t>
  </si>
  <si>
    <t xml:space="preserve">Manx (language family: Indo-European)</t>
  </si>
  <si>
    <t xml:space="preserve">hausa</t>
  </si>
  <si>
    <t xml:space="preserve">Hausa (language family: Afro-Asiatic)</t>
  </si>
  <si>
    <t xml:space="preserve">he</t>
  </si>
  <si>
    <t xml:space="preserve">heprea</t>
  </si>
  <si>
    <t xml:space="preserve">Hebrew (modern) (language family: Afro-Asiatic)</t>
  </si>
  <si>
    <t xml:space="preserve">hi</t>
  </si>
  <si>
    <t xml:space="preserve">hindi</t>
  </si>
  <si>
    <t xml:space="preserve">Hindi (language family: Indo-European)</t>
  </si>
  <si>
    <t xml:space="preserve">ho</t>
  </si>
  <si>
    <t xml:space="preserve">hiri-motu</t>
  </si>
  <si>
    <t xml:space="preserve">Hiri Motu (language family: Austronesian)</t>
  </si>
  <si>
    <t xml:space="preserve">hr</t>
  </si>
  <si>
    <t xml:space="preserve">kroatia</t>
  </si>
  <si>
    <t xml:space="preserve">Croatian (language family: Indo-European)</t>
  </si>
  <si>
    <t xml:space="preserve">ht</t>
  </si>
  <si>
    <t xml:space="preserve">haiti</t>
  </si>
  <si>
    <t xml:space="preserve">Haitian, Haitian Creole (language family: Creole)</t>
  </si>
  <si>
    <t xml:space="preserve">hu</t>
  </si>
  <si>
    <t xml:space="preserve">unkari</t>
  </si>
  <si>
    <t xml:space="preserve">Hungarian (language family: Uralic)</t>
  </si>
  <si>
    <t xml:space="preserve">hy</t>
  </si>
  <si>
    <t xml:space="preserve">armenia</t>
  </si>
  <si>
    <t xml:space="preserve">Armenian (language family: Indo-European)</t>
  </si>
  <si>
    <t xml:space="preserve">hz</t>
  </si>
  <si>
    <t xml:space="preserve">herero</t>
  </si>
  <si>
    <t xml:space="preserve">Herero (language family: Niger–Congo)</t>
  </si>
  <si>
    <t xml:space="preserve">ia</t>
  </si>
  <si>
    <t xml:space="preserve">interlingua</t>
  </si>
  <si>
    <t xml:space="preserve">Interlingua (language family: Constructed)</t>
  </si>
  <si>
    <t xml:space="preserve">indonesia</t>
  </si>
  <si>
    <t xml:space="preserve">Indonesian (language family: Austronesian)</t>
  </si>
  <si>
    <t xml:space="preserve">ie</t>
  </si>
  <si>
    <t xml:space="preserve">interlingue (alkujaan occidental)</t>
  </si>
  <si>
    <t xml:space="preserve">Interlingue (language family: Constructed)</t>
  </si>
  <si>
    <t xml:space="preserve">ig</t>
  </si>
  <si>
    <t xml:space="preserve">igbo (ibo)</t>
  </si>
  <si>
    <t xml:space="preserve">Igbo (language family: Niger–Congo)</t>
  </si>
  <si>
    <t xml:space="preserve">ii</t>
  </si>
  <si>
    <t xml:space="preserve">sichuanin-yi (pohjois-yi)</t>
  </si>
  <si>
    <t xml:space="preserve">Nuosu (language family: Sino-Tibetan)</t>
  </si>
  <si>
    <t xml:space="preserve">ik</t>
  </si>
  <si>
    <t xml:space="preserve">inupiatun</t>
  </si>
  <si>
    <t xml:space="preserve">Inupiaq (language family: Eskimo–Aleut)</t>
  </si>
  <si>
    <t xml:space="preserve">io</t>
  </si>
  <si>
    <t xml:space="preserve">ido</t>
  </si>
  <si>
    <t xml:space="preserve">Ido (language family: Constructed)</t>
  </si>
  <si>
    <t xml:space="preserve">is</t>
  </si>
  <si>
    <t xml:space="preserve">islanti</t>
  </si>
  <si>
    <t xml:space="preserve">Icelandic (language family: Indo-European)</t>
  </si>
  <si>
    <t xml:space="preserve">it</t>
  </si>
  <si>
    <t xml:space="preserve">italia</t>
  </si>
  <si>
    <t xml:space="preserve">Italian (language family: Indo-European)</t>
  </si>
  <si>
    <t xml:space="preserve">iu</t>
  </si>
  <si>
    <t xml:space="preserve">inuktitut</t>
  </si>
  <si>
    <t xml:space="preserve">Inuktitut (language family: Eskimo–Aleut)</t>
  </si>
  <si>
    <t xml:space="preserve">ja</t>
  </si>
  <si>
    <t xml:space="preserve">japani</t>
  </si>
  <si>
    <t xml:space="preserve">Japanese (language family: Japonic)</t>
  </si>
  <si>
    <t xml:space="preserve">jv</t>
  </si>
  <si>
    <t xml:space="preserve">jaava</t>
  </si>
  <si>
    <t xml:space="preserve">Javanese (language family: Austronesian)</t>
  </si>
  <si>
    <t xml:space="preserve">ka</t>
  </si>
  <si>
    <t xml:space="preserve">georgia</t>
  </si>
  <si>
    <t xml:space="preserve">Georgian (language family: South Caucasian)</t>
  </si>
  <si>
    <t xml:space="preserve">kongo (kikongo)</t>
  </si>
  <si>
    <t xml:space="preserve">Kongo (language family: Niger–Congo)</t>
  </si>
  <si>
    <t xml:space="preserve">ki</t>
  </si>
  <si>
    <t xml:space="preserve">kikuju</t>
  </si>
  <si>
    <t xml:space="preserve">Kikuyu, Gikuyu (language family: Niger–Congo)</t>
  </si>
  <si>
    <t xml:space="preserve">kj</t>
  </si>
  <si>
    <t xml:space="preserve">kuanyama</t>
  </si>
  <si>
    <t xml:space="preserve">Kwanyama, Kuanyama (language family: Niger–Congo)</t>
  </si>
  <si>
    <t xml:space="preserve">kk</t>
  </si>
  <si>
    <t xml:space="preserve">kazakki</t>
  </si>
  <si>
    <t xml:space="preserve">Kazakh (language family: Turkic)</t>
  </si>
  <si>
    <t xml:space="preserve">kl</t>
  </si>
  <si>
    <t xml:space="preserve">grönlanti (kalaallisut)</t>
  </si>
  <si>
    <t xml:space="preserve">Kalaallisut, Greenlandic (language family: Eskimo–Aleut)</t>
  </si>
  <si>
    <t xml:space="preserve">khmer</t>
  </si>
  <si>
    <t xml:space="preserve">Khmer (language family: Austroasiatic)</t>
  </si>
  <si>
    <t xml:space="preserve">kn</t>
  </si>
  <si>
    <t xml:space="preserve">kannada</t>
  </si>
  <si>
    <t xml:space="preserve">Kannada (language family: Dravidian)</t>
  </si>
  <si>
    <t xml:space="preserve">ko</t>
  </si>
  <si>
    <t xml:space="preserve">korea</t>
  </si>
  <si>
    <t xml:space="preserve">Korean (language family: Koreanic)</t>
  </si>
  <si>
    <t xml:space="preserve">kr</t>
  </si>
  <si>
    <t xml:space="preserve">kanuri</t>
  </si>
  <si>
    <t xml:space="preserve">Kanuri (language family: Nilo-Saharan)</t>
  </si>
  <si>
    <t xml:space="preserve">ks</t>
  </si>
  <si>
    <t xml:space="preserve">kašmiri</t>
  </si>
  <si>
    <t xml:space="preserve">Kashmiri (language family: Indo-European)</t>
  </si>
  <si>
    <t xml:space="preserve">ku</t>
  </si>
  <si>
    <t xml:space="preserve">kurdi</t>
  </si>
  <si>
    <t xml:space="preserve">Kurdish (language family: Indo-European)</t>
  </si>
  <si>
    <t xml:space="preserve">kv</t>
  </si>
  <si>
    <t xml:space="preserve">komi</t>
  </si>
  <si>
    <t xml:space="preserve">Komi (language family: Uralic)</t>
  </si>
  <si>
    <t xml:space="preserve">kw</t>
  </si>
  <si>
    <t xml:space="preserve">korni</t>
  </si>
  <si>
    <t xml:space="preserve">Cornish (language family: Indo-European)</t>
  </si>
  <si>
    <t xml:space="preserve">ky</t>
  </si>
  <si>
    <t xml:space="preserve">kirgiisi</t>
  </si>
  <si>
    <t xml:space="preserve">Kyrgyz (language family: Turkic)</t>
  </si>
  <si>
    <t xml:space="preserve">la</t>
  </si>
  <si>
    <t xml:space="preserve">latina</t>
  </si>
  <si>
    <t xml:space="preserve">Latin (language family: Indo-European)</t>
  </si>
  <si>
    <t xml:space="preserve">lb</t>
  </si>
  <si>
    <t xml:space="preserve">luxemburg</t>
  </si>
  <si>
    <t xml:space="preserve">Luxembourgish, Letzeburgesch (language family: Indo-European)</t>
  </si>
  <si>
    <t xml:space="preserve">lg</t>
  </si>
  <si>
    <t xml:space="preserve">ganda</t>
  </si>
  <si>
    <t xml:space="preserve">Ganda (language family: Niger–Congo)</t>
  </si>
  <si>
    <t xml:space="preserve">li</t>
  </si>
  <si>
    <t xml:space="preserve">limburg</t>
  </si>
  <si>
    <t xml:space="preserve">Limburgish, Limburgan, Limburger (language family: Indo-European)</t>
  </si>
  <si>
    <t xml:space="preserve">ln</t>
  </si>
  <si>
    <t xml:space="preserve">lingala</t>
  </si>
  <si>
    <t xml:space="preserve">Lingala (language family: Niger–Congo)</t>
  </si>
  <si>
    <t xml:space="preserve">lo</t>
  </si>
  <si>
    <t xml:space="preserve">lao</t>
  </si>
  <si>
    <t xml:space="preserve">Lao (language family: Tai–Kadai)</t>
  </si>
  <si>
    <t xml:space="preserve">lt</t>
  </si>
  <si>
    <t xml:space="preserve">liettua</t>
  </si>
  <si>
    <t xml:space="preserve">Lithuanian (language family: Indo-European)</t>
  </si>
  <si>
    <t xml:space="preserve">lu</t>
  </si>
  <si>
    <t xml:space="preserve">katanganluba</t>
  </si>
  <si>
    <t xml:space="preserve">Luba-Katanga (language family: Niger–Congo)</t>
  </si>
  <si>
    <t xml:space="preserve">lv</t>
  </si>
  <si>
    <t xml:space="preserve">Latvian (language family: Indo-European)</t>
  </si>
  <si>
    <t xml:space="preserve">mg</t>
  </si>
  <si>
    <t xml:space="preserve">malagassi (malagasi)</t>
  </si>
  <si>
    <t xml:space="preserve">Malagasy (language family: Austronesian)</t>
  </si>
  <si>
    <t xml:space="preserve">mh</t>
  </si>
  <si>
    <t xml:space="preserve">marshallin kieli</t>
  </si>
  <si>
    <t xml:space="preserve">Marshallese (language family: Austronesian)</t>
  </si>
  <si>
    <t xml:space="preserve">mi</t>
  </si>
  <si>
    <t xml:space="preserve">maori</t>
  </si>
  <si>
    <t xml:space="preserve">Maori (language family: Austronesian)</t>
  </si>
  <si>
    <t xml:space="preserve">mk</t>
  </si>
  <si>
    <t xml:space="preserve">makedonia</t>
  </si>
  <si>
    <t xml:space="preserve">Macedonian (language family: Indo-European)</t>
  </si>
  <si>
    <t xml:space="preserve">ml</t>
  </si>
  <si>
    <t xml:space="preserve">malajalam</t>
  </si>
  <si>
    <t xml:space="preserve">Malayalam (language family: Dravidian)</t>
  </si>
  <si>
    <t xml:space="preserve">mn</t>
  </si>
  <si>
    <t xml:space="preserve">mongoli</t>
  </si>
  <si>
    <t xml:space="preserve">Mongolian (language family: Mongolic)</t>
  </si>
  <si>
    <t xml:space="preserve">mr</t>
  </si>
  <si>
    <t xml:space="preserve">marathi</t>
  </si>
  <si>
    <t xml:space="preserve">Marathi (language family: Indo-European)</t>
  </si>
  <si>
    <t xml:space="preserve">ms</t>
  </si>
  <si>
    <t xml:space="preserve">malaiji</t>
  </si>
  <si>
    <t xml:space="preserve">Malay (language family: Austronesian)</t>
  </si>
  <si>
    <t xml:space="preserve">mt</t>
  </si>
  <si>
    <t xml:space="preserve">malta</t>
  </si>
  <si>
    <t xml:space="preserve">Maltese (language family: Afro-Asiatic)</t>
  </si>
  <si>
    <t xml:space="preserve">my</t>
  </si>
  <si>
    <t xml:space="preserve">burma</t>
  </si>
  <si>
    <t xml:space="preserve">Burmese (language family: Sino-Tibetan)</t>
  </si>
  <si>
    <t xml:space="preserve">na</t>
  </si>
  <si>
    <t xml:space="preserve">nauru</t>
  </si>
  <si>
    <t xml:space="preserve">Nauru (language family: Austronesian)</t>
  </si>
  <si>
    <t xml:space="preserve">nb</t>
  </si>
  <si>
    <t xml:space="preserve">norja, kirjakieli</t>
  </si>
  <si>
    <t xml:space="preserve">Norwegian Bokmål (language family: Indo-European)</t>
  </si>
  <si>
    <t xml:space="preserve">nd</t>
  </si>
  <si>
    <t xml:space="preserve">pohjois-ndebele</t>
  </si>
  <si>
    <t xml:space="preserve">Northern Ndebele (language family: Niger–Congo)</t>
  </si>
  <si>
    <t xml:space="preserve">ne</t>
  </si>
  <si>
    <t xml:space="preserve">nepal</t>
  </si>
  <si>
    <t xml:space="preserve">Nepali (language family: Indo-European)</t>
  </si>
  <si>
    <t xml:space="preserve">ng</t>
  </si>
  <si>
    <t xml:space="preserve">ndonga</t>
  </si>
  <si>
    <t xml:space="preserve">Ndonga (language family: Niger–Congo)</t>
  </si>
  <si>
    <t xml:space="preserve">nl</t>
  </si>
  <si>
    <t xml:space="preserve">hollanti</t>
  </si>
  <si>
    <t xml:space="preserve">Dutch (language family: Indo-European)</t>
  </si>
  <si>
    <t xml:space="preserve">nn</t>
  </si>
  <si>
    <t xml:space="preserve">norja, uusnorja</t>
  </si>
  <si>
    <t xml:space="preserve">Norwegian Nynorsk (language family: Indo-European)</t>
  </si>
  <si>
    <t xml:space="preserve">no</t>
  </si>
  <si>
    <t xml:space="preserve">norja</t>
  </si>
  <si>
    <t xml:space="preserve">Norwegian (language family: Indo-European)</t>
  </si>
  <si>
    <t xml:space="preserve">nr</t>
  </si>
  <si>
    <t xml:space="preserve">etelä-ndebele (nrebele)</t>
  </si>
  <si>
    <t xml:space="preserve">Southern Ndebele (language family: Niger–Congo)</t>
  </si>
  <si>
    <t xml:space="preserve">nv</t>
  </si>
  <si>
    <t xml:space="preserve">navajo</t>
  </si>
  <si>
    <t xml:space="preserve">Navajo, Navaho (language family: Dené–Yeniseian)</t>
  </si>
  <si>
    <t xml:space="preserve">ny</t>
  </si>
  <si>
    <t xml:space="preserve">njandža</t>
  </si>
  <si>
    <t xml:space="preserve">Chichewa, Chewa, Nyanja (language family: Niger–Congo)</t>
  </si>
  <si>
    <t xml:space="preserve">oc</t>
  </si>
  <si>
    <t xml:space="preserve">oksitaani</t>
  </si>
  <si>
    <t xml:space="preserve">Occitan (language family: Indo-European)</t>
  </si>
  <si>
    <t xml:space="preserve">oj</t>
  </si>
  <si>
    <t xml:space="preserve">odžibwa</t>
  </si>
  <si>
    <t xml:space="preserve">Ojibwe, Ojibwa (language family: Algonquian)</t>
  </si>
  <si>
    <t xml:space="preserve">om</t>
  </si>
  <si>
    <t xml:space="preserve">oromo</t>
  </si>
  <si>
    <t xml:space="preserve">Oromo (language family: Afro-Asiatic)</t>
  </si>
  <si>
    <t xml:space="preserve">or</t>
  </si>
  <si>
    <t xml:space="preserve">orija</t>
  </si>
  <si>
    <t xml:space="preserve">Oriya (language family: Indo-European)</t>
  </si>
  <si>
    <t xml:space="preserve">os</t>
  </si>
  <si>
    <t xml:space="preserve">osseetti</t>
  </si>
  <si>
    <t xml:space="preserve">Ossetian, Ossetic (language family: Indo-European)</t>
  </si>
  <si>
    <t xml:space="preserve">pa</t>
  </si>
  <si>
    <t xml:space="preserve">pandžabi</t>
  </si>
  <si>
    <t xml:space="preserve">Panjabi, Punjabi (language family: Indo-European)</t>
  </si>
  <si>
    <t xml:space="preserve">pi</t>
  </si>
  <si>
    <t xml:space="preserve">paali</t>
  </si>
  <si>
    <t xml:space="preserve">Pali (language family: Indo-European)</t>
  </si>
  <si>
    <t xml:space="preserve">pl</t>
  </si>
  <si>
    <t xml:space="preserve">puola</t>
  </si>
  <si>
    <t xml:space="preserve">Polish (language family: Indo-European)</t>
  </si>
  <si>
    <t xml:space="preserve">ps</t>
  </si>
  <si>
    <t xml:space="preserve">paštun kieli (pataani, afgaani)</t>
  </si>
  <si>
    <t xml:space="preserve">Pashto, Pushto (language family: Indo-European)</t>
  </si>
  <si>
    <t xml:space="preserve">pt</t>
  </si>
  <si>
    <t xml:space="preserve">portugali</t>
  </si>
  <si>
    <t xml:space="preserve">Portuguese (language family: Indo-European)</t>
  </si>
  <si>
    <t xml:space="preserve">qu</t>
  </si>
  <si>
    <t xml:space="preserve">runa simi (kichwa)</t>
  </si>
  <si>
    <t xml:space="preserve">Quechua (language family: Quechuan)</t>
  </si>
  <si>
    <t xml:space="preserve">rm</t>
  </si>
  <si>
    <t xml:space="preserve">retoromaani</t>
  </si>
  <si>
    <t xml:space="preserve">Romansh (language family: Indo-European)</t>
  </si>
  <si>
    <t xml:space="preserve">rn</t>
  </si>
  <si>
    <t xml:space="preserve">kirundi (rundi)</t>
  </si>
  <si>
    <t xml:space="preserve">Kirundi (language family: Niger–Congo)</t>
  </si>
  <si>
    <t xml:space="preserve">ro</t>
  </si>
  <si>
    <t xml:space="preserve">romania</t>
  </si>
  <si>
    <t xml:space="preserve">Romanian (language family: Indo-European)</t>
  </si>
  <si>
    <t xml:space="preserve">ru</t>
  </si>
  <si>
    <t xml:space="preserve">Russian (language family: Indo-European)</t>
  </si>
  <si>
    <t xml:space="preserve">rw</t>
  </si>
  <si>
    <t xml:space="preserve">ruanda</t>
  </si>
  <si>
    <t xml:space="preserve">Kinyarwanda (language family: Niger–Congo)</t>
  </si>
  <si>
    <t xml:space="preserve">sa</t>
  </si>
  <si>
    <t xml:space="preserve">sanskrit</t>
  </si>
  <si>
    <t xml:space="preserve">Sanskrit (language family: Indo-European)</t>
  </si>
  <si>
    <t xml:space="preserve">sc</t>
  </si>
  <si>
    <t xml:space="preserve">sardi</t>
  </si>
  <si>
    <t xml:space="preserve">Sardinian (language family: Indo-European)</t>
  </si>
  <si>
    <t xml:space="preserve">sd</t>
  </si>
  <si>
    <t xml:space="preserve">Sindhi</t>
  </si>
  <si>
    <t xml:space="preserve">Sindhi (language family: Indo-European)</t>
  </si>
  <si>
    <t xml:space="preserve">se</t>
  </si>
  <si>
    <t xml:space="preserve">pohjoissaame</t>
  </si>
  <si>
    <t xml:space="preserve">Northern Sami (language family: Uralic)</t>
  </si>
  <si>
    <t xml:space="preserve">sg</t>
  </si>
  <si>
    <t xml:space="preserve">sango</t>
  </si>
  <si>
    <t xml:space="preserve">Sango (language family: Creole)</t>
  </si>
  <si>
    <t xml:space="preserve">si</t>
  </si>
  <si>
    <t xml:space="preserve">sinhali (singaleesi, sinhala)</t>
  </si>
  <si>
    <t xml:space="preserve">Sinhala, Sinhalese (language family: Indo-European)</t>
  </si>
  <si>
    <t xml:space="preserve">sk</t>
  </si>
  <si>
    <t xml:space="preserve">slovakki</t>
  </si>
  <si>
    <t xml:space="preserve">Slovak (language family: Indo-European)</t>
  </si>
  <si>
    <t xml:space="preserve">sl</t>
  </si>
  <si>
    <t xml:space="preserve">sloveeni</t>
  </si>
  <si>
    <t xml:space="preserve">Slovene (language family: Indo-European)</t>
  </si>
  <si>
    <t xml:space="preserve">sm</t>
  </si>
  <si>
    <t xml:space="preserve">samoa</t>
  </si>
  <si>
    <t xml:space="preserve">Samoan (language family: Austronesian)</t>
  </si>
  <si>
    <t xml:space="preserve">sn</t>
  </si>
  <si>
    <t xml:space="preserve">šona (shona)</t>
  </si>
  <si>
    <t xml:space="preserve">Shona (language family: Niger–Congo)</t>
  </si>
  <si>
    <t xml:space="preserve">so</t>
  </si>
  <si>
    <t xml:space="preserve">somali</t>
  </si>
  <si>
    <t xml:space="preserve">Somali (language family: Afro-Asiatic)</t>
  </si>
  <si>
    <t xml:space="preserve">sq</t>
  </si>
  <si>
    <t xml:space="preserve">albania</t>
  </si>
  <si>
    <t xml:space="preserve">Albanian (language family: Indo-European)</t>
  </si>
  <si>
    <t xml:space="preserve">sr</t>
  </si>
  <si>
    <t xml:space="preserve">serbia</t>
  </si>
  <si>
    <t xml:space="preserve">Serbian (language family: Indo-European)</t>
  </si>
  <si>
    <t xml:space="preserve">ss</t>
  </si>
  <si>
    <t xml:space="preserve">swazi (swati)</t>
  </si>
  <si>
    <t xml:space="preserve">Swati (language family: Niger–Congo)</t>
  </si>
  <si>
    <t xml:space="preserve">eteläsotho</t>
  </si>
  <si>
    <t xml:space="preserve">Southern Sotho (language family: Niger–Congo)</t>
  </si>
  <si>
    <t xml:space="preserve">su</t>
  </si>
  <si>
    <t xml:space="preserve">sunda</t>
  </si>
  <si>
    <t xml:space="preserve">Sundanese (language family: Austronesian)</t>
  </si>
  <si>
    <t xml:space="preserve">Swedish (language family: Indo-European)</t>
  </si>
  <si>
    <t xml:space="preserve">sw</t>
  </si>
  <si>
    <t xml:space="preserve">swahili</t>
  </si>
  <si>
    <t xml:space="preserve">Swahili (language family: Niger–Congo)</t>
  </si>
  <si>
    <t xml:space="preserve">ta</t>
  </si>
  <si>
    <t xml:space="preserve">tamili</t>
  </si>
  <si>
    <t xml:space="preserve">Tamil (language family: Dravidian)</t>
  </si>
  <si>
    <t xml:space="preserve">te</t>
  </si>
  <si>
    <t xml:space="preserve">telugu</t>
  </si>
  <si>
    <t xml:space="preserve">Telugu (language family: Dravidian)</t>
  </si>
  <si>
    <t xml:space="preserve">tg</t>
  </si>
  <si>
    <t xml:space="preserve">tadžikki</t>
  </si>
  <si>
    <t xml:space="preserve">Tajik (language family: Indo-European)</t>
  </si>
  <si>
    <t xml:space="preserve">th</t>
  </si>
  <si>
    <t xml:space="preserve">thai</t>
  </si>
  <si>
    <t xml:space="preserve">Thai (language family: Tai–Kadai)</t>
  </si>
  <si>
    <t xml:space="preserve">ti</t>
  </si>
  <si>
    <t xml:space="preserve">tigrinja</t>
  </si>
  <si>
    <t xml:space="preserve">Tigrinya (language family: Afro-Asiatic)</t>
  </si>
  <si>
    <t xml:space="preserve">tk</t>
  </si>
  <si>
    <t xml:space="preserve">turkmeeni</t>
  </si>
  <si>
    <t xml:space="preserve">Turkmen (language family: Turkic)</t>
  </si>
  <si>
    <t xml:space="preserve">tl</t>
  </si>
  <si>
    <t xml:space="preserve">tagalog</t>
  </si>
  <si>
    <t xml:space="preserve">Tagalog (language family: Austronesian)</t>
  </si>
  <si>
    <t xml:space="preserve">tswana (setswana)</t>
  </si>
  <si>
    <t xml:space="preserve">Tswana (language family: Niger–Congo)</t>
  </si>
  <si>
    <t xml:space="preserve">to</t>
  </si>
  <si>
    <t xml:space="preserve">tonga</t>
  </si>
  <si>
    <t xml:space="preserve">Tonga (Tonga Islands) (language family: Austronesian)</t>
  </si>
  <si>
    <t xml:space="preserve">tr</t>
  </si>
  <si>
    <t xml:space="preserve">turkki</t>
  </si>
  <si>
    <t xml:space="preserve">Turkish (language family: Turkic)</t>
  </si>
  <si>
    <t xml:space="preserve">ts</t>
  </si>
  <si>
    <t xml:space="preserve">tsonga</t>
  </si>
  <si>
    <t xml:space="preserve">Tsonga (language family: Niger–Congo)</t>
  </si>
  <si>
    <t xml:space="preserve">tt</t>
  </si>
  <si>
    <t xml:space="preserve">tataari</t>
  </si>
  <si>
    <t xml:space="preserve">Tatar (language family: Turkic)</t>
  </si>
  <si>
    <t xml:space="preserve">tw</t>
  </si>
  <si>
    <t xml:space="preserve">twi</t>
  </si>
  <si>
    <t xml:space="preserve">Twi (language family: Niger–Congo)</t>
  </si>
  <si>
    <t xml:space="preserve">ty</t>
  </si>
  <si>
    <t xml:space="preserve">tahiti</t>
  </si>
  <si>
    <t xml:space="preserve">Tahitian (language family: Austronesian)</t>
  </si>
  <si>
    <t xml:space="preserve">ug</t>
  </si>
  <si>
    <t xml:space="preserve">uiguuri</t>
  </si>
  <si>
    <t xml:space="preserve">Uyghur (language family: Turkic)</t>
  </si>
  <si>
    <t xml:space="preserve">uk</t>
  </si>
  <si>
    <t xml:space="preserve">ukraina</t>
  </si>
  <si>
    <t xml:space="preserve">Ukrainian (language family: Indo-European)</t>
  </si>
  <si>
    <t xml:space="preserve">ur</t>
  </si>
  <si>
    <t xml:space="preserve">urdu</t>
  </si>
  <si>
    <t xml:space="preserve">Urdu (language family: Indo-European)</t>
  </si>
  <si>
    <t xml:space="preserve">uz</t>
  </si>
  <si>
    <t xml:space="preserve">uzbekki</t>
  </si>
  <si>
    <t xml:space="preserve">Uzbek (language family: Turkic)</t>
  </si>
  <si>
    <t xml:space="preserve">wa</t>
  </si>
  <si>
    <t xml:space="preserve">valloni</t>
  </si>
  <si>
    <t xml:space="preserve">Walloon (language family: Indo-European)</t>
  </si>
  <si>
    <t xml:space="preserve">ve</t>
  </si>
  <si>
    <t xml:space="preserve">venda</t>
  </si>
  <si>
    <t xml:space="preserve">Venda (language family: Niger–Congo)</t>
  </si>
  <si>
    <t xml:space="preserve">vi</t>
  </si>
  <si>
    <t xml:space="preserve">vietnam</t>
  </si>
  <si>
    <t xml:space="preserve">Vietnamese (language family: Austroasiatic)</t>
  </si>
  <si>
    <t xml:space="preserve">vo</t>
  </si>
  <si>
    <t xml:space="preserve">volapük</t>
  </si>
  <si>
    <t xml:space="preserve">Volapük (language family: Constructed)</t>
  </si>
  <si>
    <t xml:space="preserve">wo</t>
  </si>
  <si>
    <t xml:space="preserve">wolof</t>
  </si>
  <si>
    <t xml:space="preserve">Wolof (language family: Niger–Congo)</t>
  </si>
  <si>
    <t xml:space="preserve">xh</t>
  </si>
  <si>
    <t xml:space="preserve">xhosa (isiXhosa)</t>
  </si>
  <si>
    <t xml:space="preserve">Xhosa (language family: Niger–Congo)</t>
  </si>
  <si>
    <t xml:space="preserve">yi</t>
  </si>
  <si>
    <t xml:space="preserve">jiddiš</t>
  </si>
  <si>
    <t xml:space="preserve">Yiddish (language family: Indo-European)</t>
  </si>
  <si>
    <t xml:space="preserve">yo</t>
  </si>
  <si>
    <t xml:space="preserve">joruba</t>
  </si>
  <si>
    <t xml:space="preserve">Yoruba (language family: Niger–Congo)</t>
  </si>
  <si>
    <t xml:space="preserve">za</t>
  </si>
  <si>
    <t xml:space="preserve">zhuang (tšuang)</t>
  </si>
  <si>
    <t xml:space="preserve">Zhuang, Chuang (language family: Tai–Kadai)</t>
  </si>
  <si>
    <t xml:space="preserve">zh</t>
  </si>
  <si>
    <t xml:space="preserve">kiina</t>
  </si>
  <si>
    <t xml:space="preserve">Chinese (language family: Sino-Tibetan)</t>
  </si>
  <si>
    <t xml:space="preserve">zu</t>
  </si>
  <si>
    <t xml:space="preserve">zulu</t>
  </si>
  <si>
    <t xml:space="preserve">Zulu (language family: Niger–Congo)</t>
  </si>
  <si>
    <t xml:space="preserve">ISO3166char2CountryType</t>
  </si>
  <si>
    <t xml:space="preserve">ISO 3166-1 alpha-2 standardin mukaiset maa- ja aluekoodit (2 merkkiä)</t>
  </si>
  <si>
    <t xml:space="preserve">Andorra (Aluekoodi: ISO 3166-2:AD)</t>
  </si>
  <si>
    <t xml:space="preserve">Andorra (Subdivision code: ISO 3166-2:AD)</t>
  </si>
  <si>
    <t xml:space="preserve">AE</t>
  </si>
  <si>
    <t xml:space="preserve">Arabiemiirikunnat (Aluekoodi: ISO 3166-2:AE)</t>
  </si>
  <si>
    <t xml:space="preserve">United Arab Emirates (the) (Subdivision code: ISO 3166-2:AE)</t>
  </si>
  <si>
    <t xml:space="preserve">AF</t>
  </si>
  <si>
    <t xml:space="preserve">Afganistan (Aluekoodi: ISO 3166-2:AF)</t>
  </si>
  <si>
    <t xml:space="preserve">Afghanistan (Subdivision code: ISO 3166-2:AF)</t>
  </si>
  <si>
    <t xml:space="preserve">AG</t>
  </si>
  <si>
    <t xml:space="preserve">Antigua ja Barbuda (Aluekoodi: ISO 3166-2:AG)</t>
  </si>
  <si>
    <t xml:space="preserve">Antigua and Barbuda (Subdivision code: ISO 3166-2:AG)</t>
  </si>
  <si>
    <t xml:space="preserve">AI</t>
  </si>
  <si>
    <t xml:space="preserve">Anguilla (Aluekoodi: ISO 3166-2:AI)</t>
  </si>
  <si>
    <t xml:space="preserve">Anguilla (Subdivision code: ISO 3166-2:AI)</t>
  </si>
  <si>
    <t xml:space="preserve">AL</t>
  </si>
  <si>
    <t xml:space="preserve">Albania (Aluekoodi: ISO 3166-2:AL)</t>
  </si>
  <si>
    <t xml:space="preserve">Albania (Subdivision code: ISO 3166-2:AL)</t>
  </si>
  <si>
    <t xml:space="preserve">AM</t>
  </si>
  <si>
    <t xml:space="preserve">Armenia (Aluekoodi: ISO 3166-2:AM)</t>
  </si>
  <si>
    <t xml:space="preserve">Armenia (Subdivision code: ISO 3166-2:AM)</t>
  </si>
  <si>
    <t xml:space="preserve">AN</t>
  </si>
  <si>
    <t xml:space="preserve">Alankomaiden Antillit (Aluekoodi: ISO 3166-2:AN)</t>
  </si>
  <si>
    <t xml:space="preserve">Netherlands Antilles (Subdivision code: ISO 3166-2:AN)</t>
  </si>
  <si>
    <t xml:space="preserve">AO</t>
  </si>
  <si>
    <t xml:space="preserve">Angola (Aluekoodi: ISO 3166-2:AO)</t>
  </si>
  <si>
    <t xml:space="preserve">Angola (Subdivision code: ISO 3166-2:AO)</t>
  </si>
  <si>
    <t xml:space="preserve">AQ</t>
  </si>
  <si>
    <t xml:space="preserve">Antarktis (Aluekoodi: ISO 3166-2:AQ)</t>
  </si>
  <si>
    <t xml:space="preserve">Antarctica (Subdivision code: ISO 3166-2:AQ)</t>
  </si>
  <si>
    <t xml:space="preserve">AR</t>
  </si>
  <si>
    <t xml:space="preserve">Argentiina (Aluekoodi: ISO 3166-2:AR)</t>
  </si>
  <si>
    <t xml:space="preserve">Argentina (Subdivision code: ISO 3166-2:AR)</t>
  </si>
  <si>
    <t xml:space="preserve">AS</t>
  </si>
  <si>
    <t xml:space="preserve">Amerikan Samoa (Aluekoodi: ISO 3166-2:AS)</t>
  </si>
  <si>
    <t xml:space="preserve">American Samoa (Subdivision code: ISO 3166-2:AS)</t>
  </si>
  <si>
    <t xml:space="preserve">AT</t>
  </si>
  <si>
    <t xml:space="preserve">Itävalta (Aluekoodi: ISO 3166-2:AT)</t>
  </si>
  <si>
    <t xml:space="preserve">Austria (Subdivision code: ISO 3166-2:AT)</t>
  </si>
  <si>
    <t xml:space="preserve">AU</t>
  </si>
  <si>
    <t xml:space="preserve">Australia (Aluekoodi: ISO 3166-2:AU)</t>
  </si>
  <si>
    <t xml:space="preserve">Australia (Subdivision code: ISO 3166-2:AU)</t>
  </si>
  <si>
    <t xml:space="preserve">AW</t>
  </si>
  <si>
    <t xml:space="preserve">Aruba (Aluekoodi: ISO 3166-2:AW)</t>
  </si>
  <si>
    <t xml:space="preserve">Aruba (Subdivision code: ISO 3166-2:AW)</t>
  </si>
  <si>
    <t xml:space="preserve">Ahvenanmaa (Aluekoodi: ISO 3166-2:AX)</t>
  </si>
  <si>
    <t xml:space="preserve">Åland Islands (Subdivision code: ISO 3166-2:AX)</t>
  </si>
  <si>
    <t xml:space="preserve">AZ</t>
  </si>
  <si>
    <t xml:space="preserve">Azerbaidžan (Aluekoodi: ISO 3166-2:AZ)</t>
  </si>
  <si>
    <t xml:space="preserve">Azerbaijan (Subdivision code: ISO 3166-2:AZ)</t>
  </si>
  <si>
    <t xml:space="preserve">BA</t>
  </si>
  <si>
    <t xml:space="preserve">Bosnia ja Hertsegovina (Aluekoodi: ISO 3166-2:BA)</t>
  </si>
  <si>
    <t xml:space="preserve">Bosnia and Herzegovina (Subdivision code: ISO 3166-2:BA)</t>
  </si>
  <si>
    <t xml:space="preserve">BB</t>
  </si>
  <si>
    <t xml:space="preserve">Barbados (Aluekoodi: ISO 3166-2:BB)</t>
  </si>
  <si>
    <t xml:space="preserve">Barbados (Subdivision code: ISO 3166-2:BB)</t>
  </si>
  <si>
    <t xml:space="preserve">BD</t>
  </si>
  <si>
    <t xml:space="preserve">Bangladesh (Aluekoodi: ISO 3166-2:BD)</t>
  </si>
  <si>
    <t xml:space="preserve">Bangladesh (Subdivision code: ISO 3166-2:BD)</t>
  </si>
  <si>
    <t xml:space="preserve">BE</t>
  </si>
  <si>
    <t xml:space="preserve">Belgia (Aluekoodi: ISO 3166-2:BE)</t>
  </si>
  <si>
    <t xml:space="preserve">Belgium (Subdivision code: ISO 3166-2:BE)</t>
  </si>
  <si>
    <t xml:space="preserve">BF</t>
  </si>
  <si>
    <t xml:space="preserve">Burkina Faso (Aluekoodi: ISO 3166-2:BF)</t>
  </si>
  <si>
    <t xml:space="preserve">Burkina Faso (Subdivision code: ISO 3166-2:BF)</t>
  </si>
  <si>
    <t xml:space="preserve">BG</t>
  </si>
  <si>
    <t xml:space="preserve">Bulgaria (Aluekoodi: ISO 3166-2:BG)</t>
  </si>
  <si>
    <t xml:space="preserve">Bulgaria (Subdivision code: ISO 3166-2:BG)</t>
  </si>
  <si>
    <t xml:space="preserve">BH</t>
  </si>
  <si>
    <t xml:space="preserve">Bahrain (Aluekoodi: ISO 3166-2:BH)</t>
  </si>
  <si>
    <t xml:space="preserve">Bahrain (Subdivision code: ISO 3166-2:BH)</t>
  </si>
  <si>
    <t xml:space="preserve">BI</t>
  </si>
  <si>
    <t xml:space="preserve">Burundi (Aluekoodi: ISO 3166-2:BD)</t>
  </si>
  <si>
    <t xml:space="preserve">Burundi (Subdivision code: ISO 3166-2:BD)</t>
  </si>
  <si>
    <t xml:space="preserve">BJ</t>
  </si>
  <si>
    <t xml:space="preserve">Benin (Aluekoodi: ISO 3166-2:BJ)</t>
  </si>
  <si>
    <t xml:space="preserve">Benin (Subdivision code: ISO 3166-2:BJ)</t>
  </si>
  <si>
    <t xml:space="preserve">BL</t>
  </si>
  <si>
    <t xml:space="preserve"> (Aluekoodi: )</t>
  </si>
  <si>
    <t xml:space="preserve">Saint Barthélemy (Subdivision code: )</t>
  </si>
  <si>
    <t xml:space="preserve">BM</t>
  </si>
  <si>
    <t xml:space="preserve">Bermuda (Aluekoodi: ISO 3166-2:BM)</t>
  </si>
  <si>
    <t xml:space="preserve">Bermuda (Subdivision code: ISO 3166-2:BM)</t>
  </si>
  <si>
    <t xml:space="preserve">BN</t>
  </si>
  <si>
    <t xml:space="preserve">Brunei (Aluekoodi: ISO 3166-2:BN)</t>
  </si>
  <si>
    <t xml:space="preserve">Brunei Darussalam (Subdivision code: ISO 3166-2:BN)</t>
  </si>
  <si>
    <t xml:space="preserve">BO</t>
  </si>
  <si>
    <t xml:space="preserve">Bolivia (Aluekoodi: ISO 3166-2:BO)</t>
  </si>
  <si>
    <t xml:space="preserve">Bolivia (Plurinational State of) (Subdivision code: ISO 3166-2:BO)</t>
  </si>
  <si>
    <t xml:space="preserve">BQ</t>
  </si>
  <si>
    <t xml:space="preserve">Bonaire, Sint Eustatius and Saba (Subdivision code: )</t>
  </si>
  <si>
    <t xml:space="preserve">BR</t>
  </si>
  <si>
    <t xml:space="preserve">Brasilia (Aluekoodi: ISO 3166-2:BR)</t>
  </si>
  <si>
    <t xml:space="preserve">Brazil (Subdivision code: ISO 3166-2:BR)</t>
  </si>
  <si>
    <t xml:space="preserve">BS</t>
  </si>
  <si>
    <t xml:space="preserve">Bahama (Aluekoodi: ISO 3166-2:BS)</t>
  </si>
  <si>
    <t xml:space="preserve">Bahamas (the) (Subdivision code: ISO 3166-2:BS)</t>
  </si>
  <si>
    <t xml:space="preserve">BT</t>
  </si>
  <si>
    <t xml:space="preserve">Bhutan (Aluekoodi: ISO 3166-2:BT)</t>
  </si>
  <si>
    <t xml:space="preserve">Bhutan (Subdivision code: ISO 3166-2:BT)</t>
  </si>
  <si>
    <t xml:space="preserve">BV</t>
  </si>
  <si>
    <t xml:space="preserve">Bouvet’nsaari (Aluekoodi: ISO 3166-2:BV)</t>
  </si>
  <si>
    <t xml:space="preserve">Bouvet Island (Subdivision code: ISO 3166-2:BV)</t>
  </si>
  <si>
    <t xml:space="preserve">BW</t>
  </si>
  <si>
    <t xml:space="preserve">Botswana (Aluekoodi: ISO 3166-2:BW)</t>
  </si>
  <si>
    <t xml:space="preserve">Botswana (Subdivision code: ISO 3166-2:BW)</t>
  </si>
  <si>
    <t xml:space="preserve">BY</t>
  </si>
  <si>
    <t xml:space="preserve">Valko-Venäjä (Aluekoodi: ISO 3166-2:BY)</t>
  </si>
  <si>
    <t xml:space="preserve">Belarus (Subdivision code: ISO 3166-2:BY)</t>
  </si>
  <si>
    <t xml:space="preserve">BZ</t>
  </si>
  <si>
    <t xml:space="preserve">Belize (Aluekoodi: ISO 3166-2:BL)</t>
  </si>
  <si>
    <t xml:space="preserve">Belize (Subdivision code: ISO 3166-2:BL)</t>
  </si>
  <si>
    <t xml:space="preserve">CA</t>
  </si>
  <si>
    <t xml:space="preserve">Kanada (Aluekoodi: ISO 3166-2:CA)</t>
  </si>
  <si>
    <t xml:space="preserve">Canada (Subdivision code: ISO 3166-2:CA)</t>
  </si>
  <si>
    <t xml:space="preserve">CC</t>
  </si>
  <si>
    <t xml:space="preserve">Kookossaaret (Aluekoodi: ISO 3166-2:CC)</t>
  </si>
  <si>
    <t xml:space="preserve">Cocos (Keeling) Islands (the) (Subdivision code: ISO 3166-2:CC)</t>
  </si>
  <si>
    <t xml:space="preserve">CD</t>
  </si>
  <si>
    <t xml:space="preserve">Kongon demokraattinen tasavalta (Aluekoodi: ISO 3166-2:CD)</t>
  </si>
  <si>
    <t xml:space="preserve">Congo (the Democratic Republic of the) (Subdivision code: ISO 3166-2:CD)</t>
  </si>
  <si>
    <t xml:space="preserve">CF</t>
  </si>
  <si>
    <t xml:space="preserve">Keski-Afrikan tasavalta (Aluekoodi: ISO 3166-2:CF)</t>
  </si>
  <si>
    <t xml:space="preserve">Central African Republic (the) (Subdivision code: ISO 3166-2:CF)</t>
  </si>
  <si>
    <t xml:space="preserve">CG</t>
  </si>
  <si>
    <t xml:space="preserve">Kongon tasavalta (Aluekoodi: ISO 3166-2:CG)</t>
  </si>
  <si>
    <t xml:space="preserve">Congo (the) (Subdivision code: ISO 3166-2:CG)</t>
  </si>
  <si>
    <t xml:space="preserve">CH</t>
  </si>
  <si>
    <t xml:space="preserve">Sveitsi (Aluekoodi: ISO 3166-2:CH)</t>
  </si>
  <si>
    <t xml:space="preserve">Switzerland (Subdivision code: ISO 3166-2:CH)</t>
  </si>
  <si>
    <t xml:space="preserve">CI</t>
  </si>
  <si>
    <t xml:space="preserve">Norsunluurannikko (Aluekoodi: ISO 3166-2:CI)</t>
  </si>
  <si>
    <t xml:space="preserve">Côte d'Ivoire (Subdivision code: ISO 3166-2:CI)</t>
  </si>
  <si>
    <t xml:space="preserve">CK</t>
  </si>
  <si>
    <t xml:space="preserve">Cookinsaaret (Aluekoodi: ISO 3166-2:CK)</t>
  </si>
  <si>
    <t xml:space="preserve">Cook Islands (the) (Subdivision code: ISO 3166-2:CK)</t>
  </si>
  <si>
    <t xml:space="preserve">CL</t>
  </si>
  <si>
    <t xml:space="preserve">Chile (Aluekoodi: ISO 3166-2:CL)</t>
  </si>
  <si>
    <t xml:space="preserve">Chile (Subdivision code: ISO 3166-2:CL)</t>
  </si>
  <si>
    <t xml:space="preserve">CM</t>
  </si>
  <si>
    <t xml:space="preserve">Kamerun (Aluekoodi: ISO 3166-2:CM)</t>
  </si>
  <si>
    <t xml:space="preserve">Cameroon (Subdivision code: ISO 3166-2:CM)</t>
  </si>
  <si>
    <t xml:space="preserve">CN</t>
  </si>
  <si>
    <t xml:space="preserve">Kiina (Aluekoodi: ISO 3166-2:CN)</t>
  </si>
  <si>
    <t xml:space="preserve">China (Subdivision code: ISO 3166-2:CN)</t>
  </si>
  <si>
    <t xml:space="preserve">CO</t>
  </si>
  <si>
    <t xml:space="preserve">Kolumbia (Aluekoodi: ISO 3166-2:CO)</t>
  </si>
  <si>
    <t xml:space="preserve">Colombia (Subdivision code: ISO 3166-2:CO)</t>
  </si>
  <si>
    <t xml:space="preserve">CR</t>
  </si>
  <si>
    <t xml:space="preserve">Costa Rica (Aluekoodi: ISO 3166-2:CR)</t>
  </si>
  <si>
    <t xml:space="preserve">Costa Rica (Subdivision code: ISO 3166-2:CR)</t>
  </si>
  <si>
    <t xml:space="preserve">CU</t>
  </si>
  <si>
    <t xml:space="preserve">Kuuba (Aluekoodi: ISO 3166-2:CU)</t>
  </si>
  <si>
    <t xml:space="preserve">Cuba (Subdivision code: ISO 3166-2:CU)</t>
  </si>
  <si>
    <t xml:space="preserve">CV</t>
  </si>
  <si>
    <t xml:space="preserve">Kap Verde (Aluekoodi: ISO 3166-2:CV)</t>
  </si>
  <si>
    <t xml:space="preserve">Cabo Verde (Subdivision code: ISO 3166-2:CV)</t>
  </si>
  <si>
    <t xml:space="preserve">CW</t>
  </si>
  <si>
    <t xml:space="preserve">Curaçao (Subdivision code: )</t>
  </si>
  <si>
    <t xml:space="preserve">CX</t>
  </si>
  <si>
    <t xml:space="preserve">Joulusaari (Aluekoodi: ISO 3166-2:CX)</t>
  </si>
  <si>
    <t xml:space="preserve">Christmas Island (Subdivision code: ISO 3166-2:CX)</t>
  </si>
  <si>
    <t xml:space="preserve">CY</t>
  </si>
  <si>
    <t xml:space="preserve">Kypros (Aluekoodi: ISO 3166-2:CY)</t>
  </si>
  <si>
    <t xml:space="preserve">Cyprus (Subdivision code: ISO 3166-2:CY)</t>
  </si>
  <si>
    <t xml:space="preserve">CZ</t>
  </si>
  <si>
    <t xml:space="preserve">Tšekki (Aluekoodi: ISO 3166-2:CZ)</t>
  </si>
  <si>
    <t xml:space="preserve">Czech Republic (the) (Subdivision code: ISO 3166-2:CZ)</t>
  </si>
  <si>
    <t xml:space="preserve">DE</t>
  </si>
  <si>
    <t xml:space="preserve">Saksa (Aluekoodi: ISO 3166-2:DE)</t>
  </si>
  <si>
    <t xml:space="preserve">Germany (Subdivision code: ISO 3166-2:DE)</t>
  </si>
  <si>
    <t xml:space="preserve">DJ</t>
  </si>
  <si>
    <t xml:space="preserve">Djibouti (Aluekoodi: ISO 3166-2:DJ)</t>
  </si>
  <si>
    <t xml:space="preserve">Djibouti (Subdivision code: ISO 3166-2:DJ)</t>
  </si>
  <si>
    <t xml:space="preserve">DK</t>
  </si>
  <si>
    <t xml:space="preserve">Tanska (Aluekoodi: ISO 3166-2:DK)</t>
  </si>
  <si>
    <t xml:space="preserve">Denmark (Subdivision code: ISO 3166-2:DK)</t>
  </si>
  <si>
    <t xml:space="preserve">DM</t>
  </si>
  <si>
    <t xml:space="preserve">Dominica (Aluekoodi: ISO 3166-2:DM)</t>
  </si>
  <si>
    <t xml:space="preserve">Dominica (Subdivision code: ISO 3166-2:DM)</t>
  </si>
  <si>
    <t xml:space="preserve">DO</t>
  </si>
  <si>
    <t xml:space="preserve">Dominikaaninen tasavalta (Aluekoodi: ISO 3166-2:DO)</t>
  </si>
  <si>
    <t xml:space="preserve">Dominican Republic (the) (Subdivision code: ISO 3166-2:DO)</t>
  </si>
  <si>
    <t xml:space="preserve">DZ</t>
  </si>
  <si>
    <t xml:space="preserve">Algeria (Aluekoodi: ISO 3166-2:DZ)</t>
  </si>
  <si>
    <t xml:space="preserve">Algeria (Subdivision code: ISO 3166-2:DZ)</t>
  </si>
  <si>
    <t xml:space="preserve">EC</t>
  </si>
  <si>
    <t xml:space="preserve">Ecuador (Aluekoodi: ISO 3166-2:EC)</t>
  </si>
  <si>
    <t xml:space="preserve">Ecuador (Subdivision code: ISO 3166-2:EC)</t>
  </si>
  <si>
    <t xml:space="preserve">EE</t>
  </si>
  <si>
    <t xml:space="preserve">Viro (Aluekoodi: ISO 3166-2:EE)</t>
  </si>
  <si>
    <t xml:space="preserve">Estonia (Subdivision code: ISO 3166-2:EE)</t>
  </si>
  <si>
    <t xml:space="preserve">EG</t>
  </si>
  <si>
    <t xml:space="preserve">Egypti (Aluekoodi: ISO 3166-2:EG)</t>
  </si>
  <si>
    <t xml:space="preserve">Egypt (Subdivision code: ISO 3166-2:EG)</t>
  </si>
  <si>
    <t xml:space="preserve">EH</t>
  </si>
  <si>
    <t xml:space="preserve">Länsi-Sahara (Aluekoodi: ISO 3166-2:EH)</t>
  </si>
  <si>
    <t xml:space="preserve">Western Sahara* (Subdivision code: ISO 3166-2:EH)</t>
  </si>
  <si>
    <t xml:space="preserve">Eritrea (Aluekoodi: ISO 3166-2:ER)</t>
  </si>
  <si>
    <t xml:space="preserve">Eritrea (Subdivision code: ISO 3166-2:ER)</t>
  </si>
  <si>
    <t xml:space="preserve">ES</t>
  </si>
  <si>
    <t xml:space="preserve">Espanja (Aluekoodi: ISO 3166-2:ES)</t>
  </si>
  <si>
    <t xml:space="preserve">Spain (Subdivision code: ISO 3166-2:ES)</t>
  </si>
  <si>
    <t xml:space="preserve">ET</t>
  </si>
  <si>
    <t xml:space="preserve">Etiopia (Aluekoodi: ISO 3166-2:ET)</t>
  </si>
  <si>
    <t xml:space="preserve">Ethiopia (Subdivision code: ISO 3166-2:ET)</t>
  </si>
  <si>
    <t xml:space="preserve">FI</t>
  </si>
  <si>
    <t xml:space="preserve">Suomi (Aluekoodi: ISO 3166-2:FI)</t>
  </si>
  <si>
    <t xml:space="preserve">Finland (Subdivision code: ISO 3166-2:FI)</t>
  </si>
  <si>
    <t xml:space="preserve">FJ</t>
  </si>
  <si>
    <t xml:space="preserve">Fidži (Aluekoodi: ISO 3166-2:FJ)</t>
  </si>
  <si>
    <t xml:space="preserve">Fiji (Subdivision code: ISO 3166-2:FJ)</t>
  </si>
  <si>
    <t xml:space="preserve">FK</t>
  </si>
  <si>
    <t xml:space="preserve">Falklandinsaaret (Aluekoodi: ISO 3166-2:FK)</t>
  </si>
  <si>
    <t xml:space="preserve">Falkland Islands (the) [Malvinas] (Subdivision code: ISO 3166-2:FK)</t>
  </si>
  <si>
    <t xml:space="preserve">FM</t>
  </si>
  <si>
    <t xml:space="preserve">Mikronesian liittovaltio (Aluekoodi: ISO 3166-2:FM)</t>
  </si>
  <si>
    <t xml:space="preserve">Micronesia (Federated States of) (Subdivision code: ISO 3166-2:FM)</t>
  </si>
  <si>
    <t xml:space="preserve">FO</t>
  </si>
  <si>
    <t xml:space="preserve">Färsaaret (Aluekoodi: ISO 3166-2:FO)</t>
  </si>
  <si>
    <t xml:space="preserve">Faroe Islands (the) (Subdivision code: ISO 3166-2:FO)</t>
  </si>
  <si>
    <t xml:space="preserve">FR</t>
  </si>
  <si>
    <t xml:space="preserve">Ranska (Aluekoodi: ISO 3166-2:FR)</t>
  </si>
  <si>
    <t xml:space="preserve">France (Subdivision code: ISO 3166-2:FR)</t>
  </si>
  <si>
    <t xml:space="preserve">GA</t>
  </si>
  <si>
    <t xml:space="preserve">Gabon (Aluekoodi: ISO 3166-2:GA)</t>
  </si>
  <si>
    <t xml:space="preserve">Gabon (Subdivision code: ISO 3166-2:GA)</t>
  </si>
  <si>
    <t xml:space="preserve">GB</t>
  </si>
  <si>
    <t xml:space="preserve">Yhdistynyt kuningaskunta (Aluekoodi: ISO 3166-2:GB)</t>
  </si>
  <si>
    <t xml:space="preserve">United Kingdom of Great Britain and Northern Ireland (the) (Subdivision code: ISO 3166-2:GB)</t>
  </si>
  <si>
    <t xml:space="preserve">GD</t>
  </si>
  <si>
    <t xml:space="preserve">Grenada (Aluekoodi: ISO 3166-2:GD)</t>
  </si>
  <si>
    <t xml:space="preserve">Grenada (Subdivision code: ISO 3166-2:GD)</t>
  </si>
  <si>
    <t xml:space="preserve">GE</t>
  </si>
  <si>
    <t xml:space="preserve">Georgia (Aluekoodi: ISO 3166-2:GE)</t>
  </si>
  <si>
    <t xml:space="preserve">Georgia (Subdivision code: ISO 3166-2:GE)</t>
  </si>
  <si>
    <t xml:space="preserve">GF</t>
  </si>
  <si>
    <t xml:space="preserve">Ranskan Guayana (Aluekoodi: ISO 3166-2:GF)</t>
  </si>
  <si>
    <t xml:space="preserve">French Guiana (Subdivision code: ISO 3166-2:GF)</t>
  </si>
  <si>
    <t xml:space="preserve">GG</t>
  </si>
  <si>
    <t xml:space="preserve">Guernsey (Aluekoodi: ISO 3166-2:GG)</t>
  </si>
  <si>
    <t xml:space="preserve">Guernsey (Subdivision code: ISO 3166-2:GG)</t>
  </si>
  <si>
    <t xml:space="preserve">GH</t>
  </si>
  <si>
    <t xml:space="preserve">Ghana (Aluekoodi: ISO 3166-2:GH)</t>
  </si>
  <si>
    <t xml:space="preserve">Ghana (Subdivision code: ISO 3166-2:GH)</t>
  </si>
  <si>
    <t xml:space="preserve">GI</t>
  </si>
  <si>
    <t xml:space="preserve">Gibraltar (Aluekoodi: ISO 3166-2:GI)</t>
  </si>
  <si>
    <t xml:space="preserve">Gibraltar (Subdivision code: ISO 3166-2:GI)</t>
  </si>
  <si>
    <t xml:space="preserve">GL</t>
  </si>
  <si>
    <t xml:space="preserve">Grönlanti (Aluekoodi: ISO 3166-2:GL)</t>
  </si>
  <si>
    <t xml:space="preserve">Greenland (Subdivision code: ISO 3166-2:GL)</t>
  </si>
  <si>
    <t xml:space="preserve">GM</t>
  </si>
  <si>
    <t xml:space="preserve">Gambia (Aluekoodi: ISO 3166-2:GM)</t>
  </si>
  <si>
    <t xml:space="preserve">Gambia (the) (Subdivision code: ISO 3166-2:GM)</t>
  </si>
  <si>
    <t xml:space="preserve">GN</t>
  </si>
  <si>
    <t xml:space="preserve">Guinea (Aluekoodi: ISO 3166-2:GN)</t>
  </si>
  <si>
    <t xml:space="preserve">Guinea (Subdivision code: ISO 3166-2:GN)</t>
  </si>
  <si>
    <t xml:space="preserve">GP</t>
  </si>
  <si>
    <t xml:space="preserve">Guadeloupe (Aluekoodi: ISO 3166-2:GP)</t>
  </si>
  <si>
    <t xml:space="preserve">Guadeloupe (Subdivision code: ISO 3166-2:GP)</t>
  </si>
  <si>
    <t xml:space="preserve">GQ</t>
  </si>
  <si>
    <t xml:space="preserve">Päiväntasaajan Guinea (Aluekoodi: ISO 3166-2:GQ)</t>
  </si>
  <si>
    <t xml:space="preserve">Equatorial Guinea (Subdivision code: ISO 3166-2:GQ)</t>
  </si>
  <si>
    <t xml:space="preserve">GR</t>
  </si>
  <si>
    <t xml:space="preserve">Kreikka (Aluekoodi: ISO 3166-2:GR)</t>
  </si>
  <si>
    <t xml:space="preserve">Greece (Subdivision code: ISO 3166-2:GR)</t>
  </si>
  <si>
    <t xml:space="preserve">GS</t>
  </si>
  <si>
    <t xml:space="preserve">Etelä-Georgia ja Eteläiset Sandwichsaaret (Aluekoodi: ISO 3166-2:GS)</t>
  </si>
  <si>
    <t xml:space="preserve">South Georgia and the South Sandwich Islands (Subdivision code: ISO 3166-2:GS)</t>
  </si>
  <si>
    <t xml:space="preserve">GT</t>
  </si>
  <si>
    <t xml:space="preserve">Guatemala (Aluekoodi: ISO 3166-2:GT)</t>
  </si>
  <si>
    <t xml:space="preserve">Guatemala (Subdivision code: ISO 3166-2:GT)</t>
  </si>
  <si>
    <t xml:space="preserve">GU</t>
  </si>
  <si>
    <t xml:space="preserve">Guam (Aluekoodi: ISO 3166-2:GU)</t>
  </si>
  <si>
    <t xml:space="preserve">Guam (Subdivision code: ISO 3166-2:GU)</t>
  </si>
  <si>
    <t xml:space="preserve">GW</t>
  </si>
  <si>
    <t xml:space="preserve">Guinea-Bissau (Aluekoodi: ISO 3166-2:GW)</t>
  </si>
  <si>
    <t xml:space="preserve">Guinea-Bissau (Subdivision code: ISO 3166-2:GW)</t>
  </si>
  <si>
    <t xml:space="preserve">GY</t>
  </si>
  <si>
    <t xml:space="preserve">Guyana (Aluekoodi: ISO 3166-2:GY)</t>
  </si>
  <si>
    <t xml:space="preserve">Guyana (Subdivision code: ISO 3166-2:GY)</t>
  </si>
  <si>
    <t xml:space="preserve">HK</t>
  </si>
  <si>
    <t xml:space="preserve">Hongkong (Aluekoodi: ISO 3166-2:HK)</t>
  </si>
  <si>
    <t xml:space="preserve">Hong Kong (Subdivision code: ISO 3166-2:HK)</t>
  </si>
  <si>
    <t xml:space="preserve">HM</t>
  </si>
  <si>
    <t xml:space="preserve">Heard ja McDonaldinsaaret (Aluekoodi: ISO 3166-2:HM)</t>
  </si>
  <si>
    <t xml:space="preserve">Heard Island and McDonald Islands (Subdivision code: ISO 3166-2:HM)</t>
  </si>
  <si>
    <t xml:space="preserve">HN</t>
  </si>
  <si>
    <t xml:space="preserve">Honduras (Aluekoodi: ISO 3166-2:HN)</t>
  </si>
  <si>
    <t xml:space="preserve">Honduras (Subdivision code: ISO 3166-2:HN)</t>
  </si>
  <si>
    <t xml:space="preserve">HR</t>
  </si>
  <si>
    <t xml:space="preserve">Kroatia (Aluekoodi: ISO 3166-2:HR)</t>
  </si>
  <si>
    <t xml:space="preserve">Croatia (Subdivision code: ISO 3166-2:HR)</t>
  </si>
  <si>
    <t xml:space="preserve">HT</t>
  </si>
  <si>
    <t xml:space="preserve">Haiti (Aluekoodi: ISO 3166-2:HT)</t>
  </si>
  <si>
    <t xml:space="preserve">Haiti (Subdivision code: ISO 3166-2:HT)</t>
  </si>
  <si>
    <t xml:space="preserve">HU</t>
  </si>
  <si>
    <t xml:space="preserve">Unkari (Aluekoodi: ISO 3166-2:HU)</t>
  </si>
  <si>
    <t xml:space="preserve">Hungary (Subdivision code: ISO 3166-2:HU)</t>
  </si>
  <si>
    <t xml:space="preserve">ID</t>
  </si>
  <si>
    <t xml:space="preserve">Indonesia (Aluekoodi: ISO 3166-2:ID)</t>
  </si>
  <si>
    <t xml:space="preserve">Indonesia (Subdivision code: ISO 3166-2:ID)</t>
  </si>
  <si>
    <t xml:space="preserve">IE</t>
  </si>
  <si>
    <t xml:space="preserve">Irlanti (Aluekoodi: ISO 3166-2:IE)</t>
  </si>
  <si>
    <t xml:space="preserve">Ireland (Subdivision code: ISO 3166-2:IE)</t>
  </si>
  <si>
    <t xml:space="preserve">IL</t>
  </si>
  <si>
    <t xml:space="preserve">Israel (Aluekoodi: ISO 3166-2:IL)</t>
  </si>
  <si>
    <t xml:space="preserve">Israel (Subdivision code: ISO 3166-2:IL)</t>
  </si>
  <si>
    <t xml:space="preserve">IM</t>
  </si>
  <si>
    <t xml:space="preserve">Mansaari (Aluekoodi: ISO 3166-2:IM)</t>
  </si>
  <si>
    <t xml:space="preserve">Isle of Man (Subdivision code: ISO 3166-2:IM)</t>
  </si>
  <si>
    <t xml:space="preserve">IN</t>
  </si>
  <si>
    <t xml:space="preserve">Intia (Aluekoodi: ISO 3166-2:IN)</t>
  </si>
  <si>
    <t xml:space="preserve">India (Subdivision code: ISO 3166-2:IN)</t>
  </si>
  <si>
    <t xml:space="preserve">IO</t>
  </si>
  <si>
    <t xml:space="preserve">Brittiläinen Intian valtameren alue (Aluekoodi: ISO 3166-2:IO)</t>
  </si>
  <si>
    <t xml:space="preserve">British Indian Ocean Territory (the) (Subdivision code: ISO 3166-2:IO)</t>
  </si>
  <si>
    <t xml:space="preserve">IQ</t>
  </si>
  <si>
    <t xml:space="preserve">Irak (Aluekoodi: ISO 3166-2:IQ)</t>
  </si>
  <si>
    <t xml:space="preserve">Iraq (Subdivision code: ISO 3166-2:IQ)</t>
  </si>
  <si>
    <t xml:space="preserve">IR</t>
  </si>
  <si>
    <t xml:space="preserve">Iran (Aluekoodi: ISO 3166-2:IR)</t>
  </si>
  <si>
    <t xml:space="preserve">Iran (Islamic Republic of) (Subdivision code: ISO 3166-2:IR)</t>
  </si>
  <si>
    <t xml:space="preserve">IS</t>
  </si>
  <si>
    <t xml:space="preserve">Islanti (Aluekoodi: ISO 3166-2:IS)</t>
  </si>
  <si>
    <t xml:space="preserve">Iceland (Subdivision code: ISO 3166-2:IS)</t>
  </si>
  <si>
    <t xml:space="preserve">IT</t>
  </si>
  <si>
    <t xml:space="preserve">Italia (Aluekoodi: ISO 3166-2:IT)</t>
  </si>
  <si>
    <t xml:space="preserve">Italy (Subdivision code: ISO 3166-2:IT)</t>
  </si>
  <si>
    <t xml:space="preserve">JE</t>
  </si>
  <si>
    <t xml:space="preserve">Jersey (Aluekoodi: ISO 3166-2:JE)</t>
  </si>
  <si>
    <t xml:space="preserve">Jersey (Subdivision code: ISO 3166-2:JE)</t>
  </si>
  <si>
    <t xml:space="preserve">JM</t>
  </si>
  <si>
    <t xml:space="preserve">Jamaika (Aluekoodi: ISO 3166-2:JM)</t>
  </si>
  <si>
    <t xml:space="preserve">Jamaica (Subdivision code: ISO 3166-2:JM)</t>
  </si>
  <si>
    <t xml:space="preserve">JO</t>
  </si>
  <si>
    <t xml:space="preserve">Jordania (Aluekoodi: ISO 3166-2:JO)</t>
  </si>
  <si>
    <t xml:space="preserve">Jordan (Subdivision code: ISO 3166-2:JO)</t>
  </si>
  <si>
    <t xml:space="preserve">JP</t>
  </si>
  <si>
    <t xml:space="preserve">Japani (Aluekoodi: ISO 3166-2:JP)</t>
  </si>
  <si>
    <t xml:space="preserve">Japan (Subdivision code: ISO 3166-2:JP)</t>
  </si>
  <si>
    <t xml:space="preserve">KE</t>
  </si>
  <si>
    <t xml:space="preserve">Kenia (Aluekoodi: ISO 3166-2:KE)</t>
  </si>
  <si>
    <t xml:space="preserve">Kenya (Subdivision code: ISO 3166-2:KE)</t>
  </si>
  <si>
    <t xml:space="preserve">KG</t>
  </si>
  <si>
    <t xml:space="preserve">Kirgisia (Aluekoodi: ISO 3166-2:KG)</t>
  </si>
  <si>
    <t xml:space="preserve">Kyrgyzstan (Subdivision code: ISO 3166-2:KG)</t>
  </si>
  <si>
    <t xml:space="preserve">KH</t>
  </si>
  <si>
    <t xml:space="preserve">Kambodža (Aluekoodi: ISO 3166-2:KH)</t>
  </si>
  <si>
    <t xml:space="preserve">Cambodia (Subdivision code: ISO 3166-2:KH)</t>
  </si>
  <si>
    <t xml:space="preserve">KI</t>
  </si>
  <si>
    <t xml:space="preserve">Kiribati (Aluekoodi: ISO 3166-2:KI)</t>
  </si>
  <si>
    <t xml:space="preserve">Kiribati (Subdivision code: ISO 3166-2:KI)</t>
  </si>
  <si>
    <t xml:space="preserve">KM</t>
  </si>
  <si>
    <t xml:space="preserve">Komorit (Aluekoodi: ISO 3166-2:KM)</t>
  </si>
  <si>
    <t xml:space="preserve">Comoros (the) (Subdivision code: ISO 3166-2:KM)</t>
  </si>
  <si>
    <t xml:space="preserve">KN</t>
  </si>
  <si>
    <t xml:space="preserve">Saint Kitts ja Nevis (Aluekoodi: ISO 3166-2:KN)</t>
  </si>
  <si>
    <t xml:space="preserve">Saint Kitts and Nevis (Subdivision code: ISO 3166-2:KN)</t>
  </si>
  <si>
    <t xml:space="preserve">KP</t>
  </si>
  <si>
    <t xml:space="preserve">Korean demokraattinen kansantasavalta (Aluekoodi: ISO 3166-2:KP)</t>
  </si>
  <si>
    <t xml:space="preserve">Korea (the Democratic People's Republic of) (Subdivision code: ISO 3166-2:KP)</t>
  </si>
  <si>
    <t xml:space="preserve">KR</t>
  </si>
  <si>
    <t xml:space="preserve">Korean tasavalta (Aluekoodi: ISO 3166-2:KR)</t>
  </si>
  <si>
    <t xml:space="preserve">Korea (the Republic of) (Subdivision code: ISO 3166-2:KR)</t>
  </si>
  <si>
    <t xml:space="preserve">KW</t>
  </si>
  <si>
    <t xml:space="preserve">Kuwait (Aluekoodi: ISO 3166-2:KW)</t>
  </si>
  <si>
    <t xml:space="preserve">Kuwait (Subdivision code: ISO 3166-2:KW)</t>
  </si>
  <si>
    <t xml:space="preserve">KY</t>
  </si>
  <si>
    <t xml:space="preserve">Caymansaaret (Aluekoodi: ISO 3166-2:KY)</t>
  </si>
  <si>
    <t xml:space="preserve">Cayman Islands (the) (Subdivision code: ISO 3166-2:KY)</t>
  </si>
  <si>
    <t xml:space="preserve">KZ</t>
  </si>
  <si>
    <t xml:space="preserve">Kazakstan (Aluekoodi: ISO 3166-2:KZ)</t>
  </si>
  <si>
    <t xml:space="preserve">Kazakhstan (Subdivision code: ISO 3166-2:KZ)</t>
  </si>
  <si>
    <t xml:space="preserve">LA</t>
  </si>
  <si>
    <t xml:space="preserve">Laos (Aluekoodi: ISO 3166-2:LA)</t>
  </si>
  <si>
    <t xml:space="preserve">Lao People's Democratic Republic (the) (Subdivision code: ISO 3166-2:LA)</t>
  </si>
  <si>
    <t xml:space="preserve">LB</t>
  </si>
  <si>
    <t xml:space="preserve">Libanon (Aluekoodi: ISO 3166-2:LB)</t>
  </si>
  <si>
    <t xml:space="preserve">Lebanon (Subdivision code: ISO 3166-2:LB)</t>
  </si>
  <si>
    <t xml:space="preserve">LC</t>
  </si>
  <si>
    <t xml:space="preserve">Saint Lucia (Aluekoodi: ISO 3166-2:LC)</t>
  </si>
  <si>
    <t xml:space="preserve">Saint Lucia (Subdivision code: ISO 3166-2:LC)</t>
  </si>
  <si>
    <t xml:space="preserve">LI</t>
  </si>
  <si>
    <t xml:space="preserve">Liechtenstein (Aluekoodi: ISO 3166-2:LI)</t>
  </si>
  <si>
    <t xml:space="preserve">Liechtenstein (Subdivision code: ISO 3166-2:LI)</t>
  </si>
  <si>
    <t xml:space="preserve">LK</t>
  </si>
  <si>
    <t xml:space="preserve">Sri Lanka (Aluekoodi: ISO 3166-2:LK)</t>
  </si>
  <si>
    <t xml:space="preserve">Sri Lanka (Subdivision code: ISO 3166-2:LK)</t>
  </si>
  <si>
    <t xml:space="preserve">LR</t>
  </si>
  <si>
    <t xml:space="preserve">Liberia (Aluekoodi: ISO 3166-2:LR)</t>
  </si>
  <si>
    <t xml:space="preserve">Liberia (Subdivision code: ISO 3166-2:LR)</t>
  </si>
  <si>
    <t xml:space="preserve">LS</t>
  </si>
  <si>
    <t xml:space="preserve">Lesotho (Aluekoodi: ISO 3166-2:LS)</t>
  </si>
  <si>
    <t xml:space="preserve">Lesotho (Subdivision code: ISO 3166-2:LS)</t>
  </si>
  <si>
    <t xml:space="preserve">LT</t>
  </si>
  <si>
    <t xml:space="preserve">Liettua (Aluekoodi: ISO 3166-2:LT)</t>
  </si>
  <si>
    <t xml:space="preserve">Lithuania (Subdivision code: ISO 3166-2:LT)</t>
  </si>
  <si>
    <t xml:space="preserve">LU</t>
  </si>
  <si>
    <t xml:space="preserve">Luxemburg (Aluekoodi: ISO 3166-2:LU)</t>
  </si>
  <si>
    <t xml:space="preserve">Luxembourg (Subdivision code: ISO 3166-2:LU)</t>
  </si>
  <si>
    <t xml:space="preserve">LV</t>
  </si>
  <si>
    <t xml:space="preserve">Latvia (Aluekoodi: ISO 3166-2:LV)</t>
  </si>
  <si>
    <t xml:space="preserve">Latvia (Subdivision code: ISO 3166-2:LV)</t>
  </si>
  <si>
    <t xml:space="preserve">LY</t>
  </si>
  <si>
    <t xml:space="preserve">Libya (Aluekoodi: ISO 3166-2:LY)</t>
  </si>
  <si>
    <t xml:space="preserve">Libya (Subdivision code: ISO 3166-2:LY)</t>
  </si>
  <si>
    <t xml:space="preserve">MA</t>
  </si>
  <si>
    <t xml:space="preserve">Marokko (Aluekoodi: ISO 3166-2:MA)</t>
  </si>
  <si>
    <t xml:space="preserve">Morocco (Subdivision code: ISO 3166-2:MA)</t>
  </si>
  <si>
    <t xml:space="preserve">MC</t>
  </si>
  <si>
    <t xml:space="preserve">Monaco (Aluekoodi: ISO 3166-2:MC)</t>
  </si>
  <si>
    <t xml:space="preserve">Monaco (Subdivision code: ISO 3166-2:MC)</t>
  </si>
  <si>
    <t xml:space="preserve">MD</t>
  </si>
  <si>
    <t xml:space="preserve">Moldova (Aluekoodi: ISO 3166-2:MD)</t>
  </si>
  <si>
    <t xml:space="preserve">Moldova (the Republic of) (Subdivision code: ISO 3166-2:MD)</t>
  </si>
  <si>
    <t xml:space="preserve">ME</t>
  </si>
  <si>
    <t xml:space="preserve">Montenegro (Aluekoodi: ISO 3166-2:ME)</t>
  </si>
  <si>
    <t xml:space="preserve">Montenegro (Subdivision code: ISO 3166-2:ME)</t>
  </si>
  <si>
    <t xml:space="preserve">MF</t>
  </si>
  <si>
    <t xml:space="preserve">Saint Martin (French part) (Subdivision code: )</t>
  </si>
  <si>
    <t xml:space="preserve">MG</t>
  </si>
  <si>
    <t xml:space="preserve">Madagaskar (Aluekoodi: ISO 3166-2:MG)</t>
  </si>
  <si>
    <t xml:space="preserve">Madagascar (Subdivision code: ISO 3166-2:MG)</t>
  </si>
  <si>
    <t xml:space="preserve">MH</t>
  </si>
  <si>
    <t xml:space="preserve">Marshallinsaaret (Aluekoodi: ISO 3166-2:MH)</t>
  </si>
  <si>
    <t xml:space="preserve">Marshall Islands (the) (Subdivision code: ISO 3166-2:MH)</t>
  </si>
  <si>
    <t xml:space="preserve">MK</t>
  </si>
  <si>
    <t xml:space="preserve">Makedonia (Aluekoodi: ISO 3166-2:MK)</t>
  </si>
  <si>
    <t xml:space="preserve">Macedonia (the former Yugoslav Republic of) (Subdivision code: ISO 3166-2:MK)</t>
  </si>
  <si>
    <t xml:space="preserve">ML</t>
  </si>
  <si>
    <t xml:space="preserve">Mali (Aluekoodi: ISO 3166-2:ML)</t>
  </si>
  <si>
    <t xml:space="preserve">Mali (Subdivision code: ISO 3166-2:ML)</t>
  </si>
  <si>
    <t xml:space="preserve">MM</t>
  </si>
  <si>
    <t xml:space="preserve">Myanmar (Aluekoodi: ISO 3166-2:MM)</t>
  </si>
  <si>
    <t xml:space="preserve">Myanmar (Subdivision code: ISO 3166-2:MM)</t>
  </si>
  <si>
    <t xml:space="preserve">MN</t>
  </si>
  <si>
    <t xml:space="preserve">Mongolia (Aluekoodi: ISO 3166-2:MN)</t>
  </si>
  <si>
    <t xml:space="preserve">Mongolia (Subdivision code: ISO 3166-2:MN)</t>
  </si>
  <si>
    <t xml:space="preserve">MO</t>
  </si>
  <si>
    <t xml:space="preserve">Macao (Aluekoodi: ISO 3166-2:MO)</t>
  </si>
  <si>
    <t xml:space="preserve">Macao (Subdivision code: ISO 3166-2:MO)</t>
  </si>
  <si>
    <t xml:space="preserve">MP</t>
  </si>
  <si>
    <t xml:space="preserve">Pohjois-Mariaanit (Aluekoodi: ISO 3166-2:MP)</t>
  </si>
  <si>
    <t xml:space="preserve">Northern Mariana Islands (the) (Subdivision code: ISO 3166-2:MP)</t>
  </si>
  <si>
    <t xml:space="preserve">MQ</t>
  </si>
  <si>
    <t xml:space="preserve">Martinique (Aluekoodi: ISO 3166-2:MQ)</t>
  </si>
  <si>
    <t xml:space="preserve">Martinique (Subdivision code: ISO 3166-2:MQ)</t>
  </si>
  <si>
    <t xml:space="preserve">MR</t>
  </si>
  <si>
    <t xml:space="preserve">Mauritania (Aluekoodi: ISO 3166-2:MR)</t>
  </si>
  <si>
    <t xml:space="preserve">Mauritania (Subdivision code: ISO 3166-2:MR)</t>
  </si>
  <si>
    <t xml:space="preserve">MS</t>
  </si>
  <si>
    <t xml:space="preserve">Montserrat (Aluekoodi: ISO 3166-2:MS)</t>
  </si>
  <si>
    <t xml:space="preserve">Montserrat (Subdivision code: ISO 3166-2:MS)</t>
  </si>
  <si>
    <t xml:space="preserve">MT</t>
  </si>
  <si>
    <t xml:space="preserve">Malta (Aluekoodi: ISO 3166-2:MT)</t>
  </si>
  <si>
    <t xml:space="preserve">Malta (Subdivision code: ISO 3166-2:MT)</t>
  </si>
  <si>
    <t xml:space="preserve">MU</t>
  </si>
  <si>
    <t xml:space="preserve">Mauritius (Aluekoodi: ISO 3166-2:MU)</t>
  </si>
  <si>
    <t xml:space="preserve">Mauritius (Subdivision code: ISO 3166-2:MU)</t>
  </si>
  <si>
    <t xml:space="preserve">Malediivit (Aluekoodi: ISO 3166-2:MV)</t>
  </si>
  <si>
    <t xml:space="preserve">Maldives (Subdivision code: ISO 3166-2:MV)</t>
  </si>
  <si>
    <t xml:space="preserve">MW</t>
  </si>
  <si>
    <t xml:space="preserve">Malawi (Aluekoodi: ISO 3166-2:MW)</t>
  </si>
  <si>
    <t xml:space="preserve">Malawi (Subdivision code: ISO 3166-2:MW)</t>
  </si>
  <si>
    <t xml:space="preserve">MX</t>
  </si>
  <si>
    <t xml:space="preserve">Meksiko (Aluekoodi: ISO 3166-2:MX)</t>
  </si>
  <si>
    <t xml:space="preserve">Mexico (Subdivision code: ISO 3166-2:MX)</t>
  </si>
  <si>
    <t xml:space="preserve">MY</t>
  </si>
  <si>
    <t xml:space="preserve">Malesia (Aluekoodi: ISO 3166-2:MY)</t>
  </si>
  <si>
    <t xml:space="preserve">Malaysia (Subdivision code: ISO 3166-2:MY)</t>
  </si>
  <si>
    <t xml:space="preserve">MZ</t>
  </si>
  <si>
    <t xml:space="preserve">Mosambik (Aluekoodi: ISO 3166-2:MZ)</t>
  </si>
  <si>
    <t xml:space="preserve">Mozambique (Subdivision code: ISO 3166-2:MZ)</t>
  </si>
  <si>
    <t xml:space="preserve">NA</t>
  </si>
  <si>
    <t xml:space="preserve">Namibia (Aluekoodi: ISO 3166-2:NA)</t>
  </si>
  <si>
    <t xml:space="preserve">Namibia (Subdivision code: ISO 3166-2:NA)</t>
  </si>
  <si>
    <t xml:space="preserve">NC</t>
  </si>
  <si>
    <t xml:space="preserve">Uusi-Kaledonia (Aluekoodi: ISO 3166-2:NC)</t>
  </si>
  <si>
    <t xml:space="preserve">New Caledonia (Subdivision code: ISO 3166-2:NC)</t>
  </si>
  <si>
    <t xml:space="preserve">NE</t>
  </si>
  <si>
    <t xml:space="preserve">Niger (Aluekoodi: ISO 3166-2:NE)</t>
  </si>
  <si>
    <t xml:space="preserve">Niger (the) (Subdivision code: ISO 3166-2:NE)</t>
  </si>
  <si>
    <t xml:space="preserve">NF</t>
  </si>
  <si>
    <t xml:space="preserve">Norfolkinsaari (Aluekoodi: ISO 3166-2:NF)</t>
  </si>
  <si>
    <t xml:space="preserve">Norfolk Island (Subdivision code: ISO 3166-2:NF)</t>
  </si>
  <si>
    <t xml:space="preserve">NG</t>
  </si>
  <si>
    <t xml:space="preserve">Nigeria (Aluekoodi: ISO 3166-2:NG)</t>
  </si>
  <si>
    <t xml:space="preserve">Nigeria (Subdivision code: ISO 3166-2:NG)</t>
  </si>
  <si>
    <t xml:space="preserve">NI</t>
  </si>
  <si>
    <t xml:space="preserve">Nicaragua (Aluekoodi: ISO 3166-2:NI)</t>
  </si>
  <si>
    <t xml:space="preserve">Nicaragua (Subdivision code: ISO 3166-2:NI)</t>
  </si>
  <si>
    <t xml:space="preserve">NL</t>
  </si>
  <si>
    <t xml:space="preserve">Alankomaat (Aluekoodi: ISO 3166-2:NL)</t>
  </si>
  <si>
    <t xml:space="preserve">Netherlands (the) (Subdivision code: ISO 3166-2:NL)</t>
  </si>
  <si>
    <t xml:space="preserve">NO</t>
  </si>
  <si>
    <t xml:space="preserve">Norja (Aluekoodi: ISO 3166-2:NO)</t>
  </si>
  <si>
    <t xml:space="preserve">Norway (Subdivision code: ISO 3166-2:NO)</t>
  </si>
  <si>
    <t xml:space="preserve">NP</t>
  </si>
  <si>
    <t xml:space="preserve">Nepal (Aluekoodi: ISO 3166-2:NP)</t>
  </si>
  <si>
    <t xml:space="preserve">Nepal (Subdivision code: ISO 3166-2:NP)</t>
  </si>
  <si>
    <t xml:space="preserve">NR</t>
  </si>
  <si>
    <t xml:space="preserve">Nauru (Aluekoodi: ISO 3166-2:NR)</t>
  </si>
  <si>
    <t xml:space="preserve">Nauru (Subdivision code: ISO 3166-2:NR)</t>
  </si>
  <si>
    <t xml:space="preserve">NU</t>
  </si>
  <si>
    <t xml:space="preserve">Niue (Aluekoodi: ISO 3166-2:NU)</t>
  </si>
  <si>
    <t xml:space="preserve">Niue (Subdivision code: ISO 3166-2:NU)</t>
  </si>
  <si>
    <t xml:space="preserve">NZ</t>
  </si>
  <si>
    <t xml:space="preserve">Uusi-Seelanti (Aluekoodi: ISO 3166-2:NZ)</t>
  </si>
  <si>
    <t xml:space="preserve">New Zealand (Subdivision code: ISO 3166-2:NZ)</t>
  </si>
  <si>
    <t xml:space="preserve">OM</t>
  </si>
  <si>
    <t xml:space="preserve">Oman (Aluekoodi: ISO 3166-2:OM)</t>
  </si>
  <si>
    <t xml:space="preserve">Oman (Subdivision code: ISO 3166-2:OM)</t>
  </si>
  <si>
    <t xml:space="preserve">PA</t>
  </si>
  <si>
    <t xml:space="preserve">Panama (Aluekoodi: ISO 3166-2:PA)</t>
  </si>
  <si>
    <t xml:space="preserve">Panama (Subdivision code: ISO 3166-2:PA)</t>
  </si>
  <si>
    <t xml:space="preserve">PE</t>
  </si>
  <si>
    <t xml:space="preserve">Peru (Aluekoodi: ISO 3166-2:PE)</t>
  </si>
  <si>
    <t xml:space="preserve">Peru (Subdivision code: ISO 3166-2:PE)</t>
  </si>
  <si>
    <t xml:space="preserve">PF</t>
  </si>
  <si>
    <t xml:space="preserve">Ranskan Polynesia (Aluekoodi: ISO 3166-2:PF)</t>
  </si>
  <si>
    <t xml:space="preserve">French Polynesia (Subdivision code: ISO 3166-2:PF)</t>
  </si>
  <si>
    <t xml:space="preserve">PG</t>
  </si>
  <si>
    <t xml:space="preserve">Papua-Uusi-Guinea (Aluekoodi: ISO 3166-2:PG)</t>
  </si>
  <si>
    <t xml:space="preserve">Papua New Guinea (Subdivision code: ISO 3166-2:PG)</t>
  </si>
  <si>
    <t xml:space="preserve">PH</t>
  </si>
  <si>
    <t xml:space="preserve">Filippiinit (Aluekoodi: ISO 3166-2:PH)</t>
  </si>
  <si>
    <t xml:space="preserve">Philippines (the) (Subdivision code: ISO 3166-2:PH)</t>
  </si>
  <si>
    <t xml:space="preserve">PK</t>
  </si>
  <si>
    <t xml:space="preserve">Pakistan (Aluekoodi: ISO 3166-2:PK)</t>
  </si>
  <si>
    <t xml:space="preserve">Pakistan (Subdivision code: ISO 3166-2:PK)</t>
  </si>
  <si>
    <t xml:space="preserve">PL</t>
  </si>
  <si>
    <t xml:space="preserve">Puola (Aluekoodi: ISO 3166-2:PL)</t>
  </si>
  <si>
    <t xml:space="preserve">Poland (Subdivision code: ISO 3166-2:PL)</t>
  </si>
  <si>
    <t xml:space="preserve">PM</t>
  </si>
  <si>
    <t xml:space="preserve">Saint-Pierre ja Miquelon (Aluekoodi: ISO 3166-2:PM)</t>
  </si>
  <si>
    <t xml:space="preserve">Saint Pierre and Miquelon (Subdivision code: ISO 3166-2:PM)</t>
  </si>
  <si>
    <t xml:space="preserve">PN</t>
  </si>
  <si>
    <t xml:space="preserve">Pitcairn (Aluekoodi: ISO 3166-2:PN)</t>
  </si>
  <si>
    <t xml:space="preserve">Pitcairn (Subdivision code: ISO 3166-2:PN)</t>
  </si>
  <si>
    <t xml:space="preserve">PR</t>
  </si>
  <si>
    <t xml:space="preserve">Puerto Rico (Aluekoodi: ISO 3166-2:PR)</t>
  </si>
  <si>
    <t xml:space="preserve">Puerto Rico (Subdivision code: ISO 3166-2:PR)</t>
  </si>
  <si>
    <t xml:space="preserve">PS</t>
  </si>
  <si>
    <t xml:space="preserve">Palestiina (Aluekoodi: ISO 3166-2:PS)</t>
  </si>
  <si>
    <t xml:space="preserve">Palestine, State of (Subdivision code: ISO 3166-2:PS)</t>
  </si>
  <si>
    <t xml:space="preserve">PT</t>
  </si>
  <si>
    <t xml:space="preserve">Portugali (Aluekoodi: ISO 3166-2:PT)</t>
  </si>
  <si>
    <t xml:space="preserve">Portugal (Subdivision code: ISO 3166-2:PT)</t>
  </si>
  <si>
    <t xml:space="preserve">PW</t>
  </si>
  <si>
    <t xml:space="preserve">Palau (Aluekoodi: ISO 3166-2:PW)</t>
  </si>
  <si>
    <t xml:space="preserve">Palau (Subdivision code: ISO 3166-2:PW)</t>
  </si>
  <si>
    <t xml:space="preserve">PY</t>
  </si>
  <si>
    <t xml:space="preserve">Paraguay (Aluekoodi: ISO 3166-2:PY)</t>
  </si>
  <si>
    <t xml:space="preserve">Paraguay (Subdivision code: ISO 3166-2:PY)</t>
  </si>
  <si>
    <t xml:space="preserve">QA</t>
  </si>
  <si>
    <t xml:space="preserve">Qatar (Aluekoodi: ISO 3166-2:QA)</t>
  </si>
  <si>
    <t xml:space="preserve">Qatar (Subdivision code: ISO 3166-2:QA)</t>
  </si>
  <si>
    <t xml:space="preserve">RE</t>
  </si>
  <si>
    <t xml:space="preserve">Réunion (Aluekoodi: ISO 3166-2:RE)</t>
  </si>
  <si>
    <t xml:space="preserve">Réunion (Subdivision code: ISO 3166-2:RE)</t>
  </si>
  <si>
    <t xml:space="preserve">RO</t>
  </si>
  <si>
    <t xml:space="preserve">Romania (Aluekoodi: ISO 3166-2:RO)</t>
  </si>
  <si>
    <t xml:space="preserve">Romania (Subdivision code: ISO 3166-2:RO)</t>
  </si>
  <si>
    <t xml:space="preserve">RS</t>
  </si>
  <si>
    <t xml:space="preserve">Serbia (Aluekoodi: ISO 3166-2:RS)</t>
  </si>
  <si>
    <t xml:space="preserve">Serbia (Subdivision code: ISO 3166-2:RS)</t>
  </si>
  <si>
    <t xml:space="preserve">RU</t>
  </si>
  <si>
    <t xml:space="preserve">Venäjä (Aluekoodi: ISO 3166-2:RU)</t>
  </si>
  <si>
    <t xml:space="preserve">Russian Federation (the) (Subdivision code: ISO 3166-2:RU)</t>
  </si>
  <si>
    <t xml:space="preserve">RW</t>
  </si>
  <si>
    <t xml:space="preserve">Ruanda (Aluekoodi: ISO 3166-2:RW)</t>
  </si>
  <si>
    <t xml:space="preserve">Rwanda (Subdivision code: ISO 3166-2:RW)</t>
  </si>
  <si>
    <t xml:space="preserve">SA</t>
  </si>
  <si>
    <t xml:space="preserve">Saudi-Arabia (Aluekoodi: ISO 3166-2:SA)</t>
  </si>
  <si>
    <t xml:space="preserve">Saudi Arabia (Subdivision code: ISO 3166-2:SA)</t>
  </si>
  <si>
    <t xml:space="preserve">SB</t>
  </si>
  <si>
    <t xml:space="preserve">Salomonsaaret (Aluekoodi: ISO 3166-2:SB)</t>
  </si>
  <si>
    <t xml:space="preserve">Solomon Islands (Subdivision code: ISO 3166-2:SB)</t>
  </si>
  <si>
    <t xml:space="preserve">SC</t>
  </si>
  <si>
    <t xml:space="preserve">Seychellit (Aluekoodi: ISO 3166-2:SC)</t>
  </si>
  <si>
    <t xml:space="preserve">Seychelles (Subdivision code: ISO 3166-2:SC)</t>
  </si>
  <si>
    <t xml:space="preserve">SD</t>
  </si>
  <si>
    <t xml:space="preserve">Sudan (Aluekoodi: ISO 3166-2:SD)</t>
  </si>
  <si>
    <t xml:space="preserve">Sudan (the) (Subdivision code: ISO 3166-2:SD)</t>
  </si>
  <si>
    <t xml:space="preserve">SE</t>
  </si>
  <si>
    <t xml:space="preserve">Ruotsi (Aluekoodi: ISO 3166-2:SE)</t>
  </si>
  <si>
    <t xml:space="preserve">Sweden (Subdivision code: ISO 3166-2:SE)</t>
  </si>
  <si>
    <t xml:space="preserve">SG</t>
  </si>
  <si>
    <t xml:space="preserve">Singapore (Aluekoodi: ISO 3166-2:SG)</t>
  </si>
  <si>
    <t xml:space="preserve">Singapore (Subdivision code: ISO 3166-2:SG)</t>
  </si>
  <si>
    <t xml:space="preserve">SH</t>
  </si>
  <si>
    <t xml:space="preserve">Saint Helena (Aluekoodi: ISO 3166-2:SH)</t>
  </si>
  <si>
    <t xml:space="preserve">Saint Helena, Ascension and Tristan da Cunha (Subdivision code: ISO 3166-2:SH)</t>
  </si>
  <si>
    <t xml:space="preserve">SI</t>
  </si>
  <si>
    <t xml:space="preserve">Slovenia (Aluekoodi: ISO 3166-2:SI)</t>
  </si>
  <si>
    <t xml:space="preserve">Slovenia (Subdivision code: ISO 3166-2:SI)</t>
  </si>
  <si>
    <t xml:space="preserve">SJ</t>
  </si>
  <si>
    <t xml:space="preserve">Svalbard ja Jan Mayen (Aluekoodi: ISO 3166-2:SJ)</t>
  </si>
  <si>
    <t xml:space="preserve">Svalbard and Jan Mayen (Subdivision code: ISO 3166-2:SJ)</t>
  </si>
  <si>
    <t xml:space="preserve">SK</t>
  </si>
  <si>
    <t xml:space="preserve">Slovakia (Aluekoodi: ISO 3166-2:SK)</t>
  </si>
  <si>
    <t xml:space="preserve">Slovakia (Subdivision code: ISO 3166-2:SK)</t>
  </si>
  <si>
    <t xml:space="preserve">SL</t>
  </si>
  <si>
    <t xml:space="preserve">Sierra Leone (Aluekoodi: ISO 3166-2:SL)</t>
  </si>
  <si>
    <t xml:space="preserve">Sierra Leone (Subdivision code: ISO 3166-2:SL)</t>
  </si>
  <si>
    <t xml:space="preserve">SM</t>
  </si>
  <si>
    <t xml:space="preserve">San Marino (Aluekoodi: ISO 3166-2:SM)</t>
  </si>
  <si>
    <t xml:space="preserve">San Marino (Subdivision code: ISO 3166-2:SM)</t>
  </si>
  <si>
    <t xml:space="preserve">SN</t>
  </si>
  <si>
    <t xml:space="preserve">Senegal (Aluekoodi: ISO 3166-2:SN)</t>
  </si>
  <si>
    <t xml:space="preserve">Senegal (Subdivision code: ISO 3166-2:SN)</t>
  </si>
  <si>
    <t xml:space="preserve">SO</t>
  </si>
  <si>
    <t xml:space="preserve">Somalia (Aluekoodi: ISO 3166-2:SO)</t>
  </si>
  <si>
    <t xml:space="preserve">Somalia (Subdivision code: ISO 3166-2:SO)</t>
  </si>
  <si>
    <t xml:space="preserve">SR</t>
  </si>
  <si>
    <t xml:space="preserve">Suriname (Aluekoodi: ISO 3166-2:SR)</t>
  </si>
  <si>
    <t xml:space="preserve">Suriname (Subdivision code: ISO 3166-2:SR)</t>
  </si>
  <si>
    <t xml:space="preserve">SS</t>
  </si>
  <si>
    <t xml:space="preserve">Etelä-Sudan (Aluekoodi: )</t>
  </si>
  <si>
    <t xml:space="preserve">South Sudan (Subdivision code: )</t>
  </si>
  <si>
    <t xml:space="preserve">ST</t>
  </si>
  <si>
    <t xml:space="preserve">São Tomé ja Príncipe (Aluekoodi: ISO 3166-2:ST)</t>
  </si>
  <si>
    <t xml:space="preserve">Sao Tome and Principe (Subdivision code: ISO 3166-2:ST)</t>
  </si>
  <si>
    <t xml:space="preserve">SV</t>
  </si>
  <si>
    <t xml:space="preserve">El Salvador (Aluekoodi: ISO 3166-2:SV)</t>
  </si>
  <si>
    <t xml:space="preserve">El Salvador (Subdivision code: ISO 3166-2:SV)</t>
  </si>
  <si>
    <t xml:space="preserve">SX</t>
  </si>
  <si>
    <t xml:space="preserve">Sint Maarten (Dutch part) (Subdivision code: )</t>
  </si>
  <si>
    <t xml:space="preserve">SY</t>
  </si>
  <si>
    <t xml:space="preserve">Syyria (Aluekoodi: ISO 3166-2:SY)</t>
  </si>
  <si>
    <t xml:space="preserve">Syrian Arab Republic (Subdivision code: ISO 3166-2:SY)</t>
  </si>
  <si>
    <t xml:space="preserve">SZ</t>
  </si>
  <si>
    <t xml:space="preserve">Swazimaa (Aluekoodi: ISO 3166-2:SZ)</t>
  </si>
  <si>
    <t xml:space="preserve">Swaziland (Subdivision code: ISO 3166-2:SZ)</t>
  </si>
  <si>
    <t xml:space="preserve">TC</t>
  </si>
  <si>
    <t xml:space="preserve">Turks- ja Caicossaaret (Aluekoodi: ISO 3166-2:TC)</t>
  </si>
  <si>
    <t xml:space="preserve">Turks and Caicos Islands (the) (Subdivision code: ISO 3166-2:TC)</t>
  </si>
  <si>
    <t xml:space="preserve">TD</t>
  </si>
  <si>
    <t xml:space="preserve">Tšad (Aluekoodi: ISO 3166-2:TD)</t>
  </si>
  <si>
    <t xml:space="preserve">Chad (Subdivision code: ISO 3166-2:TD)</t>
  </si>
  <si>
    <t xml:space="preserve">TF</t>
  </si>
  <si>
    <t xml:space="preserve">Ranskan eteläiset alueet (Aluekoodi: ISO 3166-2:TF)</t>
  </si>
  <si>
    <t xml:space="preserve">French Southern Territories (the) (Subdivision code: ISO 3166-2:TF)</t>
  </si>
  <si>
    <t xml:space="preserve">TG</t>
  </si>
  <si>
    <t xml:space="preserve">Togo (Aluekoodi: ISO 3166-2:TG)</t>
  </si>
  <si>
    <t xml:space="preserve">Togo (Subdivision code: ISO 3166-2:TG)</t>
  </si>
  <si>
    <t xml:space="preserve">TH</t>
  </si>
  <si>
    <t xml:space="preserve">Thaimaa (Aluekoodi: ISO 3166-2:TH)</t>
  </si>
  <si>
    <t xml:space="preserve">Thailand (Subdivision code: ISO 3166-2:TH)</t>
  </si>
  <si>
    <t xml:space="preserve">TJ</t>
  </si>
  <si>
    <t xml:space="preserve">Tadžikistan (Aluekoodi: ISO 3166-2:TJ)</t>
  </si>
  <si>
    <t xml:space="preserve">Tajikistan (Subdivision code: ISO 3166-2:TJ)</t>
  </si>
  <si>
    <t xml:space="preserve">TK</t>
  </si>
  <si>
    <t xml:space="preserve">Tokelau (Aluekoodi: ISO 3166-2:TK)</t>
  </si>
  <si>
    <t xml:space="preserve">Tokelau (Subdivision code: ISO 3166-2:TK)</t>
  </si>
  <si>
    <t xml:space="preserve">TL</t>
  </si>
  <si>
    <t xml:space="preserve">Itä-Timor (Aluekoodi: ISO 3166-2:TL)</t>
  </si>
  <si>
    <t xml:space="preserve">Timor-Leste (Subdivision code: ISO 3166-2:TL)</t>
  </si>
  <si>
    <t xml:space="preserve">TM</t>
  </si>
  <si>
    <t xml:space="preserve">Turkmenistan (Aluekoodi: ISO 3166-2:TM)</t>
  </si>
  <si>
    <t xml:space="preserve">Turkmenistan (Subdivision code: ISO 3166-2:TM)</t>
  </si>
  <si>
    <t xml:space="preserve">TN</t>
  </si>
  <si>
    <t xml:space="preserve">Tunisia (Aluekoodi: ISO 3166-2:TN)</t>
  </si>
  <si>
    <t xml:space="preserve">Tunisia (Subdivision code: ISO 3166-2:TN)</t>
  </si>
  <si>
    <t xml:space="preserve">TO</t>
  </si>
  <si>
    <t xml:space="preserve">Tonga (Aluekoodi: ISO 3166-2:TO)</t>
  </si>
  <si>
    <t xml:space="preserve">Tonga (Subdivision code: ISO 3166-2:TO)</t>
  </si>
  <si>
    <t xml:space="preserve">TR</t>
  </si>
  <si>
    <t xml:space="preserve">Turkki (Aluekoodi: ISO 3166-2:TR)</t>
  </si>
  <si>
    <t xml:space="preserve">Turkey (Subdivision code: ISO 3166-2:TR)</t>
  </si>
  <si>
    <t xml:space="preserve">TT</t>
  </si>
  <si>
    <t xml:space="preserve">Trinidad ja Tobago (Aluekoodi: ISO 3166-2:TT)</t>
  </si>
  <si>
    <t xml:space="preserve">Trinidad and Tobago (Subdivision code: ISO 3166-2:TT)</t>
  </si>
  <si>
    <t xml:space="preserve">TV</t>
  </si>
  <si>
    <t xml:space="preserve">Tuvalu (Aluekoodi: ISO 3166-2:TV)</t>
  </si>
  <si>
    <t xml:space="preserve">Tuvalu (Subdivision code: ISO 3166-2:TV)</t>
  </si>
  <si>
    <t xml:space="preserve">TW</t>
  </si>
  <si>
    <t xml:space="preserve">Taiwan (Aluekoodi: ISO 3166-2:TW)</t>
  </si>
  <si>
    <t xml:space="preserve">Taiwan (Province of China) (Subdivision code: ISO 3166-2:TW)</t>
  </si>
  <si>
    <t xml:space="preserve">TZ</t>
  </si>
  <si>
    <t xml:space="preserve">Tansania (Aluekoodi: ISO 3166-2:TZ)</t>
  </si>
  <si>
    <t xml:space="preserve">Tanzania, United Republic of (Subdivision code: ISO 3166-2:TZ)</t>
  </si>
  <si>
    <t xml:space="preserve">UA</t>
  </si>
  <si>
    <t xml:space="preserve">Ukraina (Aluekoodi: ISO 3166-2:UA)</t>
  </si>
  <si>
    <t xml:space="preserve">Ukraine (Subdivision code: ISO 3166-2:UA)</t>
  </si>
  <si>
    <t xml:space="preserve">UG</t>
  </si>
  <si>
    <t xml:space="preserve">Uganda (Aluekoodi: ISO 3166-2:UG)</t>
  </si>
  <si>
    <t xml:space="preserve">Uganda (Subdivision code: ISO 3166-2:UG)</t>
  </si>
  <si>
    <t xml:space="preserve">UM</t>
  </si>
  <si>
    <t xml:space="preserve">Yhdysvaltain pienet erillissaaret (Aluekoodi: ISO 3166-2:UM)</t>
  </si>
  <si>
    <t xml:space="preserve">United States Minor Outlying Islands (the) (Subdivision code: ISO 3166-2:UM)</t>
  </si>
  <si>
    <t xml:space="preserve">US</t>
  </si>
  <si>
    <t xml:space="preserve">Yhdysvallat (Aluekoodi: ISO 3166-2:US)</t>
  </si>
  <si>
    <t xml:space="preserve">United States of America (the) (Subdivision code: ISO 3166-2:US)</t>
  </si>
  <si>
    <t xml:space="preserve">UY</t>
  </si>
  <si>
    <t xml:space="preserve">Uruguay (Aluekoodi: ISO 3166-2:UY)</t>
  </si>
  <si>
    <t xml:space="preserve">Uruguay (Subdivision code: ISO 3166-2:UY)</t>
  </si>
  <si>
    <t xml:space="preserve">UZ</t>
  </si>
  <si>
    <t xml:space="preserve">Uzbekistan (Aluekoodi: ISO 3166-2:UZ)</t>
  </si>
  <si>
    <t xml:space="preserve">Uzbekistan (Subdivision code: ISO 3166-2:UZ)</t>
  </si>
  <si>
    <t xml:space="preserve">VA</t>
  </si>
  <si>
    <t xml:space="preserve">Holy See (the) (Subdivision code: )</t>
  </si>
  <si>
    <t xml:space="preserve">VC</t>
  </si>
  <si>
    <t xml:space="preserve">Saint Vincent ja Grenadiinit (Aluekoodi: ISO 3166-2:VC)</t>
  </si>
  <si>
    <t xml:space="preserve">Saint Vincent and the Grenadines (Subdivision code: ISO 3166-2:VC)</t>
  </si>
  <si>
    <t xml:space="preserve">VE</t>
  </si>
  <si>
    <t xml:space="preserve">Venezuela (Aluekoodi: ISO 3166-2:VE)</t>
  </si>
  <si>
    <t xml:space="preserve">Venezuela (Bolivarian Republic of) (Subdivision code: ISO 3166-2:VE)</t>
  </si>
  <si>
    <t xml:space="preserve">WF</t>
  </si>
  <si>
    <t xml:space="preserve">Wallis ja Futunasaaret (Aluekoodi: ISO 3166-2:WF)</t>
  </si>
  <si>
    <t xml:space="preserve">Wallis and Futuna (Subdivision code: ISO 3166-2:WF)</t>
  </si>
  <si>
    <t xml:space="preserve">VG</t>
  </si>
  <si>
    <t xml:space="preserve">Brittiläiset Neitsytsaaret (Aluekoodi: ISO 3166-2:VG)</t>
  </si>
  <si>
    <t xml:space="preserve">Virgin Islands (British) (Subdivision code: ISO 3166-2:VG)</t>
  </si>
  <si>
    <t xml:space="preserve">VI</t>
  </si>
  <si>
    <t xml:space="preserve">Yhdysvaltain Neitsytsaaret (Aluekoodi: ISO 3166-2:VI)</t>
  </si>
  <si>
    <t xml:space="preserve">Virgin Islands (U.S.) (Subdivision code: ISO 3166-2:VI)</t>
  </si>
  <si>
    <t xml:space="preserve">VN</t>
  </si>
  <si>
    <t xml:space="preserve">Vietnam (Aluekoodi: ISO 3166-2:VN)</t>
  </si>
  <si>
    <t xml:space="preserve">Viet Nam (Subdivision code: ISO 3166-2:VN)</t>
  </si>
  <si>
    <t xml:space="preserve">WS</t>
  </si>
  <si>
    <t xml:space="preserve">Samoa (Aluekoodi: ISO 3166-2:WS)</t>
  </si>
  <si>
    <t xml:space="preserve">Samoa (Subdivision code: ISO 3166-2:WS)</t>
  </si>
  <si>
    <t xml:space="preserve">VU</t>
  </si>
  <si>
    <t xml:space="preserve">Vanuatu (Aluekoodi: ISO 3166-2:VU)</t>
  </si>
  <si>
    <t xml:space="preserve">Vanuatu (Subdivision code: ISO 3166-2:VU)</t>
  </si>
  <si>
    <t xml:space="preserve">YE</t>
  </si>
  <si>
    <t xml:space="preserve">Jemen (Aluekoodi: ISO 3166-2:YE)</t>
  </si>
  <si>
    <t xml:space="preserve">Yemen (Subdivision code: ISO 3166-2:YE)</t>
  </si>
  <si>
    <t xml:space="preserve">YT</t>
  </si>
  <si>
    <t xml:space="preserve">Mayotte (Aluekoodi: ISO 3166-2:YT)</t>
  </si>
  <si>
    <t xml:space="preserve">Mayotte (Subdivision code: ISO 3166-2:YT)</t>
  </si>
  <si>
    <t xml:space="preserve">ZA</t>
  </si>
  <si>
    <t xml:space="preserve">Etelä-Afrikka (Aluekoodi: ISO 3166-2:ZA)</t>
  </si>
  <si>
    <t xml:space="preserve">South Africa (Subdivision code: ISO 3166-2:ZA)</t>
  </si>
  <si>
    <t xml:space="preserve">ZM</t>
  </si>
  <si>
    <t xml:space="preserve">Sambia (Aluekoodi: ISO 3166-2:ZM)</t>
  </si>
  <si>
    <t xml:space="preserve">Zambia (Subdivision code: ISO 3166-2:ZM)</t>
  </si>
  <si>
    <t xml:space="preserve">ZW</t>
  </si>
  <si>
    <t xml:space="preserve">Zimbabwe (Aluekoodi: ISO 3166-2:ZW)</t>
  </si>
  <si>
    <t xml:space="preserve">Zimbabwe (Subdivision code: ISO 3166-2:ZW)</t>
  </si>
  <si>
    <t xml:space="preserve">ElectronicNotificationType</t>
  </si>
  <si>
    <t xml:space="preserve">Sähköinen tiedoksianto: Suostun siihen, että metsäkeskus voi antaa päätöksen tai muun asiakirjan tiedoksi sähköisenä viestinä ilmoittamaani sähköpostiosoitteeseen.</t>
  </si>
  <si>
    <t xml:space="preserve">Annan suostumukseni sähköiseen tiedoksiantoon</t>
  </si>
  <si>
    <t xml:space="preserve">En anna suostumusta sähköiseen tiedoksiantoon</t>
  </si>
  <si>
    <t xml:space="preserve">ScaleAssortmentType</t>
  </si>
  <si>
    <t xml:space="preserve">Kuormainvaakamittauksen ptl-tyyppi</t>
  </si>
  <si>
    <t xml:space="preserve">Ainespuu</t>
  </si>
  <si>
    <t xml:space="preserve">Gagnvirke</t>
  </si>
  <si>
    <t xml:space="preserve">Roundwood</t>
  </si>
  <si>
    <t xml:space="preserve">Energiaranka</t>
  </si>
  <si>
    <t xml:space="preserve">Energy stem</t>
  </si>
  <si>
    <t xml:space="preserve">CleanlinessClassType</t>
  </si>
  <si>
    <t xml:space="preserve">Kantojen puhtausluokka kuormainvaakamittauksessa</t>
  </si>
  <si>
    <t xml:space="preserve">Puhdas, vierasaineiden osuus 0–5 %</t>
  </si>
  <si>
    <t xml:space="preserve">Hieman epäpuhtauksia, vierasaineiden osuus 5–10 % mittauserän massasta</t>
  </si>
  <si>
    <t xml:space="preserve">Runsaasti epäpuhtauksia, vierasaineiden osuus 10–15 % mittauserän massasta</t>
  </si>
  <si>
    <t xml:space="preserve">AssortmentGroupType</t>
  </si>
  <si>
    <t xml:space="preserve">Puutavaralajiryhmät</t>
  </si>
  <si>
    <t xml:space="preserve">Sellukuitu</t>
  </si>
  <si>
    <t xml:space="preserve">Cellulosafiber</t>
  </si>
  <si>
    <t xml:space="preserve">Pulpwood</t>
  </si>
  <si>
    <t xml:space="preserve">Havukuitu</t>
  </si>
  <si>
    <t xml:space="preserve">Barrmassaved</t>
  </si>
  <si>
    <t xml:space="preserve">Coniferous pulpwood</t>
  </si>
  <si>
    <t xml:space="preserve">Haapakuitu</t>
  </si>
  <si>
    <t xml:space="preserve">Aspmassaved</t>
  </si>
  <si>
    <t xml:space="preserve">Aspen pulpwood</t>
  </si>
  <si>
    <t xml:space="preserve">Talltimmer</t>
  </si>
  <si>
    <t xml:space="preserve">Mäntypikkutukki</t>
  </si>
  <si>
    <t xml:space="preserve">Tallklentimmer</t>
  </si>
  <si>
    <t xml:space="preserve">Pine sawlogs (small diameter)</t>
  </si>
  <si>
    <t xml:space="preserve">Grantimmer</t>
  </si>
  <si>
    <t xml:space="preserve">Kuusipikkutukki</t>
  </si>
  <si>
    <t xml:space="preserve">Granklentimmer</t>
  </si>
  <si>
    <t xml:space="preserve">Spruce sawlogs (small diameter)</t>
  </si>
  <si>
    <t xml:space="preserve">Kuusisorvitukki</t>
  </si>
  <si>
    <t xml:space="preserve">Svarvgranstock</t>
  </si>
  <si>
    <t xml:space="preserve">Spruce veneer log</t>
  </si>
  <si>
    <t xml:space="preserve">Björktimmer</t>
  </si>
  <si>
    <t xml:space="preserve">Birch sawlog</t>
  </si>
  <si>
    <t xml:space="preserve">Lövtimmer</t>
  </si>
  <si>
    <t xml:space="preserve">Deciduous sawlog</t>
  </si>
  <si>
    <t xml:space="preserve">Mäntypylväs</t>
  </si>
  <si>
    <t xml:space="preserve">Tallstolpe</t>
  </si>
  <si>
    <t xml:space="preserve">Pine pole</t>
  </si>
  <si>
    <t xml:space="preserve">Kuusipylväs</t>
  </si>
  <si>
    <t xml:space="preserve">Granstolpe</t>
  </si>
  <si>
    <t xml:space="preserve">Spruce pole</t>
  </si>
  <si>
    <t xml:space="preserve">Karsittu energiaranka</t>
  </si>
  <si>
    <t xml:space="preserve">Kvistad energived</t>
  </si>
  <si>
    <t xml:space="preserve">Pruned energy wood</t>
  </si>
  <si>
    <t xml:space="preserve">Okvistad energived</t>
  </si>
  <si>
    <t xml:space="preserve">Metsäenergiahake</t>
  </si>
  <si>
    <t xml:space="preserve">Skogsenergiflis</t>
  </si>
  <si>
    <t xml:space="preserve">Forest energy chips</t>
  </si>
  <si>
    <t xml:space="preserve">Kontortamäntykuitu</t>
  </si>
  <si>
    <t xml:space="preserve">Contortatall massaved</t>
  </si>
  <si>
    <t xml:space="preserve">Lodgepole pine pulpwood</t>
  </si>
  <si>
    <t xml:space="preserve">Lehtikuusikuitu</t>
  </si>
  <si>
    <t xml:space="preserve">Lärk massaved</t>
  </si>
  <si>
    <t xml:space="preserve">Larch pulpwood</t>
  </si>
  <si>
    <t xml:space="preserve">Haapatukki</t>
  </si>
  <si>
    <t xml:space="preserve">Asptimmer</t>
  </si>
  <si>
    <t xml:space="preserve">Aspen log</t>
  </si>
  <si>
    <t xml:space="preserve">Leppätukki</t>
  </si>
  <si>
    <t xml:space="preserve">Altimmer</t>
  </si>
  <si>
    <t xml:space="preserve">Alder log</t>
  </si>
  <si>
    <t xml:space="preserve">Tammitukki</t>
  </si>
  <si>
    <t xml:space="preserve">Ektimmer</t>
  </si>
  <si>
    <t xml:space="preserve">Oak log</t>
  </si>
  <si>
    <t xml:space="preserve">Mäntypolttopuu</t>
  </si>
  <si>
    <t xml:space="preserve">Tallbrännved</t>
  </si>
  <si>
    <t xml:space="preserve">Pine fuelwood</t>
  </si>
  <si>
    <t xml:space="preserve">Kuusipolttopuu</t>
  </si>
  <si>
    <t xml:space="preserve">Granbrännved</t>
  </si>
  <si>
    <t xml:space="preserve">Spruce fuelwood</t>
  </si>
  <si>
    <t xml:space="preserve">Koivupolttopuu</t>
  </si>
  <si>
    <t xml:space="preserve">Björkbrännved</t>
  </si>
  <si>
    <t xml:space="preserve">Birch fuelwood</t>
  </si>
  <si>
    <t xml:space="preserve">Haapapolttopuu</t>
  </si>
  <si>
    <t xml:space="preserve">Aspbrännved</t>
  </si>
  <si>
    <t xml:space="preserve">Aspen fuelwood</t>
  </si>
  <si>
    <t xml:space="preserve">Leppäpolttopuu</t>
  </si>
  <si>
    <t xml:space="preserve">Albrännved</t>
  </si>
  <si>
    <t xml:space="preserve">Alder fuelwood</t>
  </si>
  <si>
    <t xml:space="preserve">Energivirke</t>
  </si>
  <si>
    <t xml:space="preserve">Mäntyhake</t>
  </si>
  <si>
    <t xml:space="preserve">Tallflis</t>
  </si>
  <si>
    <t xml:space="preserve">Pinewood chip</t>
  </si>
  <si>
    <t xml:space="preserve">Kuusihake</t>
  </si>
  <si>
    <t xml:space="preserve">Granflis</t>
  </si>
  <si>
    <t xml:space="preserve">Spruce chip</t>
  </si>
  <si>
    <t xml:space="preserve">Koivuhake</t>
  </si>
  <si>
    <t xml:space="preserve">Björkflis</t>
  </si>
  <si>
    <t xml:space="preserve">Birch chip</t>
  </si>
  <si>
    <t xml:space="preserve">Lehtihake</t>
  </si>
  <si>
    <t xml:space="preserve">Lövflis</t>
  </si>
  <si>
    <t xml:space="preserve">Deciduous chip</t>
  </si>
  <si>
    <t xml:space="preserve">Havuhake</t>
  </si>
  <si>
    <t xml:space="preserve">Barrflis</t>
  </si>
  <si>
    <t xml:space="preserve">Coniferous chip</t>
  </si>
  <si>
    <t xml:space="preserve">Havupuru</t>
  </si>
  <si>
    <t xml:space="preserve">Barrspån</t>
  </si>
  <si>
    <t xml:space="preserve">Coniferous dust</t>
  </si>
  <si>
    <t xml:space="preserve">Koivupuru</t>
  </si>
  <si>
    <t xml:space="preserve">Björkspån</t>
  </si>
  <si>
    <t xml:space="preserve">Birch dust</t>
  </si>
  <si>
    <t xml:space="preserve">Skal</t>
  </si>
  <si>
    <t xml:space="preserve">Sivutuote</t>
  </si>
  <si>
    <t xml:space="preserve">Biprodukt</t>
  </si>
  <si>
    <t xml:space="preserve">By products</t>
  </si>
  <si>
    <t xml:space="preserve">Puru</t>
  </si>
  <si>
    <t xml:space="preserve">Spån</t>
  </si>
  <si>
    <t xml:space="preserve">Dust</t>
  </si>
  <si>
    <t xml:space="preserve">CostTypeNumberType</t>
  </si>
  <si>
    <t xml:space="preserve">Kemera-kustannuspaikat</t>
  </si>
  <si>
    <t xml:space="preserve">Taimikonhoito, työlaji 35</t>
  </si>
  <si>
    <t xml:space="preserve">Nuoren metsän harvennus + pienpuun korjuu, työlaji 30</t>
  </si>
  <si>
    <t xml:space="preserve">Nuoren metsän harvennus, työlaji 30</t>
  </si>
  <si>
    <t xml:space="preserve">Juurikäävän torjunta, työlaji 80</t>
  </si>
  <si>
    <t xml:space="preserve">ForestDataStandardSchemaPackageVersionType</t>
  </si>
  <si>
    <t xml:space="preserve">Metsätietostandardin skeemapaketin versio</t>
  </si>
  <si>
    <t xml:space="preserve">V1</t>
  </si>
  <si>
    <t xml:space="preserve">Skeemapaketti V1</t>
  </si>
  <si>
    <t xml:space="preserve">Schema package V1</t>
  </si>
  <si>
    <t xml:space="preserve">V2</t>
  </si>
  <si>
    <t xml:space="preserve">Skeemapaketti V2</t>
  </si>
  <si>
    <t xml:space="preserve">Schema package V2</t>
  </si>
  <si>
    <t xml:space="preserve">V3</t>
  </si>
  <si>
    <t xml:space="preserve">Skeemapaketti V3</t>
  </si>
  <si>
    <t xml:space="preserve">Schema package V3</t>
  </si>
  <si>
    <t xml:space="preserve">V4</t>
  </si>
  <si>
    <t xml:space="preserve">Skeemapaketti V4</t>
  </si>
  <si>
    <t xml:space="preserve">Schema package V4</t>
  </si>
  <si>
    <t xml:space="preserve">V5</t>
  </si>
  <si>
    <t xml:space="preserve">Skeemapaketti V5</t>
  </si>
  <si>
    <t xml:space="preserve">Schema package V5</t>
  </si>
  <si>
    <t xml:space="preserve">V6</t>
  </si>
  <si>
    <t xml:space="preserve">Skeemapaketti V6</t>
  </si>
  <si>
    <t xml:space="preserve">Schema package V6</t>
  </si>
  <si>
    <t xml:space="preserve">V7</t>
  </si>
  <si>
    <t xml:space="preserve">Skeemapaketti V7</t>
  </si>
  <si>
    <t xml:space="preserve">Schema package V7</t>
  </si>
  <si>
    <t xml:space="preserve">V8</t>
  </si>
  <si>
    <t xml:space="preserve">Skeemapaketti V8</t>
  </si>
  <si>
    <t xml:space="preserve">Schema package V8</t>
  </si>
  <si>
    <t xml:space="preserve">Skeemapaketti V9</t>
  </si>
  <si>
    <t xml:space="preserve">Schema package V9</t>
  </si>
  <si>
    <t xml:space="preserve">V10</t>
  </si>
  <si>
    <t xml:space="preserve">Skeemapaketti V10</t>
  </si>
  <si>
    <t xml:space="preserve">Schema package V10</t>
  </si>
  <si>
    <t xml:space="preserve">V11</t>
  </si>
  <si>
    <t xml:space="preserve">Skeemapaketti V11</t>
  </si>
  <si>
    <t xml:space="preserve">Schema package V11</t>
  </si>
  <si>
    <t xml:space="preserve">V12</t>
  </si>
  <si>
    <t xml:space="preserve">Skeemapaketti V12</t>
  </si>
  <si>
    <t xml:space="preserve">Schema package V12</t>
  </si>
  <si>
    <t xml:space="preserve">V13</t>
  </si>
  <si>
    <t xml:space="preserve">Skeemapaketti V13</t>
  </si>
  <si>
    <t xml:space="preserve">Schema package V13</t>
  </si>
  <si>
    <t xml:space="preserve">V14</t>
  </si>
  <si>
    <t xml:space="preserve">Skeemapaketti V14</t>
  </si>
  <si>
    <t xml:space="preserve">Schema package V14</t>
  </si>
  <si>
    <t xml:space="preserve">V15</t>
  </si>
  <si>
    <t xml:space="preserve">Skeemapaketti V15</t>
  </si>
  <si>
    <t xml:space="preserve">Schema package V15</t>
  </si>
  <si>
    <t xml:space="preserve">V16</t>
  </si>
  <si>
    <t xml:space="preserve">Skeemapaketti V16</t>
  </si>
  <si>
    <t xml:space="preserve">Schema package V16</t>
  </si>
  <si>
    <t xml:space="preserve">V17</t>
  </si>
  <si>
    <t xml:space="preserve">Skeemapaketti V17</t>
  </si>
  <si>
    <t xml:space="preserve">Schema package V17</t>
  </si>
  <si>
    <t xml:space="preserve">V18</t>
  </si>
  <si>
    <t xml:space="preserve">Skeemapaketti V18</t>
  </si>
  <si>
    <t xml:space="preserve">Schema package V18</t>
  </si>
  <si>
    <t xml:space="preserve">V19</t>
  </si>
  <si>
    <t xml:space="preserve">Skeemapaketti V19</t>
  </si>
  <si>
    <t xml:space="preserve">Schema package V19</t>
  </si>
  <si>
    <t xml:space="preserve">V20</t>
  </si>
  <si>
    <t xml:space="preserve">Skeemapaketti V20</t>
  </si>
  <si>
    <t xml:space="preserve">Schema package V20</t>
  </si>
  <si>
    <t xml:space="preserve">V21</t>
  </si>
  <si>
    <t xml:space="preserve">Skeemapaketti V21</t>
  </si>
  <si>
    <t xml:space="preserve">Schema package V21</t>
  </si>
  <si>
    <t xml:space="preserve">V22</t>
  </si>
  <si>
    <t xml:space="preserve">Skeemapaketti V22</t>
  </si>
  <si>
    <t xml:space="preserve">Schema package V22</t>
  </si>
  <si>
    <t xml:space="preserve">V23</t>
  </si>
  <si>
    <t xml:space="preserve">Skeemapaketti V23</t>
  </si>
  <si>
    <t xml:space="preserve">Schema package V23</t>
  </si>
  <si>
    <t xml:space="preserve">V24</t>
  </si>
  <si>
    <t xml:space="preserve">Skeemapaketti V24</t>
  </si>
  <si>
    <t xml:space="preserve">Schema package V24</t>
  </si>
  <si>
    <t xml:space="preserve">V25</t>
  </si>
  <si>
    <t xml:space="preserve">Skeemapaketti V25</t>
  </si>
  <si>
    <t xml:space="preserve">Schema package V25</t>
  </si>
  <si>
    <t xml:space="preserve">V26</t>
  </si>
  <si>
    <t xml:space="preserve">Skeemapaketti V26</t>
  </si>
  <si>
    <t xml:space="preserve">Schema package V26</t>
  </si>
  <si>
    <t xml:space="preserve">V27</t>
  </si>
  <si>
    <t xml:space="preserve">Skeemapaketti V27</t>
  </si>
  <si>
    <t xml:space="preserve">Schema package V27</t>
  </si>
  <si>
    <t xml:space="preserve">V28</t>
  </si>
  <si>
    <t xml:space="preserve">Skeemapaketti V28</t>
  </si>
  <si>
    <t xml:space="preserve">Schema package V28</t>
  </si>
  <si>
    <t xml:space="preserve">V29</t>
  </si>
  <si>
    <t xml:space="preserve">Skeemapaketti V29</t>
  </si>
  <si>
    <t xml:space="preserve">Schema package V29</t>
  </si>
  <si>
    <t xml:space="preserve">DiameterClassType</t>
  </si>
  <si>
    <t xml:space="preserve">Läpimittaluokka</t>
  </si>
  <si>
    <t xml:space="preserve">Keskiläpimitta yli 16 cm</t>
  </si>
  <si>
    <t xml:space="preserve">Mean diameter greater than 16 cm</t>
  </si>
  <si>
    <t xml:space="preserve">Keskiläpimitta 16 cm tai alle</t>
  </si>
  <si>
    <t xml:space="preserve">Mean diameter is 16 cm or less than 16 cm</t>
  </si>
  <si>
    <t xml:space="preserve">BusinessAcceptanceStatusType</t>
  </si>
  <si>
    <t xml:space="preserve">Businesskuittauksen status</t>
  </si>
  <si>
    <t xml:space="preserve">Disagree</t>
  </si>
  <si>
    <t xml:space="preserve">Agree</t>
  </si>
  <si>
    <t xml:space="preserve">Peruutettu</t>
  </si>
  <si>
    <t xml:space="preserve">Cancel</t>
  </si>
  <si>
    <t xml:space="preserve">ExtraMainGroupType</t>
  </si>
  <si>
    <t xml:space="preserve">Pääryhmäkoodiston laajennus</t>
  </si>
  <si>
    <t xml:space="preserve">Road</t>
  </si>
  <si>
    <t xml:space="preserve">Linja (esim. sähkölinja)</t>
  </si>
  <si>
    <t xml:space="preserve">Line (eg. power line)</t>
  </si>
  <si>
    <t xml:space="preserve">AssortmentMainGroupType</t>
  </si>
  <si>
    <t xml:space="preserve">Pyöreä puu (raaka-aine)</t>
  </si>
  <si>
    <t xml:space="preserve">Round wood (raw material)</t>
  </si>
  <si>
    <t xml:space="preserve">Side product</t>
  </si>
  <si>
    <t xml:space="preserve">CollectingMethodType</t>
  </si>
  <si>
    <t xml:space="preserve">Geometrian keruumenetelmä</t>
  </si>
  <si>
    <t xml:space="preserve">GPS</t>
  </si>
  <si>
    <t xml:space="preserve">Muu mittaus</t>
  </si>
  <si>
    <t xml:space="preserve">SelfMonitoringTypeType</t>
  </si>
  <si>
    <t xml:space="preserve">Omavalvonnan tyyppi</t>
  </si>
  <si>
    <t xml:space="preserve">Omavalvonta</t>
  </si>
  <si>
    <t xml:space="preserve">Self-monitoring</t>
  </si>
  <si>
    <t xml:space="preserve">Omavalvonnan kontrolli</t>
  </si>
  <si>
    <t xml:space="preserve">Control of self-monitoring</t>
  </si>
  <si>
    <t xml:space="preserve">EvaluationCodeType</t>
  </si>
  <si>
    <t xml:space="preserve">Omavalvonnan arviointi-koodisto</t>
  </si>
  <si>
    <t xml:space="preserve">Passable</t>
  </si>
  <si>
    <t xml:space="preserve">SeedlingOriginType</t>
  </si>
  <si>
    <t xml:space="preserve">Taimen syntytapa-koodisto</t>
  </si>
  <si>
    <t xml:space="preserve">Ei tiedossa</t>
  </si>
  <si>
    <t xml:space="preserve">Planted seeds</t>
  </si>
  <si>
    <t xml:space="preserve">Planted seedlings</t>
  </si>
  <si>
    <t xml:space="preserve">AmountUnitType</t>
  </si>
  <si>
    <t xml:space="preserve">Määrätiedon yksikkö-koodisto</t>
  </si>
  <si>
    <t xml:space="preserve">Kpl/ha</t>
  </si>
  <si>
    <t xml:space="preserve">Pcs/ha</t>
  </si>
  <si>
    <t xml:space="preserve">Kpl/kohde</t>
  </si>
  <si>
    <t xml:space="preserve">Pcs/destination</t>
  </si>
  <si>
    <t xml:space="preserve">MachineCodeType</t>
  </si>
  <si>
    <t xml:space="preserve">Koodisto käytetyn koneen / laitteen tiedoille</t>
  </si>
  <si>
    <t xml:space="preserve">Pyörivä kaivinkone</t>
  </si>
  <si>
    <t xml:space="preserve">Rotating excavator</t>
  </si>
  <si>
    <t xml:space="preserve">Traktorikaivuri</t>
  </si>
  <si>
    <t xml:space="preserve">Tractor excavator</t>
  </si>
  <si>
    <t xml:space="preserve">MachineAccessoryCodeType</t>
  </si>
  <si>
    <t xml:space="preserve">Käytetty väline / lisälaite- koodisto</t>
  </si>
  <si>
    <t xml:space="preserve">Mätästyslevy</t>
  </si>
  <si>
    <t xml:space="preserve">Laikku-/kääntömätästyskauha</t>
  </si>
  <si>
    <t xml:space="preserve">Ojakauha</t>
  </si>
  <si>
    <t xml:space="preserve">Tasakärkinen kauha</t>
  </si>
  <si>
    <t xml:space="preserve">PreventionSubstanceType</t>
  </si>
  <si>
    <t xml:space="preserve">Käytetyn juurikäävän torjuntatuotteen vaikuttava aine- koodisto</t>
  </si>
  <si>
    <t xml:space="preserve">CompactSoilTypeType</t>
  </si>
  <si>
    <t xml:space="preserve">Suppea maalajikoodisto</t>
  </si>
  <si>
    <t xml:space="preserve">Karkea</t>
  </si>
  <si>
    <t xml:space="preserve">Hieno</t>
  </si>
  <si>
    <t xml:space="preserve">Turve</t>
  </si>
  <si>
    <t xml:space="preserve">TreeDensityClassType</t>
  </si>
  <si>
    <t xml:space="preserve">Puuston tiheysluokka- koodisto</t>
  </si>
  <si>
    <t xml:space="preserve">Harva</t>
  </si>
  <si>
    <t xml:space="preserve">Sparse</t>
  </si>
  <si>
    <t xml:space="preserve">Tiheä</t>
  </si>
  <si>
    <t xml:space="preserve">Dense</t>
  </si>
  <si>
    <t xml:space="preserve">ObjectProtectionOperationCodeType</t>
  </si>
  <si>
    <t xml:space="preserve">Ympäristön ja vesiensuojelun toimenpiteen koodisto</t>
  </si>
  <si>
    <t xml:space="preserve">Pintavalutuskenttä</t>
  </si>
  <si>
    <t xml:space="preserve">DevelopmentClassExtensionsType</t>
  </si>
  <si>
    <t xml:space="preserve">Kehitysluokan laajennukset</t>
  </si>
  <si>
    <t xml:space="preserve">Taimikko</t>
  </si>
  <si>
    <t xml:space="preserve">Plantbestånd</t>
  </si>
  <si>
    <t xml:space="preserve">Uudistusvaiheessa oleva metsikkö</t>
  </si>
  <si>
    <t xml:space="preserve">Vanha metsä</t>
  </si>
  <si>
    <t xml:space="preserve">Gammal skog</t>
  </si>
  <si>
    <t xml:space="preserve">HarvestingAccessibilityType</t>
  </si>
  <si>
    <t xml:space="preserve">Korjuukelpoisuuden määrittely-koodisto</t>
  </si>
  <si>
    <t xml:space="preserve">Kelirikko</t>
  </si>
  <si>
    <t xml:space="preserve">Frost heave</t>
  </si>
  <si>
    <t xml:space="preserve">Normaali kesä</t>
  </si>
  <si>
    <t xml:space="preserve">Normal summer</t>
  </si>
  <si>
    <t xml:space="preserve">Kuiva kesä</t>
  </si>
  <si>
    <t xml:space="preserve">Dry summer</t>
  </si>
  <si>
    <t xml:space="preserve">Kesä, turvemaa</t>
  </si>
  <si>
    <t xml:space="preserve">Summer, peatland</t>
  </si>
  <si>
    <t xml:space="preserve">ForestDepotAccessibilityType</t>
  </si>
  <si>
    <t xml:space="preserve">Varastopaikan kaukokuljetuskelpoisuus-koodisto</t>
  </si>
  <si>
    <t xml:space="preserve">Talvi-/ jäätie</t>
  </si>
  <si>
    <t xml:space="preserve">Winter or ice road</t>
  </si>
  <si>
    <t xml:space="preserve">ReportedStatisticsOperationTypeType</t>
  </si>
  <si>
    <t xml:space="preserve">Ilmoitetun metsänhoitotyön tyyppi</t>
  </si>
  <si>
    <t xml:space="preserve">Tiedonluovuttajan toteuttamat metsänhoitotyöt</t>
  </si>
  <si>
    <t xml:space="preserve">Tiedonluovuttajan valvomat metsänhoitotyöt</t>
  </si>
  <si>
    <t xml:space="preserve">StatisticsPurchaseModeType</t>
  </si>
  <si>
    <t xml:space="preserve">Tilastoinnin täydentävät puukauppamuodon koodit</t>
  </si>
  <si>
    <t xml:space="preserve">Ei kauppaa (omat metsät)</t>
  </si>
  <si>
    <t xml:space="preserve">GradeCodeType</t>
  </si>
  <si>
    <t xml:space="preserve">Puutavaralajin laatuluokka</t>
  </si>
  <si>
    <t xml:space="preserve">Erikoislaatu</t>
  </si>
  <si>
    <t xml:space="preserve">Raakki</t>
  </si>
  <si>
    <t xml:space="preserve">Hylky</t>
  </si>
  <si>
    <t xml:space="preserve">Muu 1</t>
  </si>
  <si>
    <t xml:space="preserve">Muu 2</t>
  </si>
  <si>
    <t xml:space="preserve">Muu 3</t>
  </si>
  <si>
    <t xml:space="preserve">Muu 4</t>
  </si>
  <si>
    <t xml:space="preserve">Muu 5</t>
  </si>
  <si>
    <t xml:space="preserve">AssortmentStatusType</t>
  </si>
  <si>
    <t xml:space="preserve">PTL/ProductUserId:n status</t>
  </si>
  <si>
    <t xml:space="preserve">Lisätty, uusi PTL</t>
  </si>
  <si>
    <t xml:space="preserve">Lisätty poistetun tilalle eli vaihdettu.</t>
  </si>
  <si>
    <t xml:space="preserve">Poistettu/Korvattu</t>
  </si>
  <si>
    <t xml:space="preserve">UserRoleType</t>
  </si>
  <si>
    <t xml:space="preserve">Käyttäjäroolit</t>
  </si>
  <si>
    <t xml:space="preserve">Järjestelmän pääkäyttäjä</t>
  </si>
  <si>
    <t xml:space="preserve">System administrator</t>
  </si>
  <si>
    <t xml:space="preserve">Yrittäjän pääkäyttäjä</t>
  </si>
  <si>
    <t xml:space="preserve">Contractor administrator</t>
  </si>
  <si>
    <t xml:space="preserve">Yrittäjän suunnittelija</t>
  </si>
  <si>
    <t xml:space="preserve">Contractor planner</t>
  </si>
  <si>
    <t xml:space="preserve">Yrittäjän mobiilikäyttäjä</t>
  </si>
  <si>
    <t xml:space="preserve">Contractor mobile user</t>
  </si>
  <si>
    <t xml:space="preserve">Urakanantajan pääkäyttäjä</t>
  </si>
  <si>
    <t xml:space="preserve">Service Buyer administrator</t>
  </si>
  <si>
    <t xml:space="preserve">Urakanantajan suunnittelija</t>
  </si>
  <si>
    <t xml:space="preserve">Service Buyer planner</t>
  </si>
  <si>
    <t xml:space="preserve">Urakanantajan mobiilikäyttäjä</t>
  </si>
  <si>
    <t xml:space="preserve">Service Buyer mobile user</t>
  </si>
  <si>
    <t xml:space="preserve">Urakanantajan laadunseuraja</t>
  </si>
  <si>
    <t xml:space="preserve">Service Buyer quality controller</t>
  </si>
  <si>
    <t xml:space="preserve">Ulkopuolinen laaduntarkkailija</t>
  </si>
  <si>
    <t xml:space="preserve">3rd party quality control user</t>
  </si>
  <si>
    <t xml:space="preserve">ForestDataStandardSchemaPackageSubversionType</t>
  </si>
  <si>
    <t xml:space="preserve">Metsätietostandardin skeemapaketin aliversio</t>
  </si>
  <si>
    <t xml:space="preserve">V1.00</t>
  </si>
  <si>
    <t xml:space="preserve">Skeemapaketti V1.00</t>
  </si>
  <si>
    <t xml:space="preserve">Schema package V1.00</t>
  </si>
  <si>
    <t xml:space="preserve">V2.00</t>
  </si>
  <si>
    <t xml:space="preserve">Skeemapaketti V2.00</t>
  </si>
  <si>
    <t xml:space="preserve">Schema package V2.00</t>
  </si>
  <si>
    <t xml:space="preserve">V3.00</t>
  </si>
  <si>
    <t xml:space="preserve">Skeemapaketti V3.00</t>
  </si>
  <si>
    <t xml:space="preserve">Schema package V3.00</t>
  </si>
  <si>
    <t xml:space="preserve">V4.00</t>
  </si>
  <si>
    <t xml:space="preserve">Skeemapaketti V4.00</t>
  </si>
  <si>
    <t xml:space="preserve">Schema package V4.00</t>
  </si>
  <si>
    <t xml:space="preserve">V5.00</t>
  </si>
  <si>
    <t xml:space="preserve">Skeemapaketti V5.00</t>
  </si>
  <si>
    <t xml:space="preserve">Schema package V5.00</t>
  </si>
  <si>
    <t xml:space="preserve">V6.00</t>
  </si>
  <si>
    <t xml:space="preserve">Skeemapaketti V6.00</t>
  </si>
  <si>
    <t xml:space="preserve">Schema package V6.00</t>
  </si>
  <si>
    <t xml:space="preserve">V7.00</t>
  </si>
  <si>
    <t xml:space="preserve">Skeemapaketti V7.00</t>
  </si>
  <si>
    <t xml:space="preserve">Schema package V7.00</t>
  </si>
  <si>
    <t xml:space="preserve">V8.00</t>
  </si>
  <si>
    <t xml:space="preserve">Skeemapaketti V8.00</t>
  </si>
  <si>
    <t xml:space="preserve">Schema package V8.00</t>
  </si>
  <si>
    <t xml:space="preserve">V8.29</t>
  </si>
  <si>
    <t xml:space="preserve">Skeemapaketti V8.29</t>
  </si>
  <si>
    <t xml:space="preserve">Schema package V8.29</t>
  </si>
  <si>
    <t xml:space="preserve">V8.30</t>
  </si>
  <si>
    <t xml:space="preserve">Skeemapaketti V8.30</t>
  </si>
  <si>
    <t xml:space="preserve">Schema package V8.30</t>
  </si>
  <si>
    <t xml:space="preserve">V8.31</t>
  </si>
  <si>
    <t xml:space="preserve">Skeemapaketti V8.31</t>
  </si>
  <si>
    <t xml:space="preserve">Schema package V8.31</t>
  </si>
  <si>
    <t xml:space="preserve">V8.32</t>
  </si>
  <si>
    <t xml:space="preserve">Skeemapaketti V8.32</t>
  </si>
  <si>
    <t xml:space="preserve">Schema package V8.32</t>
  </si>
  <si>
    <t xml:space="preserve">V8.33</t>
  </si>
  <si>
    <t xml:space="preserve">Skeemapaketti V8.33</t>
  </si>
  <si>
    <t xml:space="preserve">Schema package V8.33</t>
  </si>
  <si>
    <t xml:space="preserve">V8.34</t>
  </si>
  <si>
    <t xml:space="preserve">Skeemapaketti V8.34</t>
  </si>
  <si>
    <t xml:space="preserve">Schema package V8.34</t>
  </si>
  <si>
    <t xml:space="preserve">V9.00</t>
  </si>
  <si>
    <t xml:space="preserve">Skeemapaketti V9.00</t>
  </si>
  <si>
    <t xml:space="preserve">Schema package V9.00</t>
  </si>
  <si>
    <t xml:space="preserve">V9.09</t>
  </si>
  <si>
    <t xml:space="preserve">Skeemapaketti V9.09</t>
  </si>
  <si>
    <t xml:space="preserve">Schema package V9.09</t>
  </si>
  <si>
    <t xml:space="preserve">V9.10</t>
  </si>
  <si>
    <t xml:space="preserve">Skeemapaketti V9.10</t>
  </si>
  <si>
    <t xml:space="preserve">Schema package V9.10</t>
  </si>
  <si>
    <t xml:space="preserve">V9.11</t>
  </si>
  <si>
    <t xml:space="preserve">Skeemapaketti V9.11</t>
  </si>
  <si>
    <t xml:space="preserve">Schema package V9.11</t>
  </si>
  <si>
    <t xml:space="preserve">V9.12</t>
  </si>
  <si>
    <t xml:space="preserve">Skeemapaketti V9.12</t>
  </si>
  <si>
    <t xml:space="preserve">Schema package V9.12</t>
  </si>
  <si>
    <t xml:space="preserve">V9.13</t>
  </si>
  <si>
    <t xml:space="preserve">Skeemapaketti V9.13</t>
  </si>
  <si>
    <t xml:space="preserve">Schema package V9.13</t>
  </si>
  <si>
    <t xml:space="preserve">V9.14</t>
  </si>
  <si>
    <t xml:space="preserve">Skeemapaketti V9.14</t>
  </si>
  <si>
    <t xml:space="preserve">Schema package V9.14</t>
  </si>
  <si>
    <t xml:space="preserve">V9.15</t>
  </si>
  <si>
    <t xml:space="preserve">Skeemapaketti V9.15</t>
  </si>
  <si>
    <t xml:space="preserve">Schema package V9.15</t>
  </si>
  <si>
    <t xml:space="preserve">V9.16</t>
  </si>
  <si>
    <t xml:space="preserve">Skeemapaketti V9.16</t>
  </si>
  <si>
    <t xml:space="preserve">Schema package V9.16</t>
  </si>
  <si>
    <t xml:space="preserve">V9.17</t>
  </si>
  <si>
    <t xml:space="preserve">Skeemapaketti V9.17</t>
  </si>
  <si>
    <t xml:space="preserve">Schema package V9.17</t>
  </si>
  <si>
    <t xml:space="preserve">V9.18</t>
  </si>
  <si>
    <t xml:space="preserve">Skeemapaketti V9.18</t>
  </si>
  <si>
    <t xml:space="preserve">Schema package V9.18</t>
  </si>
  <si>
    <t xml:space="preserve">V9.19</t>
  </si>
  <si>
    <t xml:space="preserve">Skeemapaketti V9.19</t>
  </si>
  <si>
    <t xml:space="preserve">Schema package V9.19</t>
  </si>
  <si>
    <t xml:space="preserve">V9.20</t>
  </si>
  <si>
    <t xml:space="preserve">Skeemapaketti V9.20</t>
  </si>
  <si>
    <t xml:space="preserve">Schema package V9.20</t>
  </si>
  <si>
    <t xml:space="preserve">V9.21</t>
  </si>
  <si>
    <t xml:space="preserve">Skeemapaketti V9.21</t>
  </si>
  <si>
    <t xml:space="preserve">Schema package V9.21</t>
  </si>
  <si>
    <t xml:space="preserve">V9.22</t>
  </si>
  <si>
    <t xml:space="preserve">Skeemapaketti V9.22</t>
  </si>
  <si>
    <t xml:space="preserve">Schema package V9.22</t>
  </si>
  <si>
    <t xml:space="preserve">V9.23</t>
  </si>
  <si>
    <t xml:space="preserve">Skeemapaketti V9.23</t>
  </si>
  <si>
    <t xml:space="preserve">Schema package V9.23</t>
  </si>
  <si>
    <t xml:space="preserve">V9.24</t>
  </si>
  <si>
    <t xml:space="preserve">Skeemapaketti V9.24</t>
  </si>
  <si>
    <t xml:space="preserve">Schema package V9.24</t>
  </si>
  <si>
    <t xml:space="preserve">V10.00</t>
  </si>
  <si>
    <t xml:space="preserve">Skeemapaketti V10.00</t>
  </si>
  <si>
    <t xml:space="preserve">Schema package V10.00</t>
  </si>
  <si>
    <t xml:space="preserve">V10.01</t>
  </si>
  <si>
    <t xml:space="preserve">Skeemapaketti V10.01</t>
  </si>
  <si>
    <t xml:space="preserve">Schema package V10.01</t>
  </si>
  <si>
    <t xml:space="preserve">V10.02</t>
  </si>
  <si>
    <t xml:space="preserve">Skeemapaketti V10.02</t>
  </si>
  <si>
    <t xml:space="preserve">Schema package V10.02</t>
  </si>
  <si>
    <t xml:space="preserve">V10.03</t>
  </si>
  <si>
    <t xml:space="preserve">Skeemapaketti V10.03</t>
  </si>
  <si>
    <t xml:space="preserve">Schema package V10.03</t>
  </si>
  <si>
    <t xml:space="preserve">V10.04</t>
  </si>
  <si>
    <t xml:space="preserve">Skeemapaketti V10.04</t>
  </si>
  <si>
    <t xml:space="preserve">Schema package V10.04</t>
  </si>
  <si>
    <t xml:space="preserve">V10.05</t>
  </si>
  <si>
    <t xml:space="preserve">Skeemapaketti V10.05</t>
  </si>
  <si>
    <t xml:space="preserve">Schema package V10.05</t>
  </si>
  <si>
    <t xml:space="preserve">V10.06</t>
  </si>
  <si>
    <t xml:space="preserve">Skeemapaketti V10.06</t>
  </si>
  <si>
    <t xml:space="preserve">Schema package V10.06</t>
  </si>
  <si>
    <t xml:space="preserve">V10.07</t>
  </si>
  <si>
    <t xml:space="preserve">Skeemapaketti V10.07</t>
  </si>
  <si>
    <t xml:space="preserve">Schema package V10.07</t>
  </si>
  <si>
    <t xml:space="preserve">V10.08</t>
  </si>
  <si>
    <t xml:space="preserve">Skeemapaketti V10.08</t>
  </si>
  <si>
    <t xml:space="preserve">Schema package V10.08</t>
  </si>
  <si>
    <t xml:space="preserve">V10.09</t>
  </si>
  <si>
    <t xml:space="preserve">Skeemapaketti V10.09</t>
  </si>
  <si>
    <t xml:space="preserve">Schema package V10.09</t>
  </si>
  <si>
    <t xml:space="preserve">V10.10</t>
  </si>
  <si>
    <t xml:space="preserve">Skeemapaketti V10.10</t>
  </si>
  <si>
    <t xml:space="preserve">Schema package V10.10</t>
  </si>
  <si>
    <t xml:space="preserve">V10.11</t>
  </si>
  <si>
    <t xml:space="preserve">Skeemapaketti V10.11</t>
  </si>
  <si>
    <t xml:space="preserve">Schema package V10.11</t>
  </si>
  <si>
    <t xml:space="preserve">V10.12</t>
  </si>
  <si>
    <t xml:space="preserve">Skeemapaketti V10.12</t>
  </si>
  <si>
    <t xml:space="preserve">Schema package V10.12</t>
  </si>
  <si>
    <t xml:space="preserve">V10.13</t>
  </si>
  <si>
    <t xml:space="preserve">Skeemapaketti V10.13</t>
  </si>
  <si>
    <t xml:space="preserve">Schema package V10.13</t>
  </si>
  <si>
    <t xml:space="preserve">V10.14</t>
  </si>
  <si>
    <t xml:space="preserve">Skeemapaketti V10.14</t>
  </si>
  <si>
    <t xml:space="preserve">Schema package V10.14</t>
  </si>
  <si>
    <t xml:space="preserve">V11.00</t>
  </si>
  <si>
    <t xml:space="preserve">Skeemapaketti V11.00</t>
  </si>
  <si>
    <t xml:space="preserve">Schema package V11.00</t>
  </si>
  <si>
    <t xml:space="preserve">V11.01</t>
  </si>
  <si>
    <t xml:space="preserve">Skeemapaketti V11.01</t>
  </si>
  <si>
    <t xml:space="preserve">Schema package V11.01</t>
  </si>
  <si>
    <t xml:space="preserve">V11.02</t>
  </si>
  <si>
    <t xml:space="preserve">Skeemapaketti V11.02</t>
  </si>
  <si>
    <t xml:space="preserve">Schema package V11.02</t>
  </si>
  <si>
    <t xml:space="preserve">V11.03</t>
  </si>
  <si>
    <t xml:space="preserve">Skeemapaketti V11.03</t>
  </si>
  <si>
    <t xml:space="preserve">Schema package V11.03</t>
  </si>
  <si>
    <t xml:space="preserve">V11.04</t>
  </si>
  <si>
    <t xml:space="preserve">Skeemapaketti V11.04</t>
  </si>
  <si>
    <t xml:space="preserve">Schema package V11.04</t>
  </si>
  <si>
    <t xml:space="preserve">V11.05</t>
  </si>
  <si>
    <t xml:space="preserve">Skeemapaketti V11.05</t>
  </si>
  <si>
    <t xml:space="preserve">Schema package V11.05</t>
  </si>
  <si>
    <t xml:space="preserve">V11.06</t>
  </si>
  <si>
    <t xml:space="preserve">Skeemapaketti V11.06</t>
  </si>
  <si>
    <t xml:space="preserve">Schema package V11.06</t>
  </si>
  <si>
    <t xml:space="preserve">V11.07</t>
  </si>
  <si>
    <t xml:space="preserve">Skeemapaketti V11.07</t>
  </si>
  <si>
    <t xml:space="preserve">Schema package V11.07</t>
  </si>
  <si>
    <t xml:space="preserve">V11.08</t>
  </si>
  <si>
    <t xml:space="preserve">Skeemapaketti V11.08</t>
  </si>
  <si>
    <t xml:space="preserve">Schema package V11.08</t>
  </si>
  <si>
    <t xml:space="preserve">V11.09</t>
  </si>
  <si>
    <t xml:space="preserve">Skeemapaketti V11.09</t>
  </si>
  <si>
    <t xml:space="preserve">Schema package V11.09</t>
  </si>
  <si>
    <t xml:space="preserve">V11.10</t>
  </si>
  <si>
    <t xml:space="preserve">Skeemapaketti V11.10</t>
  </si>
  <si>
    <t xml:space="preserve">Schema package V11.10</t>
  </si>
  <si>
    <t xml:space="preserve">V11.11</t>
  </si>
  <si>
    <t xml:space="preserve">Skeemapaketti V11.11</t>
  </si>
  <si>
    <t xml:space="preserve">Schema package V11.11</t>
  </si>
  <si>
    <t xml:space="preserve">V11.12</t>
  </si>
  <si>
    <t xml:space="preserve">Skeemapaketti V11.12</t>
  </si>
  <si>
    <t xml:space="preserve">Schema package V11.12</t>
  </si>
  <si>
    <t xml:space="preserve">V12.00</t>
  </si>
  <si>
    <t xml:space="preserve">Skeemapaketti V12.00</t>
  </si>
  <si>
    <t xml:space="preserve">Schema package V12.00</t>
  </si>
  <si>
    <t xml:space="preserve">V12.01</t>
  </si>
  <si>
    <t xml:space="preserve">Skeemapaketti V12.01</t>
  </si>
  <si>
    <t xml:space="preserve">Schema package V12.01</t>
  </si>
  <si>
    <t xml:space="preserve">V13.00</t>
  </si>
  <si>
    <t xml:space="preserve">Skeemapaketti V13.00</t>
  </si>
  <si>
    <t xml:space="preserve">Schema package V13.00</t>
  </si>
  <si>
    <t xml:space="preserve">V13.01</t>
  </si>
  <si>
    <t xml:space="preserve">Skeemapaketti V13.01</t>
  </si>
  <si>
    <t xml:space="preserve">Schema package V13.01</t>
  </si>
  <si>
    <t xml:space="preserve">V13.02</t>
  </si>
  <si>
    <t xml:space="preserve">Skeemapaketti V13.02</t>
  </si>
  <si>
    <t xml:space="preserve">Schema package V13.02</t>
  </si>
  <si>
    <t xml:space="preserve">V13.03</t>
  </si>
  <si>
    <t xml:space="preserve">Skeemapaketti V13.03</t>
  </si>
  <si>
    <t xml:space="preserve">Schema package V13.03</t>
  </si>
  <si>
    <t xml:space="preserve">V13.04</t>
  </si>
  <si>
    <t xml:space="preserve">Skeemapaketti V13.04</t>
  </si>
  <si>
    <t xml:space="preserve">Schema package V13.04</t>
  </si>
  <si>
    <t xml:space="preserve">V14.00</t>
  </si>
  <si>
    <t xml:space="preserve">Skeemapaketti V14.00</t>
  </si>
  <si>
    <t xml:space="preserve">Schema package V14.00</t>
  </si>
  <si>
    <t xml:space="preserve">V14.01</t>
  </si>
  <si>
    <t xml:space="preserve">Skeemapaketti V14.01</t>
  </si>
  <si>
    <t xml:space="preserve">Schema package V14.01</t>
  </si>
  <si>
    <t xml:space="preserve">V14.02</t>
  </si>
  <si>
    <t xml:space="preserve">Skeemapaketti V14.02</t>
  </si>
  <si>
    <t xml:space="preserve">Schema package V14.02</t>
  </si>
  <si>
    <t xml:space="preserve">V14.03</t>
  </si>
  <si>
    <t xml:space="preserve">Skeemapaketti V14.03</t>
  </si>
  <si>
    <t xml:space="preserve">Schema package V14.03</t>
  </si>
  <si>
    <t xml:space="preserve">V14.04</t>
  </si>
  <si>
    <t xml:space="preserve">Skeemapaketti V14.04</t>
  </si>
  <si>
    <t xml:space="preserve">Schema package V14.04</t>
  </si>
  <si>
    <t xml:space="preserve">V14.05</t>
  </si>
  <si>
    <t xml:space="preserve">Skeemapaketti V14.05</t>
  </si>
  <si>
    <t xml:space="preserve">Schema package V14.05</t>
  </si>
  <si>
    <t xml:space="preserve">V14.06</t>
  </si>
  <si>
    <t xml:space="preserve">Skeemapaketti V14.06</t>
  </si>
  <si>
    <t xml:space="preserve">Schema package V14.06</t>
  </si>
  <si>
    <t xml:space="preserve">V14.07</t>
  </si>
  <si>
    <t xml:space="preserve">Skeemapaketti V14.07</t>
  </si>
  <si>
    <t xml:space="preserve">Schema package V14.07</t>
  </si>
  <si>
    <t xml:space="preserve">V15.00</t>
  </si>
  <si>
    <t xml:space="preserve">Skeemapaketti V15.00</t>
  </si>
  <si>
    <t xml:space="preserve">Schema package V15.00</t>
  </si>
  <si>
    <t xml:space="preserve">V15.01</t>
  </si>
  <si>
    <t xml:space="preserve">Skeemapaketti V15.01</t>
  </si>
  <si>
    <t xml:space="preserve">Schema package V15.01</t>
  </si>
  <si>
    <t xml:space="preserve">V16.00</t>
  </si>
  <si>
    <t xml:space="preserve">Skeemapaketti V16.00</t>
  </si>
  <si>
    <t xml:space="preserve">Schema package V16.00</t>
  </si>
  <si>
    <t xml:space="preserve">V16.01</t>
  </si>
  <si>
    <t xml:space="preserve">Skeemapaketti V16.01</t>
  </si>
  <si>
    <t xml:space="preserve">Schema package V16.01</t>
  </si>
  <si>
    <t xml:space="preserve">V16.02</t>
  </si>
  <si>
    <t xml:space="preserve">Skeemapaketti V16.02</t>
  </si>
  <si>
    <t xml:space="preserve">Schema package V16.02</t>
  </si>
  <si>
    <t xml:space="preserve">V17.00</t>
  </si>
  <si>
    <t xml:space="preserve">Skeemapaketti V17.00</t>
  </si>
  <si>
    <t xml:space="preserve">Schema package V17.00</t>
  </si>
  <si>
    <t xml:space="preserve">V17.01</t>
  </si>
  <si>
    <t xml:space="preserve">Skeemapaketti V17.01</t>
  </si>
  <si>
    <t xml:space="preserve">Schema package V17.01</t>
  </si>
  <si>
    <t xml:space="preserve">V17.02</t>
  </si>
  <si>
    <t xml:space="preserve">Skeemapaketti V17.02</t>
  </si>
  <si>
    <t xml:space="preserve">Schema package V17.02</t>
  </si>
  <si>
    <t xml:space="preserve">V17.03</t>
  </si>
  <si>
    <t xml:space="preserve">Skeemapaketti V17.03</t>
  </si>
  <si>
    <t xml:space="preserve">Schema package V17.03</t>
  </si>
  <si>
    <t xml:space="preserve">V17.04</t>
  </si>
  <si>
    <t xml:space="preserve">Skeemapaketti V17.04</t>
  </si>
  <si>
    <t xml:space="preserve">Schema package V17.04</t>
  </si>
  <si>
    <t xml:space="preserve">V18.00</t>
  </si>
  <si>
    <t xml:space="preserve">Skeemapaketti V18.00</t>
  </si>
  <si>
    <t xml:space="preserve">Schema package V18.00</t>
  </si>
  <si>
    <t xml:space="preserve">V18.01</t>
  </si>
  <si>
    <t xml:space="preserve">Skeemapaketti V18.01</t>
  </si>
  <si>
    <t xml:space="preserve">Schema package V18.01</t>
  </si>
  <si>
    <t xml:space="preserve">V18.02</t>
  </si>
  <si>
    <t xml:space="preserve">Skeemapaketti V18.02</t>
  </si>
  <si>
    <t xml:space="preserve">Schema package V18.02</t>
  </si>
  <si>
    <t xml:space="preserve">V18.03</t>
  </si>
  <si>
    <t xml:space="preserve">Skeemapaketti V18.03</t>
  </si>
  <si>
    <t xml:space="preserve">Schema package V18.03</t>
  </si>
  <si>
    <t xml:space="preserve">V18.04</t>
  </si>
  <si>
    <t xml:space="preserve">Skeemapaketti V18.04</t>
  </si>
  <si>
    <t xml:space="preserve">Schema package V18.04</t>
  </si>
  <si>
    <t xml:space="preserve">V18.05</t>
  </si>
  <si>
    <t xml:space="preserve">Skeemapaketti V18.05</t>
  </si>
  <si>
    <t xml:space="preserve">Schema package V18.05</t>
  </si>
  <si>
    <t xml:space="preserve">V18.06</t>
  </si>
  <si>
    <t xml:space="preserve">Skeemapaketti V18.06</t>
  </si>
  <si>
    <t xml:space="preserve">Schema package V18.06</t>
  </si>
  <si>
    <t xml:space="preserve">V19.00</t>
  </si>
  <si>
    <t xml:space="preserve">Skeemapaketti V19.00</t>
  </si>
  <si>
    <t xml:space="preserve">Schema package V19.00</t>
  </si>
  <si>
    <t xml:space="preserve">V19.01</t>
  </si>
  <si>
    <t xml:space="preserve">Skeemapaketti V19.01</t>
  </si>
  <si>
    <t xml:space="preserve">Schema package V19.01</t>
  </si>
  <si>
    <t xml:space="preserve">V20.00</t>
  </si>
  <si>
    <t xml:space="preserve">Skeemapaketti V20.00</t>
  </si>
  <si>
    <t xml:space="preserve">Schema package V20.00</t>
  </si>
  <si>
    <t xml:space="preserve">V20.01</t>
  </si>
  <si>
    <t xml:space="preserve">Skeemapaketti V20.01</t>
  </si>
  <si>
    <t xml:space="preserve">Schema package V20.01</t>
  </si>
  <si>
    <t xml:space="preserve">V21.00</t>
  </si>
  <si>
    <t xml:space="preserve">Skeemapaketti V21.00</t>
  </si>
  <si>
    <t xml:space="preserve">Schema package V21.00</t>
  </si>
  <si>
    <t xml:space="preserve">V21.01</t>
  </si>
  <si>
    <t xml:space="preserve">Skeemapaketti V21.01</t>
  </si>
  <si>
    <t xml:space="preserve">Schema package V21.01</t>
  </si>
  <si>
    <t xml:space="preserve">V22.00</t>
  </si>
  <si>
    <t xml:space="preserve">Skeemapaketti V22.00</t>
  </si>
  <si>
    <t xml:space="preserve">Schema package V22.00</t>
  </si>
  <si>
    <t xml:space="preserve">V22.01</t>
  </si>
  <si>
    <t xml:space="preserve">Skeemapaketti V22.01</t>
  </si>
  <si>
    <t xml:space="preserve">Schema package V22.01</t>
  </si>
  <si>
    <t xml:space="preserve">V23.00</t>
  </si>
  <si>
    <t xml:space="preserve">Skeemapaketti V23.00</t>
  </si>
  <si>
    <t xml:space="preserve">Schema package V23.00</t>
  </si>
  <si>
    <t xml:space="preserve">V23.01</t>
  </si>
  <si>
    <t xml:space="preserve">Skeemapaketti V23.01</t>
  </si>
  <si>
    <t xml:space="preserve">Schema package V23.01</t>
  </si>
  <si>
    <t xml:space="preserve">V24.00</t>
  </si>
  <si>
    <t xml:space="preserve">Skeemapaketti V24.00</t>
  </si>
  <si>
    <t xml:space="preserve">Schema package V24.00</t>
  </si>
  <si>
    <t xml:space="preserve">V24.01</t>
  </si>
  <si>
    <t xml:space="preserve">Skeemapaketti V24.01</t>
  </si>
  <si>
    <t xml:space="preserve">Schema package V24.01</t>
  </si>
  <si>
    <t xml:space="preserve">V24.02</t>
  </si>
  <si>
    <t xml:space="preserve">Skeemapaketti V24.02</t>
  </si>
  <si>
    <t xml:space="preserve">Schema package V24.02</t>
  </si>
  <si>
    <t xml:space="preserve">V24.03</t>
  </si>
  <si>
    <t xml:space="preserve">Skeemapaketti V24.03</t>
  </si>
  <si>
    <t xml:space="preserve">Schema package V24.03</t>
  </si>
  <si>
    <t xml:space="preserve">V25.00</t>
  </si>
  <si>
    <t xml:space="preserve">Skeemapaketti V25.00</t>
  </si>
  <si>
    <t xml:space="preserve">Schema package V25.00</t>
  </si>
  <si>
    <t xml:space="preserve">V25.01</t>
  </si>
  <si>
    <t xml:space="preserve">Skeemapaketti V25.01</t>
  </si>
  <si>
    <t xml:space="preserve">Schema package V25.01</t>
  </si>
  <si>
    <t xml:space="preserve">V25.02</t>
  </si>
  <si>
    <t xml:space="preserve">Skeemapaketti V25.02</t>
  </si>
  <si>
    <t xml:space="preserve">Schema package V25.02</t>
  </si>
  <si>
    <t xml:space="preserve">V26.00</t>
  </si>
  <si>
    <t xml:space="preserve">Skeemapaketti V26.00</t>
  </si>
  <si>
    <t xml:space="preserve">Schema package V26.00</t>
  </si>
  <si>
    <t xml:space="preserve">V26.01</t>
  </si>
  <si>
    <t xml:space="preserve">Skeemapaketti V26.01</t>
  </si>
  <si>
    <t xml:space="preserve">Schema package V26.01</t>
  </si>
  <si>
    <t xml:space="preserve">V27.00</t>
  </si>
  <si>
    <t xml:space="preserve">Skeemapaketti V27.00</t>
  </si>
  <si>
    <t xml:space="preserve">Schema package V27.00</t>
  </si>
  <si>
    <t xml:space="preserve">V27.01</t>
  </si>
  <si>
    <t xml:space="preserve">Skeemapaketti V27.01</t>
  </si>
  <si>
    <t xml:space="preserve">Schema package V27.01</t>
  </si>
  <si>
    <t xml:space="preserve">V28.00</t>
  </si>
  <si>
    <t xml:space="preserve">Skeemapaketti V28.00</t>
  </si>
  <si>
    <t xml:space="preserve">Schema package V28.00</t>
  </si>
  <si>
    <t xml:space="preserve">V28.01</t>
  </si>
  <si>
    <t xml:space="preserve">Skeemapaketti V28.01</t>
  </si>
  <si>
    <t xml:space="preserve">Schema package V28.01</t>
  </si>
  <si>
    <t xml:space="preserve">V28.02</t>
  </si>
  <si>
    <t xml:space="preserve">Skeemapaketti V28.02</t>
  </si>
  <si>
    <t xml:space="preserve">Schema package V28.02</t>
  </si>
  <si>
    <t xml:space="preserve">V29.00</t>
  </si>
  <si>
    <t xml:space="preserve">Skeemapaketti V29.00</t>
  </si>
  <si>
    <t xml:space="preserve">Schema package V29.00</t>
  </si>
  <si>
    <t xml:space="preserve">V29.01</t>
  </si>
  <si>
    <t xml:space="preserve">Skeemapaketti V29.01</t>
  </si>
  <si>
    <t xml:space="preserve">Schema package V29.01</t>
  </si>
  <si>
    <t xml:space="preserve">V29.02</t>
  </si>
  <si>
    <t xml:space="preserve">Skeemapaketti V29.02</t>
  </si>
  <si>
    <t xml:space="preserve">Schema package V29.02</t>
  </si>
  <si>
    <t xml:space="preserve">V29.03</t>
  </si>
  <si>
    <t xml:space="preserve">Skeemapaketti V29.03</t>
  </si>
  <si>
    <t xml:space="preserve">Schema package V29.03</t>
  </si>
  <si>
    <t xml:space="preserve">PreferredContactingMethodType</t>
  </si>
  <si>
    <t xml:space="preserve">Yhteydenottotapatoive-koodisto</t>
  </si>
  <si>
    <t xml:space="preserve">Sähköposti</t>
  </si>
  <si>
    <t xml:space="preserve">E-post</t>
  </si>
  <si>
    <t xml:space="preserve">E-mail</t>
  </si>
  <si>
    <t xml:space="preserve">Puhelin</t>
  </si>
  <si>
    <t xml:space="preserve">Telefon</t>
  </si>
  <si>
    <t xml:space="preserve">Telephone</t>
  </si>
  <si>
    <t xml:space="preserve">ActionType</t>
  </si>
  <si>
    <t xml:space="preserve">Lisää/Päivitä</t>
  </si>
  <si>
    <t xml:space="preserve">Insert/Update</t>
  </si>
  <si>
    <t xml:space="preserve">Poista</t>
  </si>
  <si>
    <t xml:space="preserve">Delete</t>
  </si>
  <si>
    <t xml:space="preserve">PriorityType</t>
  </si>
  <si>
    <t xml:space="preserve">Matala</t>
  </si>
  <si>
    <t xml:space="preserve">Låg</t>
  </si>
  <si>
    <t xml:space="preserve">Low</t>
  </si>
  <si>
    <t xml:space="preserve">Normaali (oletus)</t>
  </si>
  <si>
    <t xml:space="preserve">Normal (standard)</t>
  </si>
  <si>
    <t xml:space="preserve">Normal (default)</t>
  </si>
  <si>
    <t xml:space="preserve">Korkea</t>
  </si>
  <si>
    <t xml:space="preserve">Hög</t>
  </si>
  <si>
    <t xml:space="preserve">High</t>
  </si>
  <si>
    <t xml:space="preserve">YesNoNotNeededType</t>
  </si>
  <si>
    <t xml:space="preserve">Määrittely kyllä-, ei- ja ei tarvetta -arvoille</t>
  </si>
  <si>
    <t xml:space="preserve">Not needed</t>
  </si>
  <si>
    <t xml:space="preserve">ObjectTypeType</t>
  </si>
  <si>
    <t xml:space="preserve">Kohteen tyyppi</t>
  </si>
  <si>
    <t xml:space="preserve">Omavalvontatapahtuma</t>
  </si>
  <si>
    <t xml:space="preserve">Omavalvontakuvio</t>
  </si>
  <si>
    <t xml:space="preserve">Omavalvontavalokuva</t>
  </si>
  <si>
    <t xml:space="preserve">Omavalvonnan työlaji</t>
  </si>
  <si>
    <t xml:space="preserve">Omavalvontasijainti</t>
  </si>
  <si>
    <t xml:space="preserve">Tarkastus</t>
  </si>
  <si>
    <t xml:space="preserve">Inspection</t>
  </si>
  <si>
    <t xml:space="preserve">Tarkastuskuvio</t>
  </si>
  <si>
    <t xml:space="preserve">Inspection stand</t>
  </si>
  <si>
    <t xml:space="preserve">Tarkastuskoeala</t>
  </si>
  <si>
    <t xml:space="preserve">Inspection sample plot</t>
  </si>
  <si>
    <t xml:space="preserve">Tarkastuksen käsittelyalue</t>
  </si>
  <si>
    <t xml:space="preserve">Havaintopaikka</t>
  </si>
  <si>
    <t xml:space="preserve">Observation place</t>
  </si>
  <si>
    <t xml:space="preserve">Permise</t>
  </si>
  <si>
    <t xml:space="preserve">Palsta</t>
  </si>
  <si>
    <t xml:space="preserve">Plot</t>
  </si>
  <si>
    <t xml:space="preserve">Forest stand</t>
  </si>
  <si>
    <t xml:space="preserve">ActorTypeType</t>
  </si>
  <si>
    <t xml:space="preserve">Toimijan tyyppi</t>
  </si>
  <si>
    <t xml:space="preserve">Tilaaja</t>
  </si>
  <si>
    <t xml:space="preserve">Tiedonkerääjä</t>
  </si>
  <si>
    <t xml:space="preserve">Data collector</t>
  </si>
  <si>
    <t xml:space="preserve">Tarkastaja</t>
  </si>
  <si>
    <t xml:space="preserve">Inspector</t>
  </si>
  <si>
    <t xml:space="preserve">Real estate owner</t>
  </si>
  <si>
    <t xml:space="preserve">Toteuttaja</t>
  </si>
  <si>
    <t xml:space="preserve">Executor</t>
  </si>
  <si>
    <t xml:space="preserve">Laatija</t>
  </si>
  <si>
    <t xml:space="preserve">Composer</t>
  </si>
  <si>
    <t xml:space="preserve">Asiamies</t>
  </si>
  <si>
    <t xml:space="preserve">Attorney</t>
  </si>
  <si>
    <t xml:space="preserve">Hakkuuoikeuden omistaja</t>
  </si>
  <si>
    <t xml:space="preserve">Hakkuuoikeuden omistajan edustaja</t>
  </si>
  <si>
    <t xml:space="preserve">Ainespuun korjaaja</t>
  </si>
  <si>
    <t xml:space="preserve">Energiapuun korjaaja</t>
  </si>
  <si>
    <t xml:space="preserve">DistanceUnitType</t>
  </si>
  <si>
    <t xml:space="preserve">Etäisyyden yksikkö</t>
  </si>
  <si>
    <t xml:space="preserve">Kilometri</t>
  </si>
  <si>
    <t xml:space="preserve">Kilometer</t>
  </si>
  <si>
    <t xml:space="preserve">Kilometre</t>
  </si>
  <si>
    <t xml:space="preserve">SceneryWorkPermissionNeededType</t>
  </si>
  <si>
    <t xml:space="preserve">Maisematyöluvan tarve</t>
  </si>
  <si>
    <t xml:space="preserve">Lupa haettu</t>
  </si>
  <si>
    <t xml:space="preserve">Applied for permission</t>
  </si>
  <si>
    <t xml:space="preserve">UsingRightResponsibleType</t>
  </si>
  <si>
    <t xml:space="preserve">Käyttöoikeukorvauksesta vastaava taho</t>
  </si>
  <si>
    <t xml:space="preserve">Seller or sellers representative</t>
  </si>
  <si>
    <t xml:space="preserve">Buyer</t>
  </si>
  <si>
    <t xml:space="preserve">DecisionTypeType</t>
  </si>
  <si>
    <t xml:space="preserve">Päätöksen tyyppi</t>
  </si>
  <si>
    <t xml:space="preserve">Kemera-perusrahoituspäätös</t>
  </si>
  <si>
    <t xml:space="preserve">Kemera-lisärahoituspäätös</t>
  </si>
  <si>
    <t xml:space="preserve">Kemera-jatkoaikapäätös</t>
  </si>
  <si>
    <t xml:space="preserve">Kemera - lopullinen päätös</t>
  </si>
  <si>
    <t xml:space="preserve">Kemera - hankkeen raukeaminen</t>
  </si>
  <si>
    <t xml:space="preserve">MKI - poikkeamislupa määräajasta</t>
  </si>
  <si>
    <t xml:space="preserve">ControlReferenceTypeType</t>
  </si>
  <si>
    <t xml:space="preserve">Tarkastusviitteen tyyppi</t>
  </si>
  <si>
    <t xml:space="preserve">Kemera-hakemus</t>
  </si>
  <si>
    <t xml:space="preserve">Kemera-toteutusilmoitus</t>
  </si>
  <si>
    <t xml:space="preserve">TargetSelectionType</t>
  </si>
  <si>
    <t xml:space="preserve">Kodevalinnan tyyppi</t>
  </si>
  <si>
    <t xml:space="preserve">Otanta (automaattinen)</t>
  </si>
  <si>
    <t xml:space="preserve">Sampling (automatisk)</t>
  </si>
  <si>
    <t xml:space="preserve">Sampling (automatic)</t>
  </si>
  <si>
    <t xml:space="preserve">Otanta rajatusta joukosta</t>
  </si>
  <si>
    <t xml:space="preserve">Prövningsbaserad</t>
  </si>
  <si>
    <t xml:space="preserve">Otanta (manuaalinen)</t>
  </si>
  <si>
    <t xml:space="preserve">Sampling (manuell)</t>
  </si>
  <si>
    <t xml:space="preserve">Sampling (manual)</t>
  </si>
  <si>
    <t xml:space="preserve">InspectionMethodType</t>
  </si>
  <si>
    <t xml:space="preserve">Tarkastustapa</t>
  </si>
  <si>
    <t xml:space="preserve">Systemaattinen mittaus</t>
  </si>
  <si>
    <t xml:space="preserve">Karkea mittaus</t>
  </si>
  <si>
    <t xml:space="preserve">Silmävarainen arvio</t>
  </si>
  <si>
    <t xml:space="preserve">HabitatTypeType</t>
  </si>
  <si>
    <t xml:space="preserve">Elinympäristön tyyppi / luonne</t>
  </si>
  <si>
    <t xml:space="preserve">Naturvårdslagen</t>
  </si>
  <si>
    <t xml:space="preserve">Nature conservation law</t>
  </si>
  <si>
    <t xml:space="preserve">Skogslagen</t>
  </si>
  <si>
    <t xml:space="preserve">Forest law</t>
  </si>
  <si>
    <t xml:space="preserve">Muut sertifioidut arvokkaat</t>
  </si>
  <si>
    <t xml:space="preserve">Övriga certifierad värdefulla</t>
  </si>
  <si>
    <t xml:space="preserve">Other certified valuable</t>
  </si>
  <si>
    <t xml:space="preserve">Övriga naturobjekt som ska beaktas</t>
  </si>
  <si>
    <t xml:space="preserve">Other nature objects that should be taken into consideration</t>
  </si>
  <si>
    <t xml:space="preserve">HabitatLocationType</t>
  </si>
  <si>
    <t xml:space="preserve">Elinympäristön sijainti (suhteessa kuvioon)</t>
  </si>
  <si>
    <t xml:space="preserve">Sisältyy kuvioon</t>
  </si>
  <si>
    <t xml:space="preserve">Rajoittuu kuvioon</t>
  </si>
  <si>
    <t xml:space="preserve">EvaluationSubjectType</t>
  </si>
  <si>
    <t xml:space="preserve">Käytetty arvostelukoodisto</t>
  </si>
  <si>
    <t xml:space="preserve">Kemera-koodisto</t>
  </si>
  <si>
    <t xml:space="preserve">MKI-koodisto</t>
  </si>
  <si>
    <t xml:space="preserve">RestrictionBasedOnStoninessType</t>
  </si>
  <si>
    <t xml:space="preserve">Kivisyyden vaikutus toimenpiteeseen</t>
  </si>
  <si>
    <t xml:space="preserve">Ei vaikutusta</t>
  </si>
  <si>
    <t xml:space="preserve">Vaikuttaa vähän</t>
  </si>
  <si>
    <t xml:space="preserve">Vaikuttaa merkittävästi</t>
  </si>
  <si>
    <t xml:space="preserve">Vaikuttaa paljon</t>
  </si>
  <si>
    <t xml:space="preserve">ControlDataOperationStatusType</t>
  </si>
  <si>
    <t xml:space="preserve">Toimenpiteen tila</t>
  </si>
  <si>
    <t xml:space="preserve">DecisionGeometryObjectType</t>
  </si>
  <si>
    <t xml:space="preserve">Päätökseen liittyvän geometrian tyyppi</t>
  </si>
  <si>
    <t xml:space="preserve">ForestCentreWorkCodeGroupType</t>
  </si>
  <si>
    <t xml:space="preserve">Työlajiryhmäkoodisto</t>
  </si>
  <si>
    <t xml:space="preserve">Hirvivahinkokorvaukset</t>
  </si>
  <si>
    <t xml:space="preserve">Hjortdjursskadeprojekt</t>
  </si>
  <si>
    <t xml:space="preserve">Moose damage compensations</t>
  </si>
  <si>
    <t xml:space="preserve">Suometsänhoito</t>
  </si>
  <si>
    <t xml:space="preserve">Vård av torvmarksskog</t>
  </si>
  <si>
    <t xml:space="preserve">Metsätien tekeminen</t>
  </si>
  <si>
    <t xml:space="preserve">Byggande av skogsväg</t>
  </si>
  <si>
    <t xml:space="preserve">Juurikääpä</t>
  </si>
  <si>
    <t xml:space="preserve">ForestCentreWorkCodeType</t>
  </si>
  <si>
    <t xml:space="preserve">Työlajikoodi</t>
  </si>
  <si>
    <t xml:space="preserve">Byggandet av skogsväg</t>
  </si>
  <si>
    <t xml:space="preserve">ControlUseCaseType</t>
  </si>
  <si>
    <t xml:space="preserve">Tarkastustietojen käyttötapauskoodisto</t>
  </si>
  <si>
    <t xml:space="preserve">MKI - korjuujäljen tarkastus</t>
  </si>
  <si>
    <t xml:space="preserve">KEMERA - taimikon varhaishoito</t>
  </si>
  <si>
    <t xml:space="preserve">KEMERA - nuoren metsän hoito</t>
  </si>
  <si>
    <t xml:space="preserve">SelfMonitoringUseCaseType</t>
  </si>
  <si>
    <t xml:space="preserve">Omavalvonnan käyttötapauskoodisto</t>
  </si>
  <si>
    <t xml:space="preserve">Omavalvonta - maanmuokkaus</t>
  </si>
  <si>
    <t xml:space="preserve">Omavalvonta - istutus</t>
  </si>
  <si>
    <t xml:space="preserve">Omavalvonta - taimikon varhaishoito</t>
  </si>
  <si>
    <t xml:space="preserve">Omavalvonta - nuoren metsän hoito</t>
  </si>
  <si>
    <t xml:space="preserve">Omavalvonta - Maanmuokkaus pistehavaintoina</t>
  </si>
  <si>
    <t xml:space="preserve">Omavalvonta - Kylvö pistehavaintoina</t>
  </si>
  <si>
    <t xml:space="preserve">Omavalvonta - Istutus pistehavaintoina</t>
  </si>
  <si>
    <t xml:space="preserve">ForestCentreDataMessageType</t>
  </si>
  <si>
    <t xml:space="preserve">Sanomatyyppi</t>
  </si>
  <si>
    <t xml:space="preserve">Tarkastustiedot</t>
  </si>
  <si>
    <t xml:space="preserve">MKM</t>
  </si>
  <si>
    <t xml:space="preserve">Metsäkeskuksen maksatussanoma</t>
  </si>
  <si>
    <t xml:space="preserve">MKPS</t>
  </si>
  <si>
    <t xml:space="preserve">Metsäkeskuksen päätössanoma</t>
  </si>
  <si>
    <t xml:space="preserve">PreclearingEvaluationType</t>
  </si>
  <si>
    <t xml:space="preserve">Ennakkoraivauksen arviointi koodisto</t>
  </si>
  <si>
    <t xml:space="preserve">Ennakkoraivausta ei ole tehty eikä siihen ole ollut tarvetta</t>
  </si>
  <si>
    <t xml:space="preserve">Förhandsröjning, inte gjort och inget behov</t>
  </si>
  <si>
    <t xml:space="preserve">Ennakkoraivaus ei ole tehty, vaikka siihen olisi ollut tarvetta tai työ on toteutettu puutteellisesti</t>
  </si>
  <si>
    <t xml:space="preserve">Förhandsröjning, inte gjort trots behov, eller bristfälligt utfört</t>
  </si>
  <si>
    <t xml:space="preserve">Ennakkoraivaus on tehty suositusten mukaisesti</t>
  </si>
  <si>
    <t xml:space="preserve">Förhandsröjning utförd enligt rekommendationerna</t>
  </si>
  <si>
    <t xml:space="preserve">ForestDataUpdateUseCaseType</t>
  </si>
  <si>
    <t xml:space="preserve">Metsävaratiedon päivityspyynnön käyttötapauskoodisto</t>
  </si>
  <si>
    <t xml:space="preserve">Metsävaratiedon päivitys - inventointipuusto-ositteet</t>
  </si>
  <si>
    <t xml:space="preserve">Metsävaratiedon päivitys - kasvupaikkatiedot</t>
  </si>
  <si>
    <t xml:space="preserve">Metsävaratiedon päivitys - käytönrajoitteet</t>
  </si>
  <si>
    <t xml:space="preserve">Metsävaratiedon päivitys - erityispiirretiedot</t>
  </si>
  <si>
    <t xml:space="preserve">Metsävaratiedon päivitys - toimenpiteen toteumatiedot</t>
  </si>
  <si>
    <t xml:space="preserve">Muu tiedonkeruu / havainto</t>
  </si>
  <si>
    <t xml:space="preserve">Metsävaratiedon päivitys - laajat metsävarakuviotiedot</t>
  </si>
  <si>
    <t xml:space="preserve">Metsävaratiedon päivitys - toimenpide-ehdotus</t>
  </si>
  <si>
    <t xml:space="preserve">Metsävaratiedon päivitys - muistiinpanot</t>
  </si>
  <si>
    <t xml:space="preserve">Metsävaratiedon päivitys - saavutettavuus</t>
  </si>
  <si>
    <t xml:space="preserve">Metsävaratiedon päivitys - paikkatieto</t>
  </si>
  <si>
    <t xml:space="preserve">InfoProviderRoleType</t>
  </si>
  <si>
    <t xml:space="preserve">Tiedon tuottajan rooli</t>
  </si>
  <si>
    <t xml:space="preserve">Urakoitsija</t>
  </si>
  <si>
    <t xml:space="preserve">OperationNatureManagementSpecifierType</t>
  </si>
  <si>
    <t xml:space="preserve">Toimenpiteen luonnonhoidon tarkenne</t>
  </si>
  <si>
    <t xml:space="preserve">Säästetään riistatiheikkö</t>
  </si>
  <si>
    <t xml:space="preserve">Förvara snår för vilt</t>
  </si>
  <si>
    <t xml:space="preserve">Spare copse for game</t>
  </si>
  <si>
    <t xml:space="preserve">Säilytetään sekapuustoisuus</t>
  </si>
  <si>
    <t xml:space="preserve">Förvara lundartade skogar</t>
  </si>
  <si>
    <t xml:space="preserve">Preserve mixed forests </t>
  </si>
  <si>
    <t xml:space="preserve">Ylläpidetään puulajimäärää</t>
  </si>
  <si>
    <t xml:space="preserve">Hävda antal träslager</t>
  </si>
  <si>
    <t xml:space="preserve">Maintain number of tree species</t>
  </si>
  <si>
    <t xml:space="preserve">Jätetään vesien varsille suojavyöhykkeet</t>
  </si>
  <si>
    <t xml:space="preserve">Lämna strandskyddszon</t>
  </si>
  <si>
    <t xml:space="preserve">Left water protection zone</t>
  </si>
  <si>
    <t xml:space="preserve">Jätetään soiden reunoille vaihettumisvyöhyke</t>
  </si>
  <si>
    <t xml:space="preserve">Lämna övergångszon runt sumpmark</t>
  </si>
  <si>
    <t xml:space="preserve">Left tension zone around swamp</t>
  </si>
  <si>
    <t xml:space="preserve">Edistetään luontoarvoja pellon reunavyöhykkeellä</t>
  </si>
  <si>
    <t xml:space="preserve">Befrämja naturvärde rand av fält</t>
  </si>
  <si>
    <t xml:space="preserve">Advance naturevalues in field´s fringe</t>
  </si>
  <si>
    <t xml:space="preserve">Jätetään säästöpuuryhmiä</t>
  </si>
  <si>
    <t xml:space="preserve">Lämna naturvårdsträd grupper</t>
  </si>
  <si>
    <t xml:space="preserve">Left retentio tree groups</t>
  </si>
  <si>
    <t xml:space="preserve">Säästetään lahopuut</t>
  </si>
  <si>
    <t xml:space="preserve">Förvara murket träder</t>
  </si>
  <si>
    <t xml:space="preserve">Spare rotted trees</t>
  </si>
  <si>
    <t xml:space="preserve">Tehdään tekopökkelöitä</t>
  </si>
  <si>
    <t xml:space="preserve">Gör högstubber</t>
  </si>
  <si>
    <t xml:space="preserve">Make rotten standing trees</t>
  </si>
  <si>
    <t xml:space="preserve">Vaihdellaan harvennusvoimakkuutta</t>
  </si>
  <si>
    <t xml:space="preserve">Växla med gallring intensitet</t>
  </si>
  <si>
    <t xml:space="preserve">Changing thinning intensity</t>
  </si>
  <si>
    <t xml:space="preserve">Kierretään vaikeat ja vähäarvoiset kohteet</t>
  </si>
  <si>
    <t xml:space="preserve">Undvika utmanande och färre värde målen</t>
  </si>
  <si>
    <t xml:space="preserve">Avoid challenging and cheap destinations</t>
  </si>
  <si>
    <t xml:space="preserve">Andra operation</t>
  </si>
  <si>
    <t xml:space="preserve">Other operation</t>
  </si>
  <si>
    <t xml:space="preserve">Uudistamisen vaihtoehdot turvemailla</t>
  </si>
  <si>
    <t xml:space="preserve">Skogsförnelse alternativ i torvjorder</t>
  </si>
  <si>
    <t xml:space="preserve">Regeration alternatives in peatlands</t>
  </si>
  <si>
    <t xml:space="preserve">Maanmuokkaus</t>
  </si>
  <si>
    <t xml:space="preserve">Uudistamisessa käytettävä puulaji</t>
  </si>
  <si>
    <t xml:space="preserve">Trädslag i förnyelse</t>
  </si>
  <si>
    <t xml:space="preserve">Tree species in regeration</t>
  </si>
  <si>
    <t xml:space="preserve">Vesiensuojelu</t>
  </si>
  <si>
    <t xml:space="preserve">Protection of waters</t>
  </si>
  <si>
    <t xml:space="preserve">Uhanalainen lajisto, petolintujen pesät, metson soidinpaikat ym.</t>
  </si>
  <si>
    <t xml:space="preserve">Endangered species, eyrie, black grouse lek area etc.</t>
  </si>
  <si>
    <t xml:space="preserve">Hotad lagor, bo av rovfågel, orre spel area osv.</t>
  </si>
  <si>
    <t xml:space="preserve">MoneyTransactionTypeType</t>
  </si>
  <si>
    <t xml:space="preserve">Kustannus- ja tuloerän tyyppi</t>
  </si>
  <si>
    <t xml:space="preserve">Kustannus</t>
  </si>
  <si>
    <t xml:space="preserve">Tulo</t>
  </si>
  <si>
    <t xml:space="preserve">Income</t>
  </si>
  <si>
    <t xml:space="preserve">MoneyTransactionCategoryType</t>
  </si>
  <si>
    <t xml:space="preserve">Kustannus- ja tuloerän luokka</t>
  </si>
  <si>
    <t xml:space="preserve">Prevention of heterobasidion</t>
  </si>
  <si>
    <t xml:space="preserve">Tienkäyttöoikeus</t>
  </si>
  <si>
    <t xml:space="preserve">Road using right</t>
  </si>
  <si>
    <t xml:space="preserve">Puutavaran varastointi</t>
  </si>
  <si>
    <t xml:space="preserve">Storing of timber</t>
  </si>
  <si>
    <t xml:space="preserve">Muu kustannus</t>
  </si>
  <si>
    <t xml:space="preserve">Other cost</t>
  </si>
  <si>
    <t xml:space="preserve">Puukauppabonus</t>
  </si>
  <si>
    <t xml:space="preserve">Timber sale bonus</t>
  </si>
  <si>
    <t xml:space="preserve">Muu tulo</t>
  </si>
  <si>
    <t xml:space="preserve">Other income</t>
  </si>
  <si>
    <t xml:space="preserve">ALV</t>
  </si>
  <si>
    <t xml:space="preserve">Moms</t>
  </si>
  <si>
    <t xml:space="preserve">VAT</t>
  </si>
  <si>
    <t xml:space="preserve">Ennakonpidätys</t>
  </si>
  <si>
    <t xml:space="preserve">Källskatt</t>
  </si>
  <si>
    <t xml:space="preserve">Withholding</t>
  </si>
  <si>
    <t xml:space="preserve">Metsäsäätiömaksu</t>
  </si>
  <si>
    <t xml:space="preserve">Finlands Skogsstiftelse betalning</t>
  </si>
  <si>
    <t xml:space="preserve">Finnish Forest Foundation payment</t>
  </si>
  <si>
    <t xml:space="preserve">ForestCentreUnitType</t>
  </si>
  <si>
    <t xml:space="preserve">Metsäkeskuksen laadun yksikkö</t>
  </si>
  <si>
    <t xml:space="preserve">WorkCodeGroupType2</t>
  </si>
  <si>
    <t xml:space="preserve">Työlajiryhmä2</t>
  </si>
  <si>
    <t xml:space="preserve">Viljelyhankkeet</t>
  </si>
  <si>
    <t xml:space="preserve">Plantation plans</t>
  </si>
  <si>
    <t xml:space="preserve">HarvestAccessibilityType</t>
  </si>
  <si>
    <t xml:space="preserve">Korjuukelpoisuuden määrittelyn2-koodisto</t>
  </si>
  <si>
    <t xml:space="preserve">Normaali kesä, kivennäismaa</t>
  </si>
  <si>
    <t xml:space="preserve">Normal summer, mineral soil</t>
  </si>
  <si>
    <t xml:space="preserve">Kuiva kesä, kivennäismaa</t>
  </si>
  <si>
    <t xml:space="preserve">Dry summer, mineral soil</t>
  </si>
  <si>
    <t xml:space="preserve">Normaali kesä, turvemaa</t>
  </si>
  <si>
    <t xml:space="preserve">Normal summer, peatland</t>
  </si>
  <si>
    <t xml:space="preserve">Kuiva kesä, turvemaa</t>
  </si>
  <si>
    <t xml:space="preserve">Dry summer, peatland</t>
  </si>
  <si>
    <t xml:space="preserve">OperationStateType</t>
  </si>
  <si>
    <t xml:space="preserve">Suunniteltu</t>
  </si>
  <si>
    <t xml:space="preserve">Planned</t>
  </si>
  <si>
    <t xml:space="preserve">Toteutunut</t>
  </si>
  <si>
    <t xml:space="preserve">Completed</t>
  </si>
  <si>
    <t xml:space="preserve">WideUnitType</t>
  </si>
  <si>
    <t xml:space="preserve">Laadun yksikkö, laajennettu</t>
  </si>
  <si>
    <t xml:space="preserve">%</t>
  </si>
  <si>
    <t xml:space="preserve">Totalsumma</t>
  </si>
  <si>
    <t xml:space="preserve">Total price</t>
  </si>
  <si>
    <t xml:space="preserve">RestrictionTypeType</t>
  </si>
  <si>
    <t xml:space="preserve">Rajoitteen tyyppi</t>
  </si>
  <si>
    <t xml:space="preserve">Hakkuun rajoite</t>
  </si>
  <si>
    <t xml:space="preserve">Cutting restriction</t>
  </si>
  <si>
    <t xml:space="preserve">Metsänhoidon rajoite</t>
  </si>
  <si>
    <t xml:space="preserve">Silviculture restriction</t>
  </si>
  <si>
    <t xml:space="preserve">Muu rajoite</t>
  </si>
  <si>
    <t xml:space="preserve">Other restriction</t>
  </si>
  <si>
    <t xml:space="preserve">OtherRestrictionsType</t>
  </si>
  <si>
    <t xml:space="preserve">Muut rajoitteet</t>
  </si>
  <si>
    <t xml:space="preserve">Täydellinen toimenpidekielto</t>
  </si>
  <si>
    <t xml:space="preserve">Absolute operation ban</t>
  </si>
  <si>
    <t xml:space="preserve">Määräaikainen suojelu</t>
  </si>
  <si>
    <t xml:space="preserve">Fixed-period protection</t>
  </si>
  <si>
    <t xml:space="preserve">Maaperään kohdistuva rajoitus</t>
  </si>
  <si>
    <t xml:space="preserve">Ground targeted restriction</t>
  </si>
  <si>
    <t xml:space="preserve">Luvanvarainen käsittely</t>
  </si>
  <si>
    <t xml:space="preserve">Activity subject to authorisation or approval</t>
  </si>
  <si>
    <t xml:space="preserve">Viranomaisohjein käsiteltävä</t>
  </si>
  <si>
    <t xml:space="preserve">Activity only with authorized guidelines</t>
  </si>
  <si>
    <t xml:space="preserve">Erityiskäsiteltävä kohde</t>
  </si>
  <si>
    <t xml:space="preserve">Specialoperation target</t>
  </si>
  <si>
    <t xml:space="preserve">Kausirajoite</t>
  </si>
  <si>
    <t xml:space="preserve">Seasonal restriction</t>
  </si>
  <si>
    <t xml:space="preserve">FSCCertificationSystemSubTypeType</t>
  </si>
  <si>
    <t xml:space="preserve">FSC-sertifiointijärjestelmän alaluokat</t>
  </si>
  <si>
    <t xml:space="preserve">FSC Pure</t>
  </si>
  <si>
    <t xml:space="preserve">FSC Mix</t>
  </si>
  <si>
    <t xml:space="preserve">FSC Controlled Wood</t>
  </si>
  <si>
    <t xml:space="preserve">FSC Controlled Own</t>
  </si>
  <si>
    <t xml:space="preserve">PEFCCertificationSystemSubTypeType</t>
  </si>
  <si>
    <t xml:space="preserve">PEFC-sertifiointijärjestelmän alaluokat</t>
  </si>
  <si>
    <t xml:space="preserve">PEFC Certified</t>
  </si>
  <si>
    <t xml:space="preserve">PEFC Controlled Wood</t>
  </si>
  <si>
    <t xml:space="preserve">MeasurementCertificateAssortmentRowType</t>
  </si>
  <si>
    <t xml:space="preserve">Mittaustodistuksen puutavaralajirivin tyyppi</t>
  </si>
  <si>
    <t xml:space="preserve">Mittaustieto</t>
  </si>
  <si>
    <t xml:space="preserve">Mätnings information</t>
  </si>
  <si>
    <t xml:space="preserve">Measurement information</t>
  </si>
  <si>
    <t xml:space="preserve">Bonus</t>
  </si>
  <si>
    <t xml:space="preserve">Korjaus</t>
  </si>
  <si>
    <t xml:space="preserve">Ändring</t>
  </si>
  <si>
    <t xml:space="preserve">Correction</t>
  </si>
  <si>
    <t xml:space="preserve">SpareTreeCategoryType</t>
  </si>
  <si>
    <t xml:space="preserve">Säästöpuun tyyppi</t>
  </si>
  <si>
    <t xml:space="preserve">Kuollut puu</t>
  </si>
  <si>
    <t xml:space="preserve">Dött träd</t>
  </si>
  <si>
    <t xml:space="preserve">Dead tree</t>
  </si>
  <si>
    <t xml:space="preserve">Konstgjord högstubbe</t>
  </si>
  <si>
    <t xml:space="preserve">Artificial snag</t>
  </si>
  <si>
    <t xml:space="preserve">Havupuu 10-20cm</t>
  </si>
  <si>
    <t xml:space="preserve">Barrträd 10-20cm</t>
  </si>
  <si>
    <t xml:space="preserve">Conifer 10-20cm</t>
  </si>
  <si>
    <t xml:space="preserve">Havupuu &gt;20cm</t>
  </si>
  <si>
    <t xml:space="preserve">Barrträd &gt;20cm</t>
  </si>
  <si>
    <t xml:space="preserve">Conifer &gt;20cm</t>
  </si>
  <si>
    <t xml:space="preserve">Koivu tai haapa 10-20cm</t>
  </si>
  <si>
    <t xml:space="preserve">Björk eller asp 10-20cm</t>
  </si>
  <si>
    <t xml:space="preserve">Birch or aspen 10-20cm</t>
  </si>
  <si>
    <t xml:space="preserve">Koivu tai haapa &gt;20cm</t>
  </si>
  <si>
    <t xml:space="preserve">Björk eller asp &gt;20cm</t>
  </si>
  <si>
    <t xml:space="preserve">Birch or aspen &gt;20cm</t>
  </si>
  <si>
    <t xml:space="preserve">Jalopuu &gt;10cm</t>
  </si>
  <si>
    <t xml:space="preserve">Ädellövträd &gt;10cm</t>
  </si>
  <si>
    <t xml:space="preserve">Noble tree &gt;10cm</t>
  </si>
  <si>
    <t xml:space="preserve">Muu lehtipuu &gt;10cm</t>
  </si>
  <si>
    <t xml:space="preserve">Annat lövträd &gt;10cm</t>
  </si>
  <si>
    <t xml:space="preserve">Other leafy tree &gt;10cm</t>
  </si>
  <si>
    <t xml:space="preserve">DegreeDaysAreaType</t>
  </si>
  <si>
    <t xml:space="preserve">Lämpösumma-alue</t>
  </si>
  <si>
    <t xml:space="preserve">ForestActAreaType</t>
  </si>
  <si>
    <t xml:space="preserve">Metsälain alueet</t>
  </si>
  <si>
    <t xml:space="preserve">Pohjoinen Suomi</t>
  </si>
  <si>
    <t xml:space="preserve">Northern Finland</t>
  </si>
  <si>
    <t xml:space="preserve">Keskinen Suomi</t>
  </si>
  <si>
    <t xml:space="preserve">Central Finland</t>
  </si>
  <si>
    <t xml:space="preserve">Eteläinen Suomi</t>
  </si>
  <si>
    <t xml:space="preserve">Southern Finland</t>
  </si>
  <si>
    <t xml:space="preserve">DatePrecipionType</t>
  </si>
  <si>
    <t xml:space="preserve">Päivämäärän tyyppi</t>
  </si>
  <si>
    <t xml:space="preserve">Vuosi</t>
  </si>
  <si>
    <t xml:space="preserve">År</t>
  </si>
  <si>
    <t xml:space="preserve">Year</t>
  </si>
  <si>
    <t xml:space="preserve">Kuukausi</t>
  </si>
  <si>
    <t xml:space="preserve">Månad</t>
  </si>
  <si>
    <t xml:space="preserve">Month</t>
  </si>
  <si>
    <t xml:space="preserve">Päivä</t>
  </si>
  <si>
    <t xml:space="preserve">Dag</t>
  </si>
  <si>
    <t xml:space="preserve">Day</t>
  </si>
  <si>
    <t xml:space="preserve">OperationModeType</t>
  </si>
  <si>
    <t xml:space="preserve">Toimenpiteen tyyppi</t>
  </si>
  <si>
    <t xml:space="preserve">Pelkkä työsuoritus</t>
  </si>
  <si>
    <t xml:space="preserve">Enbart arbete</t>
  </si>
  <si>
    <t xml:space="preserve">Only work</t>
  </si>
  <si>
    <t xml:space="preserve">Pelkät materiaalit</t>
  </si>
  <si>
    <t xml:space="preserve">Enbart material</t>
  </si>
  <si>
    <t xml:space="preserve">Only material</t>
  </si>
  <si>
    <t xml:space="preserve">Työsuoritus ja materiaalit</t>
  </si>
  <si>
    <t xml:space="preserve">Arbete och material</t>
  </si>
  <si>
    <t xml:space="preserve">Work and material</t>
  </si>
  <si>
    <t xml:space="preserve">UnitPerHectareType</t>
  </si>
  <si>
    <t xml:space="preserve">Yksikköä hehtaarille</t>
  </si>
  <si>
    <t xml:space="preserve">g/ha</t>
  </si>
  <si>
    <t xml:space="preserve">h/ha</t>
  </si>
  <si>
    <t xml:space="preserve">kpl/ha</t>
  </si>
  <si>
    <t xml:space="preserve">pcs/ha</t>
  </si>
  <si>
    <t xml:space="preserve">l/ha</t>
  </si>
  <si>
    <t xml:space="preserve">m/ha</t>
  </si>
  <si>
    <t xml:space="preserve">FinalAuditQuestionType</t>
  </si>
  <si>
    <t xml:space="preserve">Loppuarvioinnin kysymyksen tyyppi</t>
  </si>
  <si>
    <t xml:space="preserve">Muokkausmenetelmien käyttö</t>
  </si>
  <si>
    <t xml:space="preserve">Vesitalous</t>
  </si>
  <si>
    <t xml:space="preserve">Vesien suojelu</t>
  </si>
  <si>
    <t xml:space="preserve">Jätepuusto</t>
  </si>
  <si>
    <t xml:space="preserve">Polut, ojat jne. auki</t>
  </si>
  <si>
    <t xml:space="preserve">Ojat</t>
  </si>
  <si>
    <t xml:space="preserve">Lietekuopat</t>
  </si>
  <si>
    <t xml:space="preserve">Kaivukatkot ja padot</t>
  </si>
  <si>
    <t xml:space="preserve">Kaivumaat</t>
  </si>
  <si>
    <t xml:space="preserve">Laskeutusaltaat</t>
  </si>
  <si>
    <t xml:space="preserve">Ympäristö</t>
  </si>
  <si>
    <t xml:space="preserve">FinalAuditAnswerType</t>
  </si>
  <si>
    <t xml:space="preserve">Loppuarvioinnin vastaus</t>
  </si>
  <si>
    <t xml:space="preserve">Notify</t>
  </si>
  <si>
    <t xml:space="preserve">Ei hyväksyttävä</t>
  </si>
  <si>
    <t xml:space="preserve">Not acceptable</t>
  </si>
  <si>
    <t xml:space="preserve">ClientApplicationIdType</t>
  </si>
  <si>
    <t xml:space="preserve">Luotu sovelluksella</t>
  </si>
  <si>
    <t xml:space="preserve">forest</t>
  </si>
  <si>
    <t xml:space="preserve">harvest</t>
  </si>
  <si>
    <t xml:space="preserve">planning</t>
  </si>
  <si>
    <t xml:space="preserve">ServiceNameofAPIType</t>
  </si>
  <si>
    <t xml:space="preserve">API palvelun nimi</t>
  </si>
  <si>
    <t xml:space="preserve">Metsäkeskuksen Kaato- rajapinta, HPR-sanomat</t>
  </si>
  <si>
    <t xml:space="preserve">Yhdistekoodisto, nimi</t>
  </si>
  <si>
    <t xml:space="preserve">Osakoodisto(t)</t>
  </si>
  <si>
    <t xml:space="preserve">ExtendedMainGroupType</t>
  </si>
  <si>
    <t xml:space="preserve">OperationTypeType</t>
  </si>
  <si>
    <t xml:space="preserve">SpecificationCodeType</t>
  </si>
  <si>
    <t xml:space="preserve">FeatureCodeType</t>
  </si>
  <si>
    <t xml:space="preserve">YesNoNotKnownType</t>
  </si>
  <si>
    <t xml:space="preserve">YesNoSellerResponsibleType</t>
  </si>
  <si>
    <t xml:space="preserve">ResourceTypeType</t>
  </si>
  <si>
    <t xml:space="preserve">MainWorkCodeType</t>
  </si>
  <si>
    <t xml:space="preserve">OperationSpecificationType</t>
  </si>
  <si>
    <t xml:space="preserve">ExtendedQuantityUnitType</t>
  </si>
  <si>
    <t xml:space="preserve">WideDevelopmentClassType</t>
  </si>
  <si>
    <t xml:space="preserve">StatisticsPurchaseModeCodeType</t>
  </si>
  <si>
    <t xml:space="preserve">WideCertificationSystemType</t>
  </si>
  <si>
    <t xml:space="preserve">ExtendedWideUnitType</t>
  </si>
  <si>
    <t xml:space="preserve">Kentän jarjestysnro</t>
  </si>
  <si>
    <t xml:space="preserve">Tietokanta</t>
  </si>
  <si>
    <t xml:space="preserve">Tietokantatunnus</t>
  </si>
  <si>
    <t xml:space="preserve">Tietokantataulu</t>
  </si>
  <si>
    <t xml:space="preserve">Tietokantataulun kenttä</t>
  </si>
  <si>
    <t xml:space="preserve">Koodisto</t>
  </si>
  <si>
    <t xml:space="preserve">Kuviomuotoinen metsävaratieto</t>
  </si>
  <si>
    <t xml:space="preserve">MVTK</t>
  </si>
  <si>
    <t xml:space="preserve">Kiinteistön yksilöivä avain tietokannassa</t>
  </si>
  <si>
    <t xml:space="preserve">int</t>
  </si>
  <si>
    <t xml:space="preserve">realestateid</t>
  </si>
  <si>
    <t xml:space="preserve">registerunitid</t>
  </si>
  <si>
    <t xml:space="preserve">text(14)</t>
  </si>
  <si>
    <t xml:space="preserve">unseparetedparceltypechar</t>
  </si>
  <si>
    <t xml:space="preserve">text(11)</t>
  </si>
  <si>
    <t xml:space="preserve">unseparetedparcelnumber</t>
  </si>
  <si>
    <t xml:space="preserve">smallint</t>
  </si>
  <si>
    <t xml:space="preserve">realestatename</t>
  </si>
  <si>
    <t xml:space="preserve">text(120)</t>
  </si>
  <si>
    <t xml:space="preserve">locationmunicipalitynumber</t>
  </si>
  <si>
    <t xml:space="preserve">locationmunicipalityname</t>
  </si>
  <si>
    <t xml:space="preserve">text(30)</t>
  </si>
  <si>
    <t xml:space="preserve">creationtime</t>
  </si>
  <si>
    <t xml:space="preserve">Kiinteistön luontiaika tietokantaan</t>
  </si>
  <si>
    <t xml:space="preserve">datetime</t>
  </si>
  <si>
    <t xml:space="preserve">updatetime</t>
  </si>
  <si>
    <t xml:space="preserve">Kiinteistön päivitysaika tietokannassa</t>
  </si>
  <si>
    <t xml:space="preserve">RealEstateActor</t>
  </si>
  <si>
    <t xml:space="preserve">Kiinteistötoimijan yksilöivä avain tietokannassa</t>
  </si>
  <si>
    <t xml:space="preserve">realestateactorid</t>
  </si>
  <si>
    <t xml:space="preserve">Kiinteistötoimijan id (tunniste)</t>
  </si>
  <si>
    <t xml:space="preserve">Viiteavain RealEstate-tauluun</t>
  </si>
  <si>
    <t xml:space="preserve">actorid</t>
  </si>
  <si>
    <t xml:space="preserve">Viiteavain Actor-tauluun</t>
  </si>
  <si>
    <t xml:space="preserve">Kiinteistötoimijan rooli</t>
  </si>
  <si>
    <t xml:space="preserve">koodisto</t>
  </si>
  <si>
    <t xml:space="preserve">Koodisto määrittämättä (omistaja | edustaja)</t>
  </si>
  <si>
    <t xml:space="preserve">startdate</t>
  </si>
  <si>
    <t xml:space="preserve">Kiinteistötoimijan roolin voimassaolo alkaa (pvm)</t>
  </si>
  <si>
    <t xml:space="preserve">enddate</t>
  </si>
  <si>
    <t xml:space="preserve">Kiinteistötoimijan roolin voimassaolo päättyy (pvm)</t>
  </si>
  <si>
    <t xml:space="preserve">denominator</t>
  </si>
  <si>
    <t xml:space="preserve">numerator</t>
  </si>
  <si>
    <t xml:space="preserve">Kiinteistötoimijan luontiaika tietokantaan</t>
  </si>
  <si>
    <t xml:space="preserve">Kiinteistötoimijan päivitysaika tietokannassa</t>
  </si>
  <si>
    <t xml:space="preserve">Actor</t>
  </si>
  <si>
    <t xml:space="preserve">Toimijan yksilöivä avain tietokannassa</t>
  </si>
  <si>
    <t xml:space="preserve">Toimijan id (tunniste)</t>
  </si>
  <si>
    <t xml:space="preserve">Toimijan kieli</t>
  </si>
  <si>
    <t xml:space="preserve">businessid</t>
  </si>
  <si>
    <t xml:space="preserve">text</t>
  </si>
  <si>
    <t xml:space="preserve">actortype</t>
  </si>
  <si>
    <t xml:space="preserve">Toimijatyyppi</t>
  </si>
  <si>
    <t xml:space="preserve">Koodisto määrittämättä (henkilö | organisaatio)</t>
  </si>
  <si>
    <t xml:space="preserve">personid</t>
  </si>
  <si>
    <t xml:space="preserve">firstname</t>
  </si>
  <si>
    <t xml:space="preserve">text(80)</t>
  </si>
  <si>
    <t xml:space="preserve">lastname</t>
  </si>
  <si>
    <t xml:space="preserve">organizationname</t>
  </si>
  <si>
    <t xml:space="preserve">address</t>
  </si>
  <si>
    <t xml:space="preserve">text(50)</t>
  </si>
  <si>
    <t xml:space="preserve">postalcode</t>
  </si>
  <si>
    <t xml:space="preserve">postoffice</t>
  </si>
  <si>
    <t xml:space="preserve">text(100)</t>
  </si>
  <si>
    <t xml:space="preserve">statecode</t>
  </si>
  <si>
    <t xml:space="preserve">statetext</t>
  </si>
  <si>
    <t xml:space="preserve">countrycode</t>
  </si>
  <si>
    <t xml:space="preserve">countrytext</t>
  </si>
  <si>
    <t xml:space="preserve">phonenumber</t>
  </si>
  <si>
    <t xml:space="preserve">text(18)</t>
  </si>
  <si>
    <t xml:space="preserve">mobilephonenumber</t>
  </si>
  <si>
    <t xml:space="preserve">telefaxnumber</t>
  </si>
  <si>
    <t xml:space="preserve">emailaddress</t>
  </si>
  <si>
    <t xml:space="preserve">Toimijan luontiaika tietokantaan</t>
  </si>
  <si>
    <t xml:space="preserve">Toimijan päivitysaika tietokannassa</t>
  </si>
  <si>
    <t xml:space="preserve">Kiinteistön palstan yksilöivä avain tietokannassa</t>
  </si>
  <si>
    <t xml:space="preserve">parcelid</t>
  </si>
  <si>
    <t xml:space="preserve">parcelnumber</t>
  </si>
  <si>
    <t xml:space="preserve">Kiinteistön palstan luontiaika tietokantaan</t>
  </si>
  <si>
    <t xml:space="preserve">Kiinteistön palstan päivitysaika tietokannassa</t>
  </si>
  <si>
    <t xml:space="preserve">Metsikkökuvion yksilöivä avain tietokannassa</t>
  </si>
  <si>
    <t xml:space="preserve">standid</t>
  </si>
  <si>
    <t xml:space="preserve">Metsikkökuvion palstan id (tunniste, viiteavain Parcel-tauluun)</t>
  </si>
  <si>
    <t xml:space="preserve">Metsikkökuvion kiinteistön id (tunniste, viiteavain RealEstate-tauluun)</t>
  </si>
  <si>
    <t xml:space="preserve">standnumber</t>
  </si>
  <si>
    <t xml:space="preserve">standnumberextension</t>
  </si>
  <si>
    <t xml:space="preserve">text(2)</t>
  </si>
  <si>
    <t xml:space="preserve">maingroup</t>
  </si>
  <si>
    <t xml:space="preserve">ks. Sarake Koodisto --&gt;</t>
  </si>
  <si>
    <t xml:space="preserve">ditchingyear</t>
  </si>
  <si>
    <t xml:space="preserve">tinyint</t>
  </si>
  <si>
    <t xml:space="preserve">thinningyear</t>
  </si>
  <si>
    <t xml:space="preserve">standinfo</t>
  </si>
  <si>
    <t xml:space="preserve">datasource</t>
  </si>
  <si>
    <t xml:space="preserve">Datasourcet lueteltu / kuvattu omassa taulussaan</t>
  </si>
  <si>
    <t xml:space="preserve">growthplacedatasource</t>
  </si>
  <si>
    <t xml:space="preserve">area</t>
  </si>
  <si>
    <t xml:space="preserve">double</t>
  </si>
  <si>
    <t xml:space="preserve">areadecrease</t>
  </si>
  <si>
    <t xml:space="preserve">geometry</t>
  </si>
  <si>
    <t xml:space="preserve">Metsikkökuvion geometria</t>
  </si>
  <si>
    <t xml:space="preserve">Metsikkökuvion luontiaika tietokantaan</t>
  </si>
  <si>
    <t xml:space="preserve">Metsikkökuvion päivitysaika tietokannassa</t>
  </si>
  <si>
    <t xml:space="preserve">Restriction</t>
  </si>
  <si>
    <t xml:space="preserve">Metsikkökuvion toimenpiteen rajoitustiedon yksilöivä avain tietokannassa</t>
  </si>
  <si>
    <t xml:space="preserve">restrictionid</t>
  </si>
  <si>
    <t xml:space="preserve">integer</t>
  </si>
  <si>
    <t xml:space="preserve">Viiteavain Stand-tauluun</t>
  </si>
  <si>
    <t xml:space="preserve">restrictiontype</t>
  </si>
  <si>
    <t xml:space="preserve">Metsikkökuvion toimenpiteen rajoitustiedon päätyyppi</t>
  </si>
  <si>
    <t xml:space="preserve">restrictioncode</t>
  </si>
  <si>
    <t xml:space="preserve">Metsikkökuvion toimenpiteen rajoitustieto</t>
  </si>
  <si>
    <t xml:space="preserve">restrictionends</t>
  </si>
  <si>
    <t xml:space="preserve">Metsikkökuvion toimenpiteen rajoituksen päättymisajankohta</t>
  </si>
  <si>
    <t xml:space="preserve">Metsikkökuvion toimenpiteen rajoitustiedon luontiaika tietokantaan</t>
  </si>
  <si>
    <t xml:space="preserve">Metsikkökuvion toimenpiteen rajoitustiedon päivitysaika tietokannassa</t>
  </si>
  <si>
    <t xml:space="preserve">TreeStand</t>
  </si>
  <si>
    <t xml:space="preserve">Metsikkökuvion puustotietojen yksilöivä avain tietokannassa</t>
  </si>
  <si>
    <t xml:space="preserve">treestandid</t>
  </si>
  <si>
    <t xml:space="preserve">Metsikkökuvion puustotietojen id (tunniste)</t>
  </si>
  <si>
    <t xml:space="preserve">Metsikkökuvion puustotietojen tietolähde</t>
  </si>
  <si>
    <t xml:space="preserve">Metsikkökuvion puustotietojen luontiaika tietokantaan</t>
  </si>
  <si>
    <t xml:space="preserve">Metsikkökuvion puustotietojen päivitysaika tietokannassa</t>
  </si>
  <si>
    <t xml:space="preserve">Puusto-ositteen yksilöivä avain tietokannassa</t>
  </si>
  <si>
    <t xml:space="preserve">treestratumid</t>
  </si>
  <si>
    <t xml:space="preserve">Viiteavain TreeStand-tauluun</t>
  </si>
  <si>
    <t xml:space="preserve">stratumnumber</t>
  </si>
  <si>
    <t xml:space="preserve">treespecies</t>
  </si>
  <si>
    <t xml:space="preserve">storey</t>
  </si>
  <si>
    <t xml:space="preserve">age</t>
  </si>
  <si>
    <t xml:space="preserve">basalarea</t>
  </si>
  <si>
    <t xml:space="preserve">stemcount</t>
  </si>
  <si>
    <t xml:space="preserve">mediumint</t>
  </si>
  <si>
    <t xml:space="preserve">meandiameter</t>
  </si>
  <si>
    <t xml:space="preserve">meanheight</t>
  </si>
  <si>
    <t xml:space="preserve">volume</t>
  </si>
  <si>
    <t xml:space="preserve">sawlogpercent</t>
  </si>
  <si>
    <t xml:space="preserve">sawlogvolume</t>
  </si>
  <si>
    <t xml:space="preserve">pulpwoodvolume</t>
  </si>
  <si>
    <t xml:space="preserve">volumegrowth</t>
  </si>
  <si>
    <t xml:space="preserve">leafbiomass</t>
  </si>
  <si>
    <t xml:space="preserve">branchbiomass</t>
  </si>
  <si>
    <t xml:space="preserve">stembiomass</t>
  </si>
  <si>
    <t xml:space="preserve">stumpbiomass</t>
  </si>
  <si>
    <t xml:space="preserve">value</t>
  </si>
  <si>
    <t xml:space="preserve">currency</t>
  </si>
  <si>
    <t xml:space="preserve">valuegrowthpercent</t>
  </si>
  <si>
    <t xml:space="preserve">dominantheight</t>
  </si>
  <si>
    <t xml:space="preserve">Valtapituus</t>
  </si>
  <si>
    <t xml:space="preserve">Puusto-ositteen luontiaika tietokantaan</t>
  </si>
  <si>
    <t xml:space="preserve">Puusto-ositteen päivitysaika tietokannassa</t>
  </si>
  <si>
    <t xml:space="preserve">Puustoyhteenvedon yksilöivä avain tietokannassa</t>
  </si>
  <si>
    <t xml:space="preserve">treestandsummaryid</t>
  </si>
  <si>
    <t xml:space="preserve">meanage</t>
  </si>
  <si>
    <t xml:space="preserve">developmentclass</t>
  </si>
  <si>
    <t xml:space="preserve">maintreespecies</t>
  </si>
  <si>
    <t xml:space="preserve">real</t>
  </si>
  <si>
    <t xml:space="preserve">Puustoyhteenvedon luontiaika tietokantaan</t>
  </si>
  <si>
    <t xml:space="preserve">Puustoyhteenvedon päivitysaika tietokannassa</t>
  </si>
  <si>
    <t xml:space="preserve">Metsikkökuvion toimenpiteen yksilöivä avain tietokannassa</t>
  </si>
  <si>
    <t xml:space="preserve">operationid</t>
  </si>
  <si>
    <t xml:space="preserve">operationstate</t>
  </si>
  <si>
    <t xml:space="preserve">maintype</t>
  </si>
  <si>
    <t xml:space="preserve">operationtype</t>
  </si>
  <si>
    <t xml:space="preserve">proposaltype</t>
  </si>
  <si>
    <t xml:space="preserve">proposalyear</t>
  </si>
  <si>
    <t xml:space="preserve">completiondate</t>
  </si>
  <si>
    <t xml:space="preserve">operationinfo</t>
  </si>
  <si>
    <t xml:space="preserve">income</t>
  </si>
  <si>
    <t xml:space="preserve">cost</t>
  </si>
  <si>
    <t xml:space="preserve">Toimenpiteen luontiaika tietokantaan</t>
  </si>
  <si>
    <t xml:space="preserve">Toimenpiteen päivitysaika tietokannassa</t>
  </si>
  <si>
    <t xml:space="preserve">Hakkuun puutavaralajin yksilöivä avain tietokannassa</t>
  </si>
  <si>
    <t xml:space="preserve">assortmentid</t>
  </si>
  <si>
    <t xml:space="preserve">Viiteavain Operation-tauluun</t>
  </si>
  <si>
    <t xml:space="preserve">stemtype</t>
  </si>
  <si>
    <t xml:space="preserve">assortmentpercent</t>
  </si>
  <si>
    <t xml:space="preserve">assortmentvolume</t>
  </si>
  <si>
    <t xml:space="preserve">Hakkuun puutavaralajin luontiaika tietokantaan</t>
  </si>
  <si>
    <t xml:space="preserve">Hakkuun puutavaralajin päivitysaika tietokannassa</t>
  </si>
  <si>
    <t xml:space="preserve">Toimenpiteen tarkenteen yksilöivä avain tietokannassa</t>
  </si>
  <si>
    <t xml:space="preserve">specificationid</t>
  </si>
  <si>
    <t xml:space="preserve">Toimenpiteen tarkenteen id</t>
  </si>
  <si>
    <t xml:space="preserve">specificationcode</t>
  </si>
  <si>
    <t xml:space="preserve">Toimenpiteen tarkenteen luontiaika tietokantaan</t>
  </si>
  <si>
    <t xml:space="preserve">Toimenpiteen tarkenteen päivitysaika tietokannassa</t>
  </si>
  <si>
    <t xml:space="preserve">Erityispiirteen yksilöivä avain tietokannassa</t>
  </si>
  <si>
    <t xml:space="preserve">specialfeatureid</t>
  </si>
  <si>
    <t xml:space="preserve">mainfeature</t>
  </si>
  <si>
    <t xml:space="preserve">featuretype</t>
  </si>
  <si>
    <t xml:space="preserve">featurecode</t>
  </si>
  <si>
    <t xml:space="preserve">featureadditionalcode</t>
  </si>
  <si>
    <t xml:space="preserve">validitystartdate</t>
  </si>
  <si>
    <t xml:space="preserve">validityenddate</t>
  </si>
  <si>
    <t xml:space="preserve">validityexplanation</t>
  </si>
  <si>
    <t xml:space="preserve">featureinfo</t>
  </si>
  <si>
    <t xml:space="preserve">featureadditionalinfo</t>
  </si>
  <si>
    <t xml:space="preserve">Erityispiirteen luontiaika tietokantaan</t>
  </si>
  <si>
    <t xml:space="preserve">Erityispiirteen päivitysaika tietokannassa</t>
  </si>
  <si>
    <t xml:space="preserve">Datasource</t>
  </si>
  <si>
    <t xml:space="preserve">Tietolähteen yksilöivä avain tietokannassa</t>
  </si>
  <si>
    <t xml:space="preserve">code</t>
  </si>
  <si>
    <t xml:space="preserve">Tietolähteen koodi</t>
  </si>
  <si>
    <t xml:space="preserve">linkki muiden taulujen datasource-kenttään</t>
  </si>
  <si>
    <t xml:space="preserve">description</t>
  </si>
  <si>
    <t xml:space="preserve">Tietolähteen selite</t>
  </si>
  <si>
    <t xml:space="preserve">Tietolähteen luontiaika tietokantaan</t>
  </si>
  <si>
    <t xml:space="preserve">Tietolähteen päivitysaika tietokannassa</t>
  </si>
  <si>
    <t xml:space="preserve">MKI-tiedot</t>
  </si>
  <si>
    <t xml:space="preserve">MKITK</t>
  </si>
  <si>
    <t xml:space="preserve">forestusedeclaration</t>
  </si>
  <si>
    <t xml:space="preserve">Metsänkäyttöilmoituskuvion id</t>
  </si>
  <si>
    <t xml:space="preserve">Metsänkäyttöilmoitukseen liittyvät geometriat</t>
  </si>
  <si>
    <t xml:space="preserve">polygon</t>
  </si>
  <si>
    <t xml:space="preserve">objectid</t>
  </si>
  <si>
    <t xml:space="preserve">Metsänkäyttöilmoituskuvion kohdeid</t>
  </si>
  <si>
    <t xml:space="preserve">forestusedeclarationnumber</t>
  </si>
  <si>
    <t xml:space="preserve">Metsänkäyttöilmoituksen numero</t>
  </si>
  <si>
    <t xml:space="preserve">declarationreference</t>
  </si>
  <si>
    <t xml:space="preserve">processingareanumber</t>
  </si>
  <si>
    <t xml:space="preserve">Käsittelyaluenumero</t>
  </si>
  <si>
    <t xml:space="preserve">declarationstate</t>
  </si>
  <si>
    <t xml:space="preserve">Ilmoituksen tila?</t>
  </si>
  <si>
    <t xml:space="preserve">Koodisto?</t>
  </si>
  <si>
    <t xml:space="preserve">declarationstatedatasource</t>
  </si>
  <si>
    <t xml:space="preserve">Ilmoituksen tilan tietolähde?</t>
  </si>
  <si>
    <t xml:space="preserve">declarationstandreference</t>
  </si>
  <si>
    <t xml:space="preserve">Metsänkäyttöilmoituskuvion viite</t>
  </si>
  <si>
    <t xml:space="preserve">Kuvionumero</t>
  </si>
  <si>
    <t xml:space="preserve">Kuvion alanumero (-merkki)</t>
  </si>
  <si>
    <t xml:space="preserve">Kuvion pinta-ala</t>
  </si>
  <si>
    <t xml:space="preserve">Kuvion pääryhmä</t>
  </si>
  <si>
    <t xml:space="preserve">subgroup</t>
  </si>
  <si>
    <t xml:space="preserve">Kuvion alaryhmä</t>
  </si>
  <si>
    <t xml:space="preserve">fertilityclass</t>
  </si>
  <si>
    <t xml:space="preserve">Kuvion kasvupaikka</t>
  </si>
  <si>
    <t xml:space="preserve">soiltype</t>
  </si>
  <si>
    <t xml:space="preserve">Kuvion maalaji</t>
  </si>
  <si>
    <t xml:space="preserve">declarationdevelopmentclass</t>
  </si>
  <si>
    <t xml:space="preserve">Kuvion kehitysluokka</t>
  </si>
  <si>
    <t xml:space="preserve">declarationmaintreespecies</t>
  </si>
  <si>
    <t xml:space="preserve">Kuvion pääpuulaji</t>
  </si>
  <si>
    <t xml:space="preserve">Kuvion keski-ikä</t>
  </si>
  <si>
    <t xml:space="preserve">Kuvion keskiläpimitta</t>
  </si>
  <si>
    <t xml:space="preserve">habitatcode</t>
  </si>
  <si>
    <t xml:space="preserve">Erityisen tärkeä elinympäristö kuviolla</t>
  </si>
  <si>
    <t xml:space="preserve">detailedhabitatcode</t>
  </si>
  <si>
    <t xml:space="preserve">otherhabitatcode</t>
  </si>
  <si>
    <t xml:space="preserve">Muu luontokohde kuviolla</t>
  </si>
  <si>
    <t xml:space="preserve">cuttingpurpose</t>
  </si>
  <si>
    <t xml:space="preserve">Hakkuun tarkoitus metsänkäyttöilmoituksella</t>
  </si>
  <si>
    <t xml:space="preserve">cuttingrealizationpractice</t>
  </si>
  <si>
    <t xml:space="preserve">Toimenpiteen hakkuutapa</t>
  </si>
  <si>
    <t xml:space="preserve">regenerationcommitment</t>
  </si>
  <si>
    <t xml:space="preserve">Syykoodi uudistamisvelvoitteelle</t>
  </si>
  <si>
    <t xml:space="preserve">declsoilpreparationoperation</t>
  </si>
  <si>
    <t xml:space="preserve">Maanpinnan käsittelytapa</t>
  </si>
  <si>
    <t xml:space="preserve">declregenerationoperation</t>
  </si>
  <si>
    <t xml:space="preserve">Uudistamistapa ja puulaji</t>
  </si>
  <si>
    <t xml:space="preserve">habitatoperation</t>
  </si>
  <si>
    <t xml:space="preserve">Erityisen tärkeä elinympäristöön kohdistuva muu toimenpide</t>
  </si>
  <si>
    <t xml:space="preserve">forestdamagequalifier</t>
  </si>
  <si>
    <t xml:space="preserve">Metsätuhon laatu</t>
  </si>
  <si>
    <t xml:space="preserve">completionyear</t>
  </si>
  <si>
    <t xml:space="preserve">Hakkuun toteutusvuosi?</t>
  </si>
  <si>
    <t xml:space="preserve">regensoilpreparationoperation</t>
  </si>
  <si>
    <t xml:space="preserve">Uudistamisen maanmuokkauksen työlaji (taimikon perustamisilmoitus)</t>
  </si>
  <si>
    <t xml:space="preserve">regenerationyear</t>
  </si>
  <si>
    <t xml:space="preserve">Uudistamisen toteutusvuosi (taimikon perustamisilmoitus)</t>
  </si>
  <si>
    <t xml:space="preserve">regenerationoperation</t>
  </si>
  <si>
    <t xml:space="preserve">Uudistamisen työlaji (taimikon perustamisilmoitus)?</t>
  </si>
  <si>
    <t xml:space="preserve">regenerationotheroperations</t>
  </si>
  <si>
    <t xml:space="preserve">Uudistamisen muu työlaji (taimikon perustamisilmoitus)?</t>
  </si>
  <si>
    <t xml:space="preserve">regenerationarea</t>
  </si>
  <si>
    <t xml:space="preserve">Uudistamisen pinta-ala (taimikon perustamisilmoitus)</t>
  </si>
  <si>
    <t xml:space="preserve">declarationarrivaldate</t>
  </si>
  <si>
    <t xml:space="preserve">Ilmoituksen saapumispvm</t>
  </si>
  <si>
    <t xml:space="preserve">declarationarrivalmethod</t>
  </si>
  <si>
    <t xml:space="preserve">Ilmoituksen saapumistapa</t>
  </si>
  <si>
    <t xml:space="preserve">standarrivaldate</t>
  </si>
  <si>
    <t xml:space="preserve">Ilmoituskuvion saapumispvm</t>
  </si>
  <si>
    <t xml:space="preserve">standarrivalmethod</t>
  </si>
  <si>
    <t xml:space="preserve">Ilmoituskuvion saapumistapa</t>
  </si>
  <si>
    <t xml:space="preserve">regenerationarrivaldate</t>
  </si>
  <si>
    <t xml:space="preserve">Taimikon perustamisilmoituksen saapumispvm</t>
  </si>
  <si>
    <t xml:space="preserve">Tietolähde </t>
  </si>
  <si>
    <t xml:space="preserve">Luontiaika</t>
  </si>
  <si>
    <t xml:space="preserve">Päivitysaika</t>
  </si>
  <si>
    <t xml:space="preserve">Kemera-tiedot</t>
  </si>
  <si>
    <t xml:space="preserve">KMRTK</t>
  </si>
  <si>
    <t xml:space="preserve">application_line_11_60</t>
  </si>
  <si>
    <t xml:space="preserve">Kemera-hakemuksen kohteen yksilöivä avain tietokannassa</t>
  </si>
  <si>
    <t xml:space="preserve">Kemera-hakemuksen kohteen viivageometria</t>
  </si>
  <si>
    <t xml:space="preserve">linestring</t>
  </si>
  <si>
    <t xml:space="preserve">Kohteen id (tunniste)</t>
  </si>
  <si>
    <t xml:space="preserve">applicationnumber</t>
  </si>
  <si>
    <t xml:space="preserve">Kemera-hakemusnumero</t>
  </si>
  <si>
    <t xml:space="preserve">financingactnumber</t>
  </si>
  <si>
    <t xml:space="preserve">Kemera-hankkeen Riihinumero (hankenumero)</t>
  </si>
  <si>
    <t xml:space="preserve">applicationtype</t>
  </si>
  <si>
    <t xml:space="preserve">Hakemustyyppi</t>
  </si>
  <si>
    <t xml:space="preserve">objectidentifier</t>
  </si>
  <si>
    <t xml:space="preserve">Viivan id / tunniste / nimi</t>
  </si>
  <si>
    <t xml:space="preserve">linelength</t>
  </si>
  <si>
    <t xml:space="preserve">Viivan pituus (m)</t>
  </si>
  <si>
    <t xml:space="preserve">Maalaji</t>
  </si>
  <si>
    <t xml:space="preserve">workcode</t>
  </si>
  <si>
    <t xml:space="preserve">watersystemprotectiontext</t>
  </si>
  <si>
    <t xml:space="preserve">nogrowthdisorderstatement</t>
  </si>
  <si>
    <t xml:space="preserve">silviculturaloperationsstmt</t>
  </si>
  <si>
    <t xml:space="preserve">arrivaldate</t>
  </si>
  <si>
    <t xml:space="preserve">arrivalmethod</t>
  </si>
  <si>
    <t xml:space="preserve">Hakemuksen saapumistapa</t>
  </si>
  <si>
    <t xml:space="preserve">applicationarrivaldate</t>
  </si>
  <si>
    <t xml:space="preserve">Hakemuksen saapumispvm</t>
  </si>
  <si>
    <t xml:space="preserve">estimatedstartdate</t>
  </si>
  <si>
    <t xml:space="preserve">Hankkeen arvioitu alkamisaika</t>
  </si>
  <si>
    <t xml:space="preserve">estimatedenddate</t>
  </si>
  <si>
    <t xml:space="preserve">Hankkeen arvioitu päättymisaika</t>
  </si>
  <si>
    <t xml:space="preserve">projectenddate</t>
  </si>
  <si>
    <t xml:space="preserve">Hankkeen päättymisaika</t>
  </si>
  <si>
    <t xml:space="preserve">Kemera-hakemuksen luontiaika tietokantaan</t>
  </si>
  <si>
    <t xml:space="preserve">Kemera-hakemuksen päivitysaika tietokannassa</t>
  </si>
  <si>
    <t xml:space="preserve">application_line_11_70</t>
  </si>
  <si>
    <t xml:space="preserve">roadnetworkevaluation</t>
  </si>
  <si>
    <t xml:space="preserve">forestrytransportationpercent</t>
  </si>
  <si>
    <t xml:space="preserve">roadminimumwidth</t>
  </si>
  <si>
    <t xml:space="preserve">Tien minimileveys</t>
  </si>
  <si>
    <t xml:space="preserve">targetarea</t>
  </si>
  <si>
    <t xml:space="preserve">roadname</t>
  </si>
  <si>
    <t xml:space="preserve">Tien nimi</t>
  </si>
  <si>
    <t xml:space="preserve">application_point_11_60</t>
  </si>
  <si>
    <t xml:space="preserve">Kemera-hakemuksen kohteen pistegeometria</t>
  </si>
  <si>
    <t xml:space="preserve">point</t>
  </si>
  <si>
    <t xml:space="preserve">Pisteen id / tunniste / nimi</t>
  </si>
  <si>
    <t xml:space="preserve">application_point_11_70</t>
  </si>
  <si>
    <t xml:space="preserve">turningpointtype</t>
  </si>
  <si>
    <t xml:space="preserve">Tien kääntöpaikan tyyppi</t>
  </si>
  <si>
    <t xml:space="preserve">turningpointradius</t>
  </si>
  <si>
    <t xml:space="preserve">Tien kääntöpaikan säde</t>
  </si>
  <si>
    <t xml:space="preserve">completiondeclaration_line_11_60</t>
  </si>
  <si>
    <t xml:space="preserve">Kemera-toteutusilmoituksen kohteen yksilöivä avain tietokannassa</t>
  </si>
  <si>
    <t xml:space="preserve">Kemera-toteutusilmoituksen kohteen viivageometria</t>
  </si>
  <si>
    <t xml:space="preserve">Toteutusilmoituksen saapumistapa</t>
  </si>
  <si>
    <t xml:space="preserve">Kemera-toteutusilmoituksen luontiaika tietokantaan</t>
  </si>
  <si>
    <t xml:space="preserve">Kemera-toteutusilmoituksen päivitysaika tietokannassa</t>
  </si>
  <si>
    <t xml:space="preserve">completiondeclaration_line_11_70</t>
  </si>
  <si>
    <t xml:space="preserve">completiondeclaration_point_11_60</t>
  </si>
  <si>
    <t xml:space="preserve">Kemera-toteutusilmoituksen kohteen pistegeometria</t>
  </si>
  <si>
    <t xml:space="preserve">kemeranumber</t>
  </si>
  <si>
    <t xml:space="preserve">geometrytype</t>
  </si>
  <si>
    <t xml:space="preserve">completiondeclaration_point_11_70</t>
  </si>
  <si>
    <t xml:space="preserve">application_stand_10_10</t>
  </si>
  <si>
    <t xml:space="preserve">Kemera-hakemuksen kohteen aluegeometria</t>
  </si>
  <si>
    <t xml:space="preserve">multipolygon</t>
  </si>
  <si>
    <t xml:space="preserve">Kuvion pinta-ala (ha)</t>
  </si>
  <si>
    <t xml:space="preserve">workcodegroup</t>
  </si>
  <si>
    <t xml:space="preserve">Työlajiryhmän koodi</t>
  </si>
  <si>
    <t xml:space="preserve">damagereasoncode</t>
  </si>
  <si>
    <t xml:space="preserve">Metsätuhokoodi</t>
  </si>
  <si>
    <t xml:space="preserve">application_stand_10_30</t>
  </si>
  <si>
    <t xml:space="preserve">application_stand_10_91</t>
  </si>
  <si>
    <t xml:space="preserve">habitatadditionalcode</t>
  </si>
  <si>
    <t xml:space="preserve">application_stand_06_16</t>
  </si>
  <si>
    <t xml:space="preserve">nootherauthoritiesactionsstmt</t>
  </si>
  <si>
    <t xml:space="preserve">completiondeclaration_stand_10_10</t>
  </si>
  <si>
    <t xml:space="preserve">Kemera-toteutusilmoituksen kohteen aluegeometria</t>
  </si>
  <si>
    <t xml:space="preserve">completiondeclarationnumber</t>
  </si>
  <si>
    <t xml:space="preserve">Kemera-toteutusilmoitusnumero</t>
  </si>
  <si>
    <t xml:space="preserve">Pääpuulaji</t>
  </si>
  <si>
    <t xml:space="preserve">realstartdate</t>
  </si>
  <si>
    <t xml:space="preserve">Hankkeen toteutunut alkamisaika</t>
  </si>
  <si>
    <t xml:space="preserve">realenddate</t>
  </si>
  <si>
    <t xml:space="preserve">Hankkeen toteutunut päättymisaika</t>
  </si>
  <si>
    <t xml:space="preserve">completiondeclaration_stand_10_30</t>
  </si>
  <si>
    <t xml:space="preserve">completiondeclaration_stand_10_91</t>
  </si>
  <si>
    <t xml:space="preserve">completiondeclaration_stand_06_16</t>
  </si>
  <si>
    <t xml:space="preserve">application_stand_11_30</t>
  </si>
  <si>
    <t xml:space="preserve">application_stand_11_50</t>
  </si>
  <si>
    <t xml:space="preserve">Kuvion kasvupaikkaluokka</t>
  </si>
  <si>
    <t xml:space="preserve">drainagestate</t>
  </si>
  <si>
    <t xml:space="preserve">Kuvion kuivatustila</t>
  </si>
  <si>
    <t xml:space="preserve">fertilizertype</t>
  </si>
  <si>
    <t xml:space="preserve">Lannoitetyyppi</t>
  </si>
  <si>
    <t xml:space="preserve">fertilizerproduct</t>
  </si>
  <si>
    <t xml:space="preserve">Lannoitetuote</t>
  </si>
  <si>
    <t xml:space="preserve">completiondeclaration_stand_11_30</t>
  </si>
  <si>
    <t xml:space="preserve">Jäävän puuston keskiläpimitta (cm)</t>
  </si>
  <si>
    <t xml:space="preserve">diameterclass</t>
  </si>
  <si>
    <t xml:space="preserve">Jäävän puuston läpimittaluokka</t>
  </si>
  <si>
    <t xml:space="preserve">Puuston keskipituus (m)</t>
  </si>
  <si>
    <t xml:space="preserve">heightclass</t>
  </si>
  <si>
    <t xml:space="preserve">Jäävän puuston pituusluokka</t>
  </si>
  <si>
    <t xml:space="preserve">meanheightafteroperation</t>
  </si>
  <si>
    <t xml:space="preserve">Jäävän puuston keskipituus (m)</t>
  </si>
  <si>
    <t xml:space="preserve">Jäävän puuston runkoluku (kpl/ha)</t>
  </si>
  <si>
    <t xml:space="preserve">cuttingstemcount</t>
  </si>
  <si>
    <t xml:space="preserve">Poistuman runkoluku</t>
  </si>
  <si>
    <t xml:space="preserve">removalclass</t>
  </si>
  <si>
    <t xml:space="preserve">Poistumaluokka</t>
  </si>
  <si>
    <t xml:space="preserve">smallwoodremovalclass</t>
  </si>
  <si>
    <t xml:space="preserve">Pienpuun poistumaluokka</t>
  </si>
  <si>
    <t xml:space="preserve">smallwoodremovalvolume</t>
  </si>
  <si>
    <t xml:space="preserve">Pienpuun poistuman tilavuus (m3/ha)</t>
  </si>
  <si>
    <t xml:space="preserve">completiondeclaration_stand_11_50</t>
  </si>
  <si>
    <t xml:space="preserve">application_stand_11_90</t>
  </si>
  <si>
    <t xml:space="preserve">environmentmanagementtype</t>
  </si>
  <si>
    <t xml:space="preserve">application_stand_11_91</t>
  </si>
  <si>
    <t xml:space="preserve">environmentalsubsidydesc</t>
  </si>
  <si>
    <t xml:space="preserve">objectvolume</t>
  </si>
  <si>
    <t xml:space="preserve">completiondeclaration_stand_11_90</t>
  </si>
  <si>
    <t xml:space="preserve">completiondeclaration_stand_11_91</t>
  </si>
  <si>
    <t xml:space="preserve">Hila-tiedot</t>
  </si>
  <si>
    <t xml:space="preserve">MVHILATK</t>
  </si>
  <si>
    <t xml:space="preserve">gridcell</t>
  </si>
  <si>
    <t xml:space="preserve">gridcellid</t>
  </si>
  <si>
    <t xml:space="preserve">gridcellnumber</t>
  </si>
  <si>
    <t xml:space="preserve">accessibility</t>
  </si>
  <si>
    <t xml:space="preserve">harvestaccessibility</t>
  </si>
  <si>
    <t xml:space="preserve">growthplacedate</t>
  </si>
  <si>
    <t xml:space="preserve">laserheight</t>
  </si>
  <si>
    <t xml:space="preserve">laserdensity</t>
  </si>
  <si>
    <t xml:space="preserve">treedatadate</t>
  </si>
  <si>
    <t xml:space="preserve">agepine</t>
  </si>
  <si>
    <t xml:space="preserve">basalareapine</t>
  </si>
  <si>
    <t xml:space="preserve">stemcountpine</t>
  </si>
  <si>
    <t xml:space="preserve">meandiameterpine</t>
  </si>
  <si>
    <t xml:space="preserve">meanheightpine</t>
  </si>
  <si>
    <t xml:space="preserve">volumepine</t>
  </si>
  <si>
    <t xml:space="preserve">agespruce</t>
  </si>
  <si>
    <t xml:space="preserve">basalareaspruce</t>
  </si>
  <si>
    <t xml:space="preserve">stemcountspruce</t>
  </si>
  <si>
    <t xml:space="preserve">meandiameterspruce</t>
  </si>
  <si>
    <t xml:space="preserve">meanheightspruce</t>
  </si>
  <si>
    <t xml:space="preserve">volumespruce</t>
  </si>
  <si>
    <t xml:space="preserve">agedeciduous</t>
  </si>
  <si>
    <t xml:space="preserve">basalareadeciduous</t>
  </si>
  <si>
    <t xml:space="preserve">stemcountdeciduous</t>
  </si>
  <si>
    <t xml:space="preserve">meandiameterdeciduous</t>
  </si>
  <si>
    <t xml:space="preserve">meanheightdeciduous</t>
  </si>
  <si>
    <t xml:space="preserve">volumedeciduous</t>
  </si>
  <si>
    <t xml:space="preserve">Erityisen tärkeiden elinympäristöjen tiedot</t>
  </si>
  <si>
    <t xml:space="preserve">ETETK</t>
  </si>
  <si>
    <t xml:space="preserve">Katso tietokantakuvaus tietokantatunnuksen MVTK kohdalta. Tietokantarakenne identtinen metsävarakuvioiden kanssa.</t>
  </si>
  <si>
    <t xml:space="preserve">Sarakeselite</t>
  </si>
  <si>
    <t xml:space="preserve">Pakollisuudet</t>
  </si>
  <si>
    <t xml:space="preserve">Tarkastus (objectType)</t>
  </si>
  <si>
    <t xml:space="preserve">Tarkastuksen käsittelyalue (objectType)</t>
  </si>
  <si>
    <t xml:space="preserve">Tarkastuskuvio (objectType)</t>
  </si>
  <si>
    <t xml:space="preserve">Tarkastuskoeala (objectType)</t>
  </si>
  <si>
    <t xml:space="preserve">Omavalvonta (objectType)</t>
  </si>
  <si>
    <t xml:space="preserve">Omavalvontakuvio (objectType)</t>
  </si>
  <si>
    <t xml:space="preserve">Omavalvontavalokuva (objectType)</t>
  </si>
  <si>
    <t xml:space="preserve">Omavalvonnan työlaji (objectType)</t>
  </si>
  <si>
    <t xml:space="preserve">Omavalvontasijainti (objectType)</t>
  </si>
  <si>
    <t xml:space="preserve">Yleiskommentit</t>
  </si>
  <si>
    <t xml:space="preserve">Kommentit - Metsäkeskus-käyttötapaukset</t>
  </si>
  <si>
    <t xml:space="preserve">Skeeman luonnin ohjeet</t>
  </si>
  <si>
    <t xml:space="preserve">Skeema-paketti</t>
  </si>
  <si>
    <r>
      <rPr>
        <b val="true"/>
        <sz val="9"/>
        <rFont val="Arial"/>
        <family val="2"/>
        <charset val="1"/>
      </rPr>
      <t xml:space="preserve">V11</t>
    </r>
    <r>
      <rPr>
        <sz val="9"/>
        <rFont val="Arial"/>
        <family val="2"/>
        <charset val="1"/>
      </rPr>
      <t xml:space="preserve"> [V11.12]
Virallinen versio</t>
    </r>
  </si>
  <si>
    <r>
      <rPr>
        <b val="true"/>
        <sz val="9"/>
        <rFont val="Arial"/>
        <family val="2"/>
        <charset val="1"/>
      </rPr>
      <t xml:space="preserve">V14</t>
    </r>
    <r>
      <rPr>
        <sz val="9"/>
        <rFont val="Arial"/>
        <family val="2"/>
        <charset val="1"/>
      </rPr>
      <t xml:space="preserve"> [V14.04]
Virallinen versio</t>
    </r>
  </si>
  <si>
    <t xml:space="preserve">Sanoman päätyyppi</t>
  </si>
  <si>
    <t xml:space="preserve">TARKASTUSSANOMAT</t>
  </si>
  <si>
    <t xml:space="preserve">OMAVALVONTASANOMAT</t>
  </si>
  <si>
    <t xml:space="preserve">Käytössä olevat elementit</t>
  </si>
  <si>
    <t xml:space="preserve">Käyttötapauksen nimi</t>
  </si>
  <si>
    <t xml:space="preserve">MKI - Korjuujäljentarkastus</t>
  </si>
  <si>
    <t xml:space="preserve">KEMERA - Taimikon varhaishoito</t>
  </si>
  <si>
    <t xml:space="preserve">KEMERA - Nuoren metsän hoito</t>
  </si>
  <si>
    <t xml:space="preserve">Maanmuokkaus (Omavalvonta)</t>
  </si>
  <si>
    <t xml:space="preserve">Istutus (Omavalvonta)</t>
  </si>
  <si>
    <t xml:space="preserve">Taimikon varhaishoito (Omavalvonta)</t>
  </si>
  <si>
    <t xml:space="preserve">Nuoren metsän hoito (Omavalvonta)</t>
  </si>
  <si>
    <t xml:space="preserve">Maanmuokkaus sijaintihavaintoina (Omavalvonta)</t>
  </si>
  <si>
    <t xml:space="preserve">Kylvö sijaintihavaintoina (Omavalvonta)</t>
  </si>
  <si>
    <t xml:space="preserve">Istutus sijaintihavaintoina (Omavalvonta)</t>
  </si>
  <si>
    <t xml:space="preserve">#</t>
  </si>
  <si>
    <t xml:space="preserve">Object</t>
  </si>
  <si>
    <t xml:space="preserve">Kohteen tiedot</t>
  </si>
  <si>
    <t xml:space="preserve">attribuutti: id</t>
  </si>
  <si>
    <t xml:space="preserve">Kohteen tunniste (id)</t>
  </si>
  <si>
    <t xml:space="preserve">attribuutti: objectType</t>
  </si>
  <si>
    <t xml:space="preserve">101 Tarkastus | 102 Tarkastuskuvio | 103 Tarkastuskoeala | 104 Tarkastuksen käsittelyalue</t>
  </si>
  <si>
    <t xml:space="preserve">101 Tarkastus | 102 Tarkastuskuvio | 103 Tarkastuskoeala</t>
  </si>
  <si>
    <t xml:space="preserve">1 Omavalvonta | 2 Omavalvontakuvio | 3 Omavalvontavalokuva | 4 Omavalvonnan työlaji | 5 Omavalvontasijainti</t>
  </si>
  <si>
    <t xml:space="preserve">attribuutti: objectTypeSpecifier</t>
  </si>
  <si>
    <t xml:space="preserve">Kohteen tyypin tarkenne (selväkielinen kuvaus)</t>
  </si>
  <si>
    <t xml:space="preserve">ObjectGeometry</t>
  </si>
  <si>
    <t xml:space="preserve">Kohteen paikkatieto</t>
  </si>
  <si>
    <t xml:space="preserve">Alueen kokonaispinta-ala, ha</t>
  </si>
  <si>
    <t xml:space="preserve">Pisteellä voidaan käyttää vaikutusalueen pinta-alan kuvaamiseen</t>
  </si>
  <si>
    <t xml:space="preserve">gml:pointProperty</t>
  </si>
  <si>
    <t xml:space="preserve">v</t>
  </si>
  <si>
    <t xml:space="preserve">Omavalvontapiste. Tämä tarkoittaa toimenpidepisteen geometriaa eli pistettä, jolla toimenpide/työ on tehty. Vaihtoehtoisesti geometria voi olla viiva, jolloin se esitetään gml:lineStringProperty -rakenteessa. Joko piste tai viiva on pakollinen. Jos pistemäinen paikkatieto esitetään, se ei saa olla tyhjä. Omavalvontakuvion aluemainen geometria muodostuu näistä piste- ja viivahavainnoista.</t>
  </si>
  <si>
    <t xml:space="preserve">Pisteen geometria</t>
  </si>
  <si>
    <t xml:space="preserve">Jos kohde pistemäinen, muun tyyppiset geometriat eivät ole sallittuja</t>
  </si>
  <si>
    <t xml:space="preserve">…</t>
  </si>
  <si>
    <t xml:space="preserve">Pisteen geometria gml-muodossa</t>
  </si>
  <si>
    <t xml:space="preserve">gml:lineStringProperty</t>
  </si>
  <si>
    <t xml:space="preserve">Omavalvontaviiva. Tämä tarkoittaa toimenpidepisteen geometriaa eli viivaa, jolla toimenpide/työ on tehty. Vaihtoehtoisesti geometria voi olla piste, jolloin se esitetään gml:pointProperty -rakenteessa. Joko piste tai viiva on pakollinen. Jos viivamainen paikkatieto esitetään, se ei saa olla tyhjä. Omavalvontakuvion aluemainen geometria muodostuu näistä piste- ja viivahavainnoista.</t>
  </si>
  <si>
    <t xml:space="preserve">Viivan geometria</t>
  </si>
  <si>
    <t xml:space="preserve">Jos kohde viivamainen, muun tyyppiset geometriat eivät ole sallittuja</t>
  </si>
  <si>
    <t xml:space="preserve">Viiivan geometria gml-muodossa</t>
  </si>
  <si>
    <t xml:space="preserve">Omavalvontakuvio alueena. Tämä tarkoittaa toimenpidekuvion geometriaa eli aluetta, jolla omavalvottu työ on tehty. PAIKKATIETO ON PAKOLLINEN JA SE EI SAA OLLA TYHJÄ.</t>
  </si>
  <si>
    <t xml:space="preserve">Alueen geometria</t>
  </si>
  <si>
    <t xml:space="preserve">Jos kohde aluemainen, muun tyyppiset geometriat eivät ole sallittuja</t>
  </si>
  <si>
    <t xml:space="preserve">Alueen geometria gml-muodossa</t>
  </si>
  <si>
    <t xml:space="preserve">ChildObjects</t>
  </si>
  <si>
    <t xml:space="preserve">Omavalvonnan lapsikohteena omavalvontakuvioita. Omavalvontakuvioiden lapsikohteena omavalvontavalokuvia.</t>
  </si>
  <si>
    <t xml:space="preserve">Omavalvonnan lapsikohteena omavalvontakuvioita. Omavalvontakuvioiden lapsikohteena omavalvonnan työlajeja. Omavalvontakuvioiden lapsikohteena omavalvontavalokuvia. Omavalvonnan työlajien lapsikohteena omavalvontasijainteja.</t>
  </si>
  <si>
    <t xml:space="preserve">Kohteen lapsikohteet</t>
  </si>
  <si>
    <t xml:space="preserve">ChildObject</t>
  </si>
  <si>
    <t xml:space="preserve">Kohteen lapsikohteen viitetiedot</t>
  </si>
  <si>
    <t xml:space="preserve">ChildObjectType</t>
  </si>
  <si>
    <t xml:space="preserve">Lapsikohteen tyyppi</t>
  </si>
  <si>
    <r>
      <rPr>
        <sz val="10"/>
        <rFont val="Arial"/>
        <family val="2"/>
        <charset val="1"/>
      </rPr>
      <t xml:space="preserve">Vrt. </t>
    </r>
    <r>
      <rPr>
        <b val="true"/>
        <sz val="10"/>
        <rFont val="Arial"/>
        <family val="2"/>
        <charset val="1"/>
      </rPr>
      <t xml:space="preserve">Object</t>
    </r>
    <r>
      <rPr>
        <sz val="11"/>
        <color rgb="FF000000"/>
        <rFont val="Calibri"/>
        <family val="2"/>
        <charset val="1"/>
      </rPr>
      <t xml:space="preserve">in attribuutti </t>
    </r>
    <r>
      <rPr>
        <b val="true"/>
        <sz val="10"/>
        <rFont val="Arial"/>
        <family val="2"/>
        <charset val="1"/>
      </rPr>
      <t xml:space="preserve">objectType</t>
    </r>
  </si>
  <si>
    <t xml:space="preserve">ChildObjectTypeSpecifier</t>
  </si>
  <si>
    <t xml:space="preserve">Lapsikohteen tyypin tarkenne (selväkielinen kuvaus)</t>
  </si>
  <si>
    <r>
      <rPr>
        <sz val="10"/>
        <rFont val="Arial"/>
        <family val="2"/>
        <charset val="1"/>
      </rPr>
      <t xml:space="preserve">Vrt. </t>
    </r>
    <r>
      <rPr>
        <b val="true"/>
        <sz val="10"/>
        <rFont val="Arial"/>
        <family val="2"/>
        <charset val="1"/>
      </rPr>
      <t xml:space="preserve">Object</t>
    </r>
    <r>
      <rPr>
        <sz val="11"/>
        <color rgb="FF000000"/>
        <rFont val="Calibri"/>
        <family val="2"/>
        <charset val="1"/>
      </rPr>
      <t xml:space="preserve">in attribuutti </t>
    </r>
    <r>
      <rPr>
        <b val="true"/>
        <sz val="10"/>
        <rFont val="Arial"/>
        <family val="2"/>
        <charset val="1"/>
      </rPr>
      <t xml:space="preserve">objectTypeSpecifier</t>
    </r>
  </si>
  <si>
    <t xml:space="preserve">ChildObjectId</t>
  </si>
  <si>
    <t xml:space="preserve">Lapsikohteen tunniste (id)</t>
  </si>
  <si>
    <r>
      <rPr>
        <sz val="10"/>
        <rFont val="Arial"/>
        <family val="2"/>
        <charset val="1"/>
      </rPr>
      <t xml:space="preserve">Vrt. </t>
    </r>
    <r>
      <rPr>
        <b val="true"/>
        <sz val="10"/>
        <rFont val="Arial"/>
        <family val="2"/>
        <charset val="1"/>
      </rPr>
      <t xml:space="preserve">Object</t>
    </r>
    <r>
      <rPr>
        <sz val="11"/>
        <color rgb="FF000000"/>
        <rFont val="Calibri"/>
        <family val="2"/>
        <charset val="1"/>
      </rPr>
      <t xml:space="preserve">in attribuutti </t>
    </r>
    <r>
      <rPr>
        <b val="true"/>
        <sz val="10"/>
        <rFont val="Arial"/>
        <family val="2"/>
        <charset val="1"/>
      </rPr>
      <t xml:space="preserve">id</t>
    </r>
  </si>
  <si>
    <t xml:space="preserve">ObjectBasicData</t>
  </si>
  <si>
    <t xml:space="preserve">Kohteen perustiedot</t>
  </si>
  <si>
    <t xml:space="preserve">ObjectReference</t>
  </si>
  <si>
    <t xml:space="preserve">Omavalvontakuvioon voidaan liittää kohdeviite.</t>
  </si>
  <si>
    <t xml:space="preserve">Kohdeviite</t>
  </si>
  <si>
    <t xml:space="preserve">Voidaan käyttää mm. kohteen jäljitettävyydeen parantamiseen.</t>
  </si>
  <si>
    <t xml:space="preserve">Actors</t>
  </si>
  <si>
    <t xml:space="preserve">Toimijat</t>
  </si>
  <si>
    <t xml:space="preserve">Toimijan tiedot</t>
  </si>
  <si>
    <t xml:space="preserve">attribute: id</t>
  </si>
  <si>
    <t xml:space="preserve">Toimijan tunniste (id)</t>
  </si>
  <si>
    <t xml:space="preserve">attribute: actorType</t>
  </si>
  <si>
    <t xml:space="preserve">101 Tarkastaja | 102 Kiinteistön omistaja | 104 Laatija | 105 Asiamies | 106 Hakkuuoikeuden omistaja | 107 Hakkuuoikeuden omistajan edustaja | 108 Ainespuun korjaaja | 109 Energiapuun korjaaja</t>
  </si>
  <si>
    <t xml:space="preserve">101 Tarkastaja | 102 Kiinteistön omistaja | 103 Toteuttaja | 104 Laatija | 105 Asiamies</t>
  </si>
  <si>
    <t xml:space="preserve">1 Tilaaja | 103 Toteuttaja | 105 Asiamies</t>
  </si>
  <si>
    <t xml:space="preserve">attribute: actorTypeSpecifier</t>
  </si>
  <si>
    <t xml:space="preserve">Toimijan tyypin tarkenne (selväkielinen kuvaus)</t>
  </si>
  <si>
    <t xml:space="preserve">Yritystunnus tai henkilötunnus on pakollinen</t>
  </si>
  <si>
    <t xml:space="preserve">Toimijan yritys- / organisaatiotunnus</t>
  </si>
  <si>
    <t xml:space="preserve">Toimijan henkilötunnus</t>
  </si>
  <si>
    <t xml:space="preserve">Pakollinen henkilötyyppisellä toimijalla</t>
  </si>
  <si>
    <t xml:space="preserve">Vaihtoehtoinen tapa esittää henkilön nimi. Suositellaan ehdottomasti käytettäväksi nimen esitystapana etu- ja sukunimeä, mikäli tämä on luotettavasti mahdollista.</t>
  </si>
  <si>
    <t xml:space="preserve">Pakollinen organisaatiotyyppisellä toimijalla</t>
  </si>
  <si>
    <t xml:space="preserve">Sisältö on toivottavaa mahdollisten kontaktointitarpeiden hoitamiseksi.</t>
  </si>
  <si>
    <t xml:space="preserve">Toimijan mobiilipuhelinnumero</t>
  </si>
  <si>
    <t xml:space="preserve">Toimijan sähköpostiosoite</t>
  </si>
  <si>
    <t xml:space="preserve">ControlAdditionalInformation</t>
  </si>
  <si>
    <t xml:space="preserve">Tarkastuksen toimijaan liittyvät lisätiedot</t>
  </si>
  <si>
    <t xml:space="preserve">PreinformDate</t>
  </si>
  <si>
    <t xml:space="preserve">Tarkastuksen ennakkoilmoituspvm</t>
  </si>
  <si>
    <t xml:space="preserve">PreinformDetails</t>
  </si>
  <si>
    <t xml:space="preserve">Ilmoituksen lisätiedot</t>
  </si>
  <si>
    <t xml:space="preserve">InTerrain</t>
  </si>
  <si>
    <t xml:space="preserve">Toimija mukana maastossa</t>
  </si>
  <si>
    <t xml:space="preserve">Comments</t>
  </si>
  <si>
    <t xml:space="preserve">Toimijan kommentit</t>
  </si>
  <si>
    <t xml:space="preserve">PowerOfAttorney</t>
  </si>
  <si>
    <t xml:space="preserve">Metsänomistaja ei tarvitse valtuutusta oman tilansa omavalvontaan. Jotta omavalvontatietoa voidaan hyödyntää sähköisesti viranomaistoiminnassa kaikkien muiden tulee jollain tapaa osoittaa valtuus tehdä omavalvontaa. Valtuutuksen ilmaisemiseen riittää minimissään "kyllä".</t>
  </si>
  <si>
    <t xml:space="preserve">Valtuutus</t>
  </si>
  <si>
    <t xml:space="preserve">Valtuutus olemassa: kyllä / ei</t>
  </si>
  <si>
    <t xml:space="preserve">Valtuutuksen ilmaiseminen: valtuutus = kyllä + valtuutuksen antopvm; valtuutus voidaan kuitenkin poikkeustapauksissa ilmaista pelkästään kyllä -maininnalla tai valtuuden antopvm:llä.</t>
  </si>
  <si>
    <t xml:space="preserve">PowerOfAttorneyDate</t>
  </si>
  <si>
    <t xml:space="preserve">Jos valtuutus olemassa, siitä on ilmaistava valtuuden saamispvm. Minimissään riittää, että päivämäärä on ilmaistu = valtuutus olemassa kun päivämäärä ilmoitettu.</t>
  </si>
  <si>
    <t xml:space="preserve">Valtuutuksen pvm</t>
  </si>
  <si>
    <t xml:space="preserve">Kiinteistötiedot eivät ole pakollisia.</t>
  </si>
  <si>
    <t xml:space="preserve">Paikkatieto on aina määräävä tekijä kiinteistötiedon päättelyssä Metsäkeskuksessa. Sanomassa oleva kiinteistötieto on vain viitetietoa (tieto otetaan joka tapauksessa talteen). Jos kiinteistötiedot on ilmaistu, Metsäkeskus tarkastaa geometrian ja kiinteistötiedon keskinäisen loogisuuden.</t>
  </si>
  <si>
    <t xml:space="preserve">Normaalitilanteessa yksi kiinteistö. Pakollinen 2 Tarkastuksella.</t>
  </si>
  <si>
    <t xml:space="preserve">Normaalitilanteessa yksi kiinteistö</t>
  </si>
  <si>
    <t xml:space="preserve">Kiinteistön tiedot</t>
  </si>
  <si>
    <t xml:space="preserve">Kiinteistön määräalakirjain</t>
  </si>
  <si>
    <t xml:space="preserve">Kiinteistön määräalanumero</t>
  </si>
  <si>
    <t xml:space="preserve">ControlBasicData</t>
  </si>
  <si>
    <t xml:space="preserve">Tarkastuksen perustiedot</t>
  </si>
  <si>
    <t xml:space="preserve">ControlNo</t>
  </si>
  <si>
    <t xml:space="preserve">Tarkastusnumero</t>
  </si>
  <si>
    <t xml:space="preserve">ForestUseDeclarationNumber</t>
  </si>
  <si>
    <t xml:space="preserve">FinancingActNumber</t>
  </si>
  <si>
    <t xml:space="preserve">Hankkeen Riihinumero (Metsäkeskus).</t>
  </si>
  <si>
    <t xml:space="preserve">ControlReferenceType</t>
  </si>
  <si>
    <t xml:space="preserve">co:ForestCentreMessageReferenceType</t>
  </si>
  <si>
    <t xml:space="preserve">ControlReference</t>
  </si>
  <si>
    <t xml:space="preserve">Tarkastuksen viite</t>
  </si>
  <si>
    <t xml:space="preserve">ControlDate</t>
  </si>
  <si>
    <t xml:space="preserve">Tarkastuksen pvm.</t>
  </si>
  <si>
    <t xml:space="preserve">TargetSelection</t>
  </si>
  <si>
    <t xml:space="preserve">Kohdevalinta ilmaistaan aina kun se on tiedossa. Puuttuva tieto kertoo, ettei kohdevalinnan peruste ole tiedossa tai se ei ole määritelty.</t>
  </si>
  <si>
    <t xml:space="preserve">Kohdevalinta</t>
  </si>
  <si>
    <t xml:space="preserve">Koodisto: 1: Otanta (automaattinen); Sampling (automatisk) | 2 Otanta rajatusta joukosta | 3 Harkinta; Prövningsbaserad | 4 Otanta (manuaalinen); Sampling (manuell)</t>
  </si>
  <si>
    <t xml:space="preserve">ExtraInfo</t>
  </si>
  <si>
    <t xml:space="preserve">Tarkastuksen lisätiedot</t>
  </si>
  <si>
    <t xml:space="preserve">ControlForestUseDeclaration</t>
  </si>
  <si>
    <t xml:space="preserve">Metsänkäyttöilmoituksen tarkastustiedot</t>
  </si>
  <si>
    <t xml:space="preserve">CuttingRealizationPractice</t>
  </si>
  <si>
    <t xml:space="preserve">Hakkuun toteutustapa</t>
  </si>
  <si>
    <t xml:space="preserve">co:CuttingRealizationPracticeType</t>
  </si>
  <si>
    <t xml:space="preserve">HarvestingSingControlClassifier</t>
  </si>
  <si>
    <t xml:space="preserve">Korjuujälkitarkastuksen luokitus</t>
  </si>
  <si>
    <t xml:space="preserve">Koodisto: 1 Korjuujäljen otanta; Drivningsresultat, sampling | 2 Muu korjuuj.; Drivningsresultat, annan granskning | 3 Energiapuun korjuun laadun otantatarkastus  Uttag av energived, granskning av kvaliteten, sampling</t>
  </si>
  <si>
    <t xml:space="preserve">ControlObjectBasicData</t>
  </si>
  <si>
    <t xml:space="preserve">Tarkastuskohteen perustiedot</t>
  </si>
  <si>
    <t xml:space="preserve">ObjectReferenceType</t>
  </si>
  <si>
    <t xml:space="preserve">Kohdeviitteen tyyppi</t>
  </si>
  <si>
    <t xml:space="preserve">ControlledOperationType</t>
  </si>
  <si>
    <t xml:space="preserve">Tarkastuskohteen työlaji</t>
  </si>
  <si>
    <t xml:space="preserve">Numeerinen koodi (ei koodisto). Tuotetaan kirjoittavasta järjestelmästä.</t>
  </si>
  <si>
    <t xml:space="preserve">ControlledOperationDescription</t>
  </si>
  <si>
    <t xml:space="preserve">Tarkastuskohteen työlajin selite</t>
  </si>
  <si>
    <t xml:space="preserve">Numeerinen koodin selite kirjoittavasta järjestelmästä.</t>
  </si>
  <si>
    <t xml:space="preserve">ObjectNumber</t>
  </si>
  <si>
    <t xml:space="preserve">Tarkastuskohteen numero</t>
  </si>
  <si>
    <t xml:space="preserve">Tarkastuskohteen lisätiedot</t>
  </si>
  <si>
    <t xml:space="preserve">ControlStandBasicData</t>
  </si>
  <si>
    <t xml:space="preserve">Tarkastuskuvion perustiedot</t>
  </si>
  <si>
    <t xml:space="preserve">ControlStandArea</t>
  </si>
  <si>
    <t xml:space="preserve">Tarkastuskuvion pinta-ala.</t>
  </si>
  <si>
    <t xml:space="preserve">InspectionMethod</t>
  </si>
  <si>
    <t xml:space="preserve">Tarkastustapa ilmaistaan aina kun se on tiedossa. Puuttuva tieto kertoo, ettei tarkastustapa ole tiedossa tai se ei ole määritelty.</t>
  </si>
  <si>
    <t xml:space="preserve">Koodisto: 1 systemaattinen mittaus | 2 karkea mittaus | 3 silmävarainen arvio | 4 ei tarkastettu</t>
  </si>
  <si>
    <t xml:space="preserve">SelfMonitoringBasicData</t>
  </si>
  <si>
    <t xml:space="preserve">Omavalvonnan tiedot</t>
  </si>
  <si>
    <t xml:space="preserve">ProjectNo</t>
  </si>
  <si>
    <t xml:space="preserve">Hankenumero</t>
  </si>
  <si>
    <t xml:space="preserve">Merkkijono. Määrittely verrattavissa ObjectReference -tyypin määrittelyyn</t>
  </si>
  <si>
    <t xml:space="preserve">SelfMonitoringType</t>
  </si>
  <si>
    <t xml:space="preserve">Koodisto: [Omavalvonta | Omavalvonnan kontrolli]</t>
  </si>
  <si>
    <t xml:space="preserve">SelfMonitoringDate</t>
  </si>
  <si>
    <t xml:space="preserve">Omavalvontapvm</t>
  </si>
  <si>
    <t xml:space="preserve">Metsänkäyttöilmoitusnumero</t>
  </si>
  <si>
    <t xml:space="preserve">Mikäli kohteeseen on liitettävissä tieto metsänkäyttöilmoituksesta, se tulee liittää mukaan omavalvontatietoon</t>
  </si>
  <si>
    <t xml:space="preserve">Tämä tieto ilmaistava mikäli omavalvontatietoa halutaan hyödyntää Kemera-rahoitusprosessissa.</t>
  </si>
  <si>
    <t xml:space="preserve">CustomerReference</t>
  </si>
  <si>
    <t xml:space="preserve">Asiakasviite</t>
  </si>
  <si>
    <t xml:space="preserve">SamplePlotBasicData</t>
  </si>
  <si>
    <t xml:space="preserve">Koealan perustiedot</t>
  </si>
  <si>
    <t xml:space="preserve">SamplePlotNumber</t>
  </si>
  <si>
    <t xml:space="preserve">Koealan numero</t>
  </si>
  <si>
    <t xml:space="preserve">SamplePlotSize</t>
  </si>
  <si>
    <t xml:space="preserve">Koealan koko, m²</t>
  </si>
  <si>
    <t xml:space="preserve">Kuvion perustiedot</t>
  </si>
  <si>
    <t xml:space="preserve">Kuvion alanumero / alamerkki</t>
  </si>
  <si>
    <t xml:space="preserve">SUOSITUS: käytetään vain numeroita. Jos alanumero on merkki, Metsäkeskus muuntaa sen numeroksi.</t>
  </si>
  <si>
    <t xml:space="preserve">Kuvion ojitusvuosi</t>
  </si>
  <si>
    <t xml:space="preserve">SoilData</t>
  </si>
  <si>
    <t xml:space="preserve">Maaperätiedot</t>
  </si>
  <si>
    <t xml:space="preserve">Kasvupaikkaluokka</t>
  </si>
  <si>
    <t xml:space="preserve">Kuivatustilanne</t>
  </si>
  <si>
    <t xml:space="preserve">TreeStandBasedData</t>
  </si>
  <si>
    <t xml:space="preserve">Puustoon liittyvät luokittelutiedot</t>
  </si>
  <si>
    <t xml:space="preserve">Kehitysluokka ilmaistaan aina kun se on tiedossa. Puuttuva tieto kertoo, ettei kehitysluokka ole tiedossa tai se ei ole määritelty.</t>
  </si>
  <si>
    <t xml:space="preserve">Kehitysluokka</t>
  </si>
  <si>
    <t xml:space="preserve">Metsikön laatu ilmaistaan aina kun se on tiedossa. Puuttuva tieto kertoo, ettei metsikön laatu ole tiedossa tai se ei ole määritelty.</t>
  </si>
  <si>
    <t xml:space="preserve">Metsikön laatu</t>
  </si>
  <si>
    <t xml:space="preserve">Pääpuulaji ilmaistaan aina kun se on tiedossa. Puuttuva tieto kertoo, ettei pääpuulaji ole tiedossa tai se ei ole määritelty.</t>
  </si>
  <si>
    <t xml:space="preserve">Puustotiedot</t>
  </si>
  <si>
    <t xml:space="preserve">Puustotietojen ajankohta</t>
  </si>
  <si>
    <t xml:space="preserve">attribuutti: type</t>
  </si>
  <si>
    <t xml:space="preserve">Puustotietojen ajankohdan tyyppi</t>
  </si>
  <si>
    <t xml:space="preserve">attribuutti: date</t>
  </si>
  <si>
    <t xml:space="preserve">Puustotietojen ajankohdan pvm</t>
  </si>
  <si>
    <t xml:space="preserve">attribuutti: inventoryMethod</t>
  </si>
  <si>
    <t xml:space="preserve">2 = Maastoinventointi</t>
  </si>
  <si>
    <t xml:space="preserve">Puuston inventointimenetelmä</t>
  </si>
  <si>
    <t xml:space="preserve">Puusto-ositteet</t>
  </si>
  <si>
    <t xml:space="preserve">Puusto-ositteen tiedot</t>
  </si>
  <si>
    <t xml:space="preserve">Puusto-ositteen numero</t>
  </si>
  <si>
    <t xml:space="preserve">Puusto-ositteen puuluokka</t>
  </si>
  <si>
    <t xml:space="preserve">Puusto-ositteen jakso ilmaistaan aina kun se on tiedossa. Puuttuva tieto kertoo, ettei jakso ole tiedossa tai se ei ole määritelty.</t>
  </si>
  <si>
    <t xml:space="preserve">Puustotietojen yhteenveto</t>
  </si>
  <si>
    <t xml:space="preserve">Puuston keski-ikä</t>
  </si>
  <si>
    <t xml:space="preserve">Puuston pohjapinta-ala</t>
  </si>
  <si>
    <t xml:space="preserve">Puuston runkoluku</t>
  </si>
  <si>
    <t xml:space="preserve">Puuston keskiläpimitta</t>
  </si>
  <si>
    <t xml:space="preserve">MeanStumpDiameter</t>
  </si>
  <si>
    <t xml:space="preserve">Puuston kantokeskiläpimitta</t>
  </si>
  <si>
    <t xml:space="preserve">Puuston keskipituus</t>
  </si>
  <si>
    <t xml:space="preserve">DominantHeight</t>
  </si>
  <si>
    <t xml:space="preserve">Puuston valtapituus</t>
  </si>
  <si>
    <t xml:space="preserve">Trees</t>
  </si>
  <si>
    <t xml:space="preserve">Puut</t>
  </si>
  <si>
    <t xml:space="preserve">Puun tiedot</t>
  </si>
  <si>
    <t xml:space="preserve">Puun numero</t>
  </si>
  <si>
    <t xml:space="preserve">Puun puusto-ositteen numero</t>
  </si>
  <si>
    <t xml:space="preserve">Puulajitiedon puuttuessa puulajina 8 (muu havupuu)</t>
  </si>
  <si>
    <t xml:space="preserve">Puun puulaji</t>
  </si>
  <si>
    <t xml:space="preserve">Puun puuluokka</t>
  </si>
  <si>
    <t xml:space="preserve">Puun jakso ilmaistaan aina kun se on tiedossa. Puuttuva tieto kertoo, ettei jakso ole tiedossa tai se ei ole määritelty.</t>
  </si>
  <si>
    <t xml:space="preserve">Puun jakso</t>
  </si>
  <si>
    <t xml:space="preserve">Puun ikä</t>
  </si>
  <si>
    <t xml:space="preserve">Puun edustama runkoluku</t>
  </si>
  <si>
    <t xml:space="preserve">DiameterSecondSmallest</t>
  </si>
  <si>
    <t xml:space="preserve">Toiseksi ohuimman puun läpimitta (cm)</t>
  </si>
  <si>
    <t xml:space="preserve">Elementti p</t>
  </si>
  <si>
    <t xml:space="preserve">Puun läpimitta (cm)</t>
  </si>
  <si>
    <t xml:space="preserve">DiameterSecondBiggest</t>
  </si>
  <si>
    <t xml:space="preserve">Toiseksi paksuimman puun läpimitta (cm)</t>
  </si>
  <si>
    <t xml:space="preserve">Puun pituus</t>
  </si>
  <si>
    <t xml:space="preserve">OperationTreeReduction</t>
  </si>
  <si>
    <t xml:space="preserve">Puuston poistumatiedot</t>
  </si>
  <si>
    <t xml:space="preserve">Hakkuussa, metsänhoitotyössä tai inventoinnin havainto poistumasta</t>
  </si>
  <si>
    <t xml:space="preserve">Ei pakollinen elementti</t>
  </si>
  <si>
    <t xml:space="preserve">StubStemCount</t>
  </si>
  <si>
    <t xml:space="preserve">Kantojen lukumäärä / poistuman runkoluku</t>
  </si>
  <si>
    <t xml:space="preserve">Siirretty ControlStandTreeStandSummary -elementin alta tänne.</t>
  </si>
  <si>
    <t xml:space="preserve">StubMeanDiameter</t>
  </si>
  <si>
    <t xml:space="preserve">Kantojen keskiläpimitta</t>
  </si>
  <si>
    <t xml:space="preserve">Listataan käytetyt/toteutetut maanmuokkausmenetelmät ja lisäksi muut maanmuokkaukseen kiinteästi liittyvät edeltävät tai seuraavat toimenpiteet. Maanmuokkaustyöt ja muut työt voidaan vaihtoehtoisesti ilmaista Works -rakenteessa.</t>
  </si>
  <si>
    <t xml:space="preserve">Listataan toteutetut toimenpiteet. Toteutetut työt voidaan vaihtoehtoisesti ilmaista Works -rakenteessa.</t>
  </si>
  <si>
    <t xml:space="preserve">Toimenpiteet</t>
  </si>
  <si>
    <t xml:space="preserve">Toimenpiteen tiedot</t>
  </si>
  <si>
    <t xml:space="preserve">Toimenpiteen tunniste (id)</t>
  </si>
  <si>
    <t xml:space="preserve">attribuutti: mainType</t>
  </si>
  <si>
    <t xml:space="preserve">Toimenpiteen päälaji</t>
  </si>
  <si>
    <t xml:space="preserve">Maanmuokkaustoimenpide: mm. mätästys, laikutus, äestys, kannonnosto, maanpinnan käsittely (käytettäessä tätä koodia tarkempi kuvaus kohdassa OperationInfo)</t>
  </si>
  <si>
    <t xml:space="preserve">Toimenpiteen laji</t>
  </si>
  <si>
    <t xml:space="preserve">Vähintään tämä elementti tulee olla toteutetuista toimenpiteistä. Jos toteutusajankohta on tarkemmin tiedossa voidaan ilmaista tarkka ajankohta tai toteutusvuosi.</t>
  </si>
  <si>
    <t xml:space="preserve">OperationStatus</t>
  </si>
  <si>
    <t xml:space="preserve">Toimenpiteen tila ilmaistaan aina kun se on tiedossa. Puuttuva tieto kertoo, ettei status ole tiedossa tai se ei ole määritelty.</t>
  </si>
  <si>
    <t xml:space="preserve">Toimenpiteen tila / status</t>
  </si>
  <si>
    <t xml:space="preserve">Koodisto: 1 toimenpidettä ei aloitettu | 2 toimenpide kesken | 3 toimenpide valmis</t>
  </si>
  <si>
    <t xml:space="preserve">JOKO vuosi TAI pvm on ilmaistava</t>
  </si>
  <si>
    <t xml:space="preserve">Toteutuspvm</t>
  </si>
  <si>
    <t xml:space="preserve">Toteutusvuosi</t>
  </si>
  <si>
    <t xml:space="preserve">Käytettäessä maanpinnan käsittely -koodia tarkempi kuvaus tässä kohdassa.</t>
  </si>
  <si>
    <t xml:space="preserve">Toimenpiteeseen liittyvä teksti</t>
  </si>
  <si>
    <t xml:space="preserve">Jos toimenpiteen päätyyppi hakkuu - pakollinen</t>
  </si>
  <si>
    <t xml:space="preserve">Jos toimenpiteen päätyyppi hakkuu - pakollinen. Lapsitiedot eivät ole pakollisia.</t>
  </si>
  <si>
    <t xml:space="preserve">Hakkuun tiedot</t>
  </si>
  <si>
    <t xml:space="preserve">Jos toimenpiteen päätyyppi metsänhoito - pakollinen</t>
  </si>
  <si>
    <t xml:space="preserve">Jos toimenpiteen päätyyppi metsänhoito - pakollinen. Lapsitiedot eivät ole pakollisia.</t>
  </si>
  <si>
    <t xml:space="preserve">Works</t>
  </si>
  <si>
    <t xml:space="preserve">Listataan toteutetut työt. Toteutetut toimenpiteet voidaan vaihtoehtoisesti ilmaista Operations -rakenteessa.</t>
  </si>
  <si>
    <t xml:space="preserve">Työt</t>
  </si>
  <si>
    <t xml:space="preserve">Work</t>
  </si>
  <si>
    <t xml:space="preserve">Työ</t>
  </si>
  <si>
    <t xml:space="preserve">WorkCode</t>
  </si>
  <si>
    <t xml:space="preserve">MaterialCode</t>
  </si>
  <si>
    <t xml:space="preserve">Työlajin lisäksi voidaan ilmaista työssä käytetty materiaalilaji.</t>
  </si>
  <si>
    <t xml:space="preserve">Työlajin lisäksi voidaan ilmaista työssä käytetty materiaalilaji. Tämän ilmaiseminen on erittäin suositeltavaa.</t>
  </si>
  <si>
    <t xml:space="preserve">Materiaalilaji</t>
  </si>
  <si>
    <t xml:space="preserve">WorkCompletionDate</t>
  </si>
  <si>
    <t xml:space="preserve">Työlajin toteutuspvm tulee ilmaista tässä, vaikka se ilmaistaisiin jossain muuallakin sanomassa.</t>
  </si>
  <si>
    <t xml:space="preserve">Työlajin toteutuspvm</t>
  </si>
  <si>
    <t xml:space="preserve">Damages</t>
  </si>
  <si>
    <t xml:space="preserve">Metsätuhojen tiedot / metsätuholuettelo</t>
  </si>
  <si>
    <t xml:space="preserve">Damage</t>
  </si>
  <si>
    <t xml:space="preserve">Metsätuhon tiedot</t>
  </si>
  <si>
    <t xml:space="preserve">MainDamage</t>
  </si>
  <si>
    <t xml:space="preserve">Päätuho</t>
  </si>
  <si>
    <t xml:space="preserve">DamageSourceCode</t>
  </si>
  <si>
    <t xml:space="preserve">Tuhon aiheuttajan koodi</t>
  </si>
  <si>
    <t xml:space="preserve">DamageSourceDescription</t>
  </si>
  <si>
    <t xml:space="preserve">Tuhon aiheuttajan selite</t>
  </si>
  <si>
    <t xml:space="preserve">ControlDataSpecialFeatures</t>
  </si>
  <si>
    <t xml:space="preserve">Tarkastuskuvion erityispiirteet</t>
  </si>
  <si>
    <t xml:space="preserve">ControlDataSpecialFeature</t>
  </si>
  <si>
    <t xml:space="preserve">Tarkastuskuvion erityispiirretiedot</t>
  </si>
  <si>
    <t xml:space="preserve">HabitatCode</t>
  </si>
  <si>
    <t xml:space="preserve">Elinympäristökoodi ilmaistaan aina kun se on tiedossa. Puuttuva tieto kertoo, ettei koodi ole tiedossa tai se ei ole määritelty.</t>
  </si>
  <si>
    <t xml:space="preserve">Elinympäristökoodi</t>
  </si>
  <si>
    <t xml:space="preserve">VirtaHabitatCodeType. Koodisto ruotsinnoksineen (puuttuvat standardista) tässä: 10 Lähde; Källa | 11 Puro; Bäck | 12 Noro; Rännil | 13 Pieni lampi; Liten tjärn | 20 Rehevät korvet; Frodiga kärr | 21 Letot Lapin läänin eteläpuolella; Brunmossar, södra delen av Lapplandslän | 30 Rehevät lehtolaikut; Bördiga mindre lundområden | 31 Jalopuumetsiköt; Bestånd av ädelträd | 40 Metsäsaareke ojittamattomalla suolla; Skogsholme på odikad torvmark | 50 Rotkot, kurut; Klyftor och raviner | 60 Jyrkänteet ja niiden alusmetsät; Stup och skogsbestånd vid stupens nedre del | 70 Hietikot; Sandfält | 71 Kalliot; Berg i dagen | 72 Kivikot; Stenbunden mark | 73 Vähäpuustoinen suo; Trädfattig myr | 74 Rantaluhdat; Strandängar | 80 Harjujen avainbiotoopit; Nyckelbiotoper på åsar | 81 Rantametsät; Strandskogar | 82 Vaiheittainen vyöhyke; Övergångszon | 83 Pesä; Bo | 84 Esiintymispaikka; Förekomstställe | 85 Suojeltava kasvi; Skyddad växt | 86 Perinneympäristö; Vårdbiotop | 87 Muinaismuisto; Fornminne | 88 Muu; Övrig livsmiljö</t>
  </si>
  <si>
    <t xml:space="preserve">HabitatType</t>
  </si>
  <si>
    <t xml:space="preserve">Elinympäristön tyyppi ilmaistaan aina kun se on tiedossa. Puuttuva tieto kertoo, ettei tyyppi ole tiedossa tai se ei ole määritelty.</t>
  </si>
  <si>
    <t xml:space="preserve">Koodisto: 1 Ls-laki; Naturvårdslagen | 2 Metsälaki; Skogslagen | 3 Muut sertif. Arvokkaat; Övriga certif. Värdefulla | 4 Muut huomioon otettavat luontokohteet; Övriga naturobjekt som ska beaktas</t>
  </si>
  <si>
    <t xml:space="preserve">HabitatSurviving</t>
  </si>
  <si>
    <t xml:space="preserve">Elinympäristön säilyminen ilmaistaan aina kun se on tiedossa. Puuttuva tieto kertoo, ettei elinympäristön säilyminen ole tiedossa tai se ei ole määritelty.</t>
  </si>
  <si>
    <t xml:space="preserve">Elinympäristön säilyminen</t>
  </si>
  <si>
    <t xml:space="preserve">ExceptionalPermitForHandling</t>
  </si>
  <si>
    <t xml:space="preserve">Poikkeuslupa elinympäristön käsittelyyn</t>
  </si>
  <si>
    <t xml:space="preserve">HabitatLocation</t>
  </si>
  <si>
    <t xml:space="preserve">Elinympäristön sijainti suhteessa kohteeseen ilmaistaan aina kun se on tiedossa. Puuttuva tieto kertoo, ettei sijainti ole tiedossa tai se ei ole määritelty.</t>
  </si>
  <si>
    <t xml:space="preserve">Elinympäristön sijainti suhteessa kohteeseen</t>
  </si>
  <si>
    <t xml:space="preserve">Koodisto: 1 sisältyy kuvioon | 2 rajoittuu kuvioon | 3 muu</t>
  </si>
  <si>
    <t xml:space="preserve">HarvestingSingData</t>
  </si>
  <si>
    <t xml:space="preserve">Korjuujälkitiedot</t>
  </si>
  <si>
    <t xml:space="preserve">Nimi muutettu: ControlDataHarvestingSingData -&gt; HarvestingSingData</t>
  </si>
  <si>
    <r>
      <rPr>
        <sz val="10"/>
        <rFont val="Arial"/>
        <family val="2"/>
        <charset val="1"/>
      </rPr>
      <t xml:space="preserve">RootDamage</t>
    </r>
    <r>
      <rPr>
        <sz val="11"/>
        <color rgb="FF000000"/>
        <rFont val="Calibri"/>
        <family val="2"/>
        <charset val="1"/>
      </rPr>
      <t xml:space="preserve">Percentage</t>
    </r>
  </si>
  <si>
    <t xml:space="preserve">Juurivaurioprosentti</t>
  </si>
  <si>
    <r>
      <rPr>
        <sz val="10"/>
        <rFont val="Arial"/>
        <family val="2"/>
        <charset val="1"/>
      </rPr>
      <t xml:space="preserve">StemDamage</t>
    </r>
    <r>
      <rPr>
        <sz val="11"/>
        <color rgb="FF000000"/>
        <rFont val="Calibri"/>
        <family val="2"/>
        <charset val="1"/>
      </rPr>
      <t xml:space="preserve">Percentage</t>
    </r>
  </si>
  <si>
    <t xml:space="preserve">Runkovaurioprosentti</t>
  </si>
  <si>
    <t xml:space="preserve">VehiclePathDistance</t>
  </si>
  <si>
    <t xml:space="preserve">Ajouraväli, m</t>
  </si>
  <si>
    <t xml:space="preserve">VehiclePathMeanDistance</t>
  </si>
  <si>
    <t xml:space="preserve">Ajouraväli keskimäärin, m</t>
  </si>
  <si>
    <t xml:space="preserve">desimaali</t>
  </si>
  <si>
    <t xml:space="preserve">VehiclePathWidth</t>
  </si>
  <si>
    <t xml:space="preserve">Ajouraleveys, m</t>
  </si>
  <si>
    <t xml:space="preserve">VehiclePathMeanWidth</t>
  </si>
  <si>
    <t xml:space="preserve">Ajouraleveys keskimäärin, m</t>
  </si>
  <si>
    <t xml:space="preserve">VehiclePathSubsidenceLength</t>
  </si>
  <si>
    <t xml:space="preserve">Ajourapainuman pituus, m</t>
  </si>
  <si>
    <t xml:space="preserve">VehiclePathSubsidencePercentage</t>
  </si>
  <si>
    <t xml:space="preserve">Ajourapainumaprosentti</t>
  </si>
  <si>
    <t xml:space="preserve">OpenAreaForDitchWidth</t>
  </si>
  <si>
    <t xml:space="preserve">Ojalinjan leveys, m</t>
  </si>
  <si>
    <t xml:space="preserve">CuttingBy</t>
  </si>
  <si>
    <t xml:space="preserve">Hakkuun koneellisuus ilmaistaan aina kun se on tiedossa. Puuttuva tieto kertoo, ettei hakkuun koneellisuus ole tiedossa tai se ei ole määritelty.</t>
  </si>
  <si>
    <t xml:space="preserve">Koneellisuus</t>
  </si>
  <si>
    <t xml:space="preserve">Hakattu koneellisesti / metsurityönä</t>
  </si>
  <si>
    <t xml:space="preserve">Koodisto: 1 Kone | 2 Metsuri</t>
  </si>
  <si>
    <t xml:space="preserve">HarvestingSeason</t>
  </si>
  <si>
    <t xml:space="preserve">Korjuuajankohta ilmaistaan aina kun se on tiedossa. Puuttuva tieto kertoo, ettei korjuuajankohta ole tiedossa tai se ei ole määritelty.</t>
  </si>
  <si>
    <t xml:space="preserve">Korjuuajankohta</t>
  </si>
  <si>
    <t xml:space="preserve">Koodisto: 1 maa sulana | 2 maa jäässä</t>
  </si>
  <si>
    <t xml:space="preserve">ObjectOverallEvaluationData</t>
  </si>
  <si>
    <t xml:space="preserve">Kohteen kokonaisarviointi</t>
  </si>
  <si>
    <t xml:space="preserve">RestrictionBasedOnStoniness</t>
  </si>
  <si>
    <t xml:space="preserve">Kivisyyden vaikutus toimenpiteeseen ilmaistaan aina kun se on tiedossa. Puuttuva tieto kertoo, ettei vaikutus ole tiedossa tai se ei ole määritelty.</t>
  </si>
  <si>
    <t xml:space="preserve">Kivisyys rajoittanut toimenpiteen tekemistä</t>
  </si>
  <si>
    <t xml:space="preserve">Koodisto: 0 Ei vaikutusta | 1 Vaikuttaa vähän | 2 Vaikuttaa merkittävästi | 3 Vaikuttaa paljon; Siirretty tänne SamplePlotBasicData:sta.</t>
  </si>
  <si>
    <t xml:space="preserve">PreclearingEvaluation</t>
  </si>
  <si>
    <t xml:space="preserve">Ennakkoraivauksen arviointi ilmaistaan aina kun se on tiedossa. Puuttuva tieto kertoo, ettei arviointi ole tiedossa tai se ei ole määritelty.</t>
  </si>
  <si>
    <t xml:space="preserve">Ennakkoraivauksen arviointi</t>
  </si>
  <si>
    <t xml:space="preserve">Koodisto: 1 Ennakkoraivausta ei ole tehty eikä siihen ole ollut tarvetta; Förhandsröjning, inte gjort och inget behov | 2 Ennakkoraivaus ei ole tehty, vaikka siihen olisi ollut tarvetta tai työ on toteutettu puuttelliisesti; Förhandsröjning, inte gjort trots behov, eller bristfälligt utfört | 3 Ennakkoraivaus on tehty suositusten mukaisesti; Förhandsröjning utförd enligt rekommendationerna</t>
  </si>
  <si>
    <t xml:space="preserve">DeclarationDeliveringEvaluation</t>
  </si>
  <si>
    <t xml:space="preserve">Ilmoituksen jättämisen arviointi</t>
  </si>
  <si>
    <t xml:space="preserve">Koodisto: 1 on annettu ajoissa; gjord i tid | 2 hakataan poikkeusluvalla; undantag från tidsfrist | 3 on annettu myöhässä; gjord för sent | 4 on jäänyt tekemättä; är inte inlämnad</t>
  </si>
  <si>
    <t xml:space="preserve">AreaAndMapEvaluation</t>
  </si>
  <si>
    <t xml:space="preserve">Pinta-alan ja kartan arviointi</t>
  </si>
  <si>
    <t xml:space="preserve">Koodisto: 1 oikein; god | 2 huomautettavaa; att anmärka | 3 väärin; felaktig | 4 ei tarkastettu; inga granskningsiakttagelser</t>
  </si>
  <si>
    <t xml:space="preserve">OtherEvaluation</t>
  </si>
  <si>
    <t xml:space="preserve">Muu arviointi</t>
  </si>
  <si>
    <t xml:space="preserve">Sama koodisto kuin "AreaAndMapEvaluation"</t>
  </si>
  <si>
    <t xml:space="preserve">TreeDamageOutsideStandEvaluation</t>
  </si>
  <si>
    <t xml:space="preserve">Kuvion ulkopuolisten puustovaurioiden arviointi</t>
  </si>
  <si>
    <t xml:space="preserve">TerrainDamageOutsideStandEvaluation</t>
  </si>
  <si>
    <t xml:space="preserve">Kuvion ulkopuolisten maaperävaurioiden arviointi</t>
  </si>
  <si>
    <t xml:space="preserve">ControlEvaluations</t>
  </si>
  <si>
    <t xml:space="preserve">Tarkastuksen arvioinnit / arvostelut</t>
  </si>
  <si>
    <t xml:space="preserve">ControlEvaluation</t>
  </si>
  <si>
    <t xml:space="preserve">Tarkastuksen arvioinnin / arvostelun tiedot</t>
  </si>
  <si>
    <t xml:space="preserve">EvaluationCategory</t>
  </si>
  <si>
    <t xml:space="preserve">Arvioinnin / arvostelun luokka</t>
  </si>
  <si>
    <t xml:space="preserve">EvaluationCode</t>
  </si>
  <si>
    <t xml:space="preserve">Arviointi- / arvostelukoodi</t>
  </si>
  <si>
    <t xml:space="preserve">EvaluationDescription</t>
  </si>
  <si>
    <t xml:space="preserve">Arvioinnin / arvostelun selite</t>
  </si>
  <si>
    <t xml:space="preserve">MainReason</t>
  </si>
  <si>
    <t xml:space="preserve">Pääsyy</t>
  </si>
  <si>
    <t xml:space="preserve">ReasonCode</t>
  </si>
  <si>
    <t xml:space="preserve">Syy-koodi</t>
  </si>
  <si>
    <t xml:space="preserve">ReasonDescription</t>
  </si>
  <si>
    <t xml:space="preserve">Syy-selite</t>
  </si>
  <si>
    <t xml:space="preserve">WorkingSiteFinalAuditPlantManagement</t>
  </si>
  <si>
    <t xml:space="preserve">Taimikonhoidon loppuarviointi/laadunseuranta</t>
  </si>
  <si>
    <t xml:space="preserve">20.4.2018. Tätä tietosisältökokonaisuutta ei käyty läpi. Metsäkeskuksen harkintaan jää oikea ajankohta asian käsittelyyn. Ajankohta on viimeistään ennen toteutuksen alkamista.</t>
  </si>
  <si>
    <t xml:space="preserve">Elementti skeemasta WorkingSiteFinalAuditPlantManagement.xsd</t>
  </si>
  <si>
    <t xml:space="preserve">WorkCodeGroup</t>
  </si>
  <si>
    <t xml:space="preserve">WorkCodeQualifier</t>
  </si>
  <si>
    <t xml:space="preserve">Työlajin lisämääre</t>
  </si>
  <si>
    <t xml:space="preserve">WorkingTime</t>
  </si>
  <si>
    <t xml:space="preserve">Työskentelyn ajankohta, pvm</t>
  </si>
  <si>
    <t xml:space="preserve">Audit</t>
  </si>
  <si>
    <t xml:space="preserve">Arvioinnin tiedot</t>
  </si>
  <si>
    <t xml:space="preserve">FinalAuditType</t>
  </si>
  <si>
    <t xml:space="preserve">Loppuarvioinnin tyyppi</t>
  </si>
  <si>
    <t xml:space="preserve">FinalAuditerType</t>
  </si>
  <si>
    <t xml:space="preserve">FinalAuditer</t>
  </si>
  <si>
    <t xml:space="preserve">Loppuarvioinnin tekijän nimi</t>
  </si>
  <si>
    <t xml:space="preserve">FinalAuditDate</t>
  </si>
  <si>
    <t xml:space="preserve">Loppuarvioinnin pvm</t>
  </si>
  <si>
    <t xml:space="preserve">FinalAuditRequired</t>
  </si>
  <si>
    <t xml:space="preserve">Loppuarviointi vaadittu pääjärjestelmässä</t>
  </si>
  <si>
    <t xml:space="preserve">Koodisto: kyllä / ei</t>
  </si>
  <si>
    <t xml:space="preserve">SamplePlotCount</t>
  </si>
  <si>
    <t xml:space="preserve">Toteutuneiden koealojen lkm</t>
  </si>
  <si>
    <t xml:space="preserve">SamplePlotCountRequired</t>
  </si>
  <si>
    <t xml:space="preserve">Pääjärjestelmässä vaadittujen koealojen lkm</t>
  </si>
  <si>
    <t xml:space="preserve">InfoText</t>
  </si>
  <si>
    <t xml:space="preserve">Loppuarvioinnin/laadunseurannan lisätiedot</t>
  </si>
  <si>
    <t xml:space="preserve">Images</t>
  </si>
  <si>
    <t xml:space="preserve">Valokuvien lkm</t>
  </si>
  <si>
    <t xml:space="preserve">Audits</t>
  </si>
  <si>
    <t xml:space="preserve">Loppuarvioinnin/laadunseurannan arviot</t>
  </si>
  <si>
    <t xml:space="preserve">PlantManagementQuality</t>
  </si>
  <si>
    <t xml:space="preserve">Taimikonhoidon kokonaisarvio</t>
  </si>
  <si>
    <t xml:space="preserve">PlantManagementQualityText</t>
  </si>
  <si>
    <t xml:space="preserve">Taimikonhoidon kokonaisarvion selite</t>
  </si>
  <si>
    <t xml:space="preserve">hasEnvironmentalObjects</t>
  </si>
  <si>
    <t xml:space="preserve">Onko työmaalla ympäristökohteita</t>
  </si>
  <si>
    <t xml:space="preserve">hasEnvironmentalObjectsText</t>
  </si>
  <si>
    <t xml:space="preserve">Onko työmaalla ympäristökohteita, selite</t>
  </si>
  <si>
    <t xml:space="preserve">NewEnvironmentalObjects</t>
  </si>
  <si>
    <t xml:space="preserve">Onko työmaalla havaittu uusia ympäristökohteita</t>
  </si>
  <si>
    <t xml:space="preserve">NewEnvironmentalObjectsText</t>
  </si>
  <si>
    <t xml:space="preserve">Onko työmaalla havaittu uusia ympäristökohteita, selite</t>
  </si>
  <si>
    <t xml:space="preserve">EnvinronmentalObjectNoticed</t>
  </si>
  <si>
    <t xml:space="preserve">Onko ympäristö- ja muinaismuistokohteet huomioitu ohjeistuksen mukaisesti</t>
  </si>
  <si>
    <t xml:space="preserve">EnvinronmentalObjectNoticedText</t>
  </si>
  <si>
    <t xml:space="preserve">Onko ympäristö- ja muinaismuistokohteet huomioitu ohjeistuksen mukaisesti, selite</t>
  </si>
  <si>
    <t xml:space="preserve">WorkingSafetyNoticed</t>
  </si>
  <si>
    <t xml:space="preserve">Onko työturvallisuusasiat huomioitu</t>
  </si>
  <si>
    <t xml:space="preserve">WorkingSafetyNoticedText</t>
  </si>
  <si>
    <t xml:space="preserve">Onko työturvallisuusasiat huomioitu, selite</t>
  </si>
  <si>
    <t xml:space="preserve">WorkingInstructionsSufficient</t>
  </si>
  <si>
    <t xml:space="preserve">Onko työohje ja maastomerkinnät riittävät</t>
  </si>
  <si>
    <t xml:space="preserve">WorkingInstructionsSufficientText</t>
  </si>
  <si>
    <t xml:space="preserve">Onko työohje ja maastomerkinnät riittävät, selite</t>
  </si>
  <si>
    <t xml:space="preserve">WorkingSiteQualityControlPlantManagement</t>
  </si>
  <si>
    <t xml:space="preserve">Kullakin omavalvontakuviolla (objecttype) voidaan ilmasta vain kyseisen kuvion koelalojen yhteenvetotiedot</t>
  </si>
  <si>
    <t xml:space="preserve">Taimikonhoidon omavalvonnan koealatiedot</t>
  </si>
  <si>
    <t xml:space="preserve">Elementti skeemasta WorkingSiteQualityControlPlantManagement.xsd</t>
  </si>
  <si>
    <t xml:space="preserve">SamplePlotSummaries</t>
  </si>
  <si>
    <t xml:space="preserve">Koealojen yhteenvetotiedot</t>
  </si>
  <si>
    <t xml:space="preserve">SamplePlotSummary</t>
  </si>
  <si>
    <t xml:space="preserve">Koealojen yhteenvetotieto</t>
  </si>
  <si>
    <t xml:space="preserve">Koealojen sijaintikuvion numero</t>
  </si>
  <si>
    <t xml:space="preserve">Metsäkeskus ei hyödynnä tätä kuvionumerotietoa, vaan toisaalla sanomassa ilmaistua tietoa.</t>
  </si>
  <si>
    <t xml:space="preserve">SamplePlotMeasurementSummary</t>
  </si>
  <si>
    <t xml:space="preserve">Koealojen mittaustietojen yhteenveto</t>
  </si>
  <si>
    <t xml:space="preserve">MeasurerType</t>
  </si>
  <si>
    <t xml:space="preserve">Tietosisältö pakollinen. Jollei mittaajatyyppi ole tiedossa käytä arvoa 5 (metsänomistaja)</t>
  </si>
  <si>
    <t xml:space="preserve">Mittaajan tyyppi</t>
  </si>
  <si>
    <t xml:space="preserve">Mittaajatyyppi ei pakollinen. Mittaajan nimi on riittävä tieto. Hänen roolinsa ei ole olennaista.</t>
  </si>
  <si>
    <t xml:space="preserve">ReductionCountSummary</t>
  </si>
  <si>
    <t xml:space="preserve">Poistumarunkoluvun yhteenveto</t>
  </si>
  <si>
    <t xml:space="preserve">ReductionAvgDiameterSummary</t>
  </si>
  <si>
    <t xml:space="preserve">Kun poistuman runkoluku on ilmaistu, tulee ilmaista myös poistuman kantokeskiläpimitta.</t>
  </si>
  <si>
    <t xml:space="preserve">Kokonaispoistuman kantokeskiläpimitta</t>
  </si>
  <si>
    <t xml:space="preserve">StandAvgDiameterSummary</t>
  </si>
  <si>
    <t xml:space="preserve">Puuston keskipituuden ollessa yli 1.3 m, vaaditaan myös keskiläpitta.</t>
  </si>
  <si>
    <t xml:space="preserve">StandAvgHeightSummary</t>
  </si>
  <si>
    <t xml:space="preserve">StandAvgAgeSummary</t>
  </si>
  <si>
    <t xml:space="preserve">StandAvgStemCountSummary</t>
  </si>
  <si>
    <t xml:space="preserve">TreeSummaries</t>
  </si>
  <si>
    <t xml:space="preserve">Vain puuttomalla alueella puulajikohtainen erittely voi puuttua.</t>
  </si>
  <si>
    <t xml:space="preserve">Puulajikohtaiset mittaustiedot</t>
  </si>
  <si>
    <t xml:space="preserve">TreeSummary</t>
  </si>
  <si>
    <t xml:space="preserve">Puulajikohtaiset mittaustieto</t>
  </si>
  <si>
    <t xml:space="preserve">Puulaji</t>
  </si>
  <si>
    <t xml:space="preserve">AgeSummary</t>
  </si>
  <si>
    <t xml:space="preserve">Ikä</t>
  </si>
  <si>
    <t xml:space="preserve">StemCountSummary</t>
  </si>
  <si>
    <t xml:space="preserve">Runkoluku</t>
  </si>
  <si>
    <t xml:space="preserve">MeanHeightSummary</t>
  </si>
  <si>
    <t xml:space="preserve">Keskipituus</t>
  </si>
  <si>
    <t xml:space="preserve">MeanDiameterSummary</t>
  </si>
  <si>
    <t xml:space="preserve">Puuston keskipituuden ollessa yli 1.3 m, vaaditaan myös keskiläpitta. Skeemavalidoinnissa tieto pakollinen = puuttuva tieto 0.</t>
  </si>
  <si>
    <t xml:space="preserve">Keskiläpimitta</t>
  </si>
  <si>
    <t xml:space="preserve">SamplePlots</t>
  </si>
  <si>
    <t xml:space="preserve">Koealatiedot</t>
  </si>
  <si>
    <t xml:space="preserve">SamplePlot</t>
  </si>
  <si>
    <t xml:space="preserve">Koealatieto</t>
  </si>
  <si>
    <t xml:space="preserve">Koealanumeron ei tarvitse olla yksilöivä vaan tällä voidaan ilmaista esim. saman reaalimaailman koealan tiedot (sanoman usean koealan yhdistämiseksi)</t>
  </si>
  <si>
    <t xml:space="preserve">Koealannumero</t>
  </si>
  <si>
    <t xml:space="preserve">Koealat ovat jaksokohtaisia eli samallaa numerolla samassa paikassa voi olla useita koealoja. Tiedot voidaan pääjärjestelmissä kuitenkin varastoida esim. yhdelle koealalle, jos koealojen paikka (tai numero) on sama.</t>
  </si>
  <si>
    <t xml:space="preserve">Koealan kuvionumero</t>
  </si>
  <si>
    <t xml:space="preserve">ResourceId</t>
  </si>
  <si>
    <t xml:space="preserve">Toiminnan ohjauksen tietoa. Ei tarvitse mutta voi sisällyttää omavalvontatietoon.</t>
  </si>
  <si>
    <t xml:space="preserve">Resurssi-id</t>
  </si>
  <si>
    <t xml:space="preserve">Metsäkeksen näkökulmasta ei tarpeellinen tieto. Toiminnanohjauksen tietosisältöä.</t>
  </si>
  <si>
    <t xml:space="preserve">MeasureDate</t>
  </si>
  <si>
    <t xml:space="preserve">Mittausaika</t>
  </si>
  <si>
    <t xml:space="preserve">Measurable</t>
  </si>
  <si>
    <t xml:space="preserve">Onko mitattavissa</t>
  </si>
  <si>
    <t xml:space="preserve">Measurer</t>
  </si>
  <si>
    <t xml:space="preserve">Omavalvonnan tekijä tulee ilmaista minimissään actor-listassa. Tässä kohdassa ei pakollinen. Skeemavalidoinnissa tieto pakollinen = puuttuva tieto "" (tyhjä merkkijono).</t>
  </si>
  <si>
    <t xml:space="preserve">Omavalvonnan tekijä tulee ilmaista minimissään actor-listassa. Tässä kohdassa ei pakollinen.</t>
  </si>
  <si>
    <t xml:space="preserve">Mittaaja</t>
  </si>
  <si>
    <t xml:space="preserve">GeometryReal</t>
  </si>
  <si>
    <t xml:space="preserve">Koealan mitattu sijainti</t>
  </si>
  <si>
    <t xml:space="preserve">Koealat ovat jaksokohtaisia eli samassa paikassa voi olla useita koealoja. Tiedot voidaan pääjärjestelmissä kuitenkin varastoida esim. yhdelle koealalle, jos koealojen paikka on sama.</t>
  </si>
  <si>
    <t xml:space="preserve">GeometryRequired</t>
  </si>
  <si>
    <t xml:space="preserve">Koealan ennakkoon asetettu mittauspiste</t>
  </si>
  <si>
    <t xml:space="preserve">Radius</t>
  </si>
  <si>
    <t xml:space="preserve">Joko koealan säde tai poistumakoealan säde</t>
  </si>
  <si>
    <t xml:space="preserve">Jäävän puuston koealan säde</t>
  </si>
  <si>
    <t xml:space="preserve">isGPSlocation</t>
  </si>
  <si>
    <t xml:space="preserve">Onko käytetty GPS:ää</t>
  </si>
  <si>
    <t xml:space="preserve">RadiusReduction</t>
  </si>
  <si>
    <t xml:space="preserve">Poistumakoealan säde</t>
  </si>
  <si>
    <t xml:space="preserve">Koealat jaksoittain. Jakson ollessa 6 (Poistettava puusto) ei ilmoiteta puusto-ositteita (Trees) vaan runkoluku (ReductionCount) ja poistuman kantokeskiläpimitta (ReductionAvgDiameter).</t>
  </si>
  <si>
    <t xml:space="preserve">Puustojakso</t>
  </si>
  <si>
    <t xml:space="preserve">ReductionCount</t>
  </si>
  <si>
    <t xml:space="preserve">Jakson ollessa 6 (Poistettava puusto) runkoluku (ReductionCount) ja poistuman kantokeskiläpimitta (ReductionAvgDiameter) on ilmaistava.</t>
  </si>
  <si>
    <t xml:space="preserve">ReductionAvgDiameter</t>
  </si>
  <si>
    <t xml:space="preserve">Poistuman kantokeskiläpimitta</t>
  </si>
  <si>
    <t xml:space="preserve">Poistumarunkoluvun ollessa 0 tai puuttuessa, kantokeskiläpimittaa ei ilmoiteta</t>
  </si>
  <si>
    <t xml:space="preserve">Jäävän puuston koealan puulajikohtaiset mittaustiedot</t>
  </si>
  <si>
    <t xml:space="preserve">Tätä listaa ei ilmoiteta kun kyse poistumakoealasta (eli ei mitata pystypuita)</t>
  </si>
  <si>
    <t xml:space="preserve">Jäävän puuston koealan puulajikohtainen mittaustieto</t>
  </si>
  <si>
    <t xml:space="preserve">Skeemavalidointi ei estä koealatietojen mittaamista yksinpuin eli tässä listassa puut voivat olla yksittäin (StemCount = 1) tai esim. ositteittain (StemCount &gt;= 1)</t>
  </si>
  <si>
    <t xml:space="preserve">Puun / ositteen keskipituuden ollessa yli 1.3 m, vaaditaan myös keskiläpitta.</t>
  </si>
  <si>
    <t xml:space="preserve">SamplePlotInfoText</t>
  </si>
  <si>
    <t xml:space="preserve">Koealan lisätiedot</t>
  </si>
  <si>
    <t xml:space="preserve">WorkingSiteFinalAuditSilviculture</t>
  </si>
  <si>
    <t xml:space="preserve">Istutuksen loppuarviointi/laadunseuranta</t>
  </si>
  <si>
    <t xml:space="preserve">Elementti skeemasta WorkingSiteFinalAuditSilviculture.xsd</t>
  </si>
  <si>
    <t xml:space="preserve">SilvicultureMethodCorrect</t>
  </si>
  <si>
    <t xml:space="preserve">Onko viljelymenetelmä oikea</t>
  </si>
  <si>
    <t xml:space="preserve">SilvicultureMethodCorrectText</t>
  </si>
  <si>
    <t xml:space="preserve">Onko viljelymenetelmä oikea, selite</t>
  </si>
  <si>
    <t xml:space="preserve">SoilConditioningMethod</t>
  </si>
  <si>
    <t xml:space="preserve">Maanmuokkausmenetelmä</t>
  </si>
  <si>
    <t xml:space="preserve">SoilConditioningMethodCorrect</t>
  </si>
  <si>
    <t xml:space="preserve">Onko Maanmuokkausmenetelmä oikea</t>
  </si>
  <si>
    <t xml:space="preserve">SoilConditioningMethodCorrectText</t>
  </si>
  <si>
    <t xml:space="preserve">Onko Maanmuokkausmenetelmä oikea, selite</t>
  </si>
  <si>
    <t xml:space="preserve">PlantStorageManagement</t>
  </si>
  <si>
    <t xml:space="preserve">Taimien varastointi ja välivarastointi ohjeen mukainen</t>
  </si>
  <si>
    <t xml:space="preserve">PlantStorageManagementText</t>
  </si>
  <si>
    <t xml:space="preserve">Taimien varastointi ja välivarastointi ohjeen mukainen, selite</t>
  </si>
  <si>
    <t xml:space="preserve">SoilConditioningQuality</t>
  </si>
  <si>
    <t xml:space="preserve">Muokkausjäljen laatu</t>
  </si>
  <si>
    <t xml:space="preserve">SoilConditioningQualityText</t>
  </si>
  <si>
    <t xml:space="preserve">Muokkausjäljen laadun selite</t>
  </si>
  <si>
    <t xml:space="preserve">WaterEconomySystemsNoticed</t>
  </si>
  <si>
    <t xml:space="preserve">Onko lohkon vesitalous kunnossa</t>
  </si>
  <si>
    <t xml:space="preserve">WaterEconomySystemsNoticedText</t>
  </si>
  <si>
    <t xml:space="preserve">Onko lohkon vesitalous kunnossa, selite</t>
  </si>
  <si>
    <t xml:space="preserve">hasFoundNewEnvironmentalObjects</t>
  </si>
  <si>
    <t xml:space="preserve">Onko havaittu uusia luontokohteita</t>
  </si>
  <si>
    <t xml:space="preserve">Onko havaittu uusia luontokohteita, selite</t>
  </si>
  <si>
    <t xml:space="preserve">EnvironmentalObjectsNoticed</t>
  </si>
  <si>
    <t xml:space="preserve">Onko ympäristö ja muinaismuistokohteet huomioitu</t>
  </si>
  <si>
    <t xml:space="preserve">EnvironmentalObjectsNoticedText</t>
  </si>
  <si>
    <t xml:space="preserve">Onko ympäristö ja muinaismuistokohteet huomioitu, selite</t>
  </si>
  <si>
    <t xml:space="preserve">EnvironmentalTidinessNoticed</t>
  </si>
  <si>
    <t xml:space="preserve">Onko ympäristön siisteys huomioitu</t>
  </si>
  <si>
    <t xml:space="preserve">EnvironmentalTidinessNoticedText</t>
  </si>
  <si>
    <t xml:space="preserve">Onko ympäristön siisteys huomioitu, selite</t>
  </si>
  <si>
    <t xml:space="preserve">SilvicultureQuality</t>
  </si>
  <si>
    <t xml:space="preserve">Istutusjäljen laatu</t>
  </si>
  <si>
    <t xml:space="preserve">SilvicultureQualityText</t>
  </si>
  <si>
    <t xml:space="preserve">Istutusjäljen laadun selite</t>
  </si>
  <si>
    <t xml:space="preserve">LimitsToWaterSystem</t>
  </si>
  <si>
    <t xml:space="preserve">Rajoittuuko vesistöön</t>
  </si>
  <si>
    <t xml:space="preserve">LimitsToWaterSystemText</t>
  </si>
  <si>
    <t xml:space="preserve">Rajoittuuko vesistöön selite</t>
  </si>
  <si>
    <t xml:space="preserve">WaterSystemProtection</t>
  </si>
  <si>
    <t xml:space="preserve">Suojakaista vesistöön huomioitu koneellisessa istutuksessa</t>
  </si>
  <si>
    <t xml:space="preserve">WaterSystemProtectionText</t>
  </si>
  <si>
    <t xml:space="preserve">Suojakaista vesistöön huomioitu koneellisessa istutuksessa, selite</t>
  </si>
  <si>
    <t xml:space="preserve">BioMassCollectionDone</t>
  </si>
  <si>
    <t xml:space="preserve">Onko hakkuutähde ja latvusmassa kerätty</t>
  </si>
  <si>
    <t xml:space="preserve">BioMassCollectionDoneText</t>
  </si>
  <si>
    <t xml:space="preserve">Onko hakkuutähde ja latvusmassa kerätty, selite</t>
  </si>
  <si>
    <t xml:space="preserve">WorkingSiteQualityControlSilviculture</t>
  </si>
  <si>
    <t xml:space="preserve">Istutuksen omavalvonnan koealatiedot</t>
  </si>
  <si>
    <t xml:space="preserve">Elementti skeemasta WorkingSiteQualityControlSilviculture.xsd</t>
  </si>
  <si>
    <t xml:space="preserve">PlantCountSummary</t>
  </si>
  <si>
    <t xml:space="preserve">Taimien lukumäärä / ha</t>
  </si>
  <si>
    <t xml:space="preserve">Koealan säde</t>
  </si>
  <si>
    <t xml:space="preserve">PlantCount</t>
  </si>
  <si>
    <t xml:space="preserve">Taimien lkm</t>
  </si>
  <si>
    <t xml:space="preserve">PlantedSeedlingCountInCultivatedSpots</t>
  </si>
  <si>
    <t xml:space="preserve">Istutettujen taimien lukumäärä muokkausjäljessä, kpl</t>
  </si>
  <si>
    <t xml:space="preserve">PlantedSeedlingCountInNotCultivatedSpots</t>
  </si>
  <si>
    <t xml:space="preserve">Istutettujen taimien lukumäärä muualla kuin muokkausjäljessä, kpl</t>
  </si>
  <si>
    <t xml:space="preserve">NearestSeedlingPlantingDepth</t>
  </si>
  <si>
    <t xml:space="preserve">Lähimmän taimen istutussyvyys, cm</t>
  </si>
  <si>
    <t xml:space="preserve">NearestSeedlingDistance</t>
  </si>
  <si>
    <t xml:space="preserve">Lähimmän taimen etäisyys, cm</t>
  </si>
  <si>
    <t xml:space="preserve">NearestSeedlingSoilCompressed</t>
  </si>
  <si>
    <t xml:space="preserve">Lähin taimi, tiivistäminen tehty</t>
  </si>
  <si>
    <t xml:space="preserve">RockySoil</t>
  </si>
  <si>
    <t xml:space="preserve">Maapohja kivinen</t>
  </si>
  <si>
    <t xml:space="preserve">WorkingSiteFinalAuditSoilConditioning</t>
  </si>
  <si>
    <t xml:space="preserve">Maanmuokkauksen loppuarviointi/laadunseuranta</t>
  </si>
  <si>
    <t xml:space="preserve">Elementti skeemasta WorkingSiteFinalAuditSoilConditioning.xsd</t>
  </si>
  <si>
    <t xml:space="preserve">Onko hakkuutähteiden ja latvusmassan keräys tehty</t>
  </si>
  <si>
    <t xml:space="preserve">Onko hakkuutähteiden ja latvusmassan keräys tehty, selite</t>
  </si>
  <si>
    <t xml:space="preserve">ClearingDone</t>
  </si>
  <si>
    <t xml:space="preserve">Onko raivaus tehty</t>
  </si>
  <si>
    <t xml:space="preserve">ClearingDoneText</t>
  </si>
  <si>
    <t xml:space="preserve">Onko raivaus tehty, selite</t>
  </si>
  <si>
    <t xml:space="preserve">Rajoittuuko vesistöön, selite</t>
  </si>
  <si>
    <t xml:space="preserve">StumpsLifted</t>
  </si>
  <si>
    <t xml:space="preserve">Kannonnosto tehty</t>
  </si>
  <si>
    <t xml:space="preserve">StumpsLiftedText</t>
  </si>
  <si>
    <t xml:space="preserve">Kannonnosto tehty selite</t>
  </si>
  <si>
    <t xml:space="preserve">DitchingBreaks</t>
  </si>
  <si>
    <t xml:space="preserve">Kohteella kaivukatkoja (ympäristön ja vesiensuojelun toimenpide)</t>
  </si>
  <si>
    <t xml:space="preserve">DitchingBreaksText</t>
  </si>
  <si>
    <t xml:space="preserve">Kohteella kaivukatkoja (ympäristön ja vesiensuojelun toimenpide), selite</t>
  </si>
  <si>
    <t xml:space="preserve">SettlingPits</t>
  </si>
  <si>
    <t xml:space="preserve">Kohteella lietekuoppia (ympäristön ja vesiensuojelun toimenpide)</t>
  </si>
  <si>
    <t xml:space="preserve">SettlingPitsText</t>
  </si>
  <si>
    <t xml:space="preserve">Kohteella lietekuoppia (ympäristön ja vesiensuojelun toimenpide), selite</t>
  </si>
  <si>
    <t xml:space="preserve">SettlingBasins</t>
  </si>
  <si>
    <t xml:space="preserve">Kohteella laskeutusaltaita (ympäristön ja vesiensuojelun toimenpide)</t>
  </si>
  <si>
    <t xml:space="preserve">SettlingBasinsText</t>
  </si>
  <si>
    <t xml:space="preserve">Kohteella laskeutusaltaita (ympäristön ja vesiensuojelun toimenpide), selite</t>
  </si>
  <si>
    <t xml:space="preserve">SurfaceDrainingAreas</t>
  </si>
  <si>
    <t xml:space="preserve">Kohteella pintavalutuskenttiä (ympäristön ja vesiensuojelun toimenpide)</t>
  </si>
  <si>
    <t xml:space="preserve">SurfaceDrainingAreasText</t>
  </si>
  <si>
    <t xml:space="preserve">Kohteella pintavalutuskenttiä (ympäristön ja vesiensuojelun toimenpide), selite</t>
  </si>
  <si>
    <t xml:space="preserve">OtherConservationMethods</t>
  </si>
  <si>
    <t xml:space="preserve">Kohteella muita ympäristön ja vesiensuojelun toimenpiteitä</t>
  </si>
  <si>
    <t xml:space="preserve">OtherConservationMethodsText</t>
  </si>
  <si>
    <t xml:space="preserve">Kohteella muita ympäristön ja vesiensuojelun toimenpiteitä, selite</t>
  </si>
  <si>
    <t xml:space="preserve">NotificationsAndImprovements</t>
  </si>
  <si>
    <t xml:space="preserve">Huomioita ja korjausehdotuksia</t>
  </si>
  <si>
    <t xml:space="preserve">NotificationsAndImprovementsText</t>
  </si>
  <si>
    <t xml:space="preserve">Huomioita ja korjausehdotuksia, selite</t>
  </si>
  <si>
    <t xml:space="preserve">WorkingSiteQualityControlSoilConditioning</t>
  </si>
  <si>
    <t xml:space="preserve">Maanmuokkauksen omavalvonnan koealatiedot</t>
  </si>
  <si>
    <t xml:space="preserve">Elementti skeemasta WorkingSiteQualityControlSoilConditioning.xsd</t>
  </si>
  <si>
    <t xml:space="preserve">PlantSiteCountSummary</t>
  </si>
  <si>
    <t xml:space="preserve">Istutuspaikkojen lukumäärä / ha</t>
  </si>
  <si>
    <t xml:space="preserve">DitchesInAdditionToCultivation</t>
  </si>
  <si>
    <t xml:space="preserve">Muokkauksen lisäksi kaivettu ojaa, metriä</t>
  </si>
  <si>
    <t xml:space="preserve">PlantingSiteCount</t>
  </si>
  <si>
    <t xml:space="preserve">Istutuspaikkojen lkm</t>
  </si>
  <si>
    <t xml:space="preserve">ScalpedMoundsCount</t>
  </si>
  <si>
    <t xml:space="preserve">Laikkumättäiden lkm</t>
  </si>
  <si>
    <t xml:space="preserve">DitchMoundsCount</t>
  </si>
  <si>
    <t xml:space="preserve">Ojamättäiden lkm</t>
  </si>
  <si>
    <t xml:space="preserve">TurnoverMoundsCount</t>
  </si>
  <si>
    <t xml:space="preserve">Kääntömättäiden lkm</t>
  </si>
  <si>
    <t xml:space="preserve">ScalpsCount</t>
  </si>
  <si>
    <t xml:space="preserve">Laikkujen lkm</t>
  </si>
  <si>
    <t xml:space="preserve">NearestCultivatedSpotLength</t>
  </si>
  <si>
    <t xml:space="preserve">Lähin muokkausjäljen pituus, cm</t>
  </si>
  <si>
    <t xml:space="preserve">NearestCultivatedSpotWidth</t>
  </si>
  <si>
    <t xml:space="preserve">Lähin muokkausjäljen leveys, cm</t>
  </si>
  <si>
    <t xml:space="preserve">NearestCultivatedSpotHeight</t>
  </si>
  <si>
    <t xml:space="preserve">Lähin muokkausjäljen korkeus, cm</t>
  </si>
  <si>
    <t xml:space="preserve">Image</t>
  </si>
  <si>
    <t xml:space="preserve">Valokuva / video</t>
  </si>
  <si>
    <t xml:space="preserve">ServiceType</t>
  </si>
  <si>
    <t xml:space="preserve">Palvelukokonaisuus</t>
  </si>
  <si>
    <t xml:space="preserve">Category</t>
  </si>
  <si>
    <t xml:space="preserve">SubCategory</t>
  </si>
  <si>
    <t xml:space="preserve">Valokuvan alaluokka</t>
  </si>
  <si>
    <t xml:space="preserve">MapSymbolType</t>
  </si>
  <si>
    <t xml:space="preserve">Karttamerkin tyyppi</t>
  </si>
  <si>
    <t xml:space="preserve">Position</t>
  </si>
  <si>
    <t xml:space="preserve">Valokuvan sijainti</t>
  </si>
  <si>
    <t xml:space="preserve">attribuutti: dimension</t>
  </si>
  <si>
    <t xml:space="preserve">Valokuvan sijainnin dimensio</t>
  </si>
  <si>
    <t xml:space="preserve">attribuutti: location</t>
  </si>
  <si>
    <t xml:space="preserve">Valokuvan sijainnin sijoittuminen</t>
  </si>
  <si>
    <t xml:space="preserve">Valokuvan sijaintipisteen geometria</t>
  </si>
  <si>
    <t xml:space="preserve">Valokuvan infoteksti</t>
  </si>
  <si>
    <t xml:space="preserve">Photographer</t>
  </si>
  <si>
    <t xml:space="preserve">Valokuvan ottaja</t>
  </si>
  <si>
    <t xml:space="preserve">ImageDate</t>
  </si>
  <si>
    <t xml:space="preserve">Valokuvan ottamispvm</t>
  </si>
  <si>
    <t xml:space="preserve">Filename</t>
  </si>
  <si>
    <t xml:space="preserve">Metsäkeskus ottaa vastaan seuraavia kuvatiedostoformaatteja (jpg, jpeg, tif, tiff) ja videotiedostoformaatteja (mpg, avi).</t>
  </si>
  <si>
    <t xml:space="preserve">Valokuvan tiedostonimi</t>
  </si>
  <si>
    <t xml:space="preserve">Metsäkeskus ottaa vastaan seuraavia kuvatiedostoformaatteja (jpg, jpeg, tif, tiff) ja videotiedostoformaatteja (mpg, avi)</t>
  </si>
  <si>
    <t xml:space="preserve">Bytes</t>
  </si>
  <si>
    <t xml:space="preserve">Metsäkeskuksen maksimikoko tiedostolle / kuvalle 3.5MB</t>
  </si>
  <si>
    <t xml:space="preserve">Valokuva binäärinä</t>
  </si>
  <si>
    <t xml:space="preserve">Sanoma &gt;</t>
  </si>
  <si>
    <t xml:space="preserve">EP 
(Erityispiirre)</t>
  </si>
  <si>
    <t xml:space="preserve">HMV
(Erityispiirre)</t>
  </si>
  <si>
    <t xml:space="preserve">HVI 
(Hirvivahin-
koilmoitus)</t>
  </si>
  <si>
    <t xml:space="preserve">KEMERATK
(Kemera)</t>
  </si>
  <si>
    <t xml:space="preserve">KMRHA
(Kemera 
hakemus) </t>
  </si>
  <si>
    <t xml:space="preserve">KMRTI
(Kemera 
toteutus) </t>
  </si>
  <si>
    <t xml:space="preserve">KOOD
(Koodistot)</t>
  </si>
  <si>
    <t xml:space="preserve">KTOT
(Kohteen toteuma)</t>
  </si>
  <si>
    <t xml:space="preserve">METNMH
(METKA -
Nuoren metsän hoito)</t>
  </si>
  <si>
    <t xml:space="preserve">METTLHA
(METKA -
Terveyslannoitus hakemus)</t>
  </si>
  <si>
    <t xml:space="preserve">METTLTI
(METKA -
Terveyslannoitus ilmoitus)</t>
  </si>
  <si>
    <t xml:space="preserve">MKI 
(Metsänkäyt-
töilmoitus)</t>
  </si>
  <si>
    <t xml:space="preserve">MKITK
(Metsänkäyttö-
ilmoitustiedot)</t>
  </si>
  <si>
    <t xml:space="preserve">MKMA
(Maksatus
sanoma)</t>
  </si>
  <si>
    <t xml:space="preserve">MKMVTP
(Metsävaratietojen
päivityspyyntö)</t>
  </si>
  <si>
    <t xml:space="preserve">MKOVT
(Omaval-vontatiedot)</t>
  </si>
  <si>
    <t xml:space="preserve">MKP
(Palauteviesti)</t>
  </si>
  <si>
    <t xml:space="preserve">MKPS
(Päätös)</t>
  </si>
  <si>
    <t xml:space="preserve">MKTT
(Tarkastus-
tietosanoma)</t>
  </si>
  <si>
    <t xml:space="preserve">MMT
(Maastomittaus)</t>
  </si>
  <si>
    <t xml:space="preserve">MTIL
(Metsätilastot)</t>
  </si>
  <si>
    <t xml:space="preserve">MV
(Metsävara)</t>
  </si>
  <si>
    <t xml:space="preserve">MVHILATK
(Hilamuotoinen metsävara)</t>
  </si>
  <si>
    <t xml:space="preserve">MVTK
(Kuviomuotoinen metsävara)</t>
  </si>
  <si>
    <t xml:space="preserve">PMTO
(Puunkorjuu ja metsänhoidon toiminnanohjaus)</t>
  </si>
  <si>
    <t xml:space="preserve">PUUKKUIT
(Puukaupan kuittaus)</t>
  </si>
  <si>
    <t xml:space="preserve">PUUKKUITT
(Puukaupan kuittaukset)</t>
  </si>
  <si>
    <t xml:space="preserve">PUUKMAKSU
(Puukaupan maksuerä)</t>
  </si>
  <si>
    <t xml:space="preserve">PUUKMITT
(Puukaupan mittaustodistus)</t>
  </si>
  <si>
    <t xml:space="preserve">PUUKMKIV
(Puukaupan metsänköyttäilmoituksen viite)</t>
  </si>
  <si>
    <t xml:space="preserve">PUUKMSK
(Puukaupan ja metsänhoidon
sanomakokonaisuus)</t>
  </si>
  <si>
    <t xml:space="preserve">PUUKSOP
(Puukaupan ja metsänhoidon
sopimus)</t>
  </si>
  <si>
    <t xml:space="preserve">PUUKT
(Puukaupan ja metsänhoidon
tarjous)</t>
  </si>
  <si>
    <t xml:space="preserve">PUUKTIL
(Puukauppa-
tilastot)</t>
  </si>
  <si>
    <t xml:space="preserve">PUUKTP
(Puukaupan ja metsänhoidon
tarjouspyyntö)</t>
  </si>
  <si>
    <t xml:space="preserve">PUUKTPP
(Puukaupan ja metsänhoidon
tarjouspyyntö julkisuustiedoilla)</t>
  </si>
  <si>
    <t xml:space="preserve">PUUKTPT
(Puukaupan ja metsänhoidon
tarjouspyynnöt)</t>
  </si>
  <si>
    <t xml:space="preserve">PUUKTPTM
(Puukaupan ja metsänhoidon
tarjouspyynön työmaa)</t>
  </si>
  <si>
    <t xml:space="preserve">PUUKTT
(Puukaupan ja metsänhoidon
tarjoukset)</t>
  </si>
  <si>
    <t xml:space="preserve">PUUKTTM
(Puukaupan ja metsänhoidon
tarjouksen työmaa)</t>
  </si>
  <si>
    <t xml:space="preserve">PUUKTTOTP
(Puukaupan ja metsänhoidon
toimenpiteen toteustustilan päivitys)</t>
  </si>
  <si>
    <t xml:space="preserve">PUUKYOP
(Puukaupan yhteydenottopyyntö)</t>
  </si>
  <si>
    <t xml:space="preserve">PUUKYOPT
(Puukaupan yhteydenottopyynnöt)</t>
  </si>
  <si>
    <t xml:space="preserve">TARK
(Virka-tarkastus)</t>
  </si>
  <si>
    <t xml:space="preserve">Skeemapaketti</t>
  </si>
  <si>
    <t xml:space="preserve">Skeemapeketin aliversio</t>
  </si>
  <si>
    <t xml:space="preserve">EP1.1</t>
  </si>
  <si>
    <t xml:space="preserve">MV1.1</t>
  </si>
  <si>
    <t xml:space="preserve">EP1.2</t>
  </si>
  <si>
    <t xml:space="preserve">MV1.2</t>
  </si>
  <si>
    <t xml:space="preserve">PUUKKUIT1.1</t>
  </si>
  <si>
    <t xml:space="preserve">PUUKMAKSU1.1</t>
  </si>
  <si>
    <t xml:space="preserve">PUUKMITT1.1</t>
  </si>
  <si>
    <t xml:space="preserve">PUUKMKIV1.1</t>
  </si>
  <si>
    <t xml:space="preserve">PUUKSOP1.1</t>
  </si>
  <si>
    <t xml:space="preserve">PUUKT1.1</t>
  </si>
  <si>
    <t xml:space="preserve">PUUKTP1.1</t>
  </si>
  <si>
    <t xml:space="preserve">PUUKTPTM1.1</t>
  </si>
  <si>
    <t xml:space="preserve">PUUKTTM1.1</t>
  </si>
  <si>
    <t xml:space="preserve">PUUKTTOTP1.1</t>
  </si>
  <si>
    <t xml:space="preserve">MV1.3</t>
  </si>
  <si>
    <t xml:space="preserve">PUUKKUIT1.2</t>
  </si>
  <si>
    <t xml:space="preserve">PUUKMAKSU1.2</t>
  </si>
  <si>
    <t xml:space="preserve">PUUKMITT1.2</t>
  </si>
  <si>
    <t xml:space="preserve">PUUKMKIV1.2</t>
  </si>
  <si>
    <t xml:space="preserve">PUUKSOP1.2</t>
  </si>
  <si>
    <t xml:space="preserve">PUUKT1.2</t>
  </si>
  <si>
    <t xml:space="preserve">PUUKTIL1.1</t>
  </si>
  <si>
    <t xml:space="preserve">PUUKTP1.2</t>
  </si>
  <si>
    <t xml:space="preserve">PUUKTPTM1.2</t>
  </si>
  <si>
    <t xml:space="preserve">PUUKTTM1.2</t>
  </si>
  <si>
    <t xml:space="preserve">PUUKTTOTP1.2</t>
  </si>
  <si>
    <t xml:space="preserve">HMV1.1</t>
  </si>
  <si>
    <t xml:space="preserve">KTOT1.1</t>
  </si>
  <si>
    <t xml:space="preserve">TARK1.1</t>
  </si>
  <si>
    <t xml:space="preserve">KOOD_V5</t>
  </si>
  <si>
    <t xml:space="preserve">MV1.4</t>
  </si>
  <si>
    <t xml:space="preserve">PUUKTP1.3</t>
  </si>
  <si>
    <t xml:space="preserve">EP1.3</t>
  </si>
  <si>
    <t xml:space="preserve">KOOD_V6</t>
  </si>
  <si>
    <t xml:space="preserve">MV1.5</t>
  </si>
  <si>
    <t xml:space="preserve">G</t>
  </si>
  <si>
    <t xml:space="preserve">KOOD_V7</t>
  </si>
  <si>
    <t xml:space="preserve">MV1.6</t>
  </si>
  <si>
    <t xml:space="preserve">e</t>
  </si>
  <si>
    <t xml:space="preserve">KMRHA1.0</t>
  </si>
  <si>
    <t xml:space="preserve">KMRTI1.0</t>
  </si>
  <si>
    <t xml:space="preserve">KOOD_V8</t>
  </si>
  <si>
    <t xml:space="preserve">MKI1.0</t>
  </si>
  <si>
    <t xml:space="preserve">MKP1.0</t>
  </si>
  <si>
    <t xml:space="preserve">MV1.7</t>
  </si>
  <si>
    <t xml:space="preserve">o</t>
  </si>
  <si>
    <t xml:space="preserve">KMRHA1.1</t>
  </si>
  <si>
    <t xml:space="preserve">KMRTI1.1</t>
  </si>
  <si>
    <t xml:space="preserve">KOOD_V9</t>
  </si>
  <si>
    <t xml:space="preserve">MKI1.1</t>
  </si>
  <si>
    <t xml:space="preserve">MTIL1.0</t>
  </si>
  <si>
    <t xml:space="preserve">PUUKMSK1.0</t>
  </si>
  <si>
    <t xml:space="preserve">P</t>
  </si>
  <si>
    <t xml:space="preserve">PUUKKUIT1.3</t>
  </si>
  <si>
    <t xml:space="preserve">PUUKKUITT1.0</t>
  </si>
  <si>
    <t xml:space="preserve">PUUKMSK1.1</t>
  </si>
  <si>
    <t xml:space="preserve">PUUKT1.3</t>
  </si>
  <si>
    <t xml:space="preserve">PUUKTP1.4</t>
  </si>
  <si>
    <t xml:space="preserve">PUUKTPP1.0</t>
  </si>
  <si>
    <t xml:space="preserve">PUUKTPT1.0</t>
  </si>
  <si>
    <t xml:space="preserve">PUUKTT1.0</t>
  </si>
  <si>
    <t xml:space="preserve">PUUKYOP1.0</t>
  </si>
  <si>
    <t xml:space="preserve">PUUKYOPT1.0</t>
  </si>
  <si>
    <t xml:space="preserve">a</t>
  </si>
  <si>
    <t xml:space="preserve">KOOD_V10</t>
  </si>
  <si>
    <t xml:space="preserve">HVI1.0</t>
  </si>
  <si>
    <t xml:space="preserve">c</t>
  </si>
  <si>
    <t xml:space="preserve">KMRHA1.2</t>
  </si>
  <si>
    <t xml:space="preserve">KMRTI1.2</t>
  </si>
  <si>
    <t xml:space="preserve">KOOD_V11</t>
  </si>
  <si>
    <t xml:space="preserve">MKI1.2</t>
  </si>
  <si>
    <t xml:space="preserve">MKMA1.0</t>
  </si>
  <si>
    <t xml:space="preserve">MKP1.1</t>
  </si>
  <si>
    <t xml:space="preserve">MKPS1.0</t>
  </si>
  <si>
    <t xml:space="preserve">MKTT1.0</t>
  </si>
  <si>
    <t xml:space="preserve">MV1.8</t>
  </si>
  <si>
    <t xml:space="preserve">k</t>
  </si>
  <si>
    <t xml:space="preserve">KOOD_V12</t>
  </si>
  <si>
    <t xml:space="preserve">PMTO1.0</t>
  </si>
  <si>
    <t xml:space="preserve">EP1.4</t>
  </si>
  <si>
    <t xml:space="preserve">KOOD_V13</t>
  </si>
  <si>
    <t xml:space="preserve">MKOVT1.0</t>
  </si>
  <si>
    <t xml:space="preserve">MKP1.2</t>
  </si>
  <si>
    <t xml:space="preserve">PUUKKUITT1.1</t>
  </si>
  <si>
    <t xml:space="preserve">PUUKMSK1.2</t>
  </si>
  <si>
    <t xml:space="preserve">PUUKTPP1.1</t>
  </si>
  <si>
    <t xml:space="preserve">PUUKTPT1.1</t>
  </si>
  <si>
    <t xml:space="preserve">PUUKTT1.1</t>
  </si>
  <si>
    <t xml:space="preserve">PUUKYOPT1.1</t>
  </si>
  <si>
    <t xml:space="preserve">KOOD_V14</t>
  </si>
  <si>
    <t xml:space="preserve">MKMA1.1</t>
  </si>
  <si>
    <t xml:space="preserve">MKMVTP1.0</t>
  </si>
  <si>
    <t xml:space="preserve">MKOVT1.1</t>
  </si>
  <si>
    <t xml:space="preserve">MKP1.3</t>
  </si>
  <si>
    <t xml:space="preserve">MKPS1.1</t>
  </si>
  <si>
    <t xml:space="preserve">MMT1.0</t>
  </si>
  <si>
    <t xml:space="preserve">PMTO1.1</t>
  </si>
  <si>
    <t xml:space="preserve">KOOD_V15</t>
  </si>
  <si>
    <t xml:space="preserve">PMTO1.2</t>
  </si>
  <si>
    <t xml:space="preserve">KOOD_V16</t>
  </si>
  <si>
    <t xml:space="preserve">PMTO1.3</t>
  </si>
  <si>
    <t xml:space="preserve">KOOD_V17</t>
  </si>
  <si>
    <t xml:space="preserve">PMTO1.4</t>
  </si>
  <si>
    <t xml:space="preserve">PUUKMITT_TV17</t>
  </si>
  <si>
    <t xml:space="preserve">PMTO1.5</t>
  </si>
  <si>
    <t xml:space="preserve">KOOD_V18</t>
  </si>
  <si>
    <t xml:space="preserve">PUUKKUIT1.4</t>
  </si>
  <si>
    <t xml:space="preserve">PUUKMSK_TV18</t>
  </si>
  <si>
    <t xml:space="preserve">PUUKSOP1.3</t>
  </si>
  <si>
    <t xml:space="preserve">PUUKT_TV18</t>
  </si>
  <si>
    <t xml:space="preserve">PUUKTP_TV18</t>
  </si>
  <si>
    <t xml:space="preserve">KOOD_V19</t>
  </si>
  <si>
    <t xml:space="preserve">PMTO1.6</t>
  </si>
  <si>
    <t xml:space="preserve">EP1.5</t>
  </si>
  <si>
    <t xml:space="preserve">KOOD_V20</t>
  </si>
  <si>
    <t xml:space="preserve">MV1.9</t>
  </si>
  <si>
    <t xml:space="preserve">PUUKMSK_TV20</t>
  </si>
  <si>
    <t xml:space="preserve">KOOD_V21</t>
  </si>
  <si>
    <t xml:space="preserve">PMTO1.7</t>
  </si>
  <si>
    <t xml:space="preserve">KOOD_V22</t>
  </si>
  <si>
    <t xml:space="preserve">MMT_TV22</t>
  </si>
  <si>
    <t xml:space="preserve">PMTO1.8</t>
  </si>
  <si>
    <t xml:space="preserve">KOOD_V23</t>
  </si>
  <si>
    <t xml:space="preserve">PMTO1.9</t>
  </si>
  <si>
    <t xml:space="preserve">KOOD_V24</t>
  </si>
  <si>
    <t xml:space="preserve">PUUKMSK_TV24</t>
  </si>
  <si>
    <t xml:space="preserve">PUUKTP1.5</t>
  </si>
  <si>
    <t xml:space="preserve">PUUKTPP_TV24</t>
  </si>
  <si>
    <t xml:space="preserve">PUUKTPTM_TV24</t>
  </si>
  <si>
    <t xml:space="preserve">KOOD_V25</t>
  </si>
  <si>
    <t xml:space="preserve">PMTO1.10</t>
  </si>
  <si>
    <t xml:space="preserve">KOOD_V26</t>
  </si>
  <si>
    <t xml:space="preserve">MKI1.3</t>
  </si>
  <si>
    <t xml:space="preserve">MKP1.4</t>
  </si>
  <si>
    <t xml:space="preserve">KOOD_V27</t>
  </si>
  <si>
    <t xml:space="preserve">PMTO1.11</t>
  </si>
  <si>
    <t xml:space="preserve">KOOD_V28</t>
  </si>
  <si>
    <t xml:space="preserve">PMTO1.12</t>
  </si>
  <si>
    <t xml:space="preserve">KOOD_V29</t>
  </si>
  <si>
    <t xml:space="preserve">PUUKMSK1.3</t>
  </si>
  <si>
    <t xml:space="preserve">PUUKT1.4</t>
  </si>
  <si>
    <t xml:space="preserve">PUUKTP1.6</t>
  </si>
  <si>
    <t xml:space="preserve">PUUKTPP1.2</t>
  </si>
</sst>
</file>

<file path=xl/styles.xml><?xml version="1.0" encoding="utf-8"?>
<styleSheet xmlns="http://schemas.openxmlformats.org/spreadsheetml/2006/main">
  <numFmts count="4">
    <numFmt numFmtId="164" formatCode="General"/>
    <numFmt numFmtId="165" formatCode="[$-40B]D/M/YYYY"/>
    <numFmt numFmtId="166" formatCode="@"/>
    <numFmt numFmtId="167" formatCode="General"/>
  </numFmts>
  <fonts count="27">
    <font>
      <sz val="11"/>
      <color rgb="FF000000"/>
      <name val="Calibri"/>
      <family val="2"/>
      <charset val="1"/>
    </font>
    <font>
      <sz val="10"/>
      <name val="Arial"/>
      <family val="0"/>
    </font>
    <font>
      <sz val="10"/>
      <name val="Arial"/>
      <family val="0"/>
    </font>
    <font>
      <sz val="10"/>
      <name val="Arial"/>
      <family val="0"/>
    </font>
    <font>
      <u val="single"/>
      <sz val="11"/>
      <color rgb="FF0563C1"/>
      <name val="Calibri"/>
      <family val="2"/>
      <charset val="1"/>
    </font>
    <font>
      <sz val="10"/>
      <name val="Arial"/>
      <family val="2"/>
      <charset val="1"/>
    </font>
    <font>
      <b val="true"/>
      <sz val="14"/>
      <color rgb="FF000000"/>
      <name val="Calibri"/>
      <family val="2"/>
      <charset val="1"/>
    </font>
    <font>
      <b val="true"/>
      <sz val="12"/>
      <color rgb="FF000000"/>
      <name val="Calibri"/>
      <family val="2"/>
      <charset val="1"/>
    </font>
    <font>
      <b val="true"/>
      <sz val="11"/>
      <color rgb="FF000000"/>
      <name val="Calibri"/>
      <family val="2"/>
      <charset val="1"/>
    </font>
    <font>
      <sz val="10"/>
      <color rgb="FF000000"/>
      <name val="Arial Unicode MS"/>
      <family val="2"/>
      <charset val="1"/>
    </font>
    <font>
      <sz val="11"/>
      <color rgb="FF172B4D"/>
      <name val="Calibri"/>
      <family val="2"/>
      <charset val="1"/>
    </font>
    <font>
      <sz val="11"/>
      <color rgb="FFFF0000"/>
      <name val="Calibri"/>
      <family val="2"/>
      <charset val="1"/>
    </font>
    <font>
      <sz val="11"/>
      <name val="Calibri"/>
      <family val="2"/>
      <charset val="1"/>
    </font>
    <font>
      <b val="true"/>
      <sz val="10"/>
      <name val="Arial"/>
      <family val="2"/>
      <charset val="1"/>
    </font>
    <font>
      <b val="true"/>
      <sz val="8"/>
      <name val="Arial"/>
      <family val="2"/>
      <charset val="1"/>
    </font>
    <font>
      <b val="true"/>
      <sz val="9"/>
      <color rgb="FFFF0000"/>
      <name val="Arial"/>
      <family val="2"/>
      <charset val="1"/>
    </font>
    <font>
      <sz val="9"/>
      <name val="Arial"/>
      <family val="2"/>
      <charset val="1"/>
    </font>
    <font>
      <b val="true"/>
      <sz val="9"/>
      <name val="Arial"/>
      <family val="2"/>
      <charset val="1"/>
    </font>
    <font>
      <i val="true"/>
      <sz val="10"/>
      <name val="Arial"/>
      <family val="2"/>
      <charset val="1"/>
    </font>
    <font>
      <sz val="10"/>
      <name val="Arial Unicode MS"/>
      <family val="0"/>
      <charset val="1"/>
    </font>
    <font>
      <sz val="10"/>
      <color rgb="FF5B9BD5"/>
      <name val="Arial"/>
      <family val="2"/>
      <charset val="1"/>
    </font>
    <font>
      <b val="true"/>
      <sz val="10"/>
      <color rgb="FF92D050"/>
      <name val="Arial"/>
      <family val="2"/>
      <charset val="1"/>
    </font>
    <font>
      <sz val="10"/>
      <color rgb="FFFF0000"/>
      <name val="Arial"/>
      <family val="2"/>
      <charset val="1"/>
    </font>
    <font>
      <sz val="10"/>
      <color rgb="FF000000"/>
      <name val="Arial"/>
      <family val="2"/>
      <charset val="1"/>
    </font>
    <font>
      <sz val="10"/>
      <name val="Arial Unicode MS"/>
      <family val="2"/>
      <charset val="1"/>
    </font>
    <font>
      <b val="true"/>
      <sz val="10"/>
      <name val="Arial Unicode MS"/>
      <family val="0"/>
      <charset val="1"/>
    </font>
    <font>
      <b val="true"/>
      <sz val="11"/>
      <name val="Calibri"/>
      <family val="2"/>
      <charset val="1"/>
    </font>
  </fonts>
  <fills count="8">
    <fill>
      <patternFill patternType="none"/>
    </fill>
    <fill>
      <patternFill patternType="gray125"/>
    </fill>
    <fill>
      <patternFill patternType="solid">
        <fgColor rgb="FFFFC000"/>
        <bgColor rgb="FFFF9900"/>
      </patternFill>
    </fill>
    <fill>
      <patternFill patternType="solid">
        <fgColor rgb="FFE2F0D9"/>
        <bgColor rgb="FFDEE9E6"/>
      </patternFill>
    </fill>
    <fill>
      <patternFill patternType="solid">
        <fgColor rgb="FFD9D9D9"/>
        <bgColor rgb="FFDAE3F3"/>
      </patternFill>
    </fill>
    <fill>
      <patternFill patternType="solid">
        <fgColor rgb="FFDEE9E6"/>
        <bgColor rgb="FFDAE3F3"/>
      </patternFill>
    </fill>
    <fill>
      <patternFill patternType="solid">
        <fgColor rgb="FFDAE3F3"/>
        <bgColor rgb="FFDEE9E6"/>
      </patternFill>
    </fill>
    <fill>
      <patternFill patternType="solid">
        <fgColor rgb="FFFBE5D6"/>
        <bgColor rgb="FFE2F0D9"/>
      </patternFill>
    </fill>
  </fills>
  <borders count="31">
    <border diagonalUp="false" diagonalDown="false">
      <left/>
      <right/>
      <top/>
      <bottom/>
      <diagonal/>
    </border>
    <border diagonalUp="false" diagonalDown="false">
      <left/>
      <right style="thin"/>
      <top/>
      <bottom style="thin"/>
      <diagonal/>
    </border>
    <border diagonalUp="false" diagonalDown="false">
      <left/>
      <right/>
      <top/>
      <bottom style="thin"/>
      <diagonal/>
    </border>
    <border diagonalUp="false" diagonalDown="false">
      <left/>
      <right style="thin"/>
      <top/>
      <bottom/>
      <diagonal/>
    </border>
    <border diagonalUp="false" diagonalDown="false">
      <left/>
      <right style="thick">
        <color rgb="FFFF0000"/>
      </right>
      <top/>
      <bottom/>
      <diagonal/>
    </border>
    <border diagonalUp="false" diagonalDown="false">
      <left style="thick">
        <color rgb="FFFF0000"/>
      </left>
      <right/>
      <top/>
      <bottom/>
      <diagonal/>
    </border>
    <border diagonalUp="false" diagonalDown="false">
      <left style="thick">
        <color rgb="FFFF0000"/>
      </left>
      <right style="thick">
        <color rgb="FFFF0000"/>
      </right>
      <top/>
      <bottom style="thin">
        <color rgb="FFC0C0C0"/>
      </bottom>
      <diagonal/>
    </border>
    <border diagonalUp="false" diagonalDown="false">
      <left style="thick">
        <color rgb="FFFF0000"/>
      </left>
      <right/>
      <top/>
      <bottom style="thin">
        <color rgb="FFC0C0C0"/>
      </bottom>
      <diagonal/>
    </border>
    <border diagonalUp="false" diagonalDown="false">
      <left/>
      <right style="thick">
        <color rgb="FFFF0000"/>
      </right>
      <top style="thin">
        <color rgb="FFC0C0C0"/>
      </top>
      <bottom style="thin">
        <color rgb="FFC0C0C0"/>
      </bottom>
      <diagonal/>
    </border>
    <border diagonalUp="false" diagonalDown="false">
      <left style="thick">
        <color rgb="FFFF0000"/>
      </left>
      <right style="thick">
        <color rgb="FFFF0000"/>
      </right>
      <top style="thin">
        <color rgb="FFC0C0C0"/>
      </top>
      <bottom style="thin">
        <color rgb="FFC0C0C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ck">
        <color rgb="FFFF0000"/>
      </left>
      <right style="thick">
        <color rgb="FFFF0000"/>
      </right>
      <top/>
      <bottom/>
      <diagonal/>
    </border>
    <border diagonalUp="false" diagonalDown="false">
      <left style="thin">
        <color rgb="FFC0C0C0"/>
      </left>
      <right style="thick">
        <color rgb="FFFF0000"/>
      </right>
      <top style="thin">
        <color rgb="FFC0C0C0"/>
      </top>
      <bottom style="thin">
        <color rgb="FFC0C0C0"/>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thin"/>
      <right style="thin"/>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thin"/>
      <right style="thin"/>
      <top/>
      <bottom style="thin"/>
      <diagonal/>
    </border>
    <border diagonalUp="false" diagonalDown="false">
      <left style="thin"/>
      <right/>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diagonal/>
    </border>
    <border diagonalUp="false" diagonalDown="false">
      <left style="thin"/>
      <right style="medium"/>
      <top style="thin"/>
      <bottom/>
      <diagonal/>
    </border>
    <border diagonalUp="false" diagonalDown="false">
      <left/>
      <right/>
      <top style="thin"/>
      <bottom style="thin"/>
      <diagonal/>
    </border>
    <border diagonalUp="false" diagonalDown="false">
      <left style="thin"/>
      <right style="medium"/>
      <top/>
      <bottom style="thin"/>
      <diagonal/>
    </border>
    <border diagonalUp="false" diagonalDown="false">
      <left style="thin"/>
      <right style="thin"/>
      <top/>
      <bottom/>
      <diagonal/>
    </border>
    <border diagonalUp="false" diagonalDown="false">
      <left/>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bottom" textRotation="0" wrapText="false" indent="0" shrinkToFit="false"/>
      <protection locked="true" hidden="false"/>
    </xf>
  </cellStyleXfs>
  <cellXfs count="15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1" xfId="0" applyFont="true" applyBorder="true" applyAlignment="false" applyProtection="false">
      <alignment horizontal="general" vertical="bottom" textRotation="0" wrapText="false" indent="0" shrinkToFit="false"/>
      <protection locked="true" hidden="false"/>
    </xf>
    <xf numFmtId="165" fontId="6" fillId="0" borderId="2" xfId="0" applyFont="true" applyBorder="true" applyAlignment="false" applyProtection="false">
      <alignment horizontal="general" vertical="bottom" textRotation="0" wrapText="false" indent="0" shrinkToFit="false"/>
      <protection locked="true" hidden="false"/>
    </xf>
    <xf numFmtId="164" fontId="6" fillId="0" borderId="2"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center" vertical="bottom"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false" applyAlignment="true" applyProtection="false">
      <alignment horizontal="left" vertical="bottom" textRotation="0" wrapText="false" indent="0" shrinkToFit="false"/>
      <protection locked="true" hidden="false"/>
    </xf>
    <xf numFmtId="164" fontId="8" fillId="0" borderId="0" xfId="0" applyFont="true" applyBorder="false" applyAlignment="true" applyProtection="false">
      <alignment horizontal="left" vertical="bottom" textRotation="0" wrapText="true" indent="0" shrinkToFit="false"/>
      <protection locked="true" hidden="false"/>
    </xf>
    <xf numFmtId="164" fontId="8" fillId="0" borderId="0" xfId="0" applyFont="true" applyBorder="false" applyAlignment="true" applyProtection="false">
      <alignment horizontal="center" vertical="bottom" textRotation="0" wrapText="true" indent="0" shrinkToFit="false"/>
      <protection locked="true" hidden="false"/>
    </xf>
    <xf numFmtId="164" fontId="9" fillId="0" borderId="0" xfId="0" applyFont="true" applyBorder="false" applyAlignment="true" applyProtection="false">
      <alignment horizontal="left" vertical="bottom" textRotation="0" wrapText="true" indent="0" shrinkToFit="false"/>
      <protection locked="true" hidden="false"/>
    </xf>
    <xf numFmtId="164" fontId="4" fillId="0" borderId="0" xfId="20" applyFont="false" applyBorder="true" applyAlignment="true" applyProtection="true">
      <alignment horizontal="general" vertical="bottom" textRotation="0" wrapText="true" indent="0" shrinkToFit="false"/>
      <protection locked="true" hidden="false"/>
    </xf>
    <xf numFmtId="166" fontId="0" fillId="0" borderId="0" xfId="0" applyFont="false" applyBorder="false" applyAlignment="true" applyProtection="false">
      <alignment horizontal="center" vertical="bottom" textRotation="0" wrapText="true" indent="0" shrinkToFit="false"/>
      <protection locked="true" hidden="false"/>
    </xf>
    <xf numFmtId="166"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right" vertical="bottom"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4" fillId="0" borderId="0" xfId="20" applyFont="false" applyBorder="true" applyAlignment="true" applyProtection="true">
      <alignment horizontal="general" vertical="bottom" textRotation="0" wrapText="false" indent="0" shrinkToFit="false"/>
      <protection locked="true" hidden="false"/>
    </xf>
    <xf numFmtId="164" fontId="5" fillId="0" borderId="0" xfId="22" applyFont="false" applyBorder="false" applyAlignment="false" applyProtection="false">
      <alignment horizontal="general" vertical="bottom" textRotation="0" wrapText="false" indent="0" shrinkToFit="false"/>
      <protection locked="true" hidden="false"/>
    </xf>
    <xf numFmtId="164" fontId="5" fillId="0" borderId="0" xfId="22" applyFont="false" applyBorder="false" applyAlignment="true" applyProtection="false">
      <alignment horizontal="general" vertical="bottom" textRotation="0" wrapText="true" indent="0" shrinkToFit="false"/>
      <protection locked="true" hidden="false"/>
    </xf>
    <xf numFmtId="164" fontId="8" fillId="0" borderId="0" xfId="22" applyFont="true" applyBorder="false" applyAlignment="true" applyProtection="false">
      <alignment horizontal="general" vertical="bottom" textRotation="0" wrapText="true" indent="0" shrinkToFit="false"/>
      <protection locked="true" hidden="false"/>
    </xf>
    <xf numFmtId="164" fontId="8" fillId="0" borderId="0" xfId="22" applyFont="true" applyBorder="false" applyAlignment="false" applyProtection="false">
      <alignment horizontal="general" vertical="bottom" textRotation="0" wrapText="false" indent="0" shrinkToFit="false"/>
      <protection locked="true" hidden="false"/>
    </xf>
    <xf numFmtId="164" fontId="8" fillId="0" borderId="0" xfId="22" applyFont="true" applyBorder="false" applyAlignment="true" applyProtection="false">
      <alignment horizontal="left" vertical="bottom" textRotation="0" wrapText="false" indent="0" shrinkToFit="false"/>
      <protection locked="true" hidden="false"/>
    </xf>
    <xf numFmtId="164" fontId="8" fillId="0" borderId="0" xfId="22" applyFont="true" applyBorder="false" applyAlignment="true" applyProtection="false">
      <alignment horizontal="left" vertical="bottom" textRotation="0" wrapText="true" indent="0" shrinkToFit="false"/>
      <protection locked="true" hidden="false"/>
    </xf>
    <xf numFmtId="164" fontId="5" fillId="0" borderId="0" xfId="22" applyFont="true" applyBorder="false" applyAlignment="true" applyProtection="false">
      <alignment horizontal="left" vertical="bottom" textRotation="0" wrapText="false" indent="0" shrinkToFit="false"/>
      <protection locked="true" hidden="false"/>
    </xf>
    <xf numFmtId="164" fontId="5" fillId="0" borderId="0" xfId="22" applyFont="true" applyBorder="false" applyAlignment="true" applyProtection="false">
      <alignment horizontal="left" vertical="bottom" textRotation="0" wrapText="true" indent="0" shrinkToFit="false"/>
      <protection locked="true" hidden="false"/>
    </xf>
    <xf numFmtId="164" fontId="0" fillId="0" borderId="0" xfId="22" applyFont="true" applyBorder="false" applyAlignment="true" applyProtection="false">
      <alignment horizontal="left" vertical="bottom" textRotation="0" wrapText="true" indent="0" shrinkToFit="false"/>
      <protection locked="true" hidden="false"/>
    </xf>
    <xf numFmtId="164" fontId="4" fillId="0" borderId="0" xfId="21" applyFont="false" applyBorder="true" applyAlignment="true" applyProtection="true">
      <alignment horizontal="general" vertical="bottom" textRotation="0" wrapText="true" indent="0" shrinkToFit="false"/>
      <protection locked="true" hidden="false"/>
    </xf>
    <xf numFmtId="167" fontId="4" fillId="0" borderId="0" xfId="21" applyFont="false" applyBorder="true" applyAlignment="true" applyProtection="true">
      <alignment horizontal="general" vertical="bottom" textRotation="0" wrapText="true" indent="0" shrinkToFit="false"/>
      <protection locked="true" hidden="false"/>
    </xf>
    <xf numFmtId="164" fontId="4" fillId="0" borderId="0" xfId="21" applyFont="false" applyBorder="true" applyAlignment="true" applyProtection="true">
      <alignment horizontal="general" vertical="bottom" textRotation="0" wrapText="false" indent="0" shrinkToFit="false"/>
      <protection locked="true" hidden="false"/>
    </xf>
    <xf numFmtId="164" fontId="5" fillId="0" borderId="0" xfId="22" applyFont="true" applyBorder="false" applyAlignment="true" applyProtection="false">
      <alignment horizontal="general" vertical="center" textRotation="0" wrapText="false" indent="0" shrinkToFit="false"/>
      <protection locked="true" hidden="false"/>
    </xf>
    <xf numFmtId="164" fontId="11" fillId="0" borderId="0" xfId="22" applyFont="true" applyBorder="false" applyAlignment="false" applyProtection="false">
      <alignment horizontal="general" vertical="bottom" textRotation="0" wrapText="false" indent="0" shrinkToFit="false"/>
      <protection locked="true" hidden="false"/>
    </xf>
    <xf numFmtId="164" fontId="12" fillId="0" borderId="0" xfId="22" applyFont="true" applyBorder="false" applyAlignment="false" applyProtection="false">
      <alignment horizontal="general" vertical="bottom" textRotation="0" wrapText="false" indent="0" shrinkToFit="false"/>
      <protection locked="true" hidden="false"/>
    </xf>
    <xf numFmtId="164" fontId="13" fillId="0" borderId="0" xfId="22" applyFont="true" applyBorder="false" applyAlignment="false" applyProtection="false">
      <alignment horizontal="general" vertical="bottom" textRotation="0" wrapText="false" indent="0" shrinkToFit="false"/>
      <protection locked="true" hidden="false"/>
    </xf>
    <xf numFmtId="164" fontId="5" fillId="0" borderId="4" xfId="22" applyFont="false" applyBorder="true" applyAlignment="false" applyProtection="false">
      <alignment horizontal="general" vertical="bottom" textRotation="0" wrapText="false" indent="0" shrinkToFit="false"/>
      <protection locked="true" hidden="false"/>
    </xf>
    <xf numFmtId="164" fontId="5" fillId="2" borderId="5" xfId="22" applyFont="false" applyBorder="true" applyAlignment="false" applyProtection="false">
      <alignment horizontal="general" vertical="bottom" textRotation="0" wrapText="false" indent="0" shrinkToFit="false"/>
      <protection locked="true" hidden="false"/>
    </xf>
    <xf numFmtId="164" fontId="5" fillId="2" borderId="0" xfId="22" applyFont="false" applyBorder="false" applyAlignment="false" applyProtection="false">
      <alignment horizontal="general" vertical="bottom" textRotation="0" wrapText="false" indent="0" shrinkToFit="false"/>
      <protection locked="true" hidden="false"/>
    </xf>
    <xf numFmtId="164" fontId="5" fillId="2" borderId="4" xfId="22" applyFont="false" applyBorder="true" applyAlignment="true" applyProtection="false">
      <alignment horizontal="right" vertical="bottom" textRotation="0" wrapText="false" indent="0" shrinkToFit="false"/>
      <protection locked="true" hidden="false"/>
    </xf>
    <xf numFmtId="164" fontId="5" fillId="3" borderId="5" xfId="22" applyFont="false" applyBorder="true" applyAlignment="false" applyProtection="false">
      <alignment horizontal="general" vertical="bottom" textRotation="0" wrapText="false" indent="0" shrinkToFit="false"/>
      <protection locked="true" hidden="false"/>
    </xf>
    <xf numFmtId="164" fontId="5" fillId="3" borderId="0" xfId="22" applyFont="false" applyBorder="false" applyAlignment="false" applyProtection="false">
      <alignment horizontal="general" vertical="bottom" textRotation="0" wrapText="false" indent="0" shrinkToFit="false"/>
      <protection locked="true" hidden="false"/>
    </xf>
    <xf numFmtId="164" fontId="5" fillId="3" borderId="4" xfId="22" applyFont="false" applyBorder="true" applyAlignment="true" applyProtection="false">
      <alignment horizontal="right" vertical="bottom" textRotation="0" wrapText="false" indent="0" shrinkToFit="false"/>
      <protection locked="true" hidden="false"/>
    </xf>
    <xf numFmtId="164" fontId="5" fillId="3" borderId="4" xfId="22" applyFont="false" applyBorder="true" applyAlignment="true" applyProtection="false">
      <alignment horizontal="fill" vertical="center" textRotation="0" wrapText="false" indent="0" shrinkToFit="false"/>
      <protection locked="true" hidden="false"/>
    </xf>
    <xf numFmtId="164" fontId="5" fillId="3" borderId="5" xfId="22" applyFont="false" applyBorder="true" applyAlignment="true" applyProtection="false">
      <alignment horizontal="right" vertical="bottom" textRotation="0" wrapText="false" indent="0" shrinkToFit="false"/>
      <protection locked="true" hidden="false"/>
    </xf>
    <xf numFmtId="164" fontId="5" fillId="3" borderId="0" xfId="22" applyFont="false" applyBorder="false" applyAlignment="true" applyProtection="false">
      <alignment horizontal="right" vertical="bottom" textRotation="0" wrapText="false" indent="0" shrinkToFit="false"/>
      <protection locked="true" hidden="false"/>
    </xf>
    <xf numFmtId="164" fontId="14" fillId="0" borderId="0" xfId="22" applyFont="true" applyBorder="false" applyAlignment="true" applyProtection="false">
      <alignment horizontal="general" vertical="center" textRotation="0" wrapText="true" indent="0" shrinkToFit="false"/>
      <protection locked="true" hidden="false"/>
    </xf>
    <xf numFmtId="164" fontId="13" fillId="0" borderId="4" xfId="22" applyFont="true" applyBorder="true" applyAlignment="true" applyProtection="false">
      <alignment horizontal="right" vertical="bottom" textRotation="90" wrapText="true" indent="0" shrinkToFit="false"/>
      <protection locked="true" hidden="false"/>
    </xf>
    <xf numFmtId="164" fontId="15" fillId="2" borderId="5" xfId="22" applyFont="true" applyBorder="true" applyAlignment="true" applyProtection="false">
      <alignment horizontal="right" vertical="bottom" textRotation="90" wrapText="true" indent="0" shrinkToFit="false"/>
      <protection locked="true" hidden="false"/>
    </xf>
    <xf numFmtId="164" fontId="15" fillId="2" borderId="0" xfId="22" applyFont="true" applyBorder="false" applyAlignment="true" applyProtection="false">
      <alignment horizontal="right" vertical="bottom" textRotation="90" wrapText="true" indent="0" shrinkToFit="false"/>
      <protection locked="true" hidden="false"/>
    </xf>
    <xf numFmtId="164" fontId="16" fillId="2" borderId="4" xfId="22" applyFont="true" applyBorder="true" applyAlignment="true" applyProtection="false">
      <alignment horizontal="right" vertical="bottom" textRotation="90" wrapText="true" indent="0" shrinkToFit="false"/>
      <protection locked="true" hidden="false"/>
    </xf>
    <xf numFmtId="164" fontId="15" fillId="3" borderId="5" xfId="22" applyFont="true" applyBorder="true" applyAlignment="true" applyProtection="false">
      <alignment horizontal="right" vertical="bottom" textRotation="90" wrapText="true" indent="0" shrinkToFit="false"/>
      <protection locked="true" hidden="false"/>
    </xf>
    <xf numFmtId="164" fontId="15" fillId="3" borderId="0" xfId="22" applyFont="true" applyBorder="false" applyAlignment="true" applyProtection="false">
      <alignment horizontal="right" vertical="bottom" textRotation="90" wrapText="true" indent="0" shrinkToFit="false"/>
      <protection locked="true" hidden="false"/>
    </xf>
    <xf numFmtId="164" fontId="16" fillId="3" borderId="4" xfId="22" applyFont="true" applyBorder="true" applyAlignment="true" applyProtection="false">
      <alignment horizontal="right" vertical="bottom" textRotation="90" wrapText="true" indent="0" shrinkToFit="false"/>
      <protection locked="true" hidden="false"/>
    </xf>
    <xf numFmtId="164" fontId="13" fillId="0" borderId="0" xfId="22" applyFont="true" applyBorder="false" applyAlignment="true" applyProtection="false">
      <alignment horizontal="general" vertical="bottom" textRotation="0" wrapText="true" indent="0" shrinkToFit="false"/>
      <protection locked="true" hidden="false"/>
    </xf>
    <xf numFmtId="164" fontId="17" fillId="2" borderId="6" xfId="22" applyFont="true" applyBorder="true" applyAlignment="true" applyProtection="false">
      <alignment horizontal="center" vertical="center" textRotation="90" wrapText="true" indent="0" shrinkToFit="false"/>
      <protection locked="true" hidden="false"/>
    </xf>
    <xf numFmtId="164" fontId="17" fillId="3" borderId="6" xfId="22" applyFont="true" applyBorder="true" applyAlignment="true" applyProtection="false">
      <alignment horizontal="center" vertical="center" textRotation="90" wrapText="true" indent="0" shrinkToFit="false"/>
      <protection locked="true" hidden="false"/>
    </xf>
    <xf numFmtId="164" fontId="17" fillId="3" borderId="7" xfId="22" applyFont="true" applyBorder="true" applyAlignment="true" applyProtection="false">
      <alignment horizontal="center" vertical="center" textRotation="90" wrapText="true" indent="0" shrinkToFit="false"/>
      <protection locked="true" hidden="false"/>
    </xf>
    <xf numFmtId="164" fontId="17" fillId="0" borderId="8" xfId="22" applyFont="true" applyBorder="true" applyAlignment="true" applyProtection="false">
      <alignment horizontal="right" vertical="bottom" textRotation="0" wrapText="true" indent="0" shrinkToFit="false"/>
      <protection locked="true" hidden="false"/>
    </xf>
    <xf numFmtId="164" fontId="16" fillId="2" borderId="9" xfId="22" applyFont="true" applyBorder="true" applyAlignment="true" applyProtection="false">
      <alignment horizontal="center" vertical="bottom" textRotation="0" wrapText="true" indent="0" shrinkToFit="false"/>
      <protection locked="true" hidden="false"/>
    </xf>
    <xf numFmtId="164" fontId="16" fillId="3" borderId="9" xfId="22" applyFont="true" applyBorder="true" applyAlignment="true" applyProtection="false">
      <alignment horizontal="center" vertical="bottom" textRotation="0" wrapText="true" indent="0" shrinkToFit="false"/>
      <protection locked="true" hidden="false"/>
    </xf>
    <xf numFmtId="164" fontId="16" fillId="3" borderId="10" xfId="22" applyFont="true" applyBorder="true" applyAlignment="true" applyProtection="false">
      <alignment horizontal="center" vertical="bottom" textRotation="0" wrapText="true" indent="0" shrinkToFit="false"/>
      <protection locked="true" hidden="false"/>
    </xf>
    <xf numFmtId="164" fontId="16" fillId="3" borderId="11" xfId="22" applyFont="true" applyBorder="true" applyAlignment="true" applyProtection="false">
      <alignment horizontal="center" vertical="bottom" textRotation="0" wrapText="true" indent="0" shrinkToFit="false"/>
      <protection locked="true" hidden="false"/>
    </xf>
    <xf numFmtId="164" fontId="16" fillId="0" borderId="10" xfId="22" applyFont="true" applyBorder="true" applyAlignment="true" applyProtection="false">
      <alignment horizontal="right" vertical="bottom" textRotation="90" wrapText="true" indent="0" shrinkToFit="false"/>
      <protection locked="true" hidden="false"/>
    </xf>
    <xf numFmtId="164" fontId="17" fillId="4" borderId="8" xfId="22" applyFont="true" applyBorder="true" applyAlignment="true" applyProtection="false">
      <alignment horizontal="right" vertical="bottom" textRotation="0" wrapText="true" indent="0" shrinkToFit="false"/>
      <protection locked="true" hidden="false"/>
    </xf>
    <xf numFmtId="164" fontId="17" fillId="4" borderId="9" xfId="22" applyFont="true" applyBorder="true" applyAlignment="true" applyProtection="false">
      <alignment horizontal="center" vertical="bottom" textRotation="0" wrapText="true" indent="0" shrinkToFit="false"/>
      <protection locked="true" hidden="false"/>
    </xf>
    <xf numFmtId="164" fontId="17" fillId="4" borderId="6" xfId="22" applyFont="true" applyBorder="true" applyAlignment="true" applyProtection="false">
      <alignment horizontal="center" vertical="bottom" textRotation="0" wrapText="true" indent="0" shrinkToFit="false"/>
      <protection locked="true" hidden="false"/>
    </xf>
    <xf numFmtId="164" fontId="13" fillId="0" borderId="0" xfId="22" applyFont="true" applyBorder="false" applyAlignment="true" applyProtection="false">
      <alignment horizontal="right" vertical="bottom" textRotation="90" wrapText="true" indent="0" shrinkToFit="false"/>
      <protection locked="true" hidden="false"/>
    </xf>
    <xf numFmtId="164" fontId="17" fillId="0" borderId="12" xfId="22" applyFont="true" applyBorder="true" applyAlignment="true" applyProtection="false">
      <alignment horizontal="right" vertical="bottom" textRotation="90" wrapText="true" indent="0" shrinkToFit="false"/>
      <protection locked="true" hidden="false"/>
    </xf>
    <xf numFmtId="164" fontId="16" fillId="2" borderId="9" xfId="22" applyFont="true" applyBorder="true" applyAlignment="true" applyProtection="false">
      <alignment horizontal="center" vertical="center" textRotation="90" wrapText="true" indent="0" shrinkToFit="false"/>
      <protection locked="true" hidden="false"/>
    </xf>
    <xf numFmtId="164" fontId="16" fillId="3" borderId="9" xfId="22" applyFont="true" applyBorder="true" applyAlignment="true" applyProtection="false">
      <alignment horizontal="center" vertical="center" textRotation="90" wrapText="true" indent="0" shrinkToFit="false"/>
      <protection locked="true" hidden="false"/>
    </xf>
    <xf numFmtId="164" fontId="16" fillId="3" borderId="10" xfId="22" applyFont="true" applyBorder="true" applyAlignment="true" applyProtection="false">
      <alignment horizontal="center" vertical="center" textRotation="90" wrapText="true" indent="0" shrinkToFit="false"/>
      <protection locked="true" hidden="false"/>
    </xf>
    <xf numFmtId="164" fontId="16" fillId="0" borderId="10" xfId="22" applyFont="true" applyBorder="true" applyAlignment="true" applyProtection="false">
      <alignment horizontal="center" vertical="bottom" textRotation="90" wrapText="true" indent="0" shrinkToFit="false"/>
      <protection locked="true" hidden="false"/>
    </xf>
    <xf numFmtId="164" fontId="13" fillId="0" borderId="0" xfId="22" applyFont="true" applyBorder="false" applyAlignment="true" applyProtection="false">
      <alignment horizontal="left" vertical="center" textRotation="0" wrapText="false" indent="0" shrinkToFit="false"/>
      <protection locked="true" hidden="false"/>
    </xf>
    <xf numFmtId="164" fontId="5" fillId="0" borderId="0" xfId="22" applyFont="false" applyBorder="false" applyAlignment="true" applyProtection="false">
      <alignment horizontal="left" vertical="center" textRotation="0" wrapText="false" indent="0" shrinkToFit="false"/>
      <protection locked="true" hidden="false"/>
    </xf>
    <xf numFmtId="164" fontId="5" fillId="0" borderId="4" xfId="22" applyFont="false" applyBorder="true" applyAlignment="true" applyProtection="false">
      <alignment horizontal="left" vertical="center" textRotation="0" wrapText="false" indent="0" shrinkToFit="false"/>
      <protection locked="true" hidden="false"/>
    </xf>
    <xf numFmtId="164" fontId="13" fillId="2" borderId="5" xfId="22" applyFont="true" applyBorder="true" applyAlignment="true" applyProtection="false">
      <alignment horizontal="center" vertical="center" textRotation="0" wrapText="false" indent="0" shrinkToFit="false"/>
      <protection locked="true" hidden="false"/>
    </xf>
    <xf numFmtId="164" fontId="13" fillId="2" borderId="0" xfId="22" applyFont="true" applyBorder="false" applyAlignment="true" applyProtection="false">
      <alignment horizontal="center" vertical="center" textRotation="0" wrapText="false" indent="0" shrinkToFit="false"/>
      <protection locked="true" hidden="false"/>
    </xf>
    <xf numFmtId="164" fontId="13" fillId="2" borderId="4" xfId="22" applyFont="true" applyBorder="true" applyAlignment="true" applyProtection="false">
      <alignment horizontal="right" vertical="center" textRotation="0" wrapText="false" indent="0" shrinkToFit="false"/>
      <protection locked="true" hidden="false"/>
    </xf>
    <xf numFmtId="164" fontId="13" fillId="2" borderId="4" xfId="22" applyFont="true" applyBorder="true" applyAlignment="true" applyProtection="false">
      <alignment horizontal="fill" vertical="center" textRotation="0" wrapText="false" indent="0" shrinkToFit="false"/>
      <protection locked="true" hidden="false"/>
    </xf>
    <xf numFmtId="164" fontId="13" fillId="3" borderId="5" xfId="22" applyFont="true" applyBorder="true" applyAlignment="true" applyProtection="false">
      <alignment horizontal="center" vertical="center" textRotation="0" wrapText="false" indent="0" shrinkToFit="false"/>
      <protection locked="true" hidden="false"/>
    </xf>
    <xf numFmtId="164" fontId="13" fillId="3" borderId="0" xfId="22" applyFont="true" applyBorder="false" applyAlignment="true" applyProtection="false">
      <alignment horizontal="center" vertical="center" textRotation="0" wrapText="false" indent="0" shrinkToFit="false"/>
      <protection locked="true" hidden="false"/>
    </xf>
    <xf numFmtId="164" fontId="13" fillId="3" borderId="4" xfId="22" applyFont="true" applyBorder="true" applyAlignment="true" applyProtection="false">
      <alignment horizontal="right" vertical="center" textRotation="0" wrapText="false" indent="0" shrinkToFit="false"/>
      <protection locked="true" hidden="false"/>
    </xf>
    <xf numFmtId="164" fontId="13" fillId="3" borderId="4" xfId="22" applyFont="true" applyBorder="true" applyAlignment="true" applyProtection="false">
      <alignment horizontal="fill" vertical="center" textRotation="0" wrapText="false" indent="0" shrinkToFit="false"/>
      <protection locked="true" hidden="false"/>
    </xf>
    <xf numFmtId="164" fontId="13" fillId="3" borderId="5" xfId="22" applyFont="true" applyBorder="true" applyAlignment="true" applyProtection="false">
      <alignment horizontal="right" vertical="bottom" textRotation="0" wrapText="false" indent="0" shrinkToFit="false"/>
      <protection locked="true" hidden="false"/>
    </xf>
    <xf numFmtId="164" fontId="13" fillId="3" borderId="0" xfId="22" applyFont="true" applyBorder="false" applyAlignment="true" applyProtection="false">
      <alignment horizontal="right" vertical="bottom" textRotation="0" wrapText="false" indent="0" shrinkToFit="false"/>
      <protection locked="true" hidden="false"/>
    </xf>
    <xf numFmtId="164" fontId="13" fillId="3" borderId="4" xfId="22" applyFont="true" applyBorder="true" applyAlignment="true" applyProtection="false">
      <alignment horizontal="right" vertical="bottom" textRotation="0" wrapText="false" indent="0" shrinkToFit="false"/>
      <protection locked="true" hidden="false"/>
    </xf>
    <xf numFmtId="164" fontId="18" fillId="0" borderId="0" xfId="22" applyFont="true" applyBorder="false" applyAlignment="true" applyProtection="false">
      <alignment horizontal="left" vertical="center" textRotation="0" wrapText="false" indent="0" shrinkToFit="false"/>
      <protection locked="true" hidden="false"/>
    </xf>
    <xf numFmtId="164" fontId="13" fillId="2" borderId="0" xfId="22" applyFont="true" applyBorder="false" applyAlignment="true" applyProtection="false">
      <alignment horizontal="center" vertical="center" textRotation="90" wrapText="false" indent="0" shrinkToFit="false"/>
      <protection locked="true" hidden="false"/>
    </xf>
    <xf numFmtId="164" fontId="13" fillId="2" borderId="4" xfId="22" applyFont="true" applyBorder="true" applyAlignment="true" applyProtection="false">
      <alignment horizontal="general" vertical="center" textRotation="0" wrapText="false" indent="0" shrinkToFit="false"/>
      <protection locked="true" hidden="false"/>
    </xf>
    <xf numFmtId="164" fontId="13" fillId="3" borderId="5" xfId="22" applyFont="true" applyBorder="true" applyAlignment="true" applyProtection="false">
      <alignment horizontal="fill" vertical="center" textRotation="0" wrapText="false" indent="0" shrinkToFit="false"/>
      <protection locked="true" hidden="false"/>
    </xf>
    <xf numFmtId="164" fontId="13" fillId="3" borderId="0" xfId="22" applyFont="true" applyBorder="false" applyAlignment="true" applyProtection="false">
      <alignment horizontal="fill" vertical="center" textRotation="0" wrapText="false" indent="0" shrinkToFit="false"/>
      <protection locked="true" hidden="false"/>
    </xf>
    <xf numFmtId="164" fontId="13" fillId="3" borderId="5" xfId="22" applyFont="true" applyBorder="true" applyAlignment="true" applyProtection="false">
      <alignment horizontal="right" vertical="center" textRotation="0" wrapText="false" indent="0" shrinkToFit="false"/>
      <protection locked="true" hidden="false"/>
    </xf>
    <xf numFmtId="164" fontId="13" fillId="3" borderId="0" xfId="22" applyFont="true" applyBorder="false" applyAlignment="true" applyProtection="false">
      <alignment horizontal="right" vertical="center" textRotation="0" wrapText="false" indent="0" shrinkToFit="false"/>
      <protection locked="true" hidden="false"/>
    </xf>
    <xf numFmtId="164" fontId="5" fillId="2" borderId="4" xfId="22" applyFont="false" applyBorder="true" applyAlignment="true" applyProtection="false">
      <alignment horizontal="fill" vertical="bottom" textRotation="0" wrapText="false" indent="0" shrinkToFit="false"/>
      <protection locked="true" hidden="false"/>
    </xf>
    <xf numFmtId="164" fontId="5" fillId="0" borderId="0" xfId="22" applyFont="true" applyBorder="false" applyAlignment="true" applyProtection="false">
      <alignment horizontal="left" vertical="center" textRotation="0" wrapText="true" indent="0" shrinkToFit="false"/>
      <protection locked="true" hidden="false"/>
    </xf>
    <xf numFmtId="164" fontId="13" fillId="3" borderId="5" xfId="22" applyFont="true" applyBorder="true" applyAlignment="true" applyProtection="false">
      <alignment horizontal="general" vertical="center" textRotation="0" wrapText="false" indent="0" shrinkToFit="false"/>
      <protection locked="true" hidden="false"/>
    </xf>
    <xf numFmtId="164" fontId="13" fillId="3" borderId="0" xfId="22" applyFont="true" applyBorder="false" applyAlignment="true" applyProtection="false">
      <alignment horizontal="general" vertical="center" textRotation="0" wrapText="false" indent="0" shrinkToFit="false"/>
      <protection locked="true" hidden="false"/>
    </xf>
    <xf numFmtId="164" fontId="19" fillId="0" borderId="0" xfId="22" applyFont="true" applyBorder="false" applyAlignment="true" applyProtection="false">
      <alignment horizontal="general" vertical="center" textRotation="0" wrapText="false" indent="0" shrinkToFit="false"/>
      <protection locked="true" hidden="false"/>
    </xf>
    <xf numFmtId="164" fontId="20" fillId="0" borderId="0" xfId="22" applyFont="true" applyBorder="false" applyAlignment="true" applyProtection="false">
      <alignment horizontal="left" vertical="center" textRotation="0" wrapText="false" indent="0" shrinkToFit="false"/>
      <protection locked="true" hidden="false"/>
    </xf>
    <xf numFmtId="164" fontId="20" fillId="0" borderId="4" xfId="22" applyFont="true" applyBorder="true" applyAlignment="true" applyProtection="false">
      <alignment horizontal="left" vertical="center" textRotation="0" wrapText="false" indent="0" shrinkToFit="false"/>
      <protection locked="true" hidden="false"/>
    </xf>
    <xf numFmtId="164" fontId="5" fillId="0" borderId="5" xfId="22" applyFont="true" applyBorder="true" applyAlignment="true" applyProtection="false">
      <alignment horizontal="general" vertical="bottom" textRotation="0" wrapText="true" indent="0" shrinkToFit="false"/>
      <protection locked="true" hidden="false"/>
    </xf>
    <xf numFmtId="164" fontId="13" fillId="3" borderId="4" xfId="22" applyFont="true" applyBorder="true" applyAlignment="true" applyProtection="false">
      <alignment horizontal="center" vertical="center" textRotation="0" wrapText="false" indent="0" shrinkToFit="false"/>
      <protection locked="true" hidden="false"/>
    </xf>
    <xf numFmtId="164" fontId="21" fillId="0" borderId="4" xfId="22" applyFont="true" applyBorder="true" applyAlignment="true" applyProtection="false">
      <alignment horizontal="left" vertical="center" textRotation="0" wrapText="false" indent="0" shrinkToFit="false"/>
      <protection locked="true" hidden="false"/>
    </xf>
    <xf numFmtId="164" fontId="22" fillId="0" borderId="0" xfId="22" applyFont="true" applyBorder="false" applyAlignment="true" applyProtection="false">
      <alignment horizontal="left" vertical="center" textRotation="0" wrapText="false" indent="0" shrinkToFit="false"/>
      <protection locked="true" hidden="false"/>
    </xf>
    <xf numFmtId="164" fontId="13" fillId="2" borderId="5" xfId="22" applyFont="true" applyBorder="true" applyAlignment="true" applyProtection="false">
      <alignment horizontal="right" vertical="bottom" textRotation="0" wrapText="false" indent="0" shrinkToFit="false"/>
      <protection locked="true" hidden="false"/>
    </xf>
    <xf numFmtId="164" fontId="13" fillId="2" borderId="0" xfId="22" applyFont="true" applyBorder="false" applyAlignment="true" applyProtection="false">
      <alignment horizontal="right" vertical="bottom" textRotation="0" wrapText="false" indent="0" shrinkToFit="false"/>
      <protection locked="true" hidden="false"/>
    </xf>
    <xf numFmtId="164" fontId="13" fillId="2" borderId="4" xfId="22" applyFont="true" applyBorder="true" applyAlignment="true" applyProtection="false">
      <alignment horizontal="right" vertical="bottom" textRotation="0" wrapText="false" indent="0" shrinkToFit="false"/>
      <protection locked="true" hidden="false"/>
    </xf>
    <xf numFmtId="164" fontId="23" fillId="0" borderId="0" xfId="22" applyFont="true" applyBorder="false" applyAlignment="true" applyProtection="false">
      <alignment horizontal="left" vertical="center" textRotation="0" wrapText="false" indent="0" shrinkToFit="false"/>
      <protection locked="true" hidden="false"/>
    </xf>
    <xf numFmtId="164" fontId="19" fillId="0" borderId="0" xfId="22" applyFont="true" applyBorder="false" applyAlignment="true" applyProtection="false">
      <alignment horizontal="general" vertical="center" textRotation="0" wrapText="true" indent="0" shrinkToFit="false"/>
      <protection locked="true" hidden="false"/>
    </xf>
    <xf numFmtId="164" fontId="22" fillId="0" borderId="0" xfId="22" applyFont="true" applyBorder="false" applyAlignment="true" applyProtection="false">
      <alignment horizontal="general" vertical="bottom" textRotation="0" wrapText="true" indent="0" shrinkToFit="false"/>
      <protection locked="true" hidden="false"/>
    </xf>
    <xf numFmtId="164" fontId="13" fillId="3" borderId="4" xfId="22" applyFont="true" applyBorder="true" applyAlignment="true" applyProtection="false">
      <alignment horizontal="fill" vertical="bottom" textRotation="0" wrapText="false" indent="0" shrinkToFit="false"/>
      <protection locked="true" hidden="false"/>
    </xf>
    <xf numFmtId="164" fontId="24" fillId="0" borderId="0" xfId="22" applyFont="true" applyBorder="false" applyAlignment="true" applyProtection="false">
      <alignment horizontal="general" vertical="center" textRotation="0" wrapText="false" indent="0" shrinkToFit="false"/>
      <protection locked="true" hidden="false"/>
    </xf>
    <xf numFmtId="164" fontId="25" fillId="0" borderId="0" xfId="22" applyFont="true" applyBorder="false" applyAlignment="true" applyProtection="false">
      <alignment horizontal="general" vertical="center" textRotation="0" wrapText="false" indent="0" shrinkToFit="false"/>
      <protection locked="true" hidden="false"/>
    </xf>
    <xf numFmtId="164" fontId="5" fillId="3" borderId="0" xfId="22" applyFont="false" applyBorder="false" applyAlignment="true" applyProtection="false">
      <alignment horizontal="center" vertical="center" textRotation="0" wrapText="false" indent="0" shrinkToFit="false"/>
      <protection locked="true" hidden="false"/>
    </xf>
    <xf numFmtId="164" fontId="0" fillId="5" borderId="13" xfId="0" applyFont="false" applyBorder="true" applyAlignment="false" applyProtection="false">
      <alignment horizontal="general" vertical="bottom" textRotation="0" wrapText="false" indent="0" shrinkToFit="false"/>
      <protection locked="true" hidden="false"/>
    </xf>
    <xf numFmtId="164" fontId="8" fillId="3" borderId="14" xfId="0" applyFont="true" applyBorder="true" applyAlignment="false" applyProtection="false">
      <alignment horizontal="general" vertical="bottom" textRotation="0" wrapText="false" indent="0" shrinkToFit="false"/>
      <protection locked="true" hidden="false"/>
    </xf>
    <xf numFmtId="164" fontId="8" fillId="3" borderId="15" xfId="0" applyFont="true" applyBorder="true" applyAlignment="true" applyProtection="false">
      <alignment horizontal="center" vertical="center" textRotation="0" wrapText="true" indent="0" shrinkToFit="false"/>
      <protection locked="true" hidden="false"/>
    </xf>
    <xf numFmtId="164" fontId="8" fillId="3" borderId="16" xfId="0" applyFont="true" applyBorder="true" applyAlignment="true" applyProtection="false">
      <alignment horizontal="center" vertical="center" textRotation="0" wrapText="true" indent="0" shrinkToFit="false"/>
      <protection locked="true" hidden="false"/>
    </xf>
    <xf numFmtId="164" fontId="8" fillId="3" borderId="17" xfId="0" applyFont="true" applyBorder="true" applyAlignment="true" applyProtection="false">
      <alignment horizontal="center" vertical="center" textRotation="0" wrapText="true" indent="0" shrinkToFit="false"/>
      <protection locked="true" hidden="false"/>
    </xf>
    <xf numFmtId="164" fontId="8" fillId="6" borderId="18" xfId="0" applyFont="true" applyBorder="true" applyAlignment="true" applyProtection="false">
      <alignment horizontal="general" vertical="bottom" textRotation="0" wrapText="true" indent="0" shrinkToFit="false"/>
      <protection locked="true" hidden="false"/>
    </xf>
    <xf numFmtId="164" fontId="8" fillId="6" borderId="19" xfId="0" applyFont="true" applyBorder="true" applyAlignment="true" applyProtection="false">
      <alignment horizontal="general" vertical="bottom" textRotation="0" wrapText="true" indent="0" shrinkToFit="false"/>
      <protection locked="true" hidden="false"/>
    </xf>
    <xf numFmtId="164" fontId="8" fillId="3" borderId="20" xfId="0" applyFont="true" applyBorder="true" applyAlignment="true" applyProtection="false">
      <alignment horizontal="general" vertical="center" textRotation="0" wrapText="false" indent="0" shrinkToFit="false"/>
      <protection locked="true" hidden="false"/>
    </xf>
    <xf numFmtId="164" fontId="8" fillId="3" borderId="21" xfId="0" applyFont="true" applyBorder="true" applyAlignment="true" applyProtection="false">
      <alignment horizontal="general" vertical="center" textRotation="0" wrapText="false" indent="0" shrinkToFit="false"/>
      <protection locked="true" hidden="false"/>
    </xf>
    <xf numFmtId="164" fontId="8" fillId="3" borderId="1" xfId="0" applyFont="true" applyBorder="true" applyAlignment="true" applyProtection="false">
      <alignment horizontal="general" vertical="center" textRotation="0" wrapText="false" indent="0" shrinkToFit="false"/>
      <protection locked="true" hidden="false"/>
    </xf>
    <xf numFmtId="164" fontId="8" fillId="3" borderId="20" xfId="0" applyFont="true" applyBorder="true" applyAlignment="true" applyProtection="false">
      <alignment horizontal="general" vertical="center" textRotation="0" wrapText="true" indent="0" shrinkToFit="false"/>
      <protection locked="true" hidden="false"/>
    </xf>
    <xf numFmtId="164" fontId="0" fillId="6" borderId="13" xfId="0" applyFont="true" applyBorder="true" applyAlignment="true" applyProtection="false">
      <alignment horizontal="center" vertical="bottom" textRotation="0" wrapText="false" indent="0" shrinkToFit="false"/>
      <protection locked="true" hidden="false"/>
    </xf>
    <xf numFmtId="164" fontId="0" fillId="6" borderId="14" xfId="0" applyFont="true" applyBorder="true" applyAlignment="true" applyProtection="false">
      <alignment horizontal="center" vertical="bottom" textRotation="0" wrapText="false" indent="0" shrinkToFit="false"/>
      <protection locked="true" hidden="false"/>
    </xf>
    <xf numFmtId="164" fontId="8" fillId="0" borderId="22" xfId="0" applyFont="true" applyBorder="true" applyAlignment="true" applyProtection="false">
      <alignment horizontal="center" vertical="center" textRotation="0" wrapText="false" indent="0" shrinkToFit="false"/>
      <protection locked="true" hidden="false"/>
    </xf>
    <xf numFmtId="164" fontId="26" fillId="7" borderId="22" xfId="0" applyFont="true" applyBorder="true" applyAlignment="true" applyProtection="false">
      <alignment horizontal="center" vertical="center" textRotation="0" wrapText="false" indent="0" shrinkToFit="false"/>
      <protection locked="true" hidden="false"/>
    </xf>
    <xf numFmtId="164" fontId="0" fillId="6" borderId="23" xfId="0" applyFont="true" applyBorder="true" applyAlignment="true" applyProtection="false">
      <alignment horizontal="center" vertical="bottom" textRotation="0" wrapText="false" indent="0" shrinkToFit="false"/>
      <protection locked="true" hidden="false"/>
    </xf>
    <xf numFmtId="164" fontId="0" fillId="6" borderId="24" xfId="0" applyFont="true" applyBorder="true" applyAlignment="true" applyProtection="false">
      <alignment horizontal="center" vertical="bottom" textRotation="0" wrapText="false" indent="0" shrinkToFit="false"/>
      <protection locked="true" hidden="false"/>
    </xf>
    <xf numFmtId="164" fontId="8" fillId="0" borderId="22" xfId="0" applyFont="true" applyBorder="true" applyAlignment="false" applyProtection="false">
      <alignment horizontal="general" vertical="bottom" textRotation="0" wrapText="false" indent="0" shrinkToFit="false"/>
      <protection locked="true" hidden="false"/>
    </xf>
    <xf numFmtId="164" fontId="0" fillId="6" borderId="25" xfId="0" applyFont="true" applyBorder="true" applyAlignment="true" applyProtection="false">
      <alignment horizontal="center" vertical="center" textRotation="0" wrapText="false" indent="0" shrinkToFit="false"/>
      <protection locked="true" hidden="false"/>
    </xf>
    <xf numFmtId="164" fontId="8" fillId="0" borderId="15" xfId="0" applyFont="true" applyBorder="true" applyAlignment="true" applyProtection="false">
      <alignment horizontal="center" vertical="center" textRotation="0" wrapText="false" indent="0" shrinkToFit="false"/>
      <protection locked="true" hidden="false"/>
    </xf>
    <xf numFmtId="164" fontId="0" fillId="6" borderId="26" xfId="0" applyFont="true" applyBorder="true" applyAlignment="true" applyProtection="false">
      <alignment horizontal="center" vertical="bottom" textRotation="0" wrapText="false" indent="0" shrinkToFit="false"/>
      <protection locked="true" hidden="false"/>
    </xf>
    <xf numFmtId="164" fontId="0" fillId="0" borderId="22" xfId="0" applyFont="false" applyBorder="true" applyAlignment="false" applyProtection="false">
      <alignment horizontal="general" vertical="bottom" textRotation="0" wrapText="false" indent="0" shrinkToFit="false"/>
      <protection locked="true" hidden="false"/>
    </xf>
    <xf numFmtId="164" fontId="0" fillId="0" borderId="15" xfId="0" applyFont="false" applyBorder="true" applyAlignment="false" applyProtection="false">
      <alignment horizontal="general" vertical="bottom" textRotation="0" wrapText="false" indent="0" shrinkToFit="false"/>
      <protection locked="true" hidden="false"/>
    </xf>
    <xf numFmtId="164" fontId="0" fillId="6" borderId="22" xfId="0" applyFont="true" applyBorder="true" applyAlignment="true" applyProtection="false">
      <alignment horizontal="center" vertical="bottom" textRotation="0" wrapText="false" indent="0" shrinkToFit="false"/>
      <protection locked="true" hidden="false"/>
    </xf>
    <xf numFmtId="164" fontId="8" fillId="0" borderId="27" xfId="0" applyFont="true" applyBorder="true" applyAlignment="false" applyProtection="false">
      <alignment horizontal="general" vertical="bottom" textRotation="0" wrapText="false" indent="0" shrinkToFit="false"/>
      <protection locked="true" hidden="false"/>
    </xf>
    <xf numFmtId="164" fontId="0" fillId="6" borderId="20" xfId="0" applyFont="true" applyBorder="true" applyAlignment="true" applyProtection="false">
      <alignment horizontal="center" vertical="bottom" textRotation="0" wrapText="false" indent="0" shrinkToFit="false"/>
      <protection locked="true" hidden="false"/>
    </xf>
    <xf numFmtId="164" fontId="0" fillId="6" borderId="28" xfId="0" applyFont="true" applyBorder="true" applyAlignment="true" applyProtection="false">
      <alignment horizontal="center" vertical="bottom" textRotation="0" wrapText="false" indent="0" shrinkToFit="false"/>
      <protection locked="true" hidden="false"/>
    </xf>
    <xf numFmtId="164" fontId="8" fillId="0" borderId="20" xfId="0" applyFont="true" applyBorder="true" applyAlignment="true" applyProtection="false">
      <alignment horizontal="center" vertical="center" textRotation="0" wrapText="false" indent="0" shrinkToFit="false"/>
      <protection locked="true" hidden="false"/>
    </xf>
    <xf numFmtId="164" fontId="26" fillId="7" borderId="20" xfId="0" applyFont="true" applyBorder="true" applyAlignment="true" applyProtection="false">
      <alignment horizontal="center" vertical="center" textRotation="0" wrapText="false" indent="0" shrinkToFit="false"/>
      <protection locked="true" hidden="false"/>
    </xf>
    <xf numFmtId="164" fontId="26" fillId="7" borderId="15" xfId="0" applyFont="true" applyBorder="true" applyAlignment="true" applyProtection="false">
      <alignment horizontal="center" vertical="center" textRotation="0" wrapText="false" indent="0" shrinkToFit="false"/>
      <protection locked="true" hidden="false"/>
    </xf>
    <xf numFmtId="164" fontId="8" fillId="0" borderId="17" xfId="0" applyFont="true" applyBorder="true" applyAlignment="true" applyProtection="false">
      <alignment horizontal="center" vertical="center" textRotation="0" wrapText="false" indent="0" shrinkToFit="false"/>
      <protection locked="true" hidden="false"/>
    </xf>
    <xf numFmtId="164" fontId="0" fillId="0" borderId="29" xfId="0" applyFont="false" applyBorder="true" applyAlignment="false" applyProtection="false">
      <alignment horizontal="general" vertical="bottom" textRotation="0" wrapText="false" indent="0" shrinkToFit="false"/>
      <protection locked="true" hidden="false"/>
    </xf>
    <xf numFmtId="164" fontId="8" fillId="0" borderId="30" xfId="0" applyFont="true" applyBorder="true" applyAlignment="true" applyProtection="false">
      <alignment horizontal="center" vertical="center" textRotation="0" wrapText="false" indent="0" shrinkToFit="false"/>
      <protection locked="true" hidden="false"/>
    </xf>
    <xf numFmtId="164" fontId="8" fillId="0" borderId="23" xfId="0" applyFont="true" applyBorder="true" applyAlignment="true" applyProtection="false">
      <alignment horizontal="center" vertical="center" textRotation="0" wrapText="false" indent="0" shrinkToFit="false"/>
      <protection locked="true" hidden="false"/>
    </xf>
    <xf numFmtId="164" fontId="8" fillId="0" borderId="22" xfId="0" applyFont="true" applyBorder="true" applyAlignment="true" applyProtection="false">
      <alignment horizontal="center" vertical="bottom" textRotation="0" wrapText="false" indent="0" shrinkToFit="false"/>
      <protection locked="true" hidden="false"/>
    </xf>
    <xf numFmtId="164" fontId="0" fillId="0" borderId="30" xfId="0" applyFont="false" applyBorder="true" applyAlignment="false" applyProtection="false">
      <alignment horizontal="general" vertical="bottom" textRotation="0" wrapText="false" indent="0" shrinkToFit="false"/>
      <protection locked="true" hidden="false"/>
    </xf>
    <xf numFmtId="164" fontId="0" fillId="7" borderId="22" xfId="0" applyFont="false" applyBorder="true" applyAlignment="false" applyProtection="false">
      <alignment horizontal="general"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Hyperlink 2" xfId="21"/>
    <cellStyle name="Normal 2" xfId="22"/>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5B9BD5"/>
      <rgbColor rgb="FF993366"/>
      <rgbColor rgb="FFFBE5D6"/>
      <rgbColor rgb="FFDEE9E6"/>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DAE3F3"/>
      <rgbColor rgb="FFE2F0D9"/>
      <rgbColor rgb="FFFFFF99"/>
      <rgbColor rgb="FF99CCFF"/>
      <rgbColor rgb="FFFF99CC"/>
      <rgbColor rgb="FFCC99FF"/>
      <rgbColor rgb="FFFFCC99"/>
      <rgbColor rgb="FF3366FF"/>
      <rgbColor rgb="FF33CCCC"/>
      <rgbColor rgb="FF92D050"/>
      <rgbColor rgb="FFFFC000"/>
      <rgbColor rgb="FFFF9900"/>
      <rgbColor rgb="FFFF6600"/>
      <rgbColor rgb="FF666699"/>
      <rgbColor rgb="FF969696"/>
      <rgbColor rgb="FF172B4D"/>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6.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4.4" zeroHeight="false" outlineLevelRow="0" outlineLevelCol="0"/>
  <cols>
    <col collapsed="false" customWidth="true" hidden="false" outlineLevel="0" max="1" min="1" style="1" width="37.99"/>
    <col collapsed="false" customWidth="true" hidden="false" outlineLevel="0" max="2" min="2" style="1" width="84.33"/>
    <col collapsed="false" customWidth="true" hidden="false" outlineLevel="0" max="3" min="3" style="1" width="66.44"/>
    <col collapsed="false" customWidth="true" hidden="false" outlineLevel="0" max="4" min="4" style="1" width="14.11"/>
    <col collapsed="false" customWidth="true" hidden="false" outlineLevel="0" max="1025" min="5" style="1" width="9.11"/>
  </cols>
  <sheetData>
    <row r="1" customFormat="false" ht="18" hidden="false" customHeight="false" outlineLevel="0" collapsed="false">
      <c r="A1" s="2" t="s">
        <v>0</v>
      </c>
      <c r="B1" s="3" t="s">
        <v>1</v>
      </c>
      <c r="C1" s="4" t="s">
        <v>2</v>
      </c>
      <c r="D1" s="4" t="s">
        <v>3</v>
      </c>
    </row>
    <row r="2" customFormat="false" ht="15.75" hidden="false" customHeight="true" outlineLevel="0" collapsed="false">
      <c r="A2" s="5" t="s">
        <v>4</v>
      </c>
      <c r="B2" s="6" t="s">
        <v>5</v>
      </c>
      <c r="C2" s="7"/>
      <c r="D2" s="6" t="n">
        <v>45105</v>
      </c>
    </row>
    <row r="3" customFormat="false" ht="15.6" hidden="false" customHeight="false" outlineLevel="0" collapsed="false">
      <c r="A3" s="5" t="s">
        <v>6</v>
      </c>
      <c r="B3" s="1" t="s">
        <v>7</v>
      </c>
      <c r="C3" s="1" t="s">
        <v>8</v>
      </c>
      <c r="D3" s="6" t="n">
        <v>43504</v>
      </c>
    </row>
    <row r="4" customFormat="false" ht="15.6" hidden="false" customHeight="false" outlineLevel="0" collapsed="false">
      <c r="A4" s="5" t="s">
        <v>9</v>
      </c>
      <c r="B4" s="1" t="s">
        <v>10</v>
      </c>
      <c r="C4" s="1" t="s">
        <v>11</v>
      </c>
      <c r="D4" s="6" t="n">
        <v>43896</v>
      </c>
    </row>
    <row r="5" customFormat="false" ht="15.6" hidden="false" customHeight="false" outlineLevel="0" collapsed="false">
      <c r="A5" s="5" t="s">
        <v>12</v>
      </c>
      <c r="B5" s="1" t="s">
        <v>13</v>
      </c>
      <c r="C5" s="1" t="s">
        <v>14</v>
      </c>
      <c r="D5" s="6" t="n">
        <v>45105</v>
      </c>
    </row>
    <row r="6" customFormat="false" ht="15.6" hidden="false" customHeight="false" outlineLevel="0" collapsed="false">
      <c r="A6" s="5" t="s">
        <v>15</v>
      </c>
      <c r="B6" s="1" t="s">
        <v>16</v>
      </c>
      <c r="D6" s="6" t="n">
        <v>43591</v>
      </c>
    </row>
    <row r="7" customFormat="false" ht="15.6" hidden="false" customHeight="false" outlineLevel="0" collapsed="false">
      <c r="A7" s="5" t="s">
        <v>17</v>
      </c>
      <c r="B7" s="1" t="s">
        <v>18</v>
      </c>
      <c r="C7" s="1" t="s">
        <v>19</v>
      </c>
      <c r="D7" s="6" t="n">
        <v>43433</v>
      </c>
    </row>
    <row r="8" customFormat="false" ht="15.6" hidden="false" customHeight="false" outlineLevel="0" collapsed="false">
      <c r="A8" s="5" t="s">
        <v>20</v>
      </c>
      <c r="B8" s="1" t="s">
        <v>21</v>
      </c>
      <c r="C8" s="1" t="s">
        <v>22</v>
      </c>
      <c r="D8" s="6" t="n">
        <v>45105</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U19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 activeCellId="0" sqref="A1"/>
    </sheetView>
  </sheetViews>
  <sheetFormatPr defaultRowHeight="14.4" zeroHeight="false" outlineLevelRow="0" outlineLevelCol="0"/>
  <cols>
    <col collapsed="false" customWidth="true" hidden="false" outlineLevel="0" max="1" min="1" style="0" width="6.56"/>
    <col collapsed="false" customWidth="true" hidden="false" outlineLevel="0" max="2" min="2" style="0" width="13.66"/>
    <col collapsed="false" customWidth="true" hidden="false" outlineLevel="0" max="3" min="3" style="8" width="24"/>
    <col collapsed="false" customWidth="true" hidden="false" outlineLevel="0" max="4" min="4" style="8" width="16.56"/>
    <col collapsed="false" customWidth="true" hidden="false" outlineLevel="0" max="5" min="5" style="8" width="37.45"/>
    <col collapsed="false" customWidth="true" hidden="false" outlineLevel="0" max="6" min="6" style="8" width="12.33"/>
    <col collapsed="false" customWidth="true" hidden="false" outlineLevel="0" max="7" min="7" style="8" width="25.11"/>
    <col collapsed="false" customWidth="true" hidden="false" outlineLevel="0" max="8" min="8" style="9" width="50.67"/>
    <col collapsed="false" customWidth="true" hidden="false" outlineLevel="0" max="9" min="9" style="9" width="25"/>
    <col collapsed="false" customWidth="true" hidden="false" outlineLevel="0" max="10" min="10" style="10" width="29.66"/>
    <col collapsed="false" customWidth="true" hidden="false" outlineLevel="0" max="11" min="11" style="10" width="43.56"/>
    <col collapsed="false" customWidth="true" hidden="false" outlineLevel="0" max="12" min="12" style="10" width="29.66"/>
    <col collapsed="false" customWidth="true" hidden="false" outlineLevel="0" max="13" min="13" style="11" width="15.56"/>
    <col collapsed="false" customWidth="true" hidden="false" outlineLevel="0" max="21" min="14" style="0" width="6.66"/>
    <col collapsed="false" customWidth="true" hidden="false" outlineLevel="0" max="1025" min="22" style="0" width="8.67"/>
  </cols>
  <sheetData>
    <row r="1" customFormat="false" ht="28.8" hidden="false" customHeight="false" outlineLevel="0" collapsed="false">
      <c r="A1" s="12" t="s">
        <v>23</v>
      </c>
      <c r="B1" s="13" t="s">
        <v>24</v>
      </c>
      <c r="C1" s="14" t="s">
        <v>25</v>
      </c>
      <c r="D1" s="14" t="s">
        <v>26</v>
      </c>
      <c r="E1" s="14" t="s">
        <v>27</v>
      </c>
      <c r="F1" s="14" t="s">
        <v>28</v>
      </c>
      <c r="G1" s="14" t="s">
        <v>29</v>
      </c>
      <c r="H1" s="15" t="s">
        <v>30</v>
      </c>
      <c r="I1" s="15" t="s">
        <v>31</v>
      </c>
      <c r="J1" s="13" t="s">
        <v>32</v>
      </c>
      <c r="K1" s="13" t="s">
        <v>33</v>
      </c>
      <c r="L1" s="13" t="s">
        <v>34</v>
      </c>
      <c r="M1" s="16" t="s">
        <v>35</v>
      </c>
      <c r="N1" s="13" t="s">
        <v>36</v>
      </c>
      <c r="O1" s="13" t="s">
        <v>37</v>
      </c>
      <c r="P1" s="13" t="s">
        <v>38</v>
      </c>
      <c r="Q1" s="13" t="s">
        <v>39</v>
      </c>
      <c r="R1" s="13" t="s">
        <v>40</v>
      </c>
      <c r="S1" s="13" t="s">
        <v>41</v>
      </c>
      <c r="T1" s="13" t="s">
        <v>42</v>
      </c>
      <c r="U1" s="13" t="s">
        <v>43</v>
      </c>
    </row>
    <row r="2" customFormat="false" ht="14.4" hidden="false" customHeight="false" outlineLevel="0" collapsed="false">
      <c r="A2" s="0" t="n">
        <v>1</v>
      </c>
      <c r="B2" s="0" t="n">
        <v>1</v>
      </c>
      <c r="C2" s="8" t="s">
        <v>44</v>
      </c>
      <c r="D2" s="8" t="s">
        <v>45</v>
      </c>
      <c r="F2" s="8" t="s">
        <v>46</v>
      </c>
      <c r="G2" s="8" t="s">
        <v>47</v>
      </c>
      <c r="H2" s="9" t="s">
        <v>48</v>
      </c>
      <c r="U2" s="0" t="s">
        <v>49</v>
      </c>
    </row>
    <row r="3" customFormat="false" ht="14.4" hidden="false" customHeight="false" outlineLevel="0" collapsed="false">
      <c r="A3" s="0" t="n">
        <v>2</v>
      </c>
      <c r="B3" s="0" t="n">
        <v>2</v>
      </c>
      <c r="C3" s="8" t="s">
        <v>44</v>
      </c>
      <c r="D3" s="8" t="s">
        <v>45</v>
      </c>
      <c r="E3" s="8" t="s">
        <v>47</v>
      </c>
      <c r="F3" s="8" t="s">
        <v>46</v>
      </c>
      <c r="G3" s="8" t="s">
        <v>50</v>
      </c>
      <c r="H3" s="9" t="s">
        <v>51</v>
      </c>
      <c r="U3" s="0" t="s">
        <v>49</v>
      </c>
    </row>
    <row r="4" customFormat="false" ht="14.4" hidden="false" customHeight="false" outlineLevel="0" collapsed="false">
      <c r="A4" s="0" t="n">
        <v>3</v>
      </c>
      <c r="B4" s="0" t="n">
        <v>3</v>
      </c>
      <c r="C4" s="8" t="s">
        <v>44</v>
      </c>
      <c r="D4" s="8" t="s">
        <v>45</v>
      </c>
      <c r="E4" s="8" t="s">
        <v>50</v>
      </c>
      <c r="F4" s="8" t="s">
        <v>46</v>
      </c>
      <c r="G4" s="8" t="s">
        <v>52</v>
      </c>
      <c r="H4" s="9" t="s">
        <v>53</v>
      </c>
      <c r="U4" s="0" t="s">
        <v>49</v>
      </c>
    </row>
    <row r="5" customFormat="false" ht="14.4" hidden="false" customHeight="false" outlineLevel="0" collapsed="false">
      <c r="A5" s="0" t="n">
        <v>4</v>
      </c>
      <c r="B5" s="0" t="n">
        <v>4</v>
      </c>
      <c r="C5" s="8" t="s">
        <v>44</v>
      </c>
      <c r="D5" s="8" t="s">
        <v>45</v>
      </c>
      <c r="E5" s="8" t="s">
        <v>52</v>
      </c>
      <c r="F5" s="8" t="s">
        <v>54</v>
      </c>
      <c r="G5" s="8" t="s">
        <v>55</v>
      </c>
      <c r="H5" s="9" t="s">
        <v>56</v>
      </c>
      <c r="I5" s="17"/>
      <c r="U5" s="0" t="s">
        <v>49</v>
      </c>
    </row>
    <row r="6" customFormat="false" ht="14.4" hidden="false" customHeight="false" outlineLevel="0" collapsed="false">
      <c r="A6" s="0" t="n">
        <v>5</v>
      </c>
      <c r="B6" s="0" t="n">
        <v>5</v>
      </c>
      <c r="C6" s="8" t="s">
        <v>44</v>
      </c>
      <c r="D6" s="8" t="s">
        <v>45</v>
      </c>
      <c r="E6" s="8" t="s">
        <v>52</v>
      </c>
      <c r="F6" s="8" t="s">
        <v>46</v>
      </c>
      <c r="G6" s="8" t="s">
        <v>57</v>
      </c>
      <c r="H6" s="9" t="s">
        <v>58</v>
      </c>
      <c r="U6" s="0" t="s">
        <v>49</v>
      </c>
    </row>
    <row r="7" customFormat="false" ht="14.4" hidden="false" customHeight="false" outlineLevel="0" collapsed="false">
      <c r="A7" s="0" t="n">
        <v>6</v>
      </c>
      <c r="B7" s="0" t="n">
        <v>6</v>
      </c>
      <c r="C7" s="8" t="s">
        <v>44</v>
      </c>
      <c r="D7" s="8" t="s">
        <v>45</v>
      </c>
      <c r="E7" s="8" t="s">
        <v>52</v>
      </c>
      <c r="F7" s="8" t="s">
        <v>46</v>
      </c>
      <c r="G7" s="8" t="s">
        <v>59</v>
      </c>
      <c r="H7" s="9" t="s">
        <v>60</v>
      </c>
      <c r="U7" s="0" t="s">
        <v>49</v>
      </c>
    </row>
    <row r="8" customFormat="false" ht="14.4" hidden="false" customHeight="false" outlineLevel="0" collapsed="false">
      <c r="A8" s="0" t="n">
        <v>7</v>
      </c>
      <c r="B8" s="0" t="n">
        <v>7</v>
      </c>
      <c r="C8" s="8" t="s">
        <v>44</v>
      </c>
      <c r="D8" s="8" t="s">
        <v>45</v>
      </c>
      <c r="E8" s="8" t="s">
        <v>52</v>
      </c>
      <c r="F8" s="8" t="s">
        <v>46</v>
      </c>
      <c r="G8" s="8" t="s">
        <v>61</v>
      </c>
      <c r="H8" s="9" t="s">
        <v>62</v>
      </c>
      <c r="U8" s="0" t="s">
        <v>49</v>
      </c>
    </row>
    <row r="9" customFormat="false" ht="14.4" hidden="false" customHeight="false" outlineLevel="0" collapsed="false">
      <c r="A9" s="0" t="n">
        <v>8</v>
      </c>
      <c r="B9" s="0" t="n">
        <v>8</v>
      </c>
      <c r="C9" s="8" t="s">
        <v>44</v>
      </c>
      <c r="D9" s="8" t="s">
        <v>45</v>
      </c>
      <c r="E9" s="8" t="s">
        <v>52</v>
      </c>
      <c r="F9" s="8" t="s">
        <v>46</v>
      </c>
      <c r="G9" s="8" t="s">
        <v>63</v>
      </c>
      <c r="H9" s="9" t="s">
        <v>64</v>
      </c>
      <c r="U9" s="0" t="s">
        <v>49</v>
      </c>
    </row>
    <row r="10" customFormat="false" ht="14.4" hidden="false" customHeight="false" outlineLevel="0" collapsed="false">
      <c r="A10" s="0" t="n">
        <v>9</v>
      </c>
      <c r="B10" s="0" t="n">
        <v>9</v>
      </c>
      <c r="C10" s="8" t="s">
        <v>44</v>
      </c>
      <c r="D10" s="8" t="s">
        <v>45</v>
      </c>
      <c r="E10" s="8" t="s">
        <v>52</v>
      </c>
      <c r="F10" s="8" t="s">
        <v>46</v>
      </c>
      <c r="G10" s="8" t="s">
        <v>65</v>
      </c>
      <c r="H10" s="9" t="s">
        <v>66</v>
      </c>
      <c r="U10" s="0" t="s">
        <v>49</v>
      </c>
    </row>
    <row r="11" customFormat="false" ht="14.4" hidden="false" customHeight="false" outlineLevel="0" collapsed="false">
      <c r="A11" s="0" t="n">
        <v>10</v>
      </c>
      <c r="B11" s="0" t="n">
        <v>10</v>
      </c>
      <c r="C11" s="8" t="s">
        <v>44</v>
      </c>
      <c r="D11" s="8" t="s">
        <v>45</v>
      </c>
      <c r="E11" s="8" t="s">
        <v>52</v>
      </c>
      <c r="F11" s="8" t="s">
        <v>46</v>
      </c>
      <c r="G11" s="8" t="s">
        <v>67</v>
      </c>
      <c r="H11" s="9" t="s">
        <v>68</v>
      </c>
      <c r="U11" s="0" t="s">
        <v>49</v>
      </c>
    </row>
    <row r="12" customFormat="false" ht="14.4" hidden="false" customHeight="false" outlineLevel="0" collapsed="false">
      <c r="A12" s="0" t="n">
        <v>11</v>
      </c>
      <c r="B12" s="0" t="n">
        <v>11</v>
      </c>
      <c r="C12" s="8" t="s">
        <v>44</v>
      </c>
      <c r="D12" s="8" t="s">
        <v>45</v>
      </c>
      <c r="E12" s="8" t="s">
        <v>52</v>
      </c>
      <c r="F12" s="8" t="s">
        <v>46</v>
      </c>
      <c r="G12" s="8" t="s">
        <v>69</v>
      </c>
      <c r="H12" s="9" t="s">
        <v>70</v>
      </c>
      <c r="U12" s="0" t="s">
        <v>49</v>
      </c>
    </row>
    <row r="13" customFormat="false" ht="14.4" hidden="false" customHeight="false" outlineLevel="0" collapsed="false">
      <c r="A13" s="0" t="n">
        <v>12</v>
      </c>
      <c r="B13" s="0" t="n">
        <v>12</v>
      </c>
      <c r="C13" s="8" t="s">
        <v>44</v>
      </c>
      <c r="D13" s="8" t="s">
        <v>45</v>
      </c>
      <c r="E13" s="8" t="s">
        <v>52</v>
      </c>
      <c r="F13" s="8" t="s">
        <v>46</v>
      </c>
      <c r="G13" s="8" t="s">
        <v>71</v>
      </c>
      <c r="H13" s="9" t="s">
        <v>72</v>
      </c>
      <c r="U13" s="0" t="s">
        <v>49</v>
      </c>
    </row>
    <row r="14" customFormat="false" ht="14.4" hidden="false" customHeight="false" outlineLevel="0" collapsed="false">
      <c r="A14" s="0" t="n">
        <v>13</v>
      </c>
      <c r="B14" s="0" t="n">
        <v>13</v>
      </c>
      <c r="C14" s="8" t="s">
        <v>44</v>
      </c>
      <c r="D14" s="8" t="s">
        <v>45</v>
      </c>
      <c r="E14" s="8" t="s">
        <v>52</v>
      </c>
      <c r="F14" s="8" t="s">
        <v>46</v>
      </c>
      <c r="G14" s="8" t="s">
        <v>73</v>
      </c>
      <c r="H14" s="9" t="s">
        <v>74</v>
      </c>
      <c r="U14" s="0" t="s">
        <v>49</v>
      </c>
    </row>
    <row r="15" customFormat="false" ht="14.4" hidden="false" customHeight="false" outlineLevel="0" collapsed="false">
      <c r="A15" s="0" t="n">
        <v>14</v>
      </c>
      <c r="B15" s="0" t="n">
        <v>14</v>
      </c>
      <c r="C15" s="8" t="s">
        <v>44</v>
      </c>
      <c r="D15" s="8" t="s">
        <v>45</v>
      </c>
      <c r="E15" s="8" t="s">
        <v>52</v>
      </c>
      <c r="F15" s="8" t="s">
        <v>46</v>
      </c>
      <c r="G15" s="8" t="s">
        <v>75</v>
      </c>
      <c r="H15" s="9" t="s">
        <v>76</v>
      </c>
      <c r="U15" s="0" t="s">
        <v>49</v>
      </c>
    </row>
    <row r="16" customFormat="false" ht="14.4" hidden="false" customHeight="false" outlineLevel="0" collapsed="false">
      <c r="A16" s="0" t="n">
        <v>15</v>
      </c>
      <c r="B16" s="0" t="n">
        <v>15</v>
      </c>
      <c r="C16" s="8" t="s">
        <v>44</v>
      </c>
      <c r="D16" s="8" t="s">
        <v>45</v>
      </c>
      <c r="E16" s="8" t="s">
        <v>52</v>
      </c>
      <c r="F16" s="8" t="s">
        <v>46</v>
      </c>
      <c r="G16" s="8" t="s">
        <v>77</v>
      </c>
      <c r="H16" s="9" t="s">
        <v>78</v>
      </c>
      <c r="U16" s="0" t="s">
        <v>49</v>
      </c>
    </row>
    <row r="17" customFormat="false" ht="14.4" hidden="false" customHeight="false" outlineLevel="0" collapsed="false">
      <c r="A17" s="0" t="n">
        <v>16</v>
      </c>
      <c r="B17" s="0" t="n">
        <v>16</v>
      </c>
      <c r="C17" s="8" t="s">
        <v>44</v>
      </c>
      <c r="D17" s="8" t="s">
        <v>45</v>
      </c>
      <c r="E17" s="8" t="s">
        <v>52</v>
      </c>
      <c r="F17" s="8" t="s">
        <v>46</v>
      </c>
      <c r="G17" s="8" t="s">
        <v>79</v>
      </c>
      <c r="H17" s="9" t="s">
        <v>80</v>
      </c>
      <c r="U17" s="0" t="s">
        <v>49</v>
      </c>
    </row>
    <row r="18" customFormat="false" ht="14.4" hidden="false" customHeight="false" outlineLevel="0" collapsed="false">
      <c r="A18" s="0" t="n">
        <v>17</v>
      </c>
      <c r="B18" s="0" t="n">
        <v>17</v>
      </c>
      <c r="C18" s="8" t="s">
        <v>44</v>
      </c>
      <c r="D18" s="8" t="s">
        <v>45</v>
      </c>
      <c r="E18" s="8" t="s">
        <v>79</v>
      </c>
      <c r="F18" s="8" t="s">
        <v>46</v>
      </c>
      <c r="G18" s="8" t="s">
        <v>81</v>
      </c>
      <c r="H18" s="9" t="s">
        <v>82</v>
      </c>
      <c r="U18" s="0" t="s">
        <v>49</v>
      </c>
    </row>
    <row r="19" customFormat="false" ht="14.4" hidden="false" customHeight="false" outlineLevel="0" collapsed="false">
      <c r="A19" s="0" t="n">
        <v>18</v>
      </c>
      <c r="B19" s="0" t="n">
        <v>18</v>
      </c>
      <c r="C19" s="8" t="s">
        <v>44</v>
      </c>
      <c r="D19" s="8" t="s">
        <v>45</v>
      </c>
      <c r="E19" s="8" t="s">
        <v>81</v>
      </c>
      <c r="F19" s="8" t="s">
        <v>54</v>
      </c>
      <c r="G19" s="8" t="s">
        <v>55</v>
      </c>
      <c r="H19" s="9" t="s">
        <v>83</v>
      </c>
      <c r="K19" s="18"/>
      <c r="U19" s="0" t="s">
        <v>49</v>
      </c>
    </row>
    <row r="20" customFormat="false" ht="14.4" hidden="false" customHeight="false" outlineLevel="0" collapsed="false">
      <c r="A20" s="0" t="n">
        <v>19</v>
      </c>
      <c r="B20" s="0" t="n">
        <v>19</v>
      </c>
      <c r="C20" s="8" t="s">
        <v>44</v>
      </c>
      <c r="D20" s="8" t="s">
        <v>45</v>
      </c>
      <c r="E20" s="8" t="s">
        <v>81</v>
      </c>
      <c r="F20" s="8" t="s">
        <v>54</v>
      </c>
      <c r="G20" s="8" t="s">
        <v>84</v>
      </c>
      <c r="H20" s="9" t="s">
        <v>85</v>
      </c>
      <c r="K20" s="18" t="str">
        <f aca="false">HYPERLINK("#'KOODISTOT'!B"&amp;MATCH("ISO639char2LanguageType",KOODISTOT!B:B,0),"ISO639char2LanguageType")</f>
        <v>ISO639char2LanguageType</v>
      </c>
      <c r="L20" s="10" t="s">
        <v>86</v>
      </c>
      <c r="U20" s="0" t="s">
        <v>49</v>
      </c>
    </row>
    <row r="21" customFormat="false" ht="14.4" hidden="false" customHeight="false" outlineLevel="0" collapsed="false">
      <c r="A21" s="0" t="n">
        <v>20</v>
      </c>
      <c r="B21" s="0" t="n">
        <v>20</v>
      </c>
      <c r="C21" s="8" t="s">
        <v>44</v>
      </c>
      <c r="D21" s="8" t="s">
        <v>45</v>
      </c>
      <c r="E21" s="8" t="s">
        <v>81</v>
      </c>
      <c r="F21" s="8" t="s">
        <v>46</v>
      </c>
      <c r="G21" s="8" t="s">
        <v>87</v>
      </c>
      <c r="H21" s="9" t="s">
        <v>88</v>
      </c>
      <c r="U21" s="0" t="s">
        <v>49</v>
      </c>
    </row>
    <row r="22" customFormat="false" ht="14.4" hidden="false" customHeight="false" outlineLevel="0" collapsed="false">
      <c r="A22" s="0" t="n">
        <v>21</v>
      </c>
      <c r="B22" s="0" t="n">
        <v>21</v>
      </c>
      <c r="C22" s="8" t="s">
        <v>44</v>
      </c>
      <c r="D22" s="8" t="s">
        <v>45</v>
      </c>
      <c r="E22" s="8" t="s">
        <v>81</v>
      </c>
      <c r="F22" s="8" t="s">
        <v>46</v>
      </c>
      <c r="G22" s="8" t="s">
        <v>89</v>
      </c>
      <c r="H22" s="9" t="s">
        <v>90</v>
      </c>
      <c r="U22" s="0" t="s">
        <v>49</v>
      </c>
    </row>
    <row r="23" customFormat="false" ht="14.4" hidden="false" customHeight="false" outlineLevel="0" collapsed="false">
      <c r="A23" s="0" t="n">
        <v>22</v>
      </c>
      <c r="B23" s="0" t="n">
        <v>22</v>
      </c>
      <c r="C23" s="8" t="s">
        <v>44</v>
      </c>
      <c r="D23" s="8" t="s">
        <v>45</v>
      </c>
      <c r="E23" s="8" t="s">
        <v>81</v>
      </c>
      <c r="F23" s="8" t="s">
        <v>46</v>
      </c>
      <c r="G23" s="8" t="s">
        <v>91</v>
      </c>
      <c r="H23" s="9" t="s">
        <v>92</v>
      </c>
      <c r="U23" s="0" t="s">
        <v>49</v>
      </c>
    </row>
    <row r="24" customFormat="false" ht="14.4" hidden="false" customHeight="false" outlineLevel="0" collapsed="false">
      <c r="A24" s="0" t="n">
        <v>23</v>
      </c>
      <c r="B24" s="0" t="n">
        <v>23</v>
      </c>
      <c r="C24" s="8" t="s">
        <v>44</v>
      </c>
      <c r="D24" s="8" t="s">
        <v>45</v>
      </c>
      <c r="E24" s="8" t="s">
        <v>81</v>
      </c>
      <c r="F24" s="8" t="s">
        <v>46</v>
      </c>
      <c r="G24" s="8" t="s">
        <v>93</v>
      </c>
      <c r="H24" s="9" t="s">
        <v>94</v>
      </c>
      <c r="U24" s="0" t="s">
        <v>49</v>
      </c>
    </row>
    <row r="25" customFormat="false" ht="14.4" hidden="false" customHeight="false" outlineLevel="0" collapsed="false">
      <c r="A25" s="0" t="n">
        <v>24</v>
      </c>
      <c r="B25" s="0" t="n">
        <v>24</v>
      </c>
      <c r="C25" s="8" t="s">
        <v>44</v>
      </c>
      <c r="D25" s="8" t="s">
        <v>45</v>
      </c>
      <c r="E25" s="8" t="s">
        <v>81</v>
      </c>
      <c r="F25" s="8" t="s">
        <v>46</v>
      </c>
      <c r="G25" s="8" t="s">
        <v>95</v>
      </c>
      <c r="H25" s="9" t="s">
        <v>96</v>
      </c>
      <c r="U25" s="0" t="s">
        <v>49</v>
      </c>
    </row>
    <row r="26" customFormat="false" ht="14.4" hidden="false" customHeight="false" outlineLevel="0" collapsed="false">
      <c r="A26" s="0" t="n">
        <v>25</v>
      </c>
      <c r="B26" s="0" t="n">
        <v>25</v>
      </c>
      <c r="C26" s="8" t="s">
        <v>44</v>
      </c>
      <c r="D26" s="8" t="s">
        <v>45</v>
      </c>
      <c r="E26" s="8" t="s">
        <v>81</v>
      </c>
      <c r="F26" s="8" t="s">
        <v>46</v>
      </c>
      <c r="G26" s="8" t="s">
        <v>97</v>
      </c>
      <c r="H26" s="9" t="s">
        <v>98</v>
      </c>
      <c r="U26" s="0" t="s">
        <v>49</v>
      </c>
    </row>
    <row r="27" customFormat="false" ht="14.4" hidden="false" customHeight="false" outlineLevel="0" collapsed="false">
      <c r="A27" s="0" t="n">
        <v>26</v>
      </c>
      <c r="B27" s="0" t="n">
        <v>26</v>
      </c>
      <c r="C27" s="8" t="s">
        <v>44</v>
      </c>
      <c r="D27" s="8" t="s">
        <v>45</v>
      </c>
      <c r="E27" s="8" t="s">
        <v>81</v>
      </c>
      <c r="F27" s="8" t="s">
        <v>46</v>
      </c>
      <c r="G27" s="8" t="s">
        <v>99</v>
      </c>
      <c r="H27" s="9" t="s">
        <v>100</v>
      </c>
      <c r="U27" s="0" t="s">
        <v>49</v>
      </c>
    </row>
    <row r="28" customFormat="false" ht="14.4" hidden="false" customHeight="false" outlineLevel="0" collapsed="false">
      <c r="A28" s="0" t="n">
        <v>27</v>
      </c>
      <c r="B28" s="0" t="n">
        <v>27</v>
      </c>
      <c r="C28" s="8" t="s">
        <v>44</v>
      </c>
      <c r="D28" s="8" t="s">
        <v>45</v>
      </c>
      <c r="E28" s="8" t="s">
        <v>81</v>
      </c>
      <c r="F28" s="8" t="s">
        <v>46</v>
      </c>
      <c r="G28" s="8" t="s">
        <v>101</v>
      </c>
      <c r="H28" s="9" t="s">
        <v>102</v>
      </c>
      <c r="U28" s="0" t="s">
        <v>49</v>
      </c>
    </row>
    <row r="29" customFormat="false" ht="14.4" hidden="false" customHeight="false" outlineLevel="0" collapsed="false">
      <c r="A29" s="0" t="n">
        <v>28</v>
      </c>
      <c r="B29" s="0" t="n">
        <v>28</v>
      </c>
      <c r="C29" s="8" t="s">
        <v>44</v>
      </c>
      <c r="D29" s="8" t="s">
        <v>45</v>
      </c>
      <c r="E29" s="8" t="s">
        <v>81</v>
      </c>
      <c r="F29" s="8" t="s">
        <v>46</v>
      </c>
      <c r="G29" s="8" t="s">
        <v>103</v>
      </c>
      <c r="H29" s="9" t="s">
        <v>104</v>
      </c>
      <c r="U29" s="0" t="s">
        <v>49</v>
      </c>
    </row>
    <row r="30" customFormat="false" ht="14.4" hidden="false" customHeight="false" outlineLevel="0" collapsed="false">
      <c r="A30" s="0" t="n">
        <v>29</v>
      </c>
      <c r="B30" s="0" t="n">
        <v>29</v>
      </c>
      <c r="C30" s="8" t="s">
        <v>44</v>
      </c>
      <c r="D30" s="8" t="s">
        <v>45</v>
      </c>
      <c r="E30" s="8" t="s">
        <v>81</v>
      </c>
      <c r="F30" s="8" t="s">
        <v>46</v>
      </c>
      <c r="G30" s="8" t="s">
        <v>105</v>
      </c>
      <c r="H30" s="9" t="s">
        <v>106</v>
      </c>
      <c r="U30" s="0" t="s">
        <v>49</v>
      </c>
    </row>
    <row r="31" customFormat="false" ht="14.4" hidden="false" customHeight="false" outlineLevel="0" collapsed="false">
      <c r="A31" s="0" t="n">
        <v>30</v>
      </c>
      <c r="B31" s="0" t="n">
        <v>30</v>
      </c>
      <c r="C31" s="8" t="s">
        <v>44</v>
      </c>
      <c r="D31" s="8" t="s">
        <v>45</v>
      </c>
      <c r="E31" s="8" t="s">
        <v>81</v>
      </c>
      <c r="F31" s="8" t="s">
        <v>46</v>
      </c>
      <c r="G31" s="8" t="s">
        <v>107</v>
      </c>
      <c r="H31" s="9" t="s">
        <v>108</v>
      </c>
      <c r="K31" s="18" t="str">
        <f aca="false">HYPERLINK("#'KOODISTOT'!B"&amp;MATCH("ISO3166char2CountryType",KOODISTOT!B:B,0),"ISO3166char2CountryType")</f>
        <v>ISO3166char2CountryType</v>
      </c>
      <c r="L31" s="10" t="s">
        <v>109</v>
      </c>
      <c r="U31" s="0" t="s">
        <v>49</v>
      </c>
    </row>
    <row r="32" customFormat="false" ht="14.4" hidden="false" customHeight="false" outlineLevel="0" collapsed="false">
      <c r="A32" s="0" t="n">
        <v>31</v>
      </c>
      <c r="B32" s="0" t="n">
        <v>31</v>
      </c>
      <c r="C32" s="8" t="s">
        <v>44</v>
      </c>
      <c r="D32" s="8" t="s">
        <v>45</v>
      </c>
      <c r="E32" s="8" t="s">
        <v>81</v>
      </c>
      <c r="F32" s="8" t="s">
        <v>46</v>
      </c>
      <c r="G32" s="8" t="s">
        <v>110</v>
      </c>
      <c r="H32" s="9" t="s">
        <v>111</v>
      </c>
      <c r="U32" s="0" t="s">
        <v>49</v>
      </c>
    </row>
    <row r="33" customFormat="false" ht="14.4" hidden="false" customHeight="false" outlineLevel="0" collapsed="false">
      <c r="A33" s="0" t="n">
        <v>32</v>
      </c>
      <c r="B33" s="0" t="n">
        <v>32</v>
      </c>
      <c r="C33" s="8" t="s">
        <v>44</v>
      </c>
      <c r="D33" s="8" t="s">
        <v>45</v>
      </c>
      <c r="E33" s="8" t="s">
        <v>81</v>
      </c>
      <c r="F33" s="8" t="s">
        <v>46</v>
      </c>
      <c r="G33" s="8" t="s">
        <v>112</v>
      </c>
      <c r="H33" s="9" t="s">
        <v>113</v>
      </c>
      <c r="U33" s="0" t="s">
        <v>49</v>
      </c>
    </row>
    <row r="34" customFormat="false" ht="14.4" hidden="false" customHeight="false" outlineLevel="0" collapsed="false">
      <c r="A34" s="0" t="n">
        <v>33</v>
      </c>
      <c r="B34" s="0" t="n">
        <v>33</v>
      </c>
      <c r="C34" s="8" t="s">
        <v>44</v>
      </c>
      <c r="D34" s="8" t="s">
        <v>45</v>
      </c>
      <c r="E34" s="8" t="s">
        <v>81</v>
      </c>
      <c r="F34" s="8" t="s">
        <v>46</v>
      </c>
      <c r="G34" s="8" t="s">
        <v>114</v>
      </c>
      <c r="H34" s="9" t="s">
        <v>115</v>
      </c>
      <c r="U34" s="0" t="s">
        <v>49</v>
      </c>
    </row>
    <row r="35" customFormat="false" ht="14.4" hidden="false" customHeight="false" outlineLevel="0" collapsed="false">
      <c r="A35" s="0" t="n">
        <v>34</v>
      </c>
      <c r="B35" s="0" t="n">
        <v>34</v>
      </c>
      <c r="C35" s="8" t="s">
        <v>44</v>
      </c>
      <c r="D35" s="8" t="s">
        <v>45</v>
      </c>
      <c r="E35" s="8" t="s">
        <v>81</v>
      </c>
      <c r="F35" s="8" t="s">
        <v>46</v>
      </c>
      <c r="G35" s="8" t="s">
        <v>116</v>
      </c>
      <c r="H35" s="9" t="s">
        <v>117</v>
      </c>
      <c r="U35" s="0" t="s">
        <v>49</v>
      </c>
    </row>
    <row r="36" customFormat="false" ht="14.4" hidden="false" customHeight="false" outlineLevel="0" collapsed="false">
      <c r="A36" s="0" t="n">
        <v>35</v>
      </c>
      <c r="B36" s="0" t="n">
        <v>35</v>
      </c>
      <c r="C36" s="8" t="s">
        <v>44</v>
      </c>
      <c r="D36" s="8" t="s">
        <v>45</v>
      </c>
      <c r="E36" s="8" t="s">
        <v>81</v>
      </c>
      <c r="F36" s="8" t="s">
        <v>46</v>
      </c>
      <c r="G36" s="8" t="s">
        <v>118</v>
      </c>
      <c r="H36" s="9" t="s">
        <v>119</v>
      </c>
      <c r="U36" s="0" t="s">
        <v>49</v>
      </c>
    </row>
    <row r="37" customFormat="false" ht="14.4" hidden="false" customHeight="false" outlineLevel="0" collapsed="false">
      <c r="A37" s="0" t="n">
        <v>36</v>
      </c>
      <c r="B37" s="0" t="n">
        <v>36</v>
      </c>
      <c r="C37" s="8" t="s">
        <v>44</v>
      </c>
      <c r="D37" s="8" t="s">
        <v>45</v>
      </c>
      <c r="E37" s="8" t="s">
        <v>52</v>
      </c>
      <c r="F37" s="8" t="s">
        <v>46</v>
      </c>
      <c r="G37" s="9" t="s">
        <v>120</v>
      </c>
      <c r="H37" s="9" t="s">
        <v>121</v>
      </c>
      <c r="U37" s="0" t="s">
        <v>49</v>
      </c>
    </row>
    <row r="38" customFormat="false" ht="14.4" hidden="false" customHeight="false" outlineLevel="0" collapsed="false">
      <c r="A38" s="0" t="n">
        <v>37</v>
      </c>
      <c r="B38" s="0" t="n">
        <v>37</v>
      </c>
      <c r="C38" s="8" t="s">
        <v>44</v>
      </c>
      <c r="D38" s="8" t="s">
        <v>45</v>
      </c>
      <c r="E38" s="9" t="s">
        <v>120</v>
      </c>
      <c r="F38" s="8" t="s">
        <v>46</v>
      </c>
      <c r="G38" s="8" t="s">
        <v>122</v>
      </c>
      <c r="H38" s="9" t="s">
        <v>123</v>
      </c>
      <c r="U38" s="0" t="s">
        <v>49</v>
      </c>
    </row>
    <row r="39" customFormat="false" ht="14.4" hidden="false" customHeight="false" outlineLevel="0" collapsed="false">
      <c r="A39" s="0" t="n">
        <v>38</v>
      </c>
      <c r="B39" s="0" t="n">
        <v>38</v>
      </c>
      <c r="C39" s="8" t="s">
        <v>44</v>
      </c>
      <c r="D39" s="8" t="s">
        <v>45</v>
      </c>
      <c r="E39" s="8" t="s">
        <v>122</v>
      </c>
      <c r="F39" s="8" t="s">
        <v>54</v>
      </c>
      <c r="G39" s="8" t="s">
        <v>55</v>
      </c>
      <c r="H39" s="9" t="s">
        <v>124</v>
      </c>
      <c r="U39" s="0" t="s">
        <v>49</v>
      </c>
    </row>
    <row r="40" customFormat="false" ht="14.4" hidden="false" customHeight="false" outlineLevel="0" collapsed="false">
      <c r="A40" s="0" t="n">
        <v>39</v>
      </c>
      <c r="B40" s="0" t="n">
        <v>39</v>
      </c>
      <c r="C40" s="8" t="s">
        <v>44</v>
      </c>
      <c r="D40" s="8" t="s">
        <v>45</v>
      </c>
      <c r="E40" s="8" t="s">
        <v>122</v>
      </c>
      <c r="F40" s="8" t="s">
        <v>46</v>
      </c>
      <c r="G40" s="8" t="s">
        <v>125</v>
      </c>
      <c r="H40" s="9" t="s">
        <v>126</v>
      </c>
      <c r="U40" s="0" t="s">
        <v>49</v>
      </c>
    </row>
    <row r="41" customFormat="false" ht="14.4" hidden="false" customHeight="false" outlineLevel="0" collapsed="false">
      <c r="A41" s="0" t="n">
        <v>40</v>
      </c>
      <c r="B41" s="0" t="n">
        <v>40</v>
      </c>
      <c r="C41" s="8" t="s">
        <v>44</v>
      </c>
      <c r="D41" s="8" t="s">
        <v>45</v>
      </c>
      <c r="E41" s="8" t="s">
        <v>122</v>
      </c>
      <c r="F41" s="8" t="s">
        <v>46</v>
      </c>
      <c r="G41" s="8" t="s">
        <v>127</v>
      </c>
      <c r="H41" s="9" t="s">
        <v>128</v>
      </c>
      <c r="J41" s="10" t="s">
        <v>129</v>
      </c>
      <c r="U41" s="0" t="s">
        <v>49</v>
      </c>
    </row>
    <row r="42" customFormat="false" ht="14.4" hidden="false" customHeight="false" outlineLevel="0" collapsed="false">
      <c r="A42" s="0" t="n">
        <v>41</v>
      </c>
      <c r="B42" s="0" t="n">
        <v>41</v>
      </c>
      <c r="C42" s="8" t="s">
        <v>44</v>
      </c>
      <c r="D42" s="8" t="s">
        <v>45</v>
      </c>
      <c r="E42" s="8" t="s">
        <v>47</v>
      </c>
      <c r="F42" s="8" t="s">
        <v>46</v>
      </c>
      <c r="G42" s="8" t="s">
        <v>127</v>
      </c>
      <c r="H42" s="9" t="s">
        <v>130</v>
      </c>
      <c r="U42" s="0" t="s">
        <v>49</v>
      </c>
    </row>
    <row r="43" customFormat="false" ht="14.4" hidden="false" customHeight="false" outlineLevel="0" collapsed="false">
      <c r="A43" s="0" t="n">
        <v>42</v>
      </c>
      <c r="B43" s="0" t="n">
        <v>42</v>
      </c>
      <c r="C43" s="8" t="s">
        <v>44</v>
      </c>
      <c r="D43" s="8" t="s">
        <v>45</v>
      </c>
      <c r="E43" s="8" t="s">
        <v>127</v>
      </c>
      <c r="F43" s="8" t="s">
        <v>46</v>
      </c>
      <c r="G43" s="8" t="s">
        <v>131</v>
      </c>
      <c r="H43" s="9" t="s">
        <v>132</v>
      </c>
      <c r="U43" s="0" t="s">
        <v>49</v>
      </c>
    </row>
    <row r="44" customFormat="false" ht="14.4" hidden="false" customHeight="false" outlineLevel="0" collapsed="false">
      <c r="A44" s="0" t="n">
        <v>43</v>
      </c>
      <c r="B44" s="0" t="n">
        <v>43</v>
      </c>
      <c r="C44" s="8" t="s">
        <v>44</v>
      </c>
      <c r="D44" s="8" t="s">
        <v>45</v>
      </c>
      <c r="E44" s="8" t="s">
        <v>131</v>
      </c>
      <c r="F44" s="8" t="s">
        <v>54</v>
      </c>
      <c r="G44" s="8" t="s">
        <v>55</v>
      </c>
      <c r="H44" s="9" t="s">
        <v>133</v>
      </c>
      <c r="U44" s="0" t="s">
        <v>49</v>
      </c>
    </row>
    <row r="45" customFormat="false" ht="14.4" hidden="false" customHeight="false" outlineLevel="0" collapsed="false">
      <c r="A45" s="0" t="n">
        <v>44</v>
      </c>
      <c r="B45" s="0" t="n">
        <v>44</v>
      </c>
      <c r="C45" s="8" t="s">
        <v>44</v>
      </c>
      <c r="D45" s="8" t="s">
        <v>45</v>
      </c>
      <c r="E45" s="8" t="s">
        <v>131</v>
      </c>
      <c r="F45" s="8" t="s">
        <v>54</v>
      </c>
      <c r="G45" s="8" t="s">
        <v>134</v>
      </c>
      <c r="H45" s="9" t="s">
        <v>135</v>
      </c>
      <c r="U45" s="0" t="s">
        <v>49</v>
      </c>
    </row>
    <row r="46" customFormat="false" ht="14.4" hidden="false" customHeight="false" outlineLevel="0" collapsed="false">
      <c r="A46" s="0" t="n">
        <v>45</v>
      </c>
      <c r="B46" s="0" t="n">
        <v>45</v>
      </c>
      <c r="C46" s="8" t="s">
        <v>44</v>
      </c>
      <c r="D46" s="8" t="s">
        <v>45</v>
      </c>
      <c r="E46" s="8" t="s">
        <v>131</v>
      </c>
      <c r="F46" s="8" t="s">
        <v>54</v>
      </c>
      <c r="G46" s="8" t="s">
        <v>136</v>
      </c>
      <c r="H46" s="9" t="s">
        <v>137</v>
      </c>
      <c r="U46" s="0" t="s">
        <v>49</v>
      </c>
    </row>
    <row r="47" customFormat="false" ht="14.4" hidden="false" customHeight="false" outlineLevel="0" collapsed="false">
      <c r="A47" s="0" t="n">
        <v>46</v>
      </c>
      <c r="B47" s="0" t="n">
        <v>46</v>
      </c>
      <c r="C47" s="8" t="s">
        <v>44</v>
      </c>
      <c r="D47" s="8" t="s">
        <v>45</v>
      </c>
      <c r="E47" s="8" t="s">
        <v>131</v>
      </c>
      <c r="F47" s="8" t="s">
        <v>46</v>
      </c>
      <c r="G47" s="8" t="s">
        <v>138</v>
      </c>
      <c r="H47" s="9" t="s">
        <v>139</v>
      </c>
      <c r="K47" s="18"/>
      <c r="U47" s="0" t="s">
        <v>49</v>
      </c>
    </row>
    <row r="48" customFormat="false" ht="14.4" hidden="false" customHeight="false" outlineLevel="0" collapsed="false">
      <c r="A48" s="0" t="n">
        <v>47</v>
      </c>
      <c r="B48" s="0" t="n">
        <v>47</v>
      </c>
      <c r="C48" s="8" t="s">
        <v>44</v>
      </c>
      <c r="D48" s="8" t="s">
        <v>45</v>
      </c>
      <c r="E48" s="8" t="s">
        <v>138</v>
      </c>
      <c r="F48" s="8" t="s">
        <v>46</v>
      </c>
      <c r="G48" s="8" t="s">
        <v>140</v>
      </c>
      <c r="H48" s="9" t="s">
        <v>141</v>
      </c>
      <c r="K48" s="18" t="str">
        <f aca="false">HYPERLINK("#'KOODISTOT'!B"&amp;MATCH(CONCATENATE(G48,"Type"),KOODISTOT!B:B,0),CONCATENATE(G48,"Type"))</f>
        <v>ChangeStateType</v>
      </c>
      <c r="L48" s="10" t="n">
        <v>0</v>
      </c>
      <c r="U48" s="0" t="s">
        <v>49</v>
      </c>
    </row>
    <row r="49" customFormat="false" ht="14.4" hidden="false" customHeight="false" outlineLevel="0" collapsed="false">
      <c r="A49" s="0" t="n">
        <v>48</v>
      </c>
      <c r="B49" s="0" t="n">
        <v>48</v>
      </c>
      <c r="C49" s="8" t="s">
        <v>44</v>
      </c>
      <c r="D49" s="8" t="s">
        <v>45</v>
      </c>
      <c r="E49" s="8" t="s">
        <v>138</v>
      </c>
      <c r="F49" s="8" t="s">
        <v>46</v>
      </c>
      <c r="G49" s="8" t="s">
        <v>142</v>
      </c>
      <c r="H49" s="9" t="s">
        <v>143</v>
      </c>
      <c r="U49" s="0" t="s">
        <v>49</v>
      </c>
    </row>
    <row r="50" customFormat="false" ht="14.4" hidden="false" customHeight="false" outlineLevel="0" collapsed="false">
      <c r="A50" s="0" t="n">
        <v>49</v>
      </c>
      <c r="B50" s="0" t="n">
        <v>49</v>
      </c>
      <c r="C50" s="8" t="s">
        <v>44</v>
      </c>
      <c r="D50" s="8" t="s">
        <v>45</v>
      </c>
      <c r="E50" s="8" t="s">
        <v>138</v>
      </c>
      <c r="F50" s="8" t="s">
        <v>46</v>
      </c>
      <c r="G50" s="8" t="s">
        <v>144</v>
      </c>
      <c r="H50" s="9" t="s">
        <v>145</v>
      </c>
      <c r="K50" s="18" t="str">
        <f aca="false">HYPERLINK("#'KOODISTOT'!B"&amp;MATCH("YesNoType",KOODISTOT!B:B,0),CONCATENATE(G50,"Type"))</f>
        <v>CompleteStateType</v>
      </c>
      <c r="L50" s="10" t="n">
        <v>1</v>
      </c>
      <c r="U50" s="0" t="s">
        <v>49</v>
      </c>
    </row>
    <row r="51" customFormat="false" ht="14.4" hidden="false" customHeight="false" outlineLevel="0" collapsed="false">
      <c r="A51" s="0" t="n">
        <v>50</v>
      </c>
      <c r="B51" s="0" t="n">
        <v>50</v>
      </c>
      <c r="C51" s="8" t="s">
        <v>44</v>
      </c>
      <c r="D51" s="8" t="s">
        <v>45</v>
      </c>
      <c r="E51" s="8" t="s">
        <v>138</v>
      </c>
      <c r="F51" s="8" t="s">
        <v>46</v>
      </c>
      <c r="G51" s="8" t="s">
        <v>146</v>
      </c>
      <c r="H51" s="9" t="s">
        <v>147</v>
      </c>
      <c r="U51" s="0" t="s">
        <v>49</v>
      </c>
    </row>
    <row r="52" customFormat="false" ht="14.4" hidden="false" customHeight="false" outlineLevel="0" collapsed="false">
      <c r="A52" s="0" t="n">
        <v>51</v>
      </c>
      <c r="B52" s="0" t="n">
        <v>51</v>
      </c>
      <c r="C52" s="8" t="s">
        <v>44</v>
      </c>
      <c r="D52" s="8" t="s">
        <v>45</v>
      </c>
      <c r="E52" s="8" t="s">
        <v>146</v>
      </c>
      <c r="F52" s="8" t="s">
        <v>46</v>
      </c>
      <c r="G52" s="8" t="s">
        <v>148</v>
      </c>
      <c r="H52" s="9" t="s">
        <v>149</v>
      </c>
      <c r="U52" s="0" t="s">
        <v>49</v>
      </c>
    </row>
    <row r="53" customFormat="false" ht="14.4" hidden="false" customHeight="false" outlineLevel="0" collapsed="false">
      <c r="A53" s="0" t="n">
        <v>52</v>
      </c>
      <c r="B53" s="0" t="n">
        <v>52</v>
      </c>
      <c r="C53" s="8" t="s">
        <v>44</v>
      </c>
      <c r="D53" s="8" t="s">
        <v>45</v>
      </c>
      <c r="E53" s="8" t="s">
        <v>148</v>
      </c>
      <c r="F53" s="8" t="s">
        <v>46</v>
      </c>
      <c r="G53" s="8" t="s">
        <v>150</v>
      </c>
      <c r="H53" s="9" t="s">
        <v>151</v>
      </c>
      <c r="K53" s="18" t="str">
        <f aca="false">HYPERLINK("#'KOODISTOT'!B"&amp;MATCH(CONCATENATE(G53,"Type"),KOODISTOT!B:B,0),CONCATENATE(G53,"Type"))</f>
        <v>IdentifierTypeType</v>
      </c>
      <c r="L53" s="10" t="n">
        <v>7</v>
      </c>
      <c r="U53" s="0" t="s">
        <v>49</v>
      </c>
    </row>
    <row r="54" customFormat="false" ht="14.4" hidden="false" customHeight="false" outlineLevel="0" collapsed="false">
      <c r="A54" s="0" t="n">
        <v>53</v>
      </c>
      <c r="B54" s="0" t="n">
        <v>53</v>
      </c>
      <c r="C54" s="8" t="s">
        <v>44</v>
      </c>
      <c r="D54" s="8" t="s">
        <v>45</v>
      </c>
      <c r="E54" s="8" t="s">
        <v>148</v>
      </c>
      <c r="F54" s="8" t="s">
        <v>46</v>
      </c>
      <c r="G54" s="8" t="s">
        <v>152</v>
      </c>
      <c r="H54" s="9" t="s">
        <v>153</v>
      </c>
      <c r="U54" s="0" t="s">
        <v>49</v>
      </c>
    </row>
    <row r="55" customFormat="false" ht="14.4" hidden="false" customHeight="false" outlineLevel="0" collapsed="false">
      <c r="A55" s="0" t="n">
        <v>54</v>
      </c>
      <c r="B55" s="0" t="n">
        <v>54</v>
      </c>
      <c r="C55" s="8" t="s">
        <v>44</v>
      </c>
      <c r="D55" s="8" t="s">
        <v>45</v>
      </c>
      <c r="E55" s="8" t="s">
        <v>138</v>
      </c>
      <c r="F55" s="8" t="s">
        <v>46</v>
      </c>
      <c r="G55" s="8" t="s">
        <v>154</v>
      </c>
      <c r="H55" s="9" t="s">
        <v>155</v>
      </c>
      <c r="U55" s="0" t="s">
        <v>49</v>
      </c>
    </row>
    <row r="56" customFormat="false" ht="14.4" hidden="false" customHeight="false" outlineLevel="0" collapsed="false">
      <c r="A56" s="0" t="n">
        <v>55</v>
      </c>
      <c r="B56" s="0" t="n">
        <v>55</v>
      </c>
      <c r="C56" s="8" t="s">
        <v>44</v>
      </c>
      <c r="D56" s="8" t="s">
        <v>45</v>
      </c>
      <c r="E56" s="8" t="s">
        <v>138</v>
      </c>
      <c r="F56" s="8" t="s">
        <v>46</v>
      </c>
      <c r="G56" s="8" t="s">
        <v>156</v>
      </c>
      <c r="H56" s="9" t="s">
        <v>157</v>
      </c>
      <c r="U56" s="0" t="s">
        <v>49</v>
      </c>
    </row>
    <row r="57" customFormat="false" ht="14.4" hidden="false" customHeight="false" outlineLevel="0" collapsed="false">
      <c r="A57" s="0" t="n">
        <v>56</v>
      </c>
      <c r="B57" s="0" t="n">
        <v>56</v>
      </c>
      <c r="C57" s="8" t="s">
        <v>44</v>
      </c>
      <c r="D57" s="8" t="s">
        <v>45</v>
      </c>
      <c r="E57" s="8" t="s">
        <v>138</v>
      </c>
      <c r="F57" s="8" t="s">
        <v>46</v>
      </c>
      <c r="G57" s="8" t="s">
        <v>158</v>
      </c>
      <c r="H57" s="9" t="s">
        <v>159</v>
      </c>
      <c r="K57" s="18" t="str">
        <f aca="false">HYPERLINK("#'YHDISTEKOODISTOT'!B"&amp;MATCH("ExtendedMainGroupType",YHDISTEKOODISTOT!B:B,0),"ExtendedMainGroupType")</f>
        <v>ExtendedMainGroupType</v>
      </c>
      <c r="L57" s="10" t="n">
        <v>5</v>
      </c>
      <c r="M57" s="11" t="s">
        <v>49</v>
      </c>
      <c r="U57" s="0" t="s">
        <v>49</v>
      </c>
    </row>
    <row r="58" customFormat="false" ht="14.4" hidden="false" customHeight="false" outlineLevel="0" collapsed="false">
      <c r="A58" s="0" t="n">
        <v>57</v>
      </c>
      <c r="B58" s="0" t="n">
        <v>57</v>
      </c>
      <c r="C58" s="8" t="s">
        <v>44</v>
      </c>
      <c r="D58" s="8" t="s">
        <v>45</v>
      </c>
      <c r="E58" s="8" t="s">
        <v>138</v>
      </c>
      <c r="F58" s="8" t="s">
        <v>46</v>
      </c>
      <c r="G58" s="8" t="s">
        <v>160</v>
      </c>
      <c r="H58" s="9" t="s">
        <v>161</v>
      </c>
      <c r="K58" s="18" t="str">
        <f aca="false">HYPERLINK("#'KOODISTOT'!B"&amp;MATCH(CONCATENATE(G58,"Type"),KOODISTOT!B:B,0),CONCATENATE(G58,"Type"))</f>
        <v>SubGroupType</v>
      </c>
      <c r="L58" s="10" t="n">
        <v>1</v>
      </c>
      <c r="U58" s="0" t="s">
        <v>49</v>
      </c>
    </row>
    <row r="59" customFormat="false" ht="14.4" hidden="false" customHeight="false" outlineLevel="0" collapsed="false">
      <c r="A59" s="0" t="n">
        <v>58</v>
      </c>
      <c r="B59" s="0" t="n">
        <v>58</v>
      </c>
      <c r="C59" s="8" t="s">
        <v>44</v>
      </c>
      <c r="D59" s="8" t="s">
        <v>45</v>
      </c>
      <c r="E59" s="8" t="s">
        <v>138</v>
      </c>
      <c r="F59" s="8" t="s">
        <v>46</v>
      </c>
      <c r="G59" s="8" t="s">
        <v>162</v>
      </c>
      <c r="H59" s="9" t="s">
        <v>163</v>
      </c>
      <c r="K59" s="18" t="str">
        <f aca="false">HYPERLINK("#'KOODISTOT'!B"&amp;MATCH(CONCATENATE(G59,"Type"),KOODISTOT!B:B,0),CONCATENATE(G59,"Type"))</f>
        <v>FertilityClassType</v>
      </c>
      <c r="L59" s="10" t="n">
        <v>4</v>
      </c>
      <c r="U59" s="0" t="s">
        <v>49</v>
      </c>
    </row>
    <row r="60" customFormat="false" ht="14.4" hidden="false" customHeight="false" outlineLevel="0" collapsed="false">
      <c r="A60" s="0" t="n">
        <v>59</v>
      </c>
      <c r="B60" s="0" t="n">
        <v>59</v>
      </c>
      <c r="C60" s="8" t="s">
        <v>44</v>
      </c>
      <c r="D60" s="8" t="s">
        <v>45</v>
      </c>
      <c r="E60" s="8" t="s">
        <v>138</v>
      </c>
      <c r="F60" s="8" t="s">
        <v>46</v>
      </c>
      <c r="G60" s="8" t="s">
        <v>164</v>
      </c>
      <c r="H60" s="9" t="s">
        <v>165</v>
      </c>
      <c r="K60" s="18" t="str">
        <f aca="false">HYPERLINK("#'KOODISTOT'!B"&amp;MATCH(CONCATENATE(G60,"Type"),KOODISTOT!B:B,0),CONCATENATE(G60,"Type"))</f>
        <v>SoilTypeType</v>
      </c>
      <c r="L60" s="10" t="n">
        <v>10</v>
      </c>
      <c r="U60" s="0" t="s">
        <v>49</v>
      </c>
    </row>
    <row r="61" customFormat="false" ht="14.4" hidden="false" customHeight="false" outlineLevel="0" collapsed="false">
      <c r="A61" s="0" t="n">
        <v>60</v>
      </c>
      <c r="B61" s="0" t="n">
        <v>60</v>
      </c>
      <c r="C61" s="8" t="s">
        <v>44</v>
      </c>
      <c r="D61" s="8" t="s">
        <v>45</v>
      </c>
      <c r="E61" s="8" t="s">
        <v>138</v>
      </c>
      <c r="F61" s="8" t="s">
        <v>46</v>
      </c>
      <c r="G61" s="8" t="s">
        <v>166</v>
      </c>
      <c r="H61" s="9" t="s">
        <v>167</v>
      </c>
      <c r="K61" s="18" t="str">
        <f aca="false">HYPERLINK("#'KOODISTOT'!B"&amp;MATCH(CONCATENATE(G61,"Type"),KOODISTOT!B:B,0),CONCATENATE(G61,"Type"))</f>
        <v>DrainageStateType</v>
      </c>
      <c r="L61" s="10" t="n">
        <v>2</v>
      </c>
      <c r="U61" s="0" t="s">
        <v>49</v>
      </c>
    </row>
    <row r="62" customFormat="false" ht="14.4" hidden="false" customHeight="false" outlineLevel="0" collapsed="false">
      <c r="A62" s="0" t="n">
        <v>61</v>
      </c>
      <c r="B62" s="0" t="n">
        <v>61</v>
      </c>
      <c r="C62" s="8" t="s">
        <v>44</v>
      </c>
      <c r="D62" s="8" t="s">
        <v>45</v>
      </c>
      <c r="E62" s="8" t="s">
        <v>138</v>
      </c>
      <c r="F62" s="8" t="s">
        <v>46</v>
      </c>
      <c r="G62" s="8" t="s">
        <v>168</v>
      </c>
      <c r="H62" s="9" t="s">
        <v>169</v>
      </c>
      <c r="U62" s="0" t="s">
        <v>49</v>
      </c>
    </row>
    <row r="63" customFormat="false" ht="14.4" hidden="false" customHeight="false" outlineLevel="0" collapsed="false">
      <c r="A63" s="0" t="n">
        <v>62</v>
      </c>
      <c r="B63" s="0" t="n">
        <v>62</v>
      </c>
      <c r="C63" s="8" t="s">
        <v>44</v>
      </c>
      <c r="D63" s="8" t="s">
        <v>45</v>
      </c>
      <c r="E63" s="8" t="s">
        <v>138</v>
      </c>
      <c r="F63" s="8" t="s">
        <v>46</v>
      </c>
      <c r="G63" s="8" t="s">
        <v>170</v>
      </c>
      <c r="H63" s="9" t="s">
        <v>171</v>
      </c>
      <c r="U63" s="0" t="s">
        <v>49</v>
      </c>
    </row>
    <row r="64" customFormat="false" ht="14.4" hidden="false" customHeight="false" outlineLevel="0" collapsed="false">
      <c r="A64" s="0" t="n">
        <v>63</v>
      </c>
      <c r="B64" s="0" t="n">
        <v>63</v>
      </c>
      <c r="C64" s="8" t="s">
        <v>44</v>
      </c>
      <c r="D64" s="8" t="s">
        <v>45</v>
      </c>
      <c r="E64" s="8" t="s">
        <v>138</v>
      </c>
      <c r="F64" s="8" t="s">
        <v>46</v>
      </c>
      <c r="G64" s="8" t="s">
        <v>172</v>
      </c>
      <c r="H64" s="9" t="s">
        <v>173</v>
      </c>
      <c r="K64" s="18" t="str">
        <f aca="false">HYPERLINK("#'KOODISTOT'!B"&amp;MATCH(CONCATENATE(G64,"Type"),KOODISTOT!B:B,0),CONCATENATE(G64,"Type"))</f>
        <v>DevelopmentClassType</v>
      </c>
      <c r="L64" s="10" t="n">
        <v>2</v>
      </c>
      <c r="M64" s="19"/>
      <c r="U64" s="0" t="s">
        <v>49</v>
      </c>
    </row>
    <row r="65" customFormat="false" ht="14.4" hidden="false" customHeight="false" outlineLevel="0" collapsed="false">
      <c r="A65" s="0" t="n">
        <v>64</v>
      </c>
      <c r="B65" s="0" t="n">
        <v>64</v>
      </c>
      <c r="C65" s="8" t="s">
        <v>44</v>
      </c>
      <c r="D65" s="8" t="s">
        <v>45</v>
      </c>
      <c r="E65" s="8" t="s">
        <v>138</v>
      </c>
      <c r="F65" s="8" t="s">
        <v>46</v>
      </c>
      <c r="G65" s="8" t="s">
        <v>174</v>
      </c>
      <c r="H65" s="9" t="s">
        <v>175</v>
      </c>
      <c r="K65" s="18" t="str">
        <f aca="false">HYPERLINK("#'KOODISTOT'!B"&amp;MATCH(CONCATENATE(G65,"Type"),KOODISTOT!B:B,0),CONCATENATE(G65,"Type"))</f>
        <v>StandQualityType</v>
      </c>
      <c r="L65" s="10" t="n">
        <v>0</v>
      </c>
      <c r="U65" s="0" t="s">
        <v>49</v>
      </c>
    </row>
    <row r="66" customFormat="false" ht="14.4" hidden="false" customHeight="false" outlineLevel="0" collapsed="false">
      <c r="A66" s="0" t="n">
        <v>65</v>
      </c>
      <c r="B66" s="0" t="n">
        <v>65</v>
      </c>
      <c r="C66" s="8" t="s">
        <v>44</v>
      </c>
      <c r="D66" s="8" t="s">
        <v>45</v>
      </c>
      <c r="E66" s="8" t="s">
        <v>138</v>
      </c>
      <c r="F66" s="8" t="s">
        <v>46</v>
      </c>
      <c r="G66" s="8" t="s">
        <v>176</v>
      </c>
      <c r="H66" s="9" t="s">
        <v>177</v>
      </c>
      <c r="K66" s="18" t="str">
        <f aca="false">HYPERLINK("#'KOODISTOT'!B"&amp;MATCH("TreeSpeciesType",KOODISTOT!B:B,0),CONCATENATE(G66,"Type"))</f>
        <v>MainTreeSpeciesType</v>
      </c>
      <c r="L66" s="10" t="n">
        <v>1</v>
      </c>
      <c r="U66" s="0" t="s">
        <v>49</v>
      </c>
    </row>
    <row r="67" customFormat="false" ht="14.4" hidden="false" customHeight="false" outlineLevel="0" collapsed="false">
      <c r="A67" s="0" t="n">
        <v>66</v>
      </c>
      <c r="B67" s="0" t="n">
        <v>66</v>
      </c>
      <c r="C67" s="8" t="s">
        <v>44</v>
      </c>
      <c r="D67" s="8" t="s">
        <v>45</v>
      </c>
      <c r="E67" s="8" t="s">
        <v>138</v>
      </c>
      <c r="F67" s="8" t="s">
        <v>46</v>
      </c>
      <c r="G67" s="8" t="s">
        <v>178</v>
      </c>
      <c r="H67" s="9" t="s">
        <v>179</v>
      </c>
      <c r="K67" s="18" t="str">
        <f aca="false">HYPERLINK("#'KOODISTOT'!B"&amp;MATCH(CONCATENATE(G67,"Type"),KOODISTOT!B:B,0),CONCATENATE(G67,"Type"))</f>
        <v>AccessibilityType</v>
      </c>
      <c r="L67" s="10" t="n">
        <v>3</v>
      </c>
      <c r="U67" s="0" t="s">
        <v>49</v>
      </c>
    </row>
    <row r="68" customFormat="false" ht="14.4" hidden="false" customHeight="false" outlineLevel="0" collapsed="false">
      <c r="A68" s="0" t="n">
        <v>67</v>
      </c>
      <c r="B68" s="0" t="n">
        <v>67</v>
      </c>
      <c r="C68" s="8" t="s">
        <v>44</v>
      </c>
      <c r="D68" s="8" t="s">
        <v>45</v>
      </c>
      <c r="E68" s="8" t="s">
        <v>138</v>
      </c>
      <c r="F68" s="8" t="s">
        <v>46</v>
      </c>
      <c r="G68" s="8" t="s">
        <v>180</v>
      </c>
      <c r="H68" s="9" t="s">
        <v>181</v>
      </c>
      <c r="K68" s="18" t="str">
        <f aca="false">HYPERLINK("#'KOODISTOT'!B"&amp;MATCH(CONCATENATE(G68,"Type"),KOODISTOT!B:B,0),CONCATENATE(G68,"Type"))</f>
        <v>CuttingRestrictionType</v>
      </c>
      <c r="L68" s="10" t="n">
        <v>5</v>
      </c>
      <c r="U68" s="0" t="s">
        <v>49</v>
      </c>
    </row>
    <row r="69" customFormat="false" ht="14.4" hidden="false" customHeight="false" outlineLevel="0" collapsed="false">
      <c r="A69" s="0" t="n">
        <v>68</v>
      </c>
      <c r="B69" s="0" t="n">
        <v>68</v>
      </c>
      <c r="C69" s="8" t="s">
        <v>44</v>
      </c>
      <c r="D69" s="8" t="s">
        <v>45</v>
      </c>
      <c r="E69" s="8" t="s">
        <v>138</v>
      </c>
      <c r="F69" s="8" t="s">
        <v>46</v>
      </c>
      <c r="G69" s="8" t="s">
        <v>182</v>
      </c>
      <c r="H69" s="9" t="s">
        <v>183</v>
      </c>
      <c r="U69" s="0" t="s">
        <v>49</v>
      </c>
    </row>
    <row r="70" customFormat="false" ht="14.4" hidden="false" customHeight="false" outlineLevel="0" collapsed="false">
      <c r="A70" s="0" t="n">
        <v>69</v>
      </c>
      <c r="B70" s="0" t="n">
        <v>69</v>
      </c>
      <c r="C70" s="8" t="s">
        <v>44</v>
      </c>
      <c r="D70" s="8" t="s">
        <v>45</v>
      </c>
      <c r="E70" s="8" t="s">
        <v>138</v>
      </c>
      <c r="F70" s="8" t="s">
        <v>46</v>
      </c>
      <c r="G70" s="8" t="s">
        <v>184</v>
      </c>
      <c r="H70" s="9" t="s">
        <v>185</v>
      </c>
      <c r="K70" s="18" t="str">
        <f aca="false">HYPERLINK("#'KOODISTOT'!B"&amp;MATCH(CONCATENATE(G70,"Type"),KOODISTOT!B:B,0),CONCATENATE(G70,"Type"))</f>
        <v>SilvicultureRestrictionType</v>
      </c>
      <c r="L70" s="10" t="n">
        <v>3</v>
      </c>
      <c r="U70" s="0" t="s">
        <v>49</v>
      </c>
    </row>
    <row r="71" customFormat="false" ht="28.8" hidden="false" customHeight="false" outlineLevel="0" collapsed="false">
      <c r="A71" s="0" t="n">
        <v>70</v>
      </c>
      <c r="B71" s="0" t="n">
        <v>70</v>
      </c>
      <c r="C71" s="8" t="s">
        <v>44</v>
      </c>
      <c r="D71" s="8" t="s">
        <v>45</v>
      </c>
      <c r="E71" s="8" t="s">
        <v>138</v>
      </c>
      <c r="F71" s="8" t="s">
        <v>46</v>
      </c>
      <c r="G71" s="8" t="s">
        <v>186</v>
      </c>
      <c r="H71" s="9" t="s">
        <v>187</v>
      </c>
      <c r="U71" s="0" t="s">
        <v>49</v>
      </c>
    </row>
    <row r="72" customFormat="false" ht="14.4" hidden="false" customHeight="false" outlineLevel="0" collapsed="false">
      <c r="A72" s="0" t="n">
        <v>71</v>
      </c>
      <c r="B72" s="0" t="n">
        <v>71</v>
      </c>
      <c r="C72" s="8" t="s">
        <v>44</v>
      </c>
      <c r="D72" s="8" t="s">
        <v>45</v>
      </c>
      <c r="E72" s="8" t="s">
        <v>138</v>
      </c>
      <c r="F72" s="8" t="s">
        <v>46</v>
      </c>
      <c r="G72" s="8" t="s">
        <v>188</v>
      </c>
      <c r="H72" s="9" t="s">
        <v>189</v>
      </c>
      <c r="U72" s="0" t="s">
        <v>49</v>
      </c>
    </row>
    <row r="73" customFormat="false" ht="14.4" hidden="false" customHeight="false" outlineLevel="0" collapsed="false">
      <c r="A73" s="0" t="n">
        <v>72</v>
      </c>
      <c r="B73" s="0" t="n">
        <v>72</v>
      </c>
      <c r="C73" s="8" t="s">
        <v>44</v>
      </c>
      <c r="D73" s="8" t="s">
        <v>45</v>
      </c>
      <c r="E73" s="8" t="s">
        <v>188</v>
      </c>
      <c r="F73" s="8" t="s">
        <v>46</v>
      </c>
      <c r="G73" s="8" t="s">
        <v>190</v>
      </c>
      <c r="H73" s="9" t="s">
        <v>191</v>
      </c>
      <c r="U73" s="0" t="s">
        <v>49</v>
      </c>
    </row>
    <row r="74" customFormat="false" ht="14.4" hidden="false" customHeight="false" outlineLevel="0" collapsed="false">
      <c r="A74" s="0" t="n">
        <v>73</v>
      </c>
      <c r="B74" s="0" t="n">
        <v>73</v>
      </c>
      <c r="C74" s="8" t="s">
        <v>44</v>
      </c>
      <c r="D74" s="8" t="s">
        <v>45</v>
      </c>
      <c r="E74" s="8" t="s">
        <v>190</v>
      </c>
      <c r="F74" s="8" t="s">
        <v>46</v>
      </c>
      <c r="G74" s="8" t="s">
        <v>184</v>
      </c>
      <c r="H74" s="9" t="s">
        <v>185</v>
      </c>
      <c r="K74" s="18" t="str">
        <f aca="false">HYPERLINK("#'KOODISTOT'!B"&amp;MATCH(CONCATENATE(G74,"Type"),KOODISTOT!B:B,0),CONCATENATE(G74,"Type"))</f>
        <v>SilvicultureRestrictionType</v>
      </c>
      <c r="L74" s="10" t="n">
        <v>5</v>
      </c>
      <c r="U74" s="0" t="s">
        <v>49</v>
      </c>
    </row>
    <row r="75" customFormat="false" ht="28.8" hidden="false" customHeight="false" outlineLevel="0" collapsed="false">
      <c r="A75" s="0" t="n">
        <v>74</v>
      </c>
      <c r="B75" s="0" t="n">
        <v>74</v>
      </c>
      <c r="C75" s="8" t="s">
        <v>44</v>
      </c>
      <c r="D75" s="8" t="s">
        <v>45</v>
      </c>
      <c r="E75" s="8" t="s">
        <v>190</v>
      </c>
      <c r="F75" s="8" t="s">
        <v>46</v>
      </c>
      <c r="G75" s="8" t="s">
        <v>186</v>
      </c>
      <c r="H75" s="9" t="s">
        <v>187</v>
      </c>
      <c r="U75" s="0" t="s">
        <v>49</v>
      </c>
    </row>
    <row r="76" customFormat="false" ht="28.8" hidden="false" customHeight="false" outlineLevel="0" collapsed="false">
      <c r="A76" s="0" t="n">
        <v>75</v>
      </c>
      <c r="B76" s="0" t="n">
        <v>75</v>
      </c>
      <c r="C76" s="8" t="s">
        <v>44</v>
      </c>
      <c r="D76" s="8" t="s">
        <v>45</v>
      </c>
      <c r="E76" s="8" t="s">
        <v>138</v>
      </c>
      <c r="F76" s="8" t="s">
        <v>46</v>
      </c>
      <c r="G76" s="8" t="s">
        <v>192</v>
      </c>
      <c r="H76" s="9" t="s">
        <v>193</v>
      </c>
      <c r="U76" s="0" t="s">
        <v>49</v>
      </c>
    </row>
    <row r="77" customFormat="false" ht="14.4" hidden="false" customHeight="false" outlineLevel="0" collapsed="false">
      <c r="A77" s="0" t="n">
        <v>76</v>
      </c>
      <c r="B77" s="0" t="n">
        <v>76</v>
      </c>
      <c r="C77" s="8" t="s">
        <v>44</v>
      </c>
      <c r="D77" s="8" t="s">
        <v>45</v>
      </c>
      <c r="E77" s="8" t="s">
        <v>138</v>
      </c>
      <c r="F77" s="8" t="s">
        <v>46</v>
      </c>
      <c r="G77" s="8" t="s">
        <v>194</v>
      </c>
      <c r="H77" s="9" t="s">
        <v>195</v>
      </c>
      <c r="U77" s="0" t="s">
        <v>49</v>
      </c>
    </row>
    <row r="78" customFormat="false" ht="14.4" hidden="false" customHeight="false" outlineLevel="0" collapsed="false">
      <c r="A78" s="0" t="n">
        <v>77</v>
      </c>
      <c r="B78" s="0" t="n">
        <v>77</v>
      </c>
      <c r="C78" s="8" t="s">
        <v>44</v>
      </c>
      <c r="D78" s="8" t="s">
        <v>45</v>
      </c>
      <c r="E78" s="8" t="s">
        <v>138</v>
      </c>
      <c r="F78" s="8" t="s">
        <v>46</v>
      </c>
      <c r="G78" s="8" t="s">
        <v>196</v>
      </c>
      <c r="H78" s="9" t="s">
        <v>197</v>
      </c>
      <c r="U78" s="0" t="s">
        <v>49</v>
      </c>
    </row>
    <row r="79" customFormat="false" ht="14.4" hidden="false" customHeight="false" outlineLevel="0" collapsed="false">
      <c r="A79" s="0" t="n">
        <v>78</v>
      </c>
      <c r="B79" s="0" t="n">
        <v>78</v>
      </c>
      <c r="C79" s="8" t="s">
        <v>44</v>
      </c>
      <c r="D79" s="8" t="s">
        <v>45</v>
      </c>
      <c r="E79" s="8" t="s">
        <v>138</v>
      </c>
      <c r="F79" s="8" t="s">
        <v>46</v>
      </c>
      <c r="G79" s="8" t="s">
        <v>198</v>
      </c>
      <c r="H79" s="9" t="s">
        <v>199</v>
      </c>
      <c r="U79" s="0" t="s">
        <v>49</v>
      </c>
    </row>
    <row r="80" customFormat="false" ht="14.4" hidden="false" customHeight="false" outlineLevel="0" collapsed="false">
      <c r="A80" s="0" t="n">
        <v>79</v>
      </c>
      <c r="B80" s="0" t="n">
        <v>79</v>
      </c>
      <c r="C80" s="8" t="s">
        <v>44</v>
      </c>
      <c r="D80" s="8" t="s">
        <v>45</v>
      </c>
      <c r="E80" s="8" t="s">
        <v>138</v>
      </c>
      <c r="F80" s="8" t="s">
        <v>46</v>
      </c>
      <c r="G80" s="8" t="s">
        <v>200</v>
      </c>
      <c r="H80" s="9" t="s">
        <v>201</v>
      </c>
      <c r="U80" s="0" t="s">
        <v>49</v>
      </c>
    </row>
    <row r="81" customFormat="false" ht="14.4" hidden="false" customHeight="false" outlineLevel="0" collapsed="false">
      <c r="A81" s="0" t="n">
        <v>80</v>
      </c>
      <c r="B81" s="0" t="n">
        <v>80</v>
      </c>
      <c r="C81" s="8" t="s">
        <v>44</v>
      </c>
      <c r="D81" s="8" t="s">
        <v>45</v>
      </c>
      <c r="E81" s="8" t="s">
        <v>138</v>
      </c>
      <c r="F81" s="8" t="s">
        <v>46</v>
      </c>
      <c r="G81" s="8" t="s">
        <v>202</v>
      </c>
      <c r="H81" s="9" t="s">
        <v>203</v>
      </c>
      <c r="U81" s="0" t="s">
        <v>49</v>
      </c>
    </row>
    <row r="82" customFormat="false" ht="14.4" hidden="false" customHeight="false" outlineLevel="0" collapsed="false">
      <c r="A82" s="0" t="n">
        <v>81</v>
      </c>
      <c r="B82" s="0" t="n">
        <v>81</v>
      </c>
      <c r="C82" s="8" t="s">
        <v>44</v>
      </c>
      <c r="D82" s="8" t="s">
        <v>45</v>
      </c>
      <c r="E82" s="8" t="s">
        <v>138</v>
      </c>
      <c r="F82" s="8" t="s">
        <v>46</v>
      </c>
      <c r="G82" s="8" t="s">
        <v>204</v>
      </c>
      <c r="H82" s="9" t="s">
        <v>205</v>
      </c>
      <c r="U82" s="0" t="s">
        <v>49</v>
      </c>
    </row>
    <row r="83" customFormat="false" ht="14.4" hidden="false" customHeight="false" outlineLevel="0" collapsed="false">
      <c r="A83" s="0" t="n">
        <v>82</v>
      </c>
      <c r="B83" s="0" t="n">
        <v>82</v>
      </c>
      <c r="C83" s="8" t="s">
        <v>44</v>
      </c>
      <c r="D83" s="8" t="s">
        <v>45</v>
      </c>
      <c r="E83" s="8" t="s">
        <v>204</v>
      </c>
      <c r="F83" s="8" t="s">
        <v>46</v>
      </c>
      <c r="G83" s="9" t="s">
        <v>206</v>
      </c>
      <c r="H83" s="9" t="s">
        <v>207</v>
      </c>
      <c r="U83" s="0" t="s">
        <v>49</v>
      </c>
    </row>
    <row r="84" customFormat="false" ht="14.4" hidden="false" customHeight="false" outlineLevel="0" collapsed="false">
      <c r="A84" s="0" t="n">
        <v>83</v>
      </c>
      <c r="B84" s="0" t="n">
        <v>83</v>
      </c>
      <c r="C84" s="8" t="s">
        <v>44</v>
      </c>
      <c r="D84" s="8" t="s">
        <v>45</v>
      </c>
      <c r="E84" s="9" t="s">
        <v>206</v>
      </c>
      <c r="F84" s="8" t="s">
        <v>46</v>
      </c>
      <c r="G84" s="9" t="s">
        <v>208</v>
      </c>
      <c r="H84" s="9" t="s">
        <v>209</v>
      </c>
      <c r="J84" s="10" t="s">
        <v>129</v>
      </c>
      <c r="U84" s="0" t="s">
        <v>49</v>
      </c>
    </row>
    <row r="85" customFormat="false" ht="14.4" hidden="false" customHeight="false" outlineLevel="0" collapsed="false">
      <c r="A85" s="0" t="n">
        <v>84</v>
      </c>
      <c r="B85" s="0" t="n">
        <v>84</v>
      </c>
      <c r="C85" s="8" t="s">
        <v>44</v>
      </c>
      <c r="D85" s="8" t="s">
        <v>45</v>
      </c>
      <c r="E85" s="8" t="s">
        <v>204</v>
      </c>
      <c r="F85" s="8" t="s">
        <v>46</v>
      </c>
      <c r="G85" s="8" t="s">
        <v>210</v>
      </c>
      <c r="H85" s="9" t="s">
        <v>211</v>
      </c>
      <c r="U85" s="0" t="s">
        <v>49</v>
      </c>
    </row>
    <row r="86" customFormat="false" ht="14.4" hidden="false" customHeight="false" outlineLevel="0" collapsed="false">
      <c r="A86" s="0" t="n">
        <v>85</v>
      </c>
      <c r="B86" s="0" t="n">
        <v>85</v>
      </c>
      <c r="C86" s="8" t="s">
        <v>44</v>
      </c>
      <c r="D86" s="8" t="s">
        <v>45</v>
      </c>
      <c r="E86" s="8" t="s">
        <v>210</v>
      </c>
      <c r="F86" s="8" t="s">
        <v>46</v>
      </c>
      <c r="G86" s="8" t="s">
        <v>212</v>
      </c>
      <c r="H86" s="9" t="s">
        <v>213</v>
      </c>
      <c r="U86" s="0" t="s">
        <v>49</v>
      </c>
    </row>
    <row r="87" customFormat="false" ht="14.4" hidden="false" customHeight="false" outlineLevel="0" collapsed="false">
      <c r="A87" s="0" t="n">
        <v>86</v>
      </c>
      <c r="B87" s="0" t="n">
        <v>86</v>
      </c>
      <c r="C87" s="8" t="s">
        <v>44</v>
      </c>
      <c r="D87" s="8" t="s">
        <v>45</v>
      </c>
      <c r="E87" s="8" t="s">
        <v>212</v>
      </c>
      <c r="F87" s="8" t="s">
        <v>46</v>
      </c>
      <c r="G87" s="8" t="s">
        <v>214</v>
      </c>
      <c r="H87" s="9" t="s">
        <v>215</v>
      </c>
      <c r="J87" s="10" t="s">
        <v>129</v>
      </c>
      <c r="U87" s="0" t="s">
        <v>49</v>
      </c>
    </row>
    <row r="88" customFormat="false" ht="14.4" hidden="false" customHeight="false" outlineLevel="0" collapsed="false">
      <c r="A88" s="0" t="n">
        <v>87</v>
      </c>
      <c r="B88" s="0" t="n">
        <v>87</v>
      </c>
      <c r="C88" s="8" t="s">
        <v>44</v>
      </c>
      <c r="D88" s="8" t="s">
        <v>45</v>
      </c>
      <c r="E88" s="8" t="s">
        <v>212</v>
      </c>
      <c r="F88" s="8" t="s">
        <v>46</v>
      </c>
      <c r="G88" s="8" t="s">
        <v>216</v>
      </c>
      <c r="H88" s="9" t="s">
        <v>217</v>
      </c>
      <c r="J88" s="10" t="s">
        <v>129</v>
      </c>
      <c r="U88" s="0" t="s">
        <v>49</v>
      </c>
    </row>
    <row r="89" customFormat="false" ht="14.4" hidden="false" customHeight="false" outlineLevel="0" collapsed="false">
      <c r="A89" s="0" t="n">
        <v>88</v>
      </c>
      <c r="B89" s="0" t="n">
        <v>88</v>
      </c>
      <c r="C89" s="8" t="s">
        <v>44</v>
      </c>
      <c r="D89" s="8" t="s">
        <v>45</v>
      </c>
      <c r="E89" s="8" t="s">
        <v>138</v>
      </c>
      <c r="F89" s="8" t="s">
        <v>46</v>
      </c>
      <c r="G89" s="8" t="s">
        <v>218</v>
      </c>
      <c r="H89" s="9" t="s">
        <v>219</v>
      </c>
      <c r="U89" s="0" t="s">
        <v>49</v>
      </c>
    </row>
    <row r="90" customFormat="false" ht="14.4" hidden="false" customHeight="false" outlineLevel="0" collapsed="false">
      <c r="A90" s="0" t="n">
        <v>89</v>
      </c>
      <c r="B90" s="0" t="n">
        <v>89</v>
      </c>
      <c r="C90" s="8" t="s">
        <v>44</v>
      </c>
      <c r="D90" s="8" t="s">
        <v>45</v>
      </c>
      <c r="E90" s="8" t="s">
        <v>218</v>
      </c>
      <c r="F90" s="8" t="s">
        <v>46</v>
      </c>
      <c r="G90" s="8" t="s">
        <v>220</v>
      </c>
      <c r="H90" s="9" t="s">
        <v>221</v>
      </c>
      <c r="U90" s="0" t="s">
        <v>49</v>
      </c>
    </row>
    <row r="91" customFormat="false" ht="28.8" hidden="false" customHeight="false" outlineLevel="0" collapsed="false">
      <c r="A91" s="0" t="n">
        <v>90</v>
      </c>
      <c r="B91" s="0" t="n">
        <v>90</v>
      </c>
      <c r="C91" s="8" t="s">
        <v>44</v>
      </c>
      <c r="D91" s="8" t="s">
        <v>45</v>
      </c>
      <c r="E91" s="8" t="s">
        <v>220</v>
      </c>
      <c r="F91" s="8" t="s">
        <v>46</v>
      </c>
      <c r="G91" s="8" t="s">
        <v>222</v>
      </c>
      <c r="H91" s="9" t="s">
        <v>223</v>
      </c>
      <c r="U91" s="0" t="s">
        <v>49</v>
      </c>
    </row>
    <row r="92" customFormat="false" ht="14.4" hidden="false" customHeight="false" outlineLevel="0" collapsed="false">
      <c r="A92" s="0" t="n">
        <v>91</v>
      </c>
      <c r="B92" s="0" t="n">
        <v>91</v>
      </c>
      <c r="C92" s="8" t="s">
        <v>44</v>
      </c>
      <c r="D92" s="8" t="s">
        <v>45</v>
      </c>
      <c r="E92" s="8" t="s">
        <v>222</v>
      </c>
      <c r="F92" s="8" t="s">
        <v>46</v>
      </c>
      <c r="G92" s="8" t="s">
        <v>212</v>
      </c>
      <c r="H92" s="9" t="s">
        <v>224</v>
      </c>
      <c r="U92" s="0" t="s">
        <v>49</v>
      </c>
    </row>
    <row r="93" customFormat="false" ht="14.4" hidden="false" customHeight="false" outlineLevel="0" collapsed="false">
      <c r="A93" s="0" t="n">
        <v>92</v>
      </c>
      <c r="B93" s="0" t="n">
        <v>92</v>
      </c>
      <c r="C93" s="8" t="s">
        <v>44</v>
      </c>
      <c r="D93" s="8" t="s">
        <v>45</v>
      </c>
      <c r="E93" s="8" t="s">
        <v>212</v>
      </c>
      <c r="F93" s="8" t="s">
        <v>46</v>
      </c>
      <c r="G93" s="8" t="s">
        <v>214</v>
      </c>
      <c r="H93" s="9" t="s">
        <v>225</v>
      </c>
      <c r="J93" s="10" t="s">
        <v>129</v>
      </c>
      <c r="U93" s="0" t="s">
        <v>49</v>
      </c>
    </row>
    <row r="94" customFormat="false" ht="14.4" hidden="false" customHeight="false" outlineLevel="0" collapsed="false">
      <c r="A94" s="0" t="n">
        <v>93</v>
      </c>
      <c r="B94" s="0" t="n">
        <v>93</v>
      </c>
      <c r="C94" s="8" t="s">
        <v>44</v>
      </c>
      <c r="D94" s="8" t="s">
        <v>45</v>
      </c>
      <c r="E94" s="8" t="s">
        <v>212</v>
      </c>
      <c r="F94" s="8" t="s">
        <v>46</v>
      </c>
      <c r="G94" s="8" t="s">
        <v>216</v>
      </c>
      <c r="H94" s="9" t="s">
        <v>226</v>
      </c>
      <c r="J94" s="10" t="s">
        <v>129</v>
      </c>
      <c r="U94" s="0" t="s">
        <v>49</v>
      </c>
    </row>
    <row r="95" customFormat="false" ht="14.4" hidden="false" customHeight="false" outlineLevel="0" collapsed="false">
      <c r="A95" s="0" t="n">
        <v>94</v>
      </c>
      <c r="B95" s="0" t="n">
        <v>94</v>
      </c>
      <c r="C95" s="8" t="s">
        <v>44</v>
      </c>
      <c r="D95" s="8" t="s">
        <v>45</v>
      </c>
      <c r="E95" s="8" t="s">
        <v>131</v>
      </c>
      <c r="F95" s="8" t="s">
        <v>46</v>
      </c>
      <c r="G95" s="8" t="s">
        <v>227</v>
      </c>
      <c r="H95" s="9" t="s">
        <v>228</v>
      </c>
      <c r="U95" s="0" t="s">
        <v>49</v>
      </c>
    </row>
    <row r="96" customFormat="false" ht="14.4" hidden="false" customHeight="false" outlineLevel="0" collapsed="false">
      <c r="A96" s="0" t="n">
        <v>95</v>
      </c>
      <c r="B96" s="0" t="n">
        <v>95</v>
      </c>
      <c r="C96" s="8" t="s">
        <v>44</v>
      </c>
      <c r="D96" s="8" t="s">
        <v>45</v>
      </c>
      <c r="E96" s="8" t="s">
        <v>227</v>
      </c>
      <c r="F96" s="8" t="s">
        <v>46</v>
      </c>
      <c r="G96" s="8" t="s">
        <v>229</v>
      </c>
      <c r="H96" s="9" t="s">
        <v>230</v>
      </c>
      <c r="U96" s="0" t="s">
        <v>49</v>
      </c>
    </row>
    <row r="97" customFormat="false" ht="14.4" hidden="false" customHeight="false" outlineLevel="0" collapsed="false">
      <c r="A97" s="0" t="n">
        <v>96</v>
      </c>
      <c r="B97" s="0" t="n">
        <v>96</v>
      </c>
      <c r="C97" s="8" t="s">
        <v>44</v>
      </c>
      <c r="D97" s="8" t="s">
        <v>45</v>
      </c>
      <c r="E97" s="8" t="s">
        <v>229</v>
      </c>
      <c r="F97" s="8" t="s">
        <v>54</v>
      </c>
      <c r="G97" s="8" t="s">
        <v>231</v>
      </c>
      <c r="H97" s="9" t="s">
        <v>232</v>
      </c>
      <c r="U97" s="0" t="s">
        <v>49</v>
      </c>
    </row>
    <row r="98" customFormat="false" ht="14.4" hidden="false" customHeight="false" outlineLevel="0" collapsed="false">
      <c r="A98" s="0" t="n">
        <v>97</v>
      </c>
      <c r="B98" s="0" t="n">
        <v>97</v>
      </c>
      <c r="C98" s="8" t="s">
        <v>44</v>
      </c>
      <c r="D98" s="8" t="s">
        <v>45</v>
      </c>
      <c r="E98" s="8" t="s">
        <v>229</v>
      </c>
      <c r="F98" s="8" t="s">
        <v>54</v>
      </c>
      <c r="G98" s="8" t="s">
        <v>233</v>
      </c>
      <c r="H98" s="9" t="s">
        <v>234</v>
      </c>
      <c r="K98" s="18" t="str">
        <f aca="false">HYPERLINK("#'KOODISTOT'!B"&amp;MATCH("TreeStandDataMomentType",KOODISTOT!B:B,0),"TreeStandDataMomentType")</f>
        <v>TreeStandDataMomentType</v>
      </c>
      <c r="L98" s="10" t="n">
        <v>3</v>
      </c>
      <c r="U98" s="0" t="s">
        <v>49</v>
      </c>
    </row>
    <row r="99" customFormat="false" ht="14.4" hidden="false" customHeight="false" outlineLevel="0" collapsed="false">
      <c r="A99" s="0" t="n">
        <v>98</v>
      </c>
      <c r="B99" s="0" t="n">
        <v>98</v>
      </c>
      <c r="C99" s="8" t="s">
        <v>44</v>
      </c>
      <c r="D99" s="8" t="s">
        <v>45</v>
      </c>
      <c r="E99" s="8" t="s">
        <v>229</v>
      </c>
      <c r="F99" s="8" t="s">
        <v>46</v>
      </c>
      <c r="G99" s="8" t="s">
        <v>235</v>
      </c>
      <c r="H99" s="9" t="s">
        <v>236</v>
      </c>
      <c r="U99" s="0" t="s">
        <v>49</v>
      </c>
    </row>
    <row r="100" customFormat="false" ht="14.4" hidden="false" customHeight="false" outlineLevel="0" collapsed="false">
      <c r="A100" s="0" t="n">
        <v>99</v>
      </c>
      <c r="B100" s="0" t="n">
        <v>99</v>
      </c>
      <c r="C100" s="8" t="s">
        <v>44</v>
      </c>
      <c r="D100" s="8" t="s">
        <v>45</v>
      </c>
      <c r="E100" s="8" t="s">
        <v>229</v>
      </c>
      <c r="F100" s="8" t="s">
        <v>46</v>
      </c>
      <c r="G100" s="8" t="s">
        <v>237</v>
      </c>
      <c r="H100" s="9" t="s">
        <v>238</v>
      </c>
      <c r="U100" s="0" t="s">
        <v>49</v>
      </c>
    </row>
    <row r="101" customFormat="false" ht="14.4" hidden="false" customHeight="false" outlineLevel="0" collapsed="false">
      <c r="A101" s="0" t="n">
        <v>100</v>
      </c>
      <c r="B101" s="0" t="n">
        <v>100</v>
      </c>
      <c r="C101" s="8" t="s">
        <v>44</v>
      </c>
      <c r="D101" s="8" t="s">
        <v>45</v>
      </c>
      <c r="E101" s="8" t="s">
        <v>237</v>
      </c>
      <c r="F101" s="8" t="s">
        <v>46</v>
      </c>
      <c r="G101" s="8" t="s">
        <v>239</v>
      </c>
      <c r="H101" s="9" t="s">
        <v>240</v>
      </c>
      <c r="U101" s="0" t="s">
        <v>49</v>
      </c>
    </row>
    <row r="102" customFormat="false" ht="14.4" hidden="false" customHeight="false" outlineLevel="0" collapsed="false">
      <c r="A102" s="0" t="n">
        <v>101</v>
      </c>
      <c r="B102" s="0" t="n">
        <v>101</v>
      </c>
      <c r="C102" s="8" t="s">
        <v>44</v>
      </c>
      <c r="D102" s="8" t="s">
        <v>45</v>
      </c>
      <c r="E102" s="8" t="s">
        <v>239</v>
      </c>
      <c r="F102" s="8" t="s">
        <v>54</v>
      </c>
      <c r="G102" s="8" t="s">
        <v>55</v>
      </c>
      <c r="H102" s="9" t="s">
        <v>241</v>
      </c>
      <c r="U102" s="0" t="s">
        <v>49</v>
      </c>
    </row>
    <row r="103" customFormat="false" ht="14.4" hidden="false" customHeight="false" outlineLevel="0" collapsed="false">
      <c r="A103" s="0" t="n">
        <v>102</v>
      </c>
      <c r="B103" s="0" t="n">
        <v>102</v>
      </c>
      <c r="C103" s="8" t="s">
        <v>44</v>
      </c>
      <c r="D103" s="8" t="s">
        <v>45</v>
      </c>
      <c r="E103" s="8" t="s">
        <v>239</v>
      </c>
      <c r="F103" s="8" t="s">
        <v>46</v>
      </c>
      <c r="G103" s="8" t="s">
        <v>140</v>
      </c>
      <c r="H103" s="9" t="s">
        <v>242</v>
      </c>
      <c r="K103" s="18" t="str">
        <f aca="false">HYPERLINK("#'KOODISTOT'!B"&amp;MATCH("ChangeStateType",KOODISTOT!B:B,0),"ChangeStateType")</f>
        <v>ChangeStateType</v>
      </c>
      <c r="L103" s="10" t="n">
        <v>0</v>
      </c>
      <c r="U103" s="0" t="s">
        <v>49</v>
      </c>
    </row>
    <row r="104" customFormat="false" ht="14.4" hidden="false" customHeight="false" outlineLevel="0" collapsed="false">
      <c r="A104" s="0" t="n">
        <v>103</v>
      </c>
      <c r="B104" s="0" t="n">
        <v>103</v>
      </c>
      <c r="C104" s="8" t="s">
        <v>44</v>
      </c>
      <c r="D104" s="8" t="s">
        <v>45</v>
      </c>
      <c r="E104" s="8" t="s">
        <v>239</v>
      </c>
      <c r="F104" s="8" t="s">
        <v>46</v>
      </c>
      <c r="G104" s="8" t="s">
        <v>142</v>
      </c>
      <c r="H104" s="9" t="s">
        <v>243</v>
      </c>
      <c r="U104" s="0" t="s">
        <v>49</v>
      </c>
    </row>
    <row r="105" customFormat="false" ht="14.4" hidden="false" customHeight="false" outlineLevel="0" collapsed="false">
      <c r="A105" s="0" t="n">
        <v>104</v>
      </c>
      <c r="B105" s="0" t="n">
        <v>104</v>
      </c>
      <c r="C105" s="8" t="s">
        <v>44</v>
      </c>
      <c r="D105" s="8" t="s">
        <v>45</v>
      </c>
      <c r="E105" s="8" t="s">
        <v>239</v>
      </c>
      <c r="F105" s="8" t="s">
        <v>46</v>
      </c>
      <c r="G105" s="8" t="s">
        <v>244</v>
      </c>
      <c r="H105" s="9" t="s">
        <v>245</v>
      </c>
      <c r="U105" s="0" t="s">
        <v>49</v>
      </c>
    </row>
    <row r="106" customFormat="false" ht="14.4" hidden="false" customHeight="false" outlineLevel="0" collapsed="false">
      <c r="A106" s="0" t="n">
        <v>105</v>
      </c>
      <c r="B106" s="0" t="n">
        <v>105</v>
      </c>
      <c r="C106" s="8" t="s">
        <v>44</v>
      </c>
      <c r="D106" s="8" t="s">
        <v>45</v>
      </c>
      <c r="E106" s="8" t="s">
        <v>239</v>
      </c>
      <c r="F106" s="8" t="s">
        <v>46</v>
      </c>
      <c r="G106" s="8" t="s">
        <v>246</v>
      </c>
      <c r="H106" s="9" t="s">
        <v>247</v>
      </c>
      <c r="K106" s="18" t="str">
        <f aca="false">HYPERLINK("#'KOODISTOT'!B"&amp;MATCH("TreeSpeciesType",KOODISTOT!B:B,0),"TreeSpeciesType")</f>
        <v>TreeSpeciesType</v>
      </c>
      <c r="L106" s="10" t="n">
        <v>3</v>
      </c>
      <c r="U106" s="0" t="s">
        <v>49</v>
      </c>
    </row>
    <row r="107" customFormat="false" ht="14.4" hidden="false" customHeight="false" outlineLevel="0" collapsed="false">
      <c r="A107" s="0" t="n">
        <v>106</v>
      </c>
      <c r="B107" s="0" t="n">
        <v>106</v>
      </c>
      <c r="C107" s="8" t="s">
        <v>44</v>
      </c>
      <c r="D107" s="8" t="s">
        <v>45</v>
      </c>
      <c r="E107" s="8" t="s">
        <v>239</v>
      </c>
      <c r="F107" s="8" t="s">
        <v>46</v>
      </c>
      <c r="G107" s="8" t="s">
        <v>248</v>
      </c>
      <c r="H107" s="9" t="s">
        <v>249</v>
      </c>
      <c r="K107" s="18" t="str">
        <f aca="false">HYPERLINK("#'KOODISTOT'!B"&amp;MATCH("StoreyType",KOODISTOT!B:B,0),"StoreyType")</f>
        <v>StoreyType</v>
      </c>
      <c r="L107" s="10" t="n">
        <v>1</v>
      </c>
      <c r="U107" s="0" t="s">
        <v>49</v>
      </c>
    </row>
    <row r="108" customFormat="false" ht="14.4" hidden="false" customHeight="false" outlineLevel="0" collapsed="false">
      <c r="A108" s="0" t="n">
        <v>107</v>
      </c>
      <c r="B108" s="0" t="n">
        <v>107</v>
      </c>
      <c r="C108" s="8" t="s">
        <v>44</v>
      </c>
      <c r="D108" s="8" t="s">
        <v>45</v>
      </c>
      <c r="E108" s="8" t="s">
        <v>239</v>
      </c>
      <c r="F108" s="8" t="s">
        <v>46</v>
      </c>
      <c r="G108" s="8" t="s">
        <v>250</v>
      </c>
      <c r="H108" s="9" t="s">
        <v>251</v>
      </c>
      <c r="K108" s="18"/>
      <c r="U108" s="0" t="s">
        <v>49</v>
      </c>
    </row>
    <row r="109" customFormat="false" ht="14.4" hidden="false" customHeight="false" outlineLevel="0" collapsed="false">
      <c r="A109" s="0" t="n">
        <v>108</v>
      </c>
      <c r="B109" s="0" t="n">
        <v>108</v>
      </c>
      <c r="C109" s="8" t="s">
        <v>44</v>
      </c>
      <c r="D109" s="8" t="s">
        <v>45</v>
      </c>
      <c r="E109" s="8" t="s">
        <v>239</v>
      </c>
      <c r="F109" s="8" t="s">
        <v>46</v>
      </c>
      <c r="G109" s="8" t="s">
        <v>252</v>
      </c>
      <c r="H109" s="9" t="s">
        <v>253</v>
      </c>
      <c r="U109" s="0" t="s">
        <v>49</v>
      </c>
    </row>
    <row r="110" customFormat="false" ht="14.4" hidden="false" customHeight="false" outlineLevel="0" collapsed="false">
      <c r="A110" s="0" t="n">
        <v>109</v>
      </c>
      <c r="B110" s="0" t="n">
        <v>109</v>
      </c>
      <c r="C110" s="8" t="s">
        <v>44</v>
      </c>
      <c r="D110" s="8" t="s">
        <v>45</v>
      </c>
      <c r="E110" s="8" t="s">
        <v>239</v>
      </c>
      <c r="F110" s="8" t="s">
        <v>46</v>
      </c>
      <c r="G110" s="8" t="s">
        <v>254</v>
      </c>
      <c r="H110" s="9" t="s">
        <v>255</v>
      </c>
      <c r="K110" s="18"/>
      <c r="U110" s="0" t="s">
        <v>49</v>
      </c>
    </row>
    <row r="111" customFormat="false" ht="14.4" hidden="false" customHeight="false" outlineLevel="0" collapsed="false">
      <c r="A111" s="0" t="n">
        <v>110</v>
      </c>
      <c r="B111" s="0" t="n">
        <v>110</v>
      </c>
      <c r="C111" s="8" t="s">
        <v>44</v>
      </c>
      <c r="D111" s="8" t="s">
        <v>45</v>
      </c>
      <c r="E111" s="8" t="s">
        <v>239</v>
      </c>
      <c r="F111" s="8" t="s">
        <v>46</v>
      </c>
      <c r="G111" s="8" t="s">
        <v>256</v>
      </c>
      <c r="H111" s="9" t="s">
        <v>257</v>
      </c>
      <c r="K111" s="18"/>
      <c r="U111" s="0" t="s">
        <v>49</v>
      </c>
    </row>
    <row r="112" customFormat="false" ht="14.4" hidden="false" customHeight="false" outlineLevel="0" collapsed="false">
      <c r="A112" s="0" t="n">
        <v>111</v>
      </c>
      <c r="B112" s="0" t="n">
        <v>111</v>
      </c>
      <c r="C112" s="8" t="s">
        <v>44</v>
      </c>
      <c r="D112" s="8" t="s">
        <v>45</v>
      </c>
      <c r="E112" s="8" t="s">
        <v>239</v>
      </c>
      <c r="F112" s="8" t="s">
        <v>46</v>
      </c>
      <c r="G112" s="8" t="s">
        <v>258</v>
      </c>
      <c r="H112" s="9" t="s">
        <v>259</v>
      </c>
      <c r="K112" s="18"/>
      <c r="U112" s="0" t="s">
        <v>49</v>
      </c>
    </row>
    <row r="113" customFormat="false" ht="14.4" hidden="false" customHeight="false" outlineLevel="0" collapsed="false">
      <c r="A113" s="0" t="n">
        <v>112</v>
      </c>
      <c r="B113" s="0" t="n">
        <v>112</v>
      </c>
      <c r="C113" s="8" t="s">
        <v>44</v>
      </c>
      <c r="D113" s="8" t="s">
        <v>45</v>
      </c>
      <c r="E113" s="8" t="s">
        <v>239</v>
      </c>
      <c r="F113" s="8" t="s">
        <v>46</v>
      </c>
      <c r="G113" s="8" t="s">
        <v>260</v>
      </c>
      <c r="H113" s="9" t="s">
        <v>261</v>
      </c>
      <c r="K113" s="18"/>
      <c r="U113" s="0" t="s">
        <v>49</v>
      </c>
    </row>
    <row r="114" customFormat="false" ht="14.4" hidden="false" customHeight="false" outlineLevel="0" collapsed="false">
      <c r="A114" s="0" t="n">
        <v>113</v>
      </c>
      <c r="B114" s="0" t="n">
        <v>113</v>
      </c>
      <c r="C114" s="8" t="s">
        <v>44</v>
      </c>
      <c r="D114" s="8" t="s">
        <v>45</v>
      </c>
      <c r="E114" s="8" t="s">
        <v>239</v>
      </c>
      <c r="F114" s="8" t="s">
        <v>46</v>
      </c>
      <c r="G114" s="8" t="s">
        <v>262</v>
      </c>
      <c r="H114" s="9" t="s">
        <v>263</v>
      </c>
      <c r="K114" s="18"/>
      <c r="U114" s="0" t="s">
        <v>49</v>
      </c>
    </row>
    <row r="115" customFormat="false" ht="14.4" hidden="false" customHeight="false" outlineLevel="0" collapsed="false">
      <c r="A115" s="0" t="n">
        <v>114</v>
      </c>
      <c r="B115" s="0" t="n">
        <v>114</v>
      </c>
      <c r="C115" s="8" t="s">
        <v>44</v>
      </c>
      <c r="D115" s="8" t="s">
        <v>45</v>
      </c>
      <c r="E115" s="8" t="s">
        <v>239</v>
      </c>
      <c r="F115" s="8" t="s">
        <v>46</v>
      </c>
      <c r="G115" s="8" t="s">
        <v>264</v>
      </c>
      <c r="H115" s="9" t="s">
        <v>265</v>
      </c>
      <c r="K115" s="18"/>
      <c r="U115" s="0" t="s">
        <v>49</v>
      </c>
    </row>
    <row r="116" customFormat="false" ht="14.4" hidden="false" customHeight="false" outlineLevel="0" collapsed="false">
      <c r="A116" s="0" t="n">
        <v>115</v>
      </c>
      <c r="B116" s="0" t="n">
        <v>115</v>
      </c>
      <c r="C116" s="8" t="s">
        <v>44</v>
      </c>
      <c r="D116" s="8" t="s">
        <v>45</v>
      </c>
      <c r="E116" s="8" t="s">
        <v>239</v>
      </c>
      <c r="F116" s="8" t="s">
        <v>46</v>
      </c>
      <c r="G116" s="8" t="s">
        <v>266</v>
      </c>
      <c r="H116" s="9" t="s">
        <v>267</v>
      </c>
      <c r="K116" s="18"/>
      <c r="U116" s="0" t="s">
        <v>49</v>
      </c>
    </row>
    <row r="117" customFormat="false" ht="14.4" hidden="false" customHeight="false" outlineLevel="0" collapsed="false">
      <c r="A117" s="0" t="n">
        <v>116</v>
      </c>
      <c r="B117" s="0" t="n">
        <v>116</v>
      </c>
      <c r="C117" s="8" t="s">
        <v>44</v>
      </c>
      <c r="D117" s="8" t="s">
        <v>45</v>
      </c>
      <c r="E117" s="8" t="s">
        <v>239</v>
      </c>
      <c r="F117" s="8" t="s">
        <v>46</v>
      </c>
      <c r="G117" s="8" t="s">
        <v>268</v>
      </c>
      <c r="H117" s="9" t="s">
        <v>269</v>
      </c>
      <c r="K117" s="18"/>
      <c r="U117" s="0" t="s">
        <v>49</v>
      </c>
    </row>
    <row r="118" customFormat="false" ht="14.4" hidden="false" customHeight="false" outlineLevel="0" collapsed="false">
      <c r="A118" s="0" t="n">
        <v>117</v>
      </c>
      <c r="B118" s="0" t="n">
        <v>117</v>
      </c>
      <c r="C118" s="8" t="s">
        <v>44</v>
      </c>
      <c r="D118" s="8" t="s">
        <v>45</v>
      </c>
      <c r="E118" s="8" t="s">
        <v>239</v>
      </c>
      <c r="F118" s="8" t="s">
        <v>46</v>
      </c>
      <c r="G118" s="8" t="s">
        <v>270</v>
      </c>
      <c r="H118" s="9" t="s">
        <v>271</v>
      </c>
      <c r="K118" s="18"/>
      <c r="U118" s="0" t="s">
        <v>49</v>
      </c>
    </row>
    <row r="119" customFormat="false" ht="14.4" hidden="false" customHeight="false" outlineLevel="0" collapsed="false">
      <c r="A119" s="0" t="n">
        <v>118</v>
      </c>
      <c r="B119" s="0" t="n">
        <v>118</v>
      </c>
      <c r="C119" s="8" t="s">
        <v>44</v>
      </c>
      <c r="D119" s="8" t="s">
        <v>45</v>
      </c>
      <c r="E119" s="8" t="s">
        <v>239</v>
      </c>
      <c r="F119" s="8" t="s">
        <v>46</v>
      </c>
      <c r="G119" s="8" t="s">
        <v>272</v>
      </c>
      <c r="H119" s="9" t="s">
        <v>273</v>
      </c>
      <c r="K119" s="18"/>
      <c r="U119" s="0" t="s">
        <v>49</v>
      </c>
    </row>
    <row r="120" customFormat="false" ht="14.4" hidden="false" customHeight="false" outlineLevel="0" collapsed="false">
      <c r="A120" s="0" t="n">
        <v>119</v>
      </c>
      <c r="B120" s="0" t="n">
        <v>119</v>
      </c>
      <c r="C120" s="8" t="s">
        <v>44</v>
      </c>
      <c r="D120" s="8" t="s">
        <v>45</v>
      </c>
      <c r="E120" s="8" t="s">
        <v>239</v>
      </c>
      <c r="F120" s="8" t="s">
        <v>46</v>
      </c>
      <c r="G120" s="8" t="s">
        <v>274</v>
      </c>
      <c r="H120" s="9" t="s">
        <v>275</v>
      </c>
      <c r="K120" s="18"/>
      <c r="U120" s="0" t="s">
        <v>49</v>
      </c>
    </row>
    <row r="121" customFormat="false" ht="14.4" hidden="false" customHeight="false" outlineLevel="0" collapsed="false">
      <c r="A121" s="0" t="n">
        <v>120</v>
      </c>
      <c r="B121" s="0" t="n">
        <v>120</v>
      </c>
      <c r="C121" s="8" t="s">
        <v>44</v>
      </c>
      <c r="D121" s="8" t="s">
        <v>45</v>
      </c>
      <c r="E121" s="8" t="s">
        <v>239</v>
      </c>
      <c r="F121" s="8" t="s">
        <v>46</v>
      </c>
      <c r="G121" s="8" t="s">
        <v>276</v>
      </c>
      <c r="H121" s="9" t="s">
        <v>277</v>
      </c>
      <c r="K121" s="18"/>
      <c r="U121" s="0" t="s">
        <v>49</v>
      </c>
    </row>
    <row r="122" customFormat="false" ht="14.4" hidden="false" customHeight="false" outlineLevel="0" collapsed="false">
      <c r="A122" s="0" t="n">
        <v>121</v>
      </c>
      <c r="B122" s="0" t="n">
        <v>121</v>
      </c>
      <c r="C122" s="8" t="s">
        <v>44</v>
      </c>
      <c r="D122" s="8" t="s">
        <v>45</v>
      </c>
      <c r="E122" s="8" t="s">
        <v>239</v>
      </c>
      <c r="F122" s="8" t="s">
        <v>46</v>
      </c>
      <c r="G122" s="8" t="s">
        <v>196</v>
      </c>
      <c r="H122" s="9" t="s">
        <v>278</v>
      </c>
      <c r="K122" s="18"/>
      <c r="U122" s="0" t="s">
        <v>49</v>
      </c>
    </row>
    <row r="123" customFormat="false" ht="14.4" hidden="false" customHeight="false" outlineLevel="0" collapsed="false">
      <c r="A123" s="0" t="n">
        <v>122</v>
      </c>
      <c r="B123" s="0" t="n">
        <v>122</v>
      </c>
      <c r="C123" s="8" t="s">
        <v>44</v>
      </c>
      <c r="D123" s="8" t="s">
        <v>45</v>
      </c>
      <c r="E123" s="8" t="s">
        <v>239</v>
      </c>
      <c r="F123" s="8" t="s">
        <v>46</v>
      </c>
      <c r="G123" s="8" t="s">
        <v>279</v>
      </c>
      <c r="H123" s="9" t="s">
        <v>280</v>
      </c>
      <c r="K123" s="18"/>
      <c r="U123" s="0" t="s">
        <v>49</v>
      </c>
    </row>
    <row r="124" customFormat="false" ht="14.4" hidden="false" customHeight="false" outlineLevel="0" collapsed="false">
      <c r="A124" s="0" t="n">
        <v>123</v>
      </c>
      <c r="B124" s="0" t="n">
        <v>123</v>
      </c>
      <c r="C124" s="8" t="s">
        <v>44</v>
      </c>
      <c r="D124" s="8" t="s">
        <v>45</v>
      </c>
      <c r="E124" s="8" t="s">
        <v>239</v>
      </c>
      <c r="F124" s="8" t="s">
        <v>46</v>
      </c>
      <c r="G124" s="8" t="s">
        <v>281</v>
      </c>
      <c r="H124" s="9" t="s">
        <v>282</v>
      </c>
      <c r="K124" s="18" t="str">
        <f aca="false">HYPERLINK("#'KOODISTOT'!B"&amp;MATCH(CONCATENATE(G124,"Type"),KOODISTOT!B:B,0),CONCATENATE(G124,"Type"))</f>
        <v>CurrencyType</v>
      </c>
      <c r="L124" s="10" t="s">
        <v>283</v>
      </c>
      <c r="U124" s="0" t="s">
        <v>49</v>
      </c>
    </row>
    <row r="125" customFormat="false" ht="14.4" hidden="false" customHeight="false" outlineLevel="0" collapsed="false">
      <c r="A125" s="0" t="n">
        <v>124</v>
      </c>
      <c r="B125" s="0" t="n">
        <v>124</v>
      </c>
      <c r="C125" s="8" t="s">
        <v>44</v>
      </c>
      <c r="D125" s="8" t="s">
        <v>45</v>
      </c>
      <c r="E125" s="8" t="s">
        <v>239</v>
      </c>
      <c r="F125" s="8" t="s">
        <v>46</v>
      </c>
      <c r="G125" s="8" t="s">
        <v>284</v>
      </c>
      <c r="H125" s="9" t="s">
        <v>285</v>
      </c>
      <c r="K125" s="18"/>
      <c r="U125" s="0" t="s">
        <v>49</v>
      </c>
    </row>
    <row r="126" customFormat="false" ht="28.8" hidden="false" customHeight="false" outlineLevel="0" collapsed="false">
      <c r="A126" s="0" t="n">
        <v>125</v>
      </c>
      <c r="B126" s="0" t="n">
        <v>125</v>
      </c>
      <c r="C126" s="8" t="s">
        <v>44</v>
      </c>
      <c r="D126" s="8" t="s">
        <v>45</v>
      </c>
      <c r="E126" s="8" t="s">
        <v>229</v>
      </c>
      <c r="F126" s="8" t="s">
        <v>46</v>
      </c>
      <c r="G126" s="8" t="s">
        <v>286</v>
      </c>
      <c r="H126" s="9" t="s">
        <v>287</v>
      </c>
      <c r="K126" s="18"/>
      <c r="U126" s="0" t="s">
        <v>49</v>
      </c>
    </row>
    <row r="127" customFormat="false" ht="28.8" hidden="false" customHeight="false" outlineLevel="0" collapsed="false">
      <c r="A127" s="0" t="n">
        <v>126</v>
      </c>
      <c r="B127" s="0" t="n">
        <v>126</v>
      </c>
      <c r="C127" s="8" t="s">
        <v>44</v>
      </c>
      <c r="D127" s="8" t="s">
        <v>45</v>
      </c>
      <c r="E127" s="8" t="s">
        <v>286</v>
      </c>
      <c r="F127" s="8" t="s">
        <v>46</v>
      </c>
      <c r="G127" s="8" t="s">
        <v>288</v>
      </c>
      <c r="H127" s="9" t="s">
        <v>289</v>
      </c>
      <c r="K127" s="18"/>
      <c r="U127" s="0" t="s">
        <v>49</v>
      </c>
    </row>
    <row r="128" customFormat="false" ht="14.4" hidden="false" customHeight="false" outlineLevel="0" collapsed="false">
      <c r="A128" s="0" t="n">
        <v>127</v>
      </c>
      <c r="B128" s="0" t="n">
        <v>127</v>
      </c>
      <c r="C128" s="8" t="s">
        <v>44</v>
      </c>
      <c r="D128" s="8" t="s">
        <v>45</v>
      </c>
      <c r="E128" s="8" t="s">
        <v>288</v>
      </c>
      <c r="F128" s="8" t="s">
        <v>54</v>
      </c>
      <c r="G128" s="8" t="s">
        <v>55</v>
      </c>
      <c r="H128" s="9" t="s">
        <v>290</v>
      </c>
      <c r="K128" s="18"/>
      <c r="U128" s="0" t="s">
        <v>49</v>
      </c>
    </row>
    <row r="129" customFormat="false" ht="14.4" hidden="false" customHeight="false" outlineLevel="0" collapsed="false">
      <c r="A129" s="0" t="n">
        <v>128</v>
      </c>
      <c r="B129" s="0" t="n">
        <v>128</v>
      </c>
      <c r="C129" s="8" t="s">
        <v>44</v>
      </c>
      <c r="D129" s="8" t="s">
        <v>45</v>
      </c>
      <c r="E129" s="8" t="s">
        <v>288</v>
      </c>
      <c r="F129" s="8" t="s">
        <v>46</v>
      </c>
      <c r="G129" s="8" t="s">
        <v>140</v>
      </c>
      <c r="H129" s="9" t="s">
        <v>291</v>
      </c>
      <c r="K129" s="18" t="str">
        <f aca="false">HYPERLINK("#'KOODISTOT'!B"&amp;MATCH(CONCATENATE(G129,"Type"),KOODISTOT!B:B,0),CONCATENATE(G129,"Type"))</f>
        <v>ChangeStateType</v>
      </c>
      <c r="L129" s="10" t="n">
        <v>0</v>
      </c>
      <c r="U129" s="0" t="s">
        <v>49</v>
      </c>
    </row>
    <row r="130" customFormat="false" ht="14.4" hidden="false" customHeight="false" outlineLevel="0" collapsed="false">
      <c r="A130" s="0" t="n">
        <v>129</v>
      </c>
      <c r="B130" s="0" t="n">
        <v>129</v>
      </c>
      <c r="C130" s="8" t="s">
        <v>44</v>
      </c>
      <c r="D130" s="8" t="s">
        <v>45</v>
      </c>
      <c r="E130" s="8" t="s">
        <v>288</v>
      </c>
      <c r="F130" s="8" t="s">
        <v>46</v>
      </c>
      <c r="G130" s="8" t="s">
        <v>142</v>
      </c>
      <c r="H130" s="9" t="s">
        <v>292</v>
      </c>
      <c r="K130" s="18"/>
      <c r="U130" s="0" t="s">
        <v>49</v>
      </c>
    </row>
    <row r="131" customFormat="false" ht="14.4" hidden="false" customHeight="false" outlineLevel="0" collapsed="false">
      <c r="A131" s="0" t="n">
        <v>130</v>
      </c>
      <c r="B131" s="0" t="n">
        <v>130</v>
      </c>
      <c r="C131" s="8" t="s">
        <v>44</v>
      </c>
      <c r="D131" s="8" t="s">
        <v>45</v>
      </c>
      <c r="E131" s="8" t="s">
        <v>288</v>
      </c>
      <c r="F131" s="8" t="s">
        <v>46</v>
      </c>
      <c r="G131" s="8" t="s">
        <v>293</v>
      </c>
      <c r="H131" s="9" t="s">
        <v>294</v>
      </c>
      <c r="K131" s="18" t="str">
        <f aca="false">HYPERLINK("#'KOODISTOT'!B"&amp;MATCH(CONCATENATE(G131,"Type"),KOODISTOT!B:B,0),CONCATENATE(G131,"Type"))</f>
        <v>DeadTreeTypeType</v>
      </c>
      <c r="L131" s="10" t="n">
        <v>1</v>
      </c>
      <c r="U131" s="0" t="s">
        <v>49</v>
      </c>
    </row>
    <row r="132" customFormat="false" ht="14.4" hidden="false" customHeight="false" outlineLevel="0" collapsed="false">
      <c r="A132" s="0" t="n">
        <v>131</v>
      </c>
      <c r="B132" s="0" t="n">
        <v>131</v>
      </c>
      <c r="C132" s="8" t="s">
        <v>44</v>
      </c>
      <c r="D132" s="8" t="s">
        <v>45</v>
      </c>
      <c r="E132" s="8" t="s">
        <v>288</v>
      </c>
      <c r="F132" s="8" t="s">
        <v>46</v>
      </c>
      <c r="G132" s="8" t="s">
        <v>246</v>
      </c>
      <c r="H132" s="9" t="s">
        <v>295</v>
      </c>
      <c r="K132" s="18" t="str">
        <f aca="false">HYPERLINK("#'KOODISTOT'!B"&amp;MATCH(CONCATENATE(G132,"Type"),KOODISTOT!B:B,0),CONCATENATE(G132,"Type"))</f>
        <v>TreeSpeciesType</v>
      </c>
      <c r="L132" s="10" t="n">
        <v>1</v>
      </c>
      <c r="U132" s="0" t="s">
        <v>49</v>
      </c>
    </row>
    <row r="133" customFormat="false" ht="14.4" hidden="false" customHeight="false" outlineLevel="0" collapsed="false">
      <c r="A133" s="0" t="n">
        <v>132</v>
      </c>
      <c r="B133" s="0" t="n">
        <v>132</v>
      </c>
      <c r="C133" s="8" t="s">
        <v>44</v>
      </c>
      <c r="D133" s="8" t="s">
        <v>45</v>
      </c>
      <c r="E133" s="8" t="s">
        <v>288</v>
      </c>
      <c r="F133" s="8" t="s">
        <v>46</v>
      </c>
      <c r="G133" s="8" t="s">
        <v>256</v>
      </c>
      <c r="H133" s="9" t="s">
        <v>296</v>
      </c>
      <c r="K133" s="18"/>
      <c r="U133" s="0" t="s">
        <v>49</v>
      </c>
    </row>
    <row r="134" customFormat="false" ht="14.4" hidden="false" customHeight="false" outlineLevel="0" collapsed="false">
      <c r="A134" s="0" t="n">
        <v>133</v>
      </c>
      <c r="B134" s="0" t="n">
        <v>133</v>
      </c>
      <c r="C134" s="8" t="s">
        <v>44</v>
      </c>
      <c r="D134" s="8" t="s">
        <v>45</v>
      </c>
      <c r="E134" s="8" t="s">
        <v>288</v>
      </c>
      <c r="F134" s="8" t="s">
        <v>46</v>
      </c>
      <c r="G134" s="8" t="s">
        <v>260</v>
      </c>
      <c r="H134" s="9" t="s">
        <v>297</v>
      </c>
      <c r="K134" s="18"/>
      <c r="U134" s="0" t="s">
        <v>49</v>
      </c>
    </row>
    <row r="135" customFormat="false" ht="28.8" hidden="false" customHeight="false" outlineLevel="0" collapsed="false">
      <c r="A135" s="0" t="n">
        <v>134</v>
      </c>
      <c r="B135" s="0" t="n">
        <v>134</v>
      </c>
      <c r="C135" s="8" t="s">
        <v>44</v>
      </c>
      <c r="D135" s="8" t="s">
        <v>45</v>
      </c>
      <c r="E135" s="8" t="s">
        <v>229</v>
      </c>
      <c r="F135" s="8" t="s">
        <v>46</v>
      </c>
      <c r="G135" s="8" t="s">
        <v>298</v>
      </c>
      <c r="H135" s="9" t="s">
        <v>299</v>
      </c>
      <c r="K135" s="18"/>
      <c r="U135" s="0" t="s">
        <v>49</v>
      </c>
    </row>
    <row r="136" customFormat="false" ht="14.4" hidden="false" customHeight="false" outlineLevel="0" collapsed="false">
      <c r="A136" s="0" t="n">
        <v>135</v>
      </c>
      <c r="B136" s="0" t="n">
        <v>135</v>
      </c>
      <c r="C136" s="8" t="s">
        <v>44</v>
      </c>
      <c r="D136" s="8" t="s">
        <v>45</v>
      </c>
      <c r="E136" s="8" t="s">
        <v>298</v>
      </c>
      <c r="F136" s="8" t="s">
        <v>54</v>
      </c>
      <c r="G136" s="8" t="s">
        <v>55</v>
      </c>
      <c r="H136" s="9" t="s">
        <v>300</v>
      </c>
      <c r="K136" s="18"/>
      <c r="U136" s="0" t="s">
        <v>49</v>
      </c>
    </row>
    <row r="137" customFormat="false" ht="14.4" hidden="false" customHeight="false" outlineLevel="0" collapsed="false">
      <c r="A137" s="0" t="n">
        <v>136</v>
      </c>
      <c r="B137" s="0" t="n">
        <v>136</v>
      </c>
      <c r="C137" s="8" t="s">
        <v>44</v>
      </c>
      <c r="D137" s="8" t="s">
        <v>45</v>
      </c>
      <c r="E137" s="8" t="s">
        <v>298</v>
      </c>
      <c r="F137" s="8" t="s">
        <v>46</v>
      </c>
      <c r="G137" s="8" t="s">
        <v>140</v>
      </c>
      <c r="H137" s="9" t="s">
        <v>301</v>
      </c>
      <c r="K137" s="18" t="str">
        <f aca="false">HYPERLINK("#'KOODISTOT'!B"&amp;MATCH(CONCATENATE(G137,"Type"),KOODISTOT!B:B,0),CONCATENATE(G137,"Type"))</f>
        <v>ChangeStateType</v>
      </c>
      <c r="L137" s="10" t="n">
        <v>1</v>
      </c>
      <c r="U137" s="0" t="s">
        <v>49</v>
      </c>
    </row>
    <row r="138" customFormat="false" ht="14.4" hidden="false" customHeight="false" outlineLevel="0" collapsed="false">
      <c r="A138" s="0" t="n">
        <v>137</v>
      </c>
      <c r="B138" s="0" t="n">
        <v>137</v>
      </c>
      <c r="C138" s="8" t="s">
        <v>44</v>
      </c>
      <c r="D138" s="8" t="s">
        <v>45</v>
      </c>
      <c r="E138" s="8" t="s">
        <v>298</v>
      </c>
      <c r="F138" s="8" t="s">
        <v>46</v>
      </c>
      <c r="G138" s="8" t="s">
        <v>142</v>
      </c>
      <c r="H138" s="9" t="s">
        <v>302</v>
      </c>
      <c r="K138" s="18"/>
      <c r="U138" s="0" t="s">
        <v>49</v>
      </c>
    </row>
    <row r="139" customFormat="false" ht="14.4" hidden="false" customHeight="false" outlineLevel="0" collapsed="false">
      <c r="A139" s="0" t="n">
        <v>138</v>
      </c>
      <c r="B139" s="0" t="n">
        <v>138</v>
      </c>
      <c r="C139" s="8" t="s">
        <v>44</v>
      </c>
      <c r="D139" s="8" t="s">
        <v>45</v>
      </c>
      <c r="E139" s="8" t="s">
        <v>298</v>
      </c>
      <c r="F139" s="8" t="s">
        <v>46</v>
      </c>
      <c r="G139" s="8" t="s">
        <v>303</v>
      </c>
      <c r="H139" s="9" t="s">
        <v>304</v>
      </c>
      <c r="K139" s="18"/>
      <c r="U139" s="0" t="s">
        <v>49</v>
      </c>
    </row>
    <row r="140" customFormat="false" ht="14.4" hidden="false" customHeight="false" outlineLevel="0" collapsed="false">
      <c r="A140" s="0" t="n">
        <v>139</v>
      </c>
      <c r="B140" s="0" t="n">
        <v>139</v>
      </c>
      <c r="C140" s="8" t="s">
        <v>44</v>
      </c>
      <c r="D140" s="8" t="s">
        <v>45</v>
      </c>
      <c r="E140" s="8" t="s">
        <v>298</v>
      </c>
      <c r="F140" s="8" t="s">
        <v>46</v>
      </c>
      <c r="G140" s="8" t="s">
        <v>252</v>
      </c>
      <c r="H140" s="9" t="s">
        <v>305</v>
      </c>
      <c r="K140" s="18"/>
      <c r="U140" s="0" t="s">
        <v>49</v>
      </c>
    </row>
    <row r="141" customFormat="false" ht="14.4" hidden="false" customHeight="false" outlineLevel="0" collapsed="false">
      <c r="A141" s="0" t="n">
        <v>140</v>
      </c>
      <c r="B141" s="0" t="n">
        <v>140</v>
      </c>
      <c r="C141" s="8" t="s">
        <v>44</v>
      </c>
      <c r="D141" s="8" t="s">
        <v>45</v>
      </c>
      <c r="E141" s="8" t="s">
        <v>298</v>
      </c>
      <c r="F141" s="8" t="s">
        <v>46</v>
      </c>
      <c r="G141" s="8" t="s">
        <v>254</v>
      </c>
      <c r="H141" s="9" t="s">
        <v>306</v>
      </c>
      <c r="K141" s="18"/>
      <c r="U141" s="0" t="s">
        <v>49</v>
      </c>
    </row>
    <row r="142" customFormat="false" ht="14.4" hidden="false" customHeight="false" outlineLevel="0" collapsed="false">
      <c r="A142" s="0" t="n">
        <v>141</v>
      </c>
      <c r="B142" s="0" t="n">
        <v>141</v>
      </c>
      <c r="C142" s="8" t="s">
        <v>44</v>
      </c>
      <c r="D142" s="8" t="s">
        <v>45</v>
      </c>
      <c r="E142" s="8" t="s">
        <v>298</v>
      </c>
      <c r="F142" s="8" t="s">
        <v>46</v>
      </c>
      <c r="G142" s="8" t="s">
        <v>256</v>
      </c>
      <c r="H142" s="9" t="s">
        <v>307</v>
      </c>
      <c r="K142" s="18"/>
      <c r="U142" s="0" t="s">
        <v>49</v>
      </c>
    </row>
    <row r="143" customFormat="false" ht="14.4" hidden="false" customHeight="false" outlineLevel="0" collapsed="false">
      <c r="A143" s="0" t="n">
        <v>142</v>
      </c>
      <c r="B143" s="0" t="n">
        <v>142</v>
      </c>
      <c r="C143" s="8" t="s">
        <v>44</v>
      </c>
      <c r="D143" s="8" t="s">
        <v>45</v>
      </c>
      <c r="E143" s="8" t="s">
        <v>298</v>
      </c>
      <c r="F143" s="8" t="s">
        <v>46</v>
      </c>
      <c r="G143" s="8" t="s">
        <v>258</v>
      </c>
      <c r="H143" s="9" t="s">
        <v>308</v>
      </c>
      <c r="K143" s="18"/>
      <c r="U143" s="0" t="s">
        <v>49</v>
      </c>
    </row>
    <row r="144" customFormat="false" ht="14.4" hidden="false" customHeight="false" outlineLevel="0" collapsed="false">
      <c r="A144" s="0" t="n">
        <v>143</v>
      </c>
      <c r="B144" s="0" t="n">
        <v>143</v>
      </c>
      <c r="C144" s="8" t="s">
        <v>44</v>
      </c>
      <c r="D144" s="8" t="s">
        <v>45</v>
      </c>
      <c r="E144" s="8" t="s">
        <v>298</v>
      </c>
      <c r="F144" s="8" t="s">
        <v>46</v>
      </c>
      <c r="G144" s="8" t="s">
        <v>260</v>
      </c>
      <c r="H144" s="9" t="s">
        <v>309</v>
      </c>
      <c r="K144" s="18"/>
      <c r="U144" s="0" t="s">
        <v>49</v>
      </c>
    </row>
    <row r="145" customFormat="false" ht="14.4" hidden="false" customHeight="false" outlineLevel="0" collapsed="false">
      <c r="A145" s="0" t="n">
        <v>144</v>
      </c>
      <c r="B145" s="0" t="n">
        <v>144</v>
      </c>
      <c r="C145" s="8" t="s">
        <v>44</v>
      </c>
      <c r="D145" s="8" t="s">
        <v>45</v>
      </c>
      <c r="E145" s="8" t="s">
        <v>298</v>
      </c>
      <c r="F145" s="8" t="s">
        <v>46</v>
      </c>
      <c r="G145" s="8" t="s">
        <v>264</v>
      </c>
      <c r="H145" s="9" t="s">
        <v>310</v>
      </c>
      <c r="K145" s="18"/>
      <c r="U145" s="0" t="s">
        <v>49</v>
      </c>
    </row>
    <row r="146" customFormat="false" ht="14.4" hidden="false" customHeight="false" outlineLevel="0" collapsed="false">
      <c r="A146" s="0" t="n">
        <v>145</v>
      </c>
      <c r="B146" s="0" t="n">
        <v>145</v>
      </c>
      <c r="C146" s="8" t="s">
        <v>44</v>
      </c>
      <c r="D146" s="8" t="s">
        <v>45</v>
      </c>
      <c r="E146" s="8" t="s">
        <v>298</v>
      </c>
      <c r="F146" s="8" t="s">
        <v>46</v>
      </c>
      <c r="G146" s="8" t="s">
        <v>266</v>
      </c>
      <c r="H146" s="9" t="s">
        <v>311</v>
      </c>
      <c r="K146" s="18"/>
      <c r="U146" s="0" t="s">
        <v>49</v>
      </c>
    </row>
    <row r="147" customFormat="false" ht="14.4" hidden="false" customHeight="false" outlineLevel="0" collapsed="false">
      <c r="A147" s="0" t="n">
        <v>146</v>
      </c>
      <c r="B147" s="0" t="n">
        <v>146</v>
      </c>
      <c r="C147" s="8" t="s">
        <v>44</v>
      </c>
      <c r="D147" s="8" t="s">
        <v>45</v>
      </c>
      <c r="E147" s="8" t="s">
        <v>298</v>
      </c>
      <c r="F147" s="8" t="s">
        <v>46</v>
      </c>
      <c r="G147" s="8" t="s">
        <v>268</v>
      </c>
      <c r="H147" s="9" t="s">
        <v>312</v>
      </c>
      <c r="K147" s="18"/>
      <c r="U147" s="0" t="s">
        <v>49</v>
      </c>
    </row>
    <row r="148" customFormat="false" ht="14.4" hidden="false" customHeight="false" outlineLevel="0" collapsed="false">
      <c r="A148" s="0" t="n">
        <v>147</v>
      </c>
      <c r="B148" s="0" t="n">
        <v>147</v>
      </c>
      <c r="C148" s="8" t="s">
        <v>44</v>
      </c>
      <c r="D148" s="8" t="s">
        <v>45</v>
      </c>
      <c r="E148" s="8" t="s">
        <v>298</v>
      </c>
      <c r="F148" s="8" t="s">
        <v>46</v>
      </c>
      <c r="G148" s="8" t="s">
        <v>270</v>
      </c>
      <c r="H148" s="9" t="s">
        <v>313</v>
      </c>
      <c r="K148" s="18"/>
      <c r="U148" s="0" t="s">
        <v>49</v>
      </c>
    </row>
    <row r="149" customFormat="false" ht="14.4" hidden="false" customHeight="false" outlineLevel="0" collapsed="false">
      <c r="A149" s="0" t="n">
        <v>148</v>
      </c>
      <c r="B149" s="0" t="n">
        <v>148</v>
      </c>
      <c r="C149" s="8" t="s">
        <v>44</v>
      </c>
      <c r="D149" s="8" t="s">
        <v>45</v>
      </c>
      <c r="E149" s="8" t="s">
        <v>298</v>
      </c>
      <c r="F149" s="8" t="s">
        <v>46</v>
      </c>
      <c r="G149" s="8" t="s">
        <v>272</v>
      </c>
      <c r="H149" s="9" t="s">
        <v>314</v>
      </c>
      <c r="K149" s="18"/>
      <c r="U149" s="0" t="s">
        <v>49</v>
      </c>
    </row>
    <row r="150" customFormat="false" ht="14.4" hidden="false" customHeight="false" outlineLevel="0" collapsed="false">
      <c r="A150" s="0" t="n">
        <v>149</v>
      </c>
      <c r="B150" s="0" t="n">
        <v>149</v>
      </c>
      <c r="C150" s="8" t="s">
        <v>44</v>
      </c>
      <c r="D150" s="8" t="s">
        <v>45</v>
      </c>
      <c r="E150" s="8" t="s">
        <v>298</v>
      </c>
      <c r="F150" s="8" t="s">
        <v>46</v>
      </c>
      <c r="G150" s="8" t="s">
        <v>274</v>
      </c>
      <c r="H150" s="9" t="s">
        <v>315</v>
      </c>
      <c r="K150" s="18"/>
      <c r="U150" s="0" t="s">
        <v>49</v>
      </c>
    </row>
    <row r="151" customFormat="false" ht="14.4" hidden="false" customHeight="false" outlineLevel="0" collapsed="false">
      <c r="A151" s="0" t="n">
        <v>150</v>
      </c>
      <c r="B151" s="0" t="n">
        <v>150</v>
      </c>
      <c r="C151" s="8" t="s">
        <v>44</v>
      </c>
      <c r="D151" s="8" t="s">
        <v>45</v>
      </c>
      <c r="E151" s="8" t="s">
        <v>298</v>
      </c>
      <c r="F151" s="8" t="s">
        <v>46</v>
      </c>
      <c r="G151" s="8" t="s">
        <v>276</v>
      </c>
      <c r="H151" s="9" t="s">
        <v>316</v>
      </c>
      <c r="K151" s="18"/>
      <c r="U151" s="0" t="s">
        <v>49</v>
      </c>
    </row>
    <row r="152" customFormat="false" ht="14.4" hidden="false" customHeight="false" outlineLevel="0" collapsed="false">
      <c r="A152" s="0" t="n">
        <v>151</v>
      </c>
      <c r="B152" s="0" t="n">
        <v>151</v>
      </c>
      <c r="C152" s="8" t="s">
        <v>44</v>
      </c>
      <c r="D152" s="8" t="s">
        <v>45</v>
      </c>
      <c r="E152" s="8" t="s">
        <v>298</v>
      </c>
      <c r="F152" s="8" t="s">
        <v>46</v>
      </c>
      <c r="G152" s="8" t="s">
        <v>279</v>
      </c>
      <c r="H152" s="9" t="s">
        <v>317</v>
      </c>
      <c r="K152" s="18"/>
      <c r="U152" s="0" t="s">
        <v>49</v>
      </c>
    </row>
    <row r="153" customFormat="false" ht="14.4" hidden="false" customHeight="false" outlineLevel="0" collapsed="false">
      <c r="A153" s="0" t="n">
        <v>152</v>
      </c>
      <c r="B153" s="0" t="n">
        <v>152</v>
      </c>
      <c r="C153" s="8" t="s">
        <v>44</v>
      </c>
      <c r="D153" s="8" t="s">
        <v>45</v>
      </c>
      <c r="E153" s="8" t="s">
        <v>298</v>
      </c>
      <c r="F153" s="8" t="s">
        <v>46</v>
      </c>
      <c r="G153" s="8" t="s">
        <v>281</v>
      </c>
      <c r="H153" s="9" t="s">
        <v>318</v>
      </c>
      <c r="K153" s="18" t="str">
        <f aca="false">HYPERLINK("#'KOODISTOT'!B"&amp;MATCH(CONCATENATE(G153,"Type"),KOODISTOT!B:B,0),CONCATENATE(G153,"Type"))</f>
        <v>CurrencyType</v>
      </c>
      <c r="L153" s="10" t="s">
        <v>283</v>
      </c>
      <c r="U153" s="0" t="s">
        <v>49</v>
      </c>
    </row>
    <row r="154" customFormat="false" ht="14.4" hidden="false" customHeight="false" outlineLevel="0" collapsed="false">
      <c r="A154" s="0" t="n">
        <v>153</v>
      </c>
      <c r="B154" s="0" t="n">
        <v>153</v>
      </c>
      <c r="C154" s="8" t="s">
        <v>44</v>
      </c>
      <c r="D154" s="8" t="s">
        <v>45</v>
      </c>
      <c r="E154" s="8" t="s">
        <v>298</v>
      </c>
      <c r="F154" s="8" t="s">
        <v>46</v>
      </c>
      <c r="G154" s="8" t="s">
        <v>284</v>
      </c>
      <c r="H154" s="9" t="s">
        <v>319</v>
      </c>
      <c r="K154" s="18"/>
      <c r="U154" s="0" t="s">
        <v>49</v>
      </c>
    </row>
    <row r="155" customFormat="false" ht="14.4" hidden="false" customHeight="false" outlineLevel="0" collapsed="false">
      <c r="A155" s="0" t="n">
        <v>154</v>
      </c>
      <c r="B155" s="0" t="n">
        <v>154</v>
      </c>
      <c r="C155" s="8" t="s">
        <v>44</v>
      </c>
      <c r="D155" s="8" t="s">
        <v>45</v>
      </c>
      <c r="E155" s="8" t="s">
        <v>298</v>
      </c>
      <c r="F155" s="8" t="s">
        <v>46</v>
      </c>
      <c r="G155" s="8" t="s">
        <v>172</v>
      </c>
      <c r="H155" s="9" t="s">
        <v>320</v>
      </c>
      <c r="K155" s="18" t="str">
        <f aca="false">HYPERLINK("#'KOODISTOT'!B"&amp;MATCH(CONCATENATE(G155,"Type"),KOODISTOT!B:B,0),CONCATENATE(G155,"Type"))</f>
        <v>DevelopmentClassType</v>
      </c>
      <c r="L155" s="20" t="s">
        <v>321</v>
      </c>
      <c r="M155" s="19"/>
      <c r="U155" s="0" t="s">
        <v>49</v>
      </c>
    </row>
    <row r="156" customFormat="false" ht="14.4" hidden="false" customHeight="false" outlineLevel="0" collapsed="false">
      <c r="A156" s="0" t="n">
        <v>155</v>
      </c>
      <c r="B156" s="0" t="n">
        <v>155</v>
      </c>
      <c r="C156" s="8" t="s">
        <v>44</v>
      </c>
      <c r="D156" s="8" t="s">
        <v>45</v>
      </c>
      <c r="E156" s="8" t="s">
        <v>298</v>
      </c>
      <c r="F156" s="8" t="s">
        <v>46</v>
      </c>
      <c r="G156" s="8" t="s">
        <v>176</v>
      </c>
      <c r="H156" s="9" t="s">
        <v>322</v>
      </c>
      <c r="K156" s="18" t="str">
        <f aca="false">HYPERLINK("#'KOODISTOT'!B"&amp;MATCH("TreeSpeciesType",KOODISTOT!B:B,0),"TreeSpeciesType")</f>
        <v>TreeSpeciesType</v>
      </c>
      <c r="L156" s="10" t="n">
        <v>2</v>
      </c>
      <c r="U156" s="0" t="s">
        <v>49</v>
      </c>
    </row>
    <row r="157" customFormat="false" ht="14.4" hidden="false" customHeight="false" outlineLevel="0" collapsed="false">
      <c r="A157" s="0" t="n">
        <v>156</v>
      </c>
      <c r="B157" s="0" t="n">
        <v>156</v>
      </c>
      <c r="C157" s="8" t="s">
        <v>44</v>
      </c>
      <c r="D157" s="8" t="s">
        <v>45</v>
      </c>
      <c r="E157" s="8" t="s">
        <v>229</v>
      </c>
      <c r="F157" s="8" t="s">
        <v>46</v>
      </c>
      <c r="G157" s="8" t="s">
        <v>323</v>
      </c>
      <c r="H157" s="9" t="s">
        <v>324</v>
      </c>
      <c r="K157" s="18"/>
      <c r="U157" s="0" t="s">
        <v>49</v>
      </c>
    </row>
    <row r="158" customFormat="false" ht="14.4" hidden="false" customHeight="false" outlineLevel="0" collapsed="false">
      <c r="A158" s="0" t="n">
        <v>157</v>
      </c>
      <c r="B158" s="0" t="n">
        <v>157</v>
      </c>
      <c r="C158" s="8" t="s">
        <v>44</v>
      </c>
      <c r="D158" s="8" t="s">
        <v>45</v>
      </c>
      <c r="E158" s="8" t="s">
        <v>323</v>
      </c>
      <c r="F158" s="8" t="s">
        <v>46</v>
      </c>
      <c r="G158" s="8" t="s">
        <v>325</v>
      </c>
      <c r="H158" s="9" t="s">
        <v>326</v>
      </c>
      <c r="K158" s="18"/>
      <c r="U158" s="0" t="s">
        <v>49</v>
      </c>
    </row>
    <row r="159" customFormat="false" ht="14.4" hidden="false" customHeight="false" outlineLevel="0" collapsed="false">
      <c r="A159" s="0" t="n">
        <v>158</v>
      </c>
      <c r="B159" s="0" t="n">
        <v>158</v>
      </c>
      <c r="C159" s="8" t="s">
        <v>44</v>
      </c>
      <c r="D159" s="8" t="s">
        <v>45</v>
      </c>
      <c r="E159" s="8" t="s">
        <v>325</v>
      </c>
      <c r="F159" s="8" t="s">
        <v>54</v>
      </c>
      <c r="G159" s="8" t="s">
        <v>55</v>
      </c>
      <c r="H159" s="9" t="s">
        <v>327</v>
      </c>
      <c r="K159" s="18"/>
      <c r="U159" s="0" t="s">
        <v>49</v>
      </c>
    </row>
    <row r="160" customFormat="false" ht="14.4" hidden="false" customHeight="false" outlineLevel="0" collapsed="false">
      <c r="A160" s="0" t="n">
        <v>159</v>
      </c>
      <c r="B160" s="0" t="n">
        <v>159</v>
      </c>
      <c r="C160" s="8" t="s">
        <v>44</v>
      </c>
      <c r="D160" s="8" t="s">
        <v>45</v>
      </c>
      <c r="E160" s="8" t="s">
        <v>325</v>
      </c>
      <c r="F160" s="8" t="s">
        <v>46</v>
      </c>
      <c r="G160" s="8" t="s">
        <v>140</v>
      </c>
      <c r="H160" s="9" t="s">
        <v>328</v>
      </c>
      <c r="K160" s="18" t="str">
        <f aca="false">HYPERLINK("#'KOODISTOT'!B"&amp;MATCH(CONCATENATE(G160,"Type"),KOODISTOT!B:B,0),CONCATENATE(G160,"Type"))</f>
        <v>ChangeStateType</v>
      </c>
      <c r="L160" s="10" t="n">
        <v>0</v>
      </c>
      <c r="U160" s="0" t="s">
        <v>49</v>
      </c>
    </row>
    <row r="161" customFormat="false" ht="14.4" hidden="false" customHeight="false" outlineLevel="0" collapsed="false">
      <c r="A161" s="0" t="n">
        <v>160</v>
      </c>
      <c r="B161" s="0" t="n">
        <v>160</v>
      </c>
      <c r="C161" s="8" t="s">
        <v>44</v>
      </c>
      <c r="D161" s="8" t="s">
        <v>45</v>
      </c>
      <c r="E161" s="8" t="s">
        <v>325</v>
      </c>
      <c r="F161" s="8" t="s">
        <v>46</v>
      </c>
      <c r="G161" s="8" t="s">
        <v>142</v>
      </c>
      <c r="H161" s="9" t="s">
        <v>329</v>
      </c>
      <c r="K161" s="18"/>
      <c r="U161" s="0" t="s">
        <v>49</v>
      </c>
    </row>
    <row r="162" customFormat="false" ht="14.4" hidden="false" customHeight="false" outlineLevel="0" collapsed="false">
      <c r="A162" s="0" t="n">
        <v>161</v>
      </c>
      <c r="B162" s="0" t="n">
        <v>161</v>
      </c>
      <c r="C162" s="8" t="s">
        <v>44</v>
      </c>
      <c r="D162" s="8" t="s">
        <v>45</v>
      </c>
      <c r="E162" s="8" t="s">
        <v>325</v>
      </c>
      <c r="F162" s="8" t="s">
        <v>46</v>
      </c>
      <c r="G162" s="8" t="s">
        <v>330</v>
      </c>
      <c r="H162" s="9" t="s">
        <v>331</v>
      </c>
      <c r="K162" s="18"/>
      <c r="U162" s="0" t="s">
        <v>49</v>
      </c>
    </row>
    <row r="163" customFormat="false" ht="14.4" hidden="false" customHeight="false" outlineLevel="0" collapsed="false">
      <c r="A163" s="0" t="n">
        <v>162</v>
      </c>
      <c r="B163" s="0" t="n">
        <v>162</v>
      </c>
      <c r="C163" s="8" t="s">
        <v>44</v>
      </c>
      <c r="D163" s="8" t="s">
        <v>45</v>
      </c>
      <c r="E163" s="8" t="s">
        <v>325</v>
      </c>
      <c r="F163" s="8" t="s">
        <v>46</v>
      </c>
      <c r="G163" s="8" t="s">
        <v>244</v>
      </c>
      <c r="H163" s="9" t="s">
        <v>332</v>
      </c>
      <c r="K163" s="18"/>
      <c r="U163" s="0" t="s">
        <v>49</v>
      </c>
    </row>
    <row r="164" customFormat="false" ht="14.4" hidden="false" customHeight="false" outlineLevel="0" collapsed="false">
      <c r="A164" s="0" t="n">
        <v>163</v>
      </c>
      <c r="B164" s="0" t="n">
        <v>163</v>
      </c>
      <c r="C164" s="8" t="s">
        <v>44</v>
      </c>
      <c r="D164" s="8" t="s">
        <v>45</v>
      </c>
      <c r="E164" s="8" t="s">
        <v>325</v>
      </c>
      <c r="F164" s="8" t="s">
        <v>46</v>
      </c>
      <c r="G164" s="8" t="s">
        <v>246</v>
      </c>
      <c r="H164" s="9" t="s">
        <v>333</v>
      </c>
      <c r="K164" s="18" t="str">
        <f aca="false">HYPERLINK("#'KOODISTOT'!B"&amp;MATCH(CONCATENATE(G164,"Type"),KOODISTOT!B:B,0),CONCATENATE(G164,"Type"))</f>
        <v>TreeSpeciesType</v>
      </c>
      <c r="L164" s="10" t="n">
        <v>3</v>
      </c>
      <c r="U164" s="0" t="s">
        <v>49</v>
      </c>
    </row>
    <row r="165" customFormat="false" ht="14.4" hidden="false" customHeight="false" outlineLevel="0" collapsed="false">
      <c r="A165" s="0" t="n">
        <v>164</v>
      </c>
      <c r="B165" s="0" t="n">
        <v>164</v>
      </c>
      <c r="C165" s="8" t="s">
        <v>44</v>
      </c>
      <c r="D165" s="8" t="s">
        <v>45</v>
      </c>
      <c r="E165" s="8" t="s">
        <v>325</v>
      </c>
      <c r="F165" s="8" t="s">
        <v>46</v>
      </c>
      <c r="G165" s="8" t="s">
        <v>334</v>
      </c>
      <c r="H165" s="9" t="s">
        <v>335</v>
      </c>
      <c r="K165" s="18" t="str">
        <f aca="false">HYPERLINK("#'KOODISTOT'!B"&amp;MATCH(CONCATENATE(G165,"Type"),KOODISTOT!B:B,0),CONCATENATE(G165,"Type"))</f>
        <v>TreeClassType</v>
      </c>
      <c r="L165" s="10" t="n">
        <v>1</v>
      </c>
      <c r="U165" s="0" t="s">
        <v>49</v>
      </c>
    </row>
    <row r="166" customFormat="false" ht="14.4" hidden="false" customHeight="false" outlineLevel="0" collapsed="false">
      <c r="A166" s="0" t="n">
        <v>165</v>
      </c>
      <c r="B166" s="0" t="n">
        <v>165</v>
      </c>
      <c r="C166" s="8" t="s">
        <v>44</v>
      </c>
      <c r="D166" s="8" t="s">
        <v>45</v>
      </c>
      <c r="E166" s="8" t="s">
        <v>325</v>
      </c>
      <c r="F166" s="8" t="s">
        <v>46</v>
      </c>
      <c r="G166" s="8" t="s">
        <v>248</v>
      </c>
      <c r="H166" s="9" t="s">
        <v>336</v>
      </c>
      <c r="K166" s="18" t="str">
        <f aca="false">HYPERLINK("#'KOODISTOT'!B"&amp;MATCH(CONCATENATE(G166,"Type"),KOODISTOT!B:B,0),CONCATENATE(G166,"Type"))</f>
        <v>StoreyType</v>
      </c>
      <c r="L166" s="10" t="n">
        <v>1</v>
      </c>
      <c r="U166" s="0" t="s">
        <v>49</v>
      </c>
    </row>
    <row r="167" customFormat="false" ht="14.4" hidden="false" customHeight="false" outlineLevel="0" collapsed="false">
      <c r="A167" s="0" t="n">
        <v>166</v>
      </c>
      <c r="B167" s="0" t="n">
        <v>166</v>
      </c>
      <c r="C167" s="8" t="s">
        <v>44</v>
      </c>
      <c r="D167" s="8" t="s">
        <v>45</v>
      </c>
      <c r="E167" s="8" t="s">
        <v>325</v>
      </c>
      <c r="F167" s="8" t="s">
        <v>46</v>
      </c>
      <c r="G167" s="8" t="s">
        <v>250</v>
      </c>
      <c r="H167" s="9" t="s">
        <v>337</v>
      </c>
      <c r="K167" s="18"/>
      <c r="U167" s="0" t="s">
        <v>49</v>
      </c>
    </row>
    <row r="168" customFormat="false" ht="14.4" hidden="false" customHeight="false" outlineLevel="0" collapsed="false">
      <c r="A168" s="0" t="n">
        <v>167</v>
      </c>
      <c r="B168" s="0" t="n">
        <v>167</v>
      </c>
      <c r="C168" s="8" t="s">
        <v>44</v>
      </c>
      <c r="D168" s="8" t="s">
        <v>45</v>
      </c>
      <c r="E168" s="8" t="s">
        <v>325</v>
      </c>
      <c r="F168" s="8" t="s">
        <v>46</v>
      </c>
      <c r="G168" s="8" t="s">
        <v>338</v>
      </c>
      <c r="H168" s="9" t="s">
        <v>339</v>
      </c>
      <c r="K168" s="18"/>
      <c r="U168" s="0" t="s">
        <v>49</v>
      </c>
    </row>
    <row r="169" customFormat="false" ht="14.4" hidden="false" customHeight="false" outlineLevel="0" collapsed="false">
      <c r="A169" s="0" t="n">
        <v>168</v>
      </c>
      <c r="B169" s="0" t="n">
        <v>168</v>
      </c>
      <c r="C169" s="8" t="s">
        <v>44</v>
      </c>
      <c r="D169" s="8" t="s">
        <v>45</v>
      </c>
      <c r="E169" s="8" t="s">
        <v>325</v>
      </c>
      <c r="F169" s="8" t="s">
        <v>46</v>
      </c>
      <c r="G169" s="8" t="s">
        <v>340</v>
      </c>
      <c r="H169" s="9" t="s">
        <v>341</v>
      </c>
      <c r="K169" s="18"/>
      <c r="U169" s="0" t="s">
        <v>49</v>
      </c>
    </row>
    <row r="170" customFormat="false" ht="14.4" hidden="false" customHeight="false" outlineLevel="0" collapsed="false">
      <c r="A170" s="0" t="n">
        <v>169</v>
      </c>
      <c r="B170" s="0" t="n">
        <v>169</v>
      </c>
      <c r="C170" s="8" t="s">
        <v>44</v>
      </c>
      <c r="D170" s="8" t="s">
        <v>45</v>
      </c>
      <c r="E170" s="8" t="s">
        <v>325</v>
      </c>
      <c r="F170" s="8" t="s">
        <v>46</v>
      </c>
      <c r="G170" s="8" t="s">
        <v>342</v>
      </c>
      <c r="H170" s="9" t="s">
        <v>343</v>
      </c>
      <c r="K170" s="18"/>
      <c r="U170" s="0" t="s">
        <v>49</v>
      </c>
    </row>
    <row r="171" customFormat="false" ht="14.4" hidden="false" customHeight="false" outlineLevel="0" collapsed="false">
      <c r="A171" s="0" t="n">
        <v>170</v>
      </c>
      <c r="B171" s="0" t="n">
        <v>170</v>
      </c>
      <c r="C171" s="8" t="s">
        <v>44</v>
      </c>
      <c r="D171" s="8" t="s">
        <v>45</v>
      </c>
      <c r="E171" s="8" t="s">
        <v>325</v>
      </c>
      <c r="F171" s="8" t="s">
        <v>46</v>
      </c>
      <c r="G171" s="8" t="s">
        <v>260</v>
      </c>
      <c r="H171" s="9" t="s">
        <v>344</v>
      </c>
      <c r="K171" s="18"/>
      <c r="U171" s="0" t="s">
        <v>49</v>
      </c>
    </row>
    <row r="172" customFormat="false" ht="14.4" hidden="false" customHeight="false" outlineLevel="0" collapsed="false">
      <c r="A172" s="0" t="n">
        <v>171</v>
      </c>
      <c r="B172" s="0" t="n">
        <v>171</v>
      </c>
      <c r="C172" s="8" t="s">
        <v>44</v>
      </c>
      <c r="D172" s="8" t="s">
        <v>45</v>
      </c>
      <c r="E172" s="8" t="s">
        <v>325</v>
      </c>
      <c r="F172" s="8" t="s">
        <v>46</v>
      </c>
      <c r="G172" s="8" t="s">
        <v>262</v>
      </c>
      <c r="H172" s="9" t="s">
        <v>345</v>
      </c>
      <c r="K172" s="18"/>
      <c r="U172" s="0" t="s">
        <v>49</v>
      </c>
    </row>
    <row r="173" customFormat="false" ht="14.4" hidden="false" customHeight="false" outlineLevel="0" collapsed="false">
      <c r="A173" s="0" t="n">
        <v>172</v>
      </c>
      <c r="B173" s="0" t="n">
        <v>172</v>
      </c>
      <c r="C173" s="8" t="s">
        <v>44</v>
      </c>
      <c r="D173" s="8" t="s">
        <v>45</v>
      </c>
      <c r="E173" s="8" t="s">
        <v>325</v>
      </c>
      <c r="F173" s="8" t="s">
        <v>46</v>
      </c>
      <c r="G173" s="8" t="s">
        <v>264</v>
      </c>
      <c r="H173" s="9" t="s">
        <v>346</v>
      </c>
      <c r="K173" s="18"/>
      <c r="U173" s="0" t="s">
        <v>49</v>
      </c>
    </row>
    <row r="174" customFormat="false" ht="14.4" hidden="false" customHeight="false" outlineLevel="0" collapsed="false">
      <c r="A174" s="0" t="n">
        <v>173</v>
      </c>
      <c r="B174" s="0" t="n">
        <v>173</v>
      </c>
      <c r="C174" s="8" t="s">
        <v>44</v>
      </c>
      <c r="D174" s="8" t="s">
        <v>45</v>
      </c>
      <c r="E174" s="8" t="s">
        <v>325</v>
      </c>
      <c r="F174" s="8" t="s">
        <v>46</v>
      </c>
      <c r="G174" s="8" t="s">
        <v>266</v>
      </c>
      <c r="H174" s="9" t="s">
        <v>347</v>
      </c>
      <c r="K174" s="18"/>
      <c r="U174" s="0" t="s">
        <v>49</v>
      </c>
    </row>
    <row r="175" customFormat="false" ht="14.4" hidden="false" customHeight="false" outlineLevel="0" collapsed="false">
      <c r="A175" s="0" t="n">
        <v>174</v>
      </c>
      <c r="B175" s="0" t="n">
        <v>174</v>
      </c>
      <c r="C175" s="8" t="s">
        <v>44</v>
      </c>
      <c r="D175" s="8" t="s">
        <v>45</v>
      </c>
      <c r="E175" s="8" t="s">
        <v>229</v>
      </c>
      <c r="F175" s="8" t="s">
        <v>46</v>
      </c>
      <c r="G175" s="8" t="s">
        <v>348</v>
      </c>
      <c r="H175" s="9" t="s">
        <v>349</v>
      </c>
      <c r="K175" s="18"/>
      <c r="U175" s="0" t="s">
        <v>49</v>
      </c>
    </row>
    <row r="176" customFormat="false" ht="14.4" hidden="false" customHeight="false" outlineLevel="0" collapsed="false">
      <c r="A176" s="0" t="n">
        <v>175</v>
      </c>
      <c r="B176" s="0" t="n">
        <v>175</v>
      </c>
      <c r="C176" s="8" t="s">
        <v>44</v>
      </c>
      <c r="D176" s="8" t="s">
        <v>45</v>
      </c>
      <c r="E176" s="8" t="s">
        <v>348</v>
      </c>
      <c r="F176" s="8" t="s">
        <v>46</v>
      </c>
      <c r="G176" s="8" t="s">
        <v>350</v>
      </c>
      <c r="H176" s="9" t="s">
        <v>351</v>
      </c>
      <c r="K176" s="18"/>
      <c r="U176" s="0" t="s">
        <v>49</v>
      </c>
    </row>
    <row r="177" customFormat="false" ht="14.4" hidden="false" customHeight="false" outlineLevel="0" collapsed="false">
      <c r="A177" s="0" t="n">
        <v>176</v>
      </c>
      <c r="B177" s="0" t="n">
        <v>176</v>
      </c>
      <c r="C177" s="8" t="s">
        <v>44</v>
      </c>
      <c r="D177" s="8" t="s">
        <v>45</v>
      </c>
      <c r="E177" s="8" t="s">
        <v>350</v>
      </c>
      <c r="F177" s="8" t="s">
        <v>54</v>
      </c>
      <c r="G177" s="8" t="s">
        <v>55</v>
      </c>
      <c r="H177" s="9" t="s">
        <v>352</v>
      </c>
      <c r="K177" s="18"/>
      <c r="U177" s="0" t="s">
        <v>49</v>
      </c>
    </row>
    <row r="178" customFormat="false" ht="14.4" hidden="false" customHeight="false" outlineLevel="0" collapsed="false">
      <c r="A178" s="0" t="n">
        <v>177</v>
      </c>
      <c r="B178" s="0" t="n">
        <v>177</v>
      </c>
      <c r="C178" s="8" t="s">
        <v>44</v>
      </c>
      <c r="D178" s="8" t="s">
        <v>45</v>
      </c>
      <c r="E178" s="8" t="s">
        <v>350</v>
      </c>
      <c r="F178" s="8" t="s">
        <v>46</v>
      </c>
      <c r="G178" s="8" t="s">
        <v>140</v>
      </c>
      <c r="H178" s="9" t="s">
        <v>353</v>
      </c>
      <c r="K178" s="18" t="str">
        <f aca="false">HYPERLINK("#'KOODISTOT'!B"&amp;MATCH(CONCATENATE(G178,"Type"),KOODISTOT!B:B,0),CONCATENATE(G178,"Type"))</f>
        <v>ChangeStateType</v>
      </c>
      <c r="L178" s="10" t="n">
        <v>0</v>
      </c>
      <c r="U178" s="0" t="s">
        <v>49</v>
      </c>
    </row>
    <row r="179" customFormat="false" ht="14.4" hidden="false" customHeight="false" outlineLevel="0" collapsed="false">
      <c r="A179" s="0" t="n">
        <v>178</v>
      </c>
      <c r="B179" s="0" t="n">
        <v>178</v>
      </c>
      <c r="C179" s="8" t="s">
        <v>44</v>
      </c>
      <c r="D179" s="8" t="s">
        <v>45</v>
      </c>
      <c r="E179" s="8" t="s">
        <v>350</v>
      </c>
      <c r="F179" s="8" t="s">
        <v>46</v>
      </c>
      <c r="G179" s="8" t="s">
        <v>142</v>
      </c>
      <c r="H179" s="9" t="s">
        <v>354</v>
      </c>
      <c r="K179" s="18"/>
      <c r="U179" s="0" t="s">
        <v>49</v>
      </c>
    </row>
    <row r="180" customFormat="false" ht="14.4" hidden="false" customHeight="false" outlineLevel="0" collapsed="false">
      <c r="A180" s="0" t="n">
        <v>179</v>
      </c>
      <c r="B180" s="0" t="n">
        <v>179</v>
      </c>
      <c r="C180" s="8" t="s">
        <v>44</v>
      </c>
      <c r="D180" s="8" t="s">
        <v>45</v>
      </c>
      <c r="E180" s="8" t="s">
        <v>350</v>
      </c>
      <c r="F180" s="8" t="s">
        <v>46</v>
      </c>
      <c r="G180" s="8" t="s">
        <v>244</v>
      </c>
      <c r="H180" s="9" t="s">
        <v>355</v>
      </c>
      <c r="K180" s="18"/>
      <c r="U180" s="0" t="s">
        <v>49</v>
      </c>
    </row>
    <row r="181" customFormat="false" ht="14.4" hidden="false" customHeight="false" outlineLevel="0" collapsed="false">
      <c r="A181" s="0" t="n">
        <v>180</v>
      </c>
      <c r="B181" s="0" t="n">
        <v>180</v>
      </c>
      <c r="C181" s="8" t="s">
        <v>44</v>
      </c>
      <c r="D181" s="8" t="s">
        <v>45</v>
      </c>
      <c r="E181" s="8" t="s">
        <v>350</v>
      </c>
      <c r="F181" s="8" t="s">
        <v>46</v>
      </c>
      <c r="G181" s="8" t="s">
        <v>246</v>
      </c>
      <c r="H181" s="9" t="s">
        <v>356</v>
      </c>
      <c r="K181" s="18" t="str">
        <f aca="false">HYPERLINK("#'KOODISTOT'!B"&amp;MATCH(CONCATENATE(G181,"Type"),KOODISTOT!B:B,0),CONCATENATE(G181,"Type"))</f>
        <v>TreeSpeciesType</v>
      </c>
      <c r="L181" s="10" t="n">
        <v>5</v>
      </c>
      <c r="U181" s="0" t="s">
        <v>49</v>
      </c>
    </row>
    <row r="182" customFormat="false" ht="14.4" hidden="false" customHeight="false" outlineLevel="0" collapsed="false">
      <c r="A182" s="0" t="n">
        <v>181</v>
      </c>
      <c r="B182" s="0" t="n">
        <v>181</v>
      </c>
      <c r="C182" s="8" t="s">
        <v>44</v>
      </c>
      <c r="D182" s="8" t="s">
        <v>45</v>
      </c>
      <c r="E182" s="8" t="s">
        <v>350</v>
      </c>
      <c r="F182" s="8" t="s">
        <v>46</v>
      </c>
      <c r="G182" s="8" t="s">
        <v>248</v>
      </c>
      <c r="H182" s="9" t="s">
        <v>357</v>
      </c>
      <c r="K182" s="18" t="str">
        <f aca="false">HYPERLINK("#'KOODISTOT'!B"&amp;MATCH(CONCATENATE(G182,"Type"),KOODISTOT!B:B,0),CONCATENATE(G182,"Type"))</f>
        <v>StoreyType</v>
      </c>
      <c r="L182" s="10" t="n">
        <v>6</v>
      </c>
      <c r="U182" s="0" t="s">
        <v>49</v>
      </c>
    </row>
    <row r="183" customFormat="false" ht="14.4" hidden="false" customHeight="false" outlineLevel="0" collapsed="false">
      <c r="A183" s="0" t="n">
        <v>182</v>
      </c>
      <c r="B183" s="0" t="n">
        <v>182</v>
      </c>
      <c r="C183" s="8" t="s">
        <v>44</v>
      </c>
      <c r="D183" s="8" t="s">
        <v>45</v>
      </c>
      <c r="E183" s="8" t="s">
        <v>350</v>
      </c>
      <c r="F183" s="8" t="s">
        <v>46</v>
      </c>
      <c r="G183" s="8" t="s">
        <v>250</v>
      </c>
      <c r="H183" s="9" t="s">
        <v>358</v>
      </c>
      <c r="K183" s="18"/>
      <c r="U183" s="0" t="s">
        <v>49</v>
      </c>
    </row>
    <row r="184" customFormat="false" ht="14.4" hidden="false" customHeight="false" outlineLevel="0" collapsed="false">
      <c r="A184" s="0" t="n">
        <v>183</v>
      </c>
      <c r="B184" s="0" t="n">
        <v>183</v>
      </c>
      <c r="C184" s="8" t="s">
        <v>44</v>
      </c>
      <c r="D184" s="8" t="s">
        <v>45</v>
      </c>
      <c r="E184" s="8" t="s">
        <v>350</v>
      </c>
      <c r="F184" s="8" t="s">
        <v>46</v>
      </c>
      <c r="G184" s="8" t="s">
        <v>252</v>
      </c>
      <c r="H184" s="9" t="s">
        <v>359</v>
      </c>
      <c r="K184" s="18"/>
      <c r="U184" s="0" t="s">
        <v>49</v>
      </c>
    </row>
    <row r="185" customFormat="false" ht="14.4" hidden="false" customHeight="false" outlineLevel="0" collapsed="false">
      <c r="A185" s="0" t="n">
        <v>184</v>
      </c>
      <c r="B185" s="0" t="n">
        <v>184</v>
      </c>
      <c r="C185" s="8" t="s">
        <v>44</v>
      </c>
      <c r="D185" s="8" t="s">
        <v>45</v>
      </c>
      <c r="E185" s="8" t="s">
        <v>350</v>
      </c>
      <c r="F185" s="8" t="s">
        <v>46</v>
      </c>
      <c r="G185" s="8" t="s">
        <v>360</v>
      </c>
      <c r="H185" s="9" t="s">
        <v>361</v>
      </c>
      <c r="K185" s="18"/>
      <c r="U185" s="0" t="s">
        <v>49</v>
      </c>
    </row>
    <row r="186" customFormat="false" ht="14.4" hidden="false" customHeight="false" outlineLevel="0" collapsed="false">
      <c r="A186" s="0" t="n">
        <v>185</v>
      </c>
      <c r="B186" s="0" t="n">
        <v>185</v>
      </c>
      <c r="C186" s="8" t="s">
        <v>44</v>
      </c>
      <c r="D186" s="8" t="s">
        <v>45</v>
      </c>
      <c r="E186" s="8" t="s">
        <v>360</v>
      </c>
      <c r="F186" s="8" t="s">
        <v>46</v>
      </c>
      <c r="G186" s="8" t="s">
        <v>362</v>
      </c>
      <c r="H186" s="9" t="s">
        <v>363</v>
      </c>
      <c r="K186" s="18"/>
      <c r="U186" s="0" t="s">
        <v>49</v>
      </c>
    </row>
    <row r="187" customFormat="false" ht="14.4" hidden="false" customHeight="false" outlineLevel="0" collapsed="false">
      <c r="A187" s="0" t="n">
        <v>186</v>
      </c>
      <c r="B187" s="0" t="n">
        <v>186</v>
      </c>
      <c r="C187" s="8" t="s">
        <v>44</v>
      </c>
      <c r="D187" s="8" t="s">
        <v>45</v>
      </c>
      <c r="E187" s="8" t="s">
        <v>360</v>
      </c>
      <c r="F187" s="8" t="s">
        <v>46</v>
      </c>
      <c r="G187" s="8" t="s">
        <v>364</v>
      </c>
      <c r="H187" s="9" t="s">
        <v>365</v>
      </c>
      <c r="K187" s="18"/>
      <c r="U187" s="0" t="s">
        <v>49</v>
      </c>
    </row>
    <row r="188" customFormat="false" ht="14.4" hidden="false" customHeight="false" outlineLevel="0" collapsed="false">
      <c r="A188" s="0" t="n">
        <v>187</v>
      </c>
      <c r="B188" s="0" t="n">
        <v>187</v>
      </c>
      <c r="C188" s="8" t="s">
        <v>44</v>
      </c>
      <c r="D188" s="8" t="s">
        <v>45</v>
      </c>
      <c r="E188" s="8" t="s">
        <v>360</v>
      </c>
      <c r="F188" s="8" t="s">
        <v>46</v>
      </c>
      <c r="G188" s="8" t="s">
        <v>366</v>
      </c>
      <c r="H188" s="9" t="s">
        <v>367</v>
      </c>
      <c r="K188" s="18"/>
      <c r="U188" s="0" t="s">
        <v>49</v>
      </c>
    </row>
    <row r="189" customFormat="false" ht="14.4" hidden="false" customHeight="false" outlineLevel="0" collapsed="false">
      <c r="A189" s="0" t="n">
        <v>188</v>
      </c>
      <c r="B189" s="0" t="n">
        <v>188</v>
      </c>
      <c r="C189" s="8" t="s">
        <v>44</v>
      </c>
      <c r="D189" s="8" t="s">
        <v>45</v>
      </c>
      <c r="E189" s="8" t="s">
        <v>350</v>
      </c>
      <c r="F189" s="8" t="s">
        <v>46</v>
      </c>
      <c r="G189" s="8" t="s">
        <v>368</v>
      </c>
      <c r="H189" s="9" t="s">
        <v>369</v>
      </c>
      <c r="K189" s="18"/>
      <c r="U189" s="0" t="s">
        <v>49</v>
      </c>
    </row>
    <row r="190" customFormat="false" ht="28.8" hidden="false" customHeight="false" outlineLevel="0" collapsed="false">
      <c r="A190" s="0" t="n">
        <v>189</v>
      </c>
      <c r="B190" s="0" t="n">
        <v>189</v>
      </c>
      <c r="C190" s="8" t="s">
        <v>44</v>
      </c>
      <c r="D190" s="8" t="s">
        <v>45</v>
      </c>
      <c r="E190" s="8" t="s">
        <v>368</v>
      </c>
      <c r="F190" s="8" t="s">
        <v>46</v>
      </c>
      <c r="G190" s="8" t="s">
        <v>370</v>
      </c>
      <c r="H190" s="9" t="s">
        <v>371</v>
      </c>
      <c r="K190" s="18"/>
      <c r="U190" s="0" t="s">
        <v>49</v>
      </c>
    </row>
    <row r="191" customFormat="false" ht="28.8" hidden="false" customHeight="false" outlineLevel="0" collapsed="false">
      <c r="A191" s="0" t="n">
        <v>190</v>
      </c>
      <c r="B191" s="0" t="n">
        <v>190</v>
      </c>
      <c r="C191" s="8" t="s">
        <v>44</v>
      </c>
      <c r="D191" s="8" t="s">
        <v>45</v>
      </c>
      <c r="E191" s="8" t="s">
        <v>368</v>
      </c>
      <c r="F191" s="8" t="s">
        <v>46</v>
      </c>
      <c r="G191" s="8" t="s">
        <v>372</v>
      </c>
      <c r="H191" s="9" t="s">
        <v>373</v>
      </c>
      <c r="K191" s="18"/>
      <c r="U191" s="0" t="s">
        <v>49</v>
      </c>
    </row>
    <row r="192" customFormat="false" ht="14.4" hidden="false" customHeight="false" outlineLevel="0" collapsed="false">
      <c r="A192" s="0" t="n">
        <v>191</v>
      </c>
      <c r="B192" s="0" t="n">
        <v>191</v>
      </c>
      <c r="C192" s="8" t="s">
        <v>44</v>
      </c>
      <c r="D192" s="8" t="s">
        <v>45</v>
      </c>
      <c r="E192" s="8" t="s">
        <v>368</v>
      </c>
      <c r="F192" s="8" t="s">
        <v>46</v>
      </c>
      <c r="G192" s="8" t="s">
        <v>364</v>
      </c>
      <c r="H192" s="9" t="s">
        <v>374</v>
      </c>
      <c r="K192" s="18"/>
      <c r="U192" s="0" t="s">
        <v>49</v>
      </c>
    </row>
    <row r="193" customFormat="false" ht="14.4" hidden="false" customHeight="false" outlineLevel="0" collapsed="false">
      <c r="A193" s="0" t="n">
        <v>192</v>
      </c>
      <c r="B193" s="0" t="n">
        <v>192</v>
      </c>
      <c r="C193" s="8" t="s">
        <v>44</v>
      </c>
      <c r="D193" s="8" t="s">
        <v>45</v>
      </c>
      <c r="E193" s="8" t="s">
        <v>368</v>
      </c>
      <c r="F193" s="8" t="s">
        <v>46</v>
      </c>
      <c r="G193" s="8" t="s">
        <v>366</v>
      </c>
      <c r="H193" s="9" t="s">
        <v>375</v>
      </c>
      <c r="K193" s="18"/>
      <c r="U193" s="0" t="s">
        <v>49</v>
      </c>
    </row>
    <row r="194" customFormat="false" ht="14.4" hidden="false" customHeight="false" outlineLevel="0" collapsed="false">
      <c r="A194" s="0" t="n">
        <v>193</v>
      </c>
      <c r="B194" s="0" t="n">
        <v>193</v>
      </c>
      <c r="C194" s="8" t="s">
        <v>44</v>
      </c>
      <c r="D194" s="8" t="s">
        <v>45</v>
      </c>
      <c r="E194" s="8" t="s">
        <v>350</v>
      </c>
      <c r="F194" s="8" t="s">
        <v>46</v>
      </c>
      <c r="G194" s="8" t="s">
        <v>376</v>
      </c>
      <c r="H194" s="9" t="s">
        <v>377</v>
      </c>
      <c r="K194" s="18"/>
      <c r="U194" s="0" t="s">
        <v>49</v>
      </c>
    </row>
    <row r="195" customFormat="false" ht="14.4" hidden="false" customHeight="false" outlineLevel="0" collapsed="false">
      <c r="A195" s="0" t="n">
        <v>194</v>
      </c>
      <c r="B195" s="0" t="n">
        <v>194</v>
      </c>
      <c r="C195" s="8" t="s">
        <v>44</v>
      </c>
      <c r="D195" s="8" t="s">
        <v>45</v>
      </c>
      <c r="E195" s="8" t="s">
        <v>376</v>
      </c>
      <c r="F195" s="8" t="s">
        <v>46</v>
      </c>
      <c r="G195" s="8" t="s">
        <v>378</v>
      </c>
      <c r="H195" s="9" t="s">
        <v>379</v>
      </c>
      <c r="K195" s="18"/>
      <c r="U195" s="0" t="s">
        <v>49</v>
      </c>
    </row>
    <row r="196" customFormat="false" ht="14.4" hidden="false" customHeight="false" outlineLevel="0" collapsed="false">
      <c r="A196" s="0" t="n">
        <v>195</v>
      </c>
      <c r="B196" s="0" t="n">
        <v>195</v>
      </c>
      <c r="C196" s="8" t="s">
        <v>44</v>
      </c>
      <c r="D196" s="8" t="s">
        <v>45</v>
      </c>
      <c r="E196" s="8" t="s">
        <v>376</v>
      </c>
      <c r="F196" s="8" t="s">
        <v>46</v>
      </c>
      <c r="G196" s="8" t="s">
        <v>380</v>
      </c>
      <c r="H196" s="9" t="s">
        <v>381</v>
      </c>
      <c r="K196" s="18"/>
      <c r="U196" s="0" t="s">
        <v>49</v>
      </c>
    </row>
    <row r="197" customFormat="false" ht="14.4" hidden="false" customHeight="false" outlineLevel="0" collapsed="false">
      <c r="A197" s="0" t="n">
        <v>196</v>
      </c>
      <c r="B197" s="0" t="n">
        <v>196</v>
      </c>
      <c r="C197" s="8" t="s">
        <v>44</v>
      </c>
      <c r="D197" s="8" t="s">
        <v>45</v>
      </c>
      <c r="E197" s="8" t="s">
        <v>350</v>
      </c>
      <c r="F197" s="8" t="s">
        <v>46</v>
      </c>
      <c r="G197" s="8" t="s">
        <v>382</v>
      </c>
      <c r="H197" s="9" t="s">
        <v>383</v>
      </c>
      <c r="K197" s="18"/>
      <c r="U197" s="0" t="s">
        <v>49</v>
      </c>
    </row>
    <row r="198" customFormat="false" ht="14.4" hidden="false" customHeight="false" outlineLevel="0" collapsed="false">
      <c r="A198" s="0" t="n">
        <v>197</v>
      </c>
      <c r="B198" s="0" t="n">
        <v>197</v>
      </c>
      <c r="C198" s="8" t="s">
        <v>44</v>
      </c>
      <c r="D198" s="8" t="s">
        <v>45</v>
      </c>
      <c r="E198" s="8" t="s">
        <v>382</v>
      </c>
      <c r="F198" s="8" t="s">
        <v>46</v>
      </c>
      <c r="G198" s="8" t="s">
        <v>384</v>
      </c>
      <c r="H198" s="9" t="s">
        <v>385</v>
      </c>
      <c r="K198" s="18"/>
      <c r="U198" s="0" t="s">
        <v>49</v>
      </c>
    </row>
    <row r="199" customFormat="false" ht="14.4" hidden="false" customHeight="false" outlineLevel="0" collapsed="false">
      <c r="A199" s="0" t="n">
        <v>198</v>
      </c>
      <c r="B199" s="0" t="n">
        <v>198</v>
      </c>
      <c r="C199" s="8" t="s">
        <v>44</v>
      </c>
      <c r="D199" s="8" t="s">
        <v>45</v>
      </c>
      <c r="E199" s="8" t="s">
        <v>382</v>
      </c>
      <c r="F199" s="8" t="s">
        <v>46</v>
      </c>
      <c r="G199" s="8" t="s">
        <v>386</v>
      </c>
      <c r="H199" s="9" t="s">
        <v>387</v>
      </c>
      <c r="K199" s="18"/>
      <c r="U199" s="0" t="s">
        <v>49</v>
      </c>
    </row>
    <row r="200" customFormat="false" ht="14.4" hidden="false" customHeight="false" outlineLevel="0" collapsed="false">
      <c r="A200" s="0" t="n">
        <v>199</v>
      </c>
      <c r="B200" s="0" t="n">
        <v>199</v>
      </c>
      <c r="C200" s="8" t="s">
        <v>44</v>
      </c>
      <c r="D200" s="8" t="s">
        <v>45</v>
      </c>
      <c r="E200" s="8" t="s">
        <v>382</v>
      </c>
      <c r="F200" s="8" t="s">
        <v>46</v>
      </c>
      <c r="G200" s="8" t="s">
        <v>388</v>
      </c>
      <c r="H200" s="9" t="s">
        <v>389</v>
      </c>
      <c r="K200" s="18"/>
      <c r="U200" s="0" t="s">
        <v>49</v>
      </c>
    </row>
    <row r="201" customFormat="false" ht="14.4" hidden="false" customHeight="false" outlineLevel="0" collapsed="false">
      <c r="A201" s="0" t="n">
        <v>200</v>
      </c>
      <c r="B201" s="0" t="n">
        <v>200</v>
      </c>
      <c r="C201" s="8" t="s">
        <v>44</v>
      </c>
      <c r="D201" s="8" t="s">
        <v>45</v>
      </c>
      <c r="E201" s="8" t="s">
        <v>382</v>
      </c>
      <c r="F201" s="8" t="s">
        <v>46</v>
      </c>
      <c r="G201" s="8" t="s">
        <v>390</v>
      </c>
      <c r="H201" s="9" t="s">
        <v>391</v>
      </c>
      <c r="U201" s="0" t="s">
        <v>49</v>
      </c>
    </row>
    <row r="202" customFormat="false" ht="14.4" hidden="false" customHeight="false" outlineLevel="0" collapsed="false">
      <c r="A202" s="0" t="n">
        <v>201</v>
      </c>
      <c r="B202" s="0" t="n">
        <v>201</v>
      </c>
      <c r="C202" s="8" t="s">
        <v>44</v>
      </c>
      <c r="D202" s="8" t="s">
        <v>45</v>
      </c>
      <c r="E202" s="8" t="s">
        <v>350</v>
      </c>
      <c r="F202" s="8" t="s">
        <v>46</v>
      </c>
      <c r="G202" s="8" t="s">
        <v>392</v>
      </c>
      <c r="H202" s="9" t="s">
        <v>393</v>
      </c>
      <c r="U202" s="0" t="s">
        <v>49</v>
      </c>
    </row>
    <row r="203" customFormat="false" ht="14.4" hidden="false" customHeight="false" outlineLevel="0" collapsed="false">
      <c r="A203" s="0" t="n">
        <v>202</v>
      </c>
      <c r="B203" s="0" t="n">
        <v>202</v>
      </c>
      <c r="C203" s="8" t="s">
        <v>44</v>
      </c>
      <c r="D203" s="8" t="s">
        <v>45</v>
      </c>
      <c r="E203" s="8" t="s">
        <v>392</v>
      </c>
      <c r="F203" s="8" t="s">
        <v>46</v>
      </c>
      <c r="G203" s="8" t="s">
        <v>362</v>
      </c>
      <c r="H203" s="9" t="s">
        <v>394</v>
      </c>
      <c r="U203" s="0" t="s">
        <v>49</v>
      </c>
    </row>
    <row r="204" customFormat="false" ht="14.4" hidden="false" customHeight="false" outlineLevel="0" collapsed="false">
      <c r="A204" s="0" t="n">
        <v>203</v>
      </c>
      <c r="B204" s="0" t="n">
        <v>203</v>
      </c>
      <c r="C204" s="8" t="s">
        <v>44</v>
      </c>
      <c r="D204" s="8" t="s">
        <v>45</v>
      </c>
      <c r="E204" s="8" t="s">
        <v>392</v>
      </c>
      <c r="F204" s="8" t="s">
        <v>46</v>
      </c>
      <c r="G204" s="8" t="s">
        <v>364</v>
      </c>
      <c r="H204" s="9" t="s">
        <v>395</v>
      </c>
      <c r="U204" s="0" t="s">
        <v>49</v>
      </c>
    </row>
    <row r="205" customFormat="false" ht="28.8" hidden="false" customHeight="false" outlineLevel="0" collapsed="false">
      <c r="A205" s="0" t="n">
        <v>204</v>
      </c>
      <c r="B205" s="0" t="n">
        <v>204</v>
      </c>
      <c r="C205" s="8" t="s">
        <v>44</v>
      </c>
      <c r="D205" s="8" t="s">
        <v>45</v>
      </c>
      <c r="E205" s="8" t="s">
        <v>350</v>
      </c>
      <c r="F205" s="8" t="s">
        <v>46</v>
      </c>
      <c r="G205" s="8" t="s">
        <v>396</v>
      </c>
      <c r="H205" s="9" t="s">
        <v>397</v>
      </c>
      <c r="U205" s="0" t="s">
        <v>49</v>
      </c>
    </row>
    <row r="206" customFormat="false" ht="28.8" hidden="false" customHeight="false" outlineLevel="0" collapsed="false">
      <c r="A206" s="0" t="n">
        <v>205</v>
      </c>
      <c r="B206" s="0" t="n">
        <v>205</v>
      </c>
      <c r="C206" s="8" t="s">
        <v>44</v>
      </c>
      <c r="D206" s="8" t="s">
        <v>45</v>
      </c>
      <c r="E206" s="8" t="s">
        <v>396</v>
      </c>
      <c r="F206" s="8" t="s">
        <v>46</v>
      </c>
      <c r="G206" s="8" t="s">
        <v>398</v>
      </c>
      <c r="H206" s="9" t="s">
        <v>399</v>
      </c>
      <c r="U206" s="0" t="s">
        <v>49</v>
      </c>
    </row>
    <row r="207" customFormat="false" ht="28.8" hidden="false" customHeight="false" outlineLevel="0" collapsed="false">
      <c r="A207" s="0" t="n">
        <v>206</v>
      </c>
      <c r="B207" s="0" t="n">
        <v>206</v>
      </c>
      <c r="C207" s="8" t="s">
        <v>44</v>
      </c>
      <c r="D207" s="8" t="s">
        <v>45</v>
      </c>
      <c r="E207" s="8" t="s">
        <v>398</v>
      </c>
      <c r="F207" s="8" t="s">
        <v>46</v>
      </c>
      <c r="G207" s="8" t="s">
        <v>340</v>
      </c>
      <c r="H207" s="9" t="s">
        <v>400</v>
      </c>
      <c r="U207" s="0" t="s">
        <v>49</v>
      </c>
    </row>
    <row r="208" customFormat="false" ht="28.8" hidden="false" customHeight="false" outlineLevel="0" collapsed="false">
      <c r="A208" s="0" t="n">
        <v>207</v>
      </c>
      <c r="B208" s="0" t="n">
        <v>207</v>
      </c>
      <c r="C208" s="8" t="s">
        <v>44</v>
      </c>
      <c r="D208" s="8" t="s">
        <v>45</v>
      </c>
      <c r="E208" s="8" t="s">
        <v>398</v>
      </c>
      <c r="F208" s="8" t="s">
        <v>46</v>
      </c>
      <c r="G208" s="8" t="s">
        <v>401</v>
      </c>
      <c r="H208" s="9" t="s">
        <v>402</v>
      </c>
      <c r="U208" s="0" t="s">
        <v>49</v>
      </c>
    </row>
    <row r="209" customFormat="false" ht="14.4" hidden="false" customHeight="false" outlineLevel="0" collapsed="false">
      <c r="A209" s="0" t="n">
        <v>208</v>
      </c>
      <c r="B209" s="0" t="n">
        <v>208</v>
      </c>
      <c r="C209" s="8" t="s">
        <v>44</v>
      </c>
      <c r="D209" s="8" t="s">
        <v>45</v>
      </c>
      <c r="E209" s="8" t="s">
        <v>131</v>
      </c>
      <c r="F209" s="8" t="s">
        <v>46</v>
      </c>
      <c r="G209" s="8" t="s">
        <v>403</v>
      </c>
      <c r="H209" s="9" t="s">
        <v>404</v>
      </c>
      <c r="U209" s="0" t="s">
        <v>49</v>
      </c>
    </row>
    <row r="210" customFormat="false" ht="14.4" hidden="false" customHeight="false" outlineLevel="0" collapsed="false">
      <c r="A210" s="0" t="n">
        <v>209</v>
      </c>
      <c r="B210" s="0" t="n">
        <v>209</v>
      </c>
      <c r="C210" s="8" t="s">
        <v>44</v>
      </c>
      <c r="D210" s="8" t="s">
        <v>45</v>
      </c>
      <c r="E210" s="8" t="s">
        <v>403</v>
      </c>
      <c r="F210" s="8" t="s">
        <v>46</v>
      </c>
      <c r="G210" s="21" t="s">
        <v>405</v>
      </c>
      <c r="H210" s="9" t="s">
        <v>406</v>
      </c>
      <c r="U210" s="0" t="s">
        <v>49</v>
      </c>
    </row>
    <row r="211" customFormat="false" ht="14.4" hidden="false" customHeight="false" outlineLevel="0" collapsed="false">
      <c r="A211" s="0" t="n">
        <v>210</v>
      </c>
      <c r="B211" s="0" t="n">
        <v>210</v>
      </c>
      <c r="C211" s="8" t="s">
        <v>44</v>
      </c>
      <c r="D211" s="8" t="s">
        <v>45</v>
      </c>
      <c r="E211" s="21" t="s">
        <v>405</v>
      </c>
      <c r="F211" s="8" t="s">
        <v>54</v>
      </c>
      <c r="G211" s="8" t="s">
        <v>55</v>
      </c>
      <c r="H211" s="9" t="s">
        <v>407</v>
      </c>
      <c r="U211" s="0" t="s">
        <v>408</v>
      </c>
    </row>
    <row r="212" customFormat="false" ht="14.4" hidden="false" customHeight="false" outlineLevel="0" collapsed="false">
      <c r="A212" s="0" t="n">
        <v>211</v>
      </c>
      <c r="B212" s="0" t="n">
        <v>211</v>
      </c>
      <c r="C212" s="8" t="s">
        <v>44</v>
      </c>
      <c r="D212" s="8" t="s">
        <v>45</v>
      </c>
      <c r="E212" s="21" t="s">
        <v>405</v>
      </c>
      <c r="F212" s="8" t="s">
        <v>54</v>
      </c>
      <c r="G212" s="8" t="s">
        <v>409</v>
      </c>
      <c r="H212" s="9" t="s">
        <v>410</v>
      </c>
      <c r="K212" s="18" t="str">
        <f aca="false">HYPERLINK("#'KOODISTOT'!B"&amp;MATCH(CONCATENATE(G212,"Type"),KOODISTOT!B:B,0),CONCATENATE(G212,"Type"))</f>
        <v>mainTypeType</v>
      </c>
      <c r="L212" s="10" t="n">
        <v>2</v>
      </c>
      <c r="U212" s="0" t="s">
        <v>408</v>
      </c>
    </row>
    <row r="213" customFormat="false" ht="14.4" hidden="false" customHeight="false" outlineLevel="0" collapsed="false">
      <c r="A213" s="0" t="n">
        <v>212</v>
      </c>
      <c r="B213" s="0" t="n">
        <v>212</v>
      </c>
      <c r="C213" s="8" t="s">
        <v>44</v>
      </c>
      <c r="D213" s="8" t="s">
        <v>45</v>
      </c>
      <c r="E213" s="21" t="s">
        <v>405</v>
      </c>
      <c r="F213" s="8" t="s">
        <v>46</v>
      </c>
      <c r="G213" s="9" t="s">
        <v>140</v>
      </c>
      <c r="H213" s="9" t="s">
        <v>411</v>
      </c>
      <c r="K213" s="18" t="str">
        <f aca="false">HYPERLINK("#'KOODISTOT'!B"&amp;MATCH(CONCATENATE(G213,"Type"),KOODISTOT!B:B,0),CONCATENATE(G213,"Type"))</f>
        <v>ChangeStateType</v>
      </c>
      <c r="L213" s="10" t="n">
        <v>3</v>
      </c>
      <c r="U213" s="0" t="s">
        <v>408</v>
      </c>
    </row>
    <row r="214" customFormat="false" ht="14.4" hidden="false" customHeight="false" outlineLevel="0" collapsed="false">
      <c r="A214" s="0" t="n">
        <v>213</v>
      </c>
      <c r="B214" s="0" t="n">
        <v>213</v>
      </c>
      <c r="C214" s="8" t="s">
        <v>44</v>
      </c>
      <c r="D214" s="8" t="s">
        <v>45</v>
      </c>
      <c r="E214" s="21" t="s">
        <v>405</v>
      </c>
      <c r="F214" s="8" t="s">
        <v>46</v>
      </c>
      <c r="G214" s="9" t="s">
        <v>142</v>
      </c>
      <c r="H214" s="9" t="s">
        <v>412</v>
      </c>
      <c r="U214" s="0" t="s">
        <v>408</v>
      </c>
    </row>
    <row r="215" customFormat="false" ht="14.4" hidden="false" customHeight="false" outlineLevel="0" collapsed="false">
      <c r="A215" s="0" t="n">
        <v>214</v>
      </c>
      <c r="B215" s="0" t="n">
        <v>214</v>
      </c>
      <c r="C215" s="8" t="s">
        <v>44</v>
      </c>
      <c r="D215" s="8" t="s">
        <v>45</v>
      </c>
      <c r="E215" s="21" t="s">
        <v>405</v>
      </c>
      <c r="F215" s="8" t="s">
        <v>46</v>
      </c>
      <c r="G215" s="8" t="s">
        <v>146</v>
      </c>
      <c r="H215" s="9" t="s">
        <v>413</v>
      </c>
      <c r="U215" s="0" t="s">
        <v>408</v>
      </c>
    </row>
    <row r="216" customFormat="false" ht="14.4" hidden="false" customHeight="false" outlineLevel="0" collapsed="false">
      <c r="A216" s="0" t="n">
        <v>215</v>
      </c>
      <c r="B216" s="0" t="n">
        <v>215</v>
      </c>
      <c r="C216" s="8" t="s">
        <v>44</v>
      </c>
      <c r="D216" s="8" t="s">
        <v>45</v>
      </c>
      <c r="E216" s="8" t="s">
        <v>146</v>
      </c>
      <c r="F216" s="8" t="s">
        <v>46</v>
      </c>
      <c r="G216" s="21" t="s">
        <v>148</v>
      </c>
      <c r="H216" s="9" t="s">
        <v>414</v>
      </c>
      <c r="U216" s="0" t="s">
        <v>408</v>
      </c>
    </row>
    <row r="217" customFormat="false" ht="14.4" hidden="false" customHeight="false" outlineLevel="0" collapsed="false">
      <c r="A217" s="0" t="n">
        <v>216</v>
      </c>
      <c r="B217" s="0" t="n">
        <v>216</v>
      </c>
      <c r="C217" s="8" t="s">
        <v>44</v>
      </c>
      <c r="D217" s="8" t="s">
        <v>45</v>
      </c>
      <c r="E217" s="21" t="s">
        <v>148</v>
      </c>
      <c r="F217" s="8" t="s">
        <v>46</v>
      </c>
      <c r="G217" s="21" t="s">
        <v>150</v>
      </c>
      <c r="H217" s="9" t="s">
        <v>415</v>
      </c>
      <c r="K217" s="18" t="str">
        <f aca="false">HYPERLINK("#'KOODISTOT'!B"&amp;MATCH(CONCATENATE(G217,"Type"),KOODISTOT!B:B,0),CONCATENATE(G217,"Type"))</f>
        <v>IdentifierTypeType</v>
      </c>
      <c r="L217" s="10" t="n">
        <v>5</v>
      </c>
      <c r="U217" s="0" t="s">
        <v>408</v>
      </c>
    </row>
    <row r="218" customFormat="false" ht="14.4" hidden="false" customHeight="false" outlineLevel="0" collapsed="false">
      <c r="A218" s="0" t="n">
        <v>217</v>
      </c>
      <c r="B218" s="0" t="n">
        <v>217</v>
      </c>
      <c r="C218" s="8" t="s">
        <v>44</v>
      </c>
      <c r="D218" s="8" t="s">
        <v>45</v>
      </c>
      <c r="E218" s="21" t="s">
        <v>148</v>
      </c>
      <c r="F218" s="8" t="s">
        <v>46</v>
      </c>
      <c r="G218" s="21" t="s">
        <v>152</v>
      </c>
      <c r="H218" s="9" t="s">
        <v>416</v>
      </c>
      <c r="U218" s="0" t="s">
        <v>408</v>
      </c>
    </row>
    <row r="219" customFormat="false" ht="14.4" hidden="false" customHeight="false" outlineLevel="0" collapsed="false">
      <c r="A219" s="0" t="n">
        <v>218</v>
      </c>
      <c r="B219" s="0" t="n">
        <v>218</v>
      </c>
      <c r="C219" s="8" t="s">
        <v>44</v>
      </c>
      <c r="D219" s="8" t="s">
        <v>45</v>
      </c>
      <c r="E219" s="21" t="s">
        <v>405</v>
      </c>
      <c r="F219" s="8" t="s">
        <v>46</v>
      </c>
      <c r="G219" s="8" t="s">
        <v>417</v>
      </c>
      <c r="H219" s="9" t="s">
        <v>418</v>
      </c>
      <c r="K219" s="18" t="str">
        <f aca="false">HYPERLINK("#'YHDISTEKOODISTOT'!B"&amp;MATCH("OperationTypeType",YHDISTEKOODISTOT!B:B,0),"OperationTypeType")</f>
        <v>OperationTypeType</v>
      </c>
      <c r="L219" s="10" t="n">
        <v>314</v>
      </c>
      <c r="M219" s="11" t="s">
        <v>49</v>
      </c>
      <c r="U219" s="0" t="s">
        <v>408</v>
      </c>
    </row>
    <row r="220" customFormat="false" ht="14.4" hidden="false" customHeight="false" outlineLevel="0" collapsed="false">
      <c r="A220" s="0" t="n">
        <v>219</v>
      </c>
      <c r="B220" s="0" t="n">
        <v>219</v>
      </c>
      <c r="C220" s="8" t="s">
        <v>44</v>
      </c>
      <c r="D220" s="8" t="s">
        <v>45</v>
      </c>
      <c r="E220" s="21" t="s">
        <v>405</v>
      </c>
      <c r="F220" s="8" t="s">
        <v>46</v>
      </c>
      <c r="G220" s="8" t="s">
        <v>419</v>
      </c>
      <c r="H220" s="9" t="s">
        <v>420</v>
      </c>
      <c r="U220" s="0" t="s">
        <v>408</v>
      </c>
    </row>
    <row r="221" customFormat="false" ht="14.4" hidden="false" customHeight="false" outlineLevel="0" collapsed="false">
      <c r="A221" s="0" t="n">
        <v>220</v>
      </c>
      <c r="B221" s="0" t="n">
        <v>220</v>
      </c>
      <c r="C221" s="8" t="s">
        <v>44</v>
      </c>
      <c r="D221" s="8" t="s">
        <v>45</v>
      </c>
      <c r="E221" s="8" t="s">
        <v>419</v>
      </c>
      <c r="F221" s="8" t="s">
        <v>46</v>
      </c>
      <c r="G221" s="8" t="s">
        <v>421</v>
      </c>
      <c r="H221" s="9" t="s">
        <v>422</v>
      </c>
      <c r="K221" s="18" t="str">
        <f aca="false">HYPERLINK("#'KOODISTOT'!B"&amp;MATCH(CONCATENATE(G221,"Type"),KOODISTOT!B:B,0),CONCATENATE(G221,"Type"))</f>
        <v>ProposalTypeType</v>
      </c>
      <c r="L221" s="10" t="n">
        <v>0</v>
      </c>
      <c r="U221" s="0" t="s">
        <v>408</v>
      </c>
    </row>
    <row r="222" customFormat="false" ht="14.4" hidden="false" customHeight="false" outlineLevel="0" collapsed="false">
      <c r="A222" s="0" t="n">
        <v>221</v>
      </c>
      <c r="B222" s="0" t="n">
        <v>221</v>
      </c>
      <c r="C222" s="8" t="s">
        <v>44</v>
      </c>
      <c r="D222" s="8" t="s">
        <v>45</v>
      </c>
      <c r="E222" s="8" t="s">
        <v>419</v>
      </c>
      <c r="F222" s="8" t="s">
        <v>46</v>
      </c>
      <c r="G222" s="8" t="s">
        <v>423</v>
      </c>
      <c r="H222" s="9" t="s">
        <v>424</v>
      </c>
      <c r="U222" s="0" t="s">
        <v>408</v>
      </c>
    </row>
    <row r="223" customFormat="false" ht="14.4" hidden="false" customHeight="false" outlineLevel="0" collapsed="false">
      <c r="A223" s="0" t="n">
        <v>222</v>
      </c>
      <c r="B223" s="0" t="n">
        <v>222</v>
      </c>
      <c r="C223" s="8" t="s">
        <v>44</v>
      </c>
      <c r="D223" s="8" t="s">
        <v>45</v>
      </c>
      <c r="E223" s="8" t="s">
        <v>419</v>
      </c>
      <c r="F223" s="8" t="s">
        <v>46</v>
      </c>
      <c r="G223" s="8" t="s">
        <v>425</v>
      </c>
      <c r="H223" s="9" t="s">
        <v>426</v>
      </c>
      <c r="K223" s="18" t="str">
        <f aca="false">HYPERLINK("#'KOODISTOT'!B"&amp;MATCH(CONCATENATE(G223,"Type"),KOODISTOT!B:B,0),CONCATENATE(G223,"Type"))</f>
        <v>OperationUrgencyType</v>
      </c>
      <c r="L223" s="10" t="n">
        <v>6</v>
      </c>
      <c r="U223" s="0" t="s">
        <v>408</v>
      </c>
    </row>
    <row r="224" customFormat="false" ht="14.4" hidden="false" customHeight="false" outlineLevel="0" collapsed="false">
      <c r="A224" s="0" t="n">
        <v>223</v>
      </c>
      <c r="B224" s="0" t="n">
        <v>223</v>
      </c>
      <c r="C224" s="8" t="s">
        <v>44</v>
      </c>
      <c r="D224" s="8" t="s">
        <v>45</v>
      </c>
      <c r="E224" s="8" t="s">
        <v>419</v>
      </c>
      <c r="F224" s="8" t="s">
        <v>46</v>
      </c>
      <c r="G224" s="8" t="s">
        <v>427</v>
      </c>
      <c r="H224" s="9" t="s">
        <v>428</v>
      </c>
      <c r="U224" s="0" t="s">
        <v>408</v>
      </c>
    </row>
    <row r="225" customFormat="false" ht="14.4" hidden="false" customHeight="false" outlineLevel="0" collapsed="false">
      <c r="A225" s="0" t="n">
        <v>224</v>
      </c>
      <c r="B225" s="0" t="n">
        <v>224</v>
      </c>
      <c r="C225" s="8" t="s">
        <v>44</v>
      </c>
      <c r="D225" s="8" t="s">
        <v>45</v>
      </c>
      <c r="E225" s="8" t="s">
        <v>419</v>
      </c>
      <c r="F225" s="8" t="s">
        <v>46</v>
      </c>
      <c r="G225" s="8" t="s">
        <v>429</v>
      </c>
      <c r="H225" s="9" t="s">
        <v>430</v>
      </c>
      <c r="U225" s="0" t="s">
        <v>408</v>
      </c>
    </row>
    <row r="226" customFormat="false" ht="14.4" hidden="false" customHeight="false" outlineLevel="0" collapsed="false">
      <c r="A226" s="0" t="n">
        <v>225</v>
      </c>
      <c r="B226" s="0" t="n">
        <v>225</v>
      </c>
      <c r="C226" s="8" t="s">
        <v>44</v>
      </c>
      <c r="D226" s="8" t="s">
        <v>45</v>
      </c>
      <c r="E226" s="8" t="s">
        <v>419</v>
      </c>
      <c r="F226" s="8" t="s">
        <v>46</v>
      </c>
      <c r="G226" s="8" t="s">
        <v>431</v>
      </c>
      <c r="H226" s="9" t="s">
        <v>432</v>
      </c>
      <c r="U226" s="0" t="s">
        <v>408</v>
      </c>
    </row>
    <row r="227" customFormat="false" ht="14.4" hidden="false" customHeight="false" outlineLevel="0" collapsed="false">
      <c r="A227" s="0" t="n">
        <v>226</v>
      </c>
      <c r="B227" s="0" t="n">
        <v>226</v>
      </c>
      <c r="C227" s="8" t="s">
        <v>44</v>
      </c>
      <c r="D227" s="8" t="s">
        <v>45</v>
      </c>
      <c r="E227" s="8" t="s">
        <v>419</v>
      </c>
      <c r="F227" s="8" t="s">
        <v>46</v>
      </c>
      <c r="G227" s="8" t="s">
        <v>433</v>
      </c>
      <c r="H227" s="9" t="s">
        <v>434</v>
      </c>
      <c r="U227" s="0" t="s">
        <v>408</v>
      </c>
    </row>
    <row r="228" customFormat="false" ht="14.4" hidden="false" customHeight="false" outlineLevel="0" collapsed="false">
      <c r="A228" s="0" t="n">
        <v>227</v>
      </c>
      <c r="B228" s="0" t="n">
        <v>227</v>
      </c>
      <c r="C228" s="8" t="s">
        <v>44</v>
      </c>
      <c r="D228" s="8" t="s">
        <v>45</v>
      </c>
      <c r="E228" s="8" t="s">
        <v>419</v>
      </c>
      <c r="F228" s="8" t="s">
        <v>46</v>
      </c>
      <c r="G228" s="8" t="s">
        <v>435</v>
      </c>
      <c r="H228" s="9" t="s">
        <v>436</v>
      </c>
      <c r="U228" s="0" t="s">
        <v>408</v>
      </c>
    </row>
    <row r="229" customFormat="false" ht="28.8" hidden="false" customHeight="false" outlineLevel="0" collapsed="false">
      <c r="A229" s="0" t="n">
        <v>228</v>
      </c>
      <c r="B229" s="0" t="n">
        <v>228</v>
      </c>
      <c r="C229" s="8" t="s">
        <v>44</v>
      </c>
      <c r="D229" s="8" t="s">
        <v>45</v>
      </c>
      <c r="E229" s="8" t="s">
        <v>419</v>
      </c>
      <c r="F229" s="8" t="s">
        <v>46</v>
      </c>
      <c r="G229" s="8" t="s">
        <v>437</v>
      </c>
      <c r="H229" s="9" t="s">
        <v>438</v>
      </c>
      <c r="U229" s="0" t="s">
        <v>408</v>
      </c>
    </row>
    <row r="230" customFormat="false" ht="14.4" hidden="false" customHeight="false" outlineLevel="0" collapsed="false">
      <c r="A230" s="0" t="n">
        <v>229</v>
      </c>
      <c r="B230" s="0" t="n">
        <v>229</v>
      </c>
      <c r="C230" s="8" t="s">
        <v>44</v>
      </c>
      <c r="D230" s="8" t="s">
        <v>45</v>
      </c>
      <c r="E230" s="21" t="s">
        <v>405</v>
      </c>
      <c r="F230" s="8" t="s">
        <v>46</v>
      </c>
      <c r="G230" s="8" t="s">
        <v>439</v>
      </c>
      <c r="H230" s="9" t="s">
        <v>440</v>
      </c>
      <c r="U230" s="0" t="s">
        <v>408</v>
      </c>
    </row>
    <row r="231" customFormat="false" ht="14.4" hidden="false" customHeight="false" outlineLevel="0" collapsed="false">
      <c r="A231" s="0" t="n">
        <v>230</v>
      </c>
      <c r="B231" s="0" t="n">
        <v>230</v>
      </c>
      <c r="C231" s="8" t="s">
        <v>44</v>
      </c>
      <c r="D231" s="8" t="s">
        <v>45</v>
      </c>
      <c r="E231" s="8" t="s">
        <v>439</v>
      </c>
      <c r="F231" s="8" t="s">
        <v>46</v>
      </c>
      <c r="G231" s="21" t="s">
        <v>441</v>
      </c>
      <c r="H231" s="9" t="s">
        <v>442</v>
      </c>
      <c r="U231" s="0" t="s">
        <v>408</v>
      </c>
    </row>
    <row r="232" customFormat="false" ht="14.4" hidden="false" customHeight="false" outlineLevel="0" collapsed="false">
      <c r="A232" s="0" t="n">
        <v>231</v>
      </c>
      <c r="B232" s="0" t="n">
        <v>231</v>
      </c>
      <c r="C232" s="8" t="s">
        <v>44</v>
      </c>
      <c r="D232" s="8" t="s">
        <v>45</v>
      </c>
      <c r="E232" s="8" t="s">
        <v>439</v>
      </c>
      <c r="F232" s="8" t="s">
        <v>46</v>
      </c>
      <c r="G232" s="21" t="s">
        <v>443</v>
      </c>
      <c r="H232" s="9" t="s">
        <v>444</v>
      </c>
      <c r="U232" s="0" t="s">
        <v>408</v>
      </c>
    </row>
    <row r="233" customFormat="false" ht="14.4" hidden="false" customHeight="false" outlineLevel="0" collapsed="false">
      <c r="A233" s="0" t="n">
        <v>232</v>
      </c>
      <c r="B233" s="0" t="n">
        <v>232</v>
      </c>
      <c r="C233" s="8" t="s">
        <v>44</v>
      </c>
      <c r="D233" s="8" t="s">
        <v>45</v>
      </c>
      <c r="E233" s="21" t="s">
        <v>405</v>
      </c>
      <c r="F233" s="8" t="s">
        <v>46</v>
      </c>
      <c r="G233" s="8" t="s">
        <v>445</v>
      </c>
      <c r="H233" s="9" t="s">
        <v>446</v>
      </c>
      <c r="U233" s="0" t="s">
        <v>408</v>
      </c>
    </row>
    <row r="234" customFormat="false" ht="14.4" hidden="false" customHeight="false" outlineLevel="0" collapsed="false">
      <c r="A234" s="0" t="n">
        <v>233</v>
      </c>
      <c r="B234" s="0" t="n">
        <v>233</v>
      </c>
      <c r="C234" s="8" t="s">
        <v>44</v>
      </c>
      <c r="D234" s="8" t="s">
        <v>45</v>
      </c>
      <c r="E234" s="21" t="s">
        <v>405</v>
      </c>
      <c r="F234" s="8" t="s">
        <v>46</v>
      </c>
      <c r="G234" s="8" t="s">
        <v>196</v>
      </c>
      <c r="H234" s="9" t="s">
        <v>447</v>
      </c>
      <c r="U234" s="0" t="s">
        <v>408</v>
      </c>
    </row>
    <row r="235" customFormat="false" ht="14.4" hidden="false" customHeight="false" outlineLevel="0" collapsed="false">
      <c r="A235" s="0" t="n">
        <v>234</v>
      </c>
      <c r="B235" s="0" t="n">
        <v>234</v>
      </c>
      <c r="C235" s="8" t="s">
        <v>44</v>
      </c>
      <c r="D235" s="8" t="s">
        <v>45</v>
      </c>
      <c r="E235" s="21" t="s">
        <v>405</v>
      </c>
      <c r="F235" s="8" t="s">
        <v>46</v>
      </c>
      <c r="G235" s="8" t="s">
        <v>448</v>
      </c>
      <c r="H235" s="9" t="s">
        <v>449</v>
      </c>
      <c r="U235" s="0" t="s">
        <v>408</v>
      </c>
    </row>
    <row r="236" customFormat="false" ht="14.4" hidden="false" customHeight="false" outlineLevel="0" collapsed="false">
      <c r="A236" s="0" t="n">
        <v>235</v>
      </c>
      <c r="B236" s="0" t="n">
        <v>235</v>
      </c>
      <c r="C236" s="8" t="s">
        <v>44</v>
      </c>
      <c r="D236" s="8" t="s">
        <v>45</v>
      </c>
      <c r="E236" s="8" t="s">
        <v>448</v>
      </c>
      <c r="F236" s="8" t="s">
        <v>46</v>
      </c>
      <c r="G236" s="8" t="s">
        <v>450</v>
      </c>
      <c r="H236" s="9" t="s">
        <v>451</v>
      </c>
      <c r="U236" s="0" t="s">
        <v>408</v>
      </c>
    </row>
    <row r="237" customFormat="false" ht="14.4" hidden="false" customHeight="false" outlineLevel="0" collapsed="false">
      <c r="A237" s="0" t="n">
        <v>236</v>
      </c>
      <c r="B237" s="0" t="n">
        <v>236</v>
      </c>
      <c r="C237" s="8" t="s">
        <v>44</v>
      </c>
      <c r="D237" s="8" t="s">
        <v>45</v>
      </c>
      <c r="E237" s="8" t="s">
        <v>450</v>
      </c>
      <c r="F237" s="8" t="s">
        <v>54</v>
      </c>
      <c r="G237" s="8" t="s">
        <v>55</v>
      </c>
      <c r="H237" s="9" t="s">
        <v>452</v>
      </c>
      <c r="U237" s="0" t="s">
        <v>408</v>
      </c>
    </row>
    <row r="238" customFormat="false" ht="14.4" hidden="false" customHeight="false" outlineLevel="0" collapsed="false">
      <c r="A238" s="0" t="n">
        <v>237</v>
      </c>
      <c r="B238" s="0" t="n">
        <v>237</v>
      </c>
      <c r="C238" s="8" t="s">
        <v>44</v>
      </c>
      <c r="D238" s="8" t="s">
        <v>45</v>
      </c>
      <c r="E238" s="8" t="s">
        <v>450</v>
      </c>
      <c r="F238" s="8" t="s">
        <v>46</v>
      </c>
      <c r="G238" s="21" t="s">
        <v>140</v>
      </c>
      <c r="H238" s="9" t="s">
        <v>453</v>
      </c>
      <c r="K238" s="18" t="str">
        <f aca="false">HYPERLINK("#'KOODISTOT'!B"&amp;MATCH(CONCATENATE(G238,"Type"),KOODISTOT!B:B,0),CONCATENATE(G238,"Type"))</f>
        <v>ChangeStateType</v>
      </c>
      <c r="L238" s="10" t="n">
        <v>0</v>
      </c>
      <c r="U238" s="0" t="s">
        <v>408</v>
      </c>
    </row>
    <row r="239" customFormat="false" ht="14.4" hidden="false" customHeight="false" outlineLevel="0" collapsed="false">
      <c r="A239" s="0" t="n">
        <v>238</v>
      </c>
      <c r="B239" s="0" t="n">
        <v>238</v>
      </c>
      <c r="C239" s="8" t="s">
        <v>44</v>
      </c>
      <c r="D239" s="8" t="s">
        <v>45</v>
      </c>
      <c r="E239" s="8" t="s">
        <v>450</v>
      </c>
      <c r="F239" s="8" t="s">
        <v>46</v>
      </c>
      <c r="G239" s="21" t="s">
        <v>142</v>
      </c>
      <c r="H239" s="9" t="s">
        <v>454</v>
      </c>
      <c r="U239" s="0" t="s">
        <v>408</v>
      </c>
    </row>
    <row r="240" customFormat="false" ht="14.4" hidden="false" customHeight="false" outlineLevel="0" collapsed="false">
      <c r="A240" s="0" t="n">
        <v>239</v>
      </c>
      <c r="B240" s="0" t="n">
        <v>239</v>
      </c>
      <c r="C240" s="8" t="s">
        <v>44</v>
      </c>
      <c r="D240" s="8" t="s">
        <v>45</v>
      </c>
      <c r="E240" s="8" t="s">
        <v>450</v>
      </c>
      <c r="F240" s="8" t="s">
        <v>46</v>
      </c>
      <c r="G240" s="21" t="s">
        <v>455</v>
      </c>
      <c r="H240" s="9" t="s">
        <v>456</v>
      </c>
      <c r="K240" s="18" t="str">
        <f aca="false">HYPERLINK("#'YHDISTEKOODISTOT'!B"&amp;MATCH("SpecificationCodeType",YHDISTEKOODISTOT!B:B,0),"SpecificationCodeType")</f>
        <v>SpecificationCodeType</v>
      </c>
      <c r="L240" s="10" t="n">
        <v>271</v>
      </c>
      <c r="M240" s="11" t="s">
        <v>49</v>
      </c>
      <c r="U240" s="0" t="s">
        <v>408</v>
      </c>
    </row>
    <row r="241" customFormat="false" ht="14.4" hidden="false" customHeight="false" outlineLevel="0" collapsed="false">
      <c r="A241" s="0" t="n">
        <v>240</v>
      </c>
      <c r="B241" s="0" t="n">
        <v>240</v>
      </c>
      <c r="C241" s="8" t="s">
        <v>44</v>
      </c>
      <c r="D241" s="8" t="s">
        <v>45</v>
      </c>
      <c r="E241" s="21" t="s">
        <v>405</v>
      </c>
      <c r="F241" s="8" t="s">
        <v>46</v>
      </c>
      <c r="G241" s="8" t="s">
        <v>457</v>
      </c>
      <c r="H241" s="9" t="s">
        <v>458</v>
      </c>
      <c r="U241" s="0" t="s">
        <v>408</v>
      </c>
    </row>
    <row r="242" customFormat="false" ht="14.4" hidden="false" customHeight="false" outlineLevel="0" collapsed="false">
      <c r="A242" s="0" t="n">
        <v>241</v>
      </c>
      <c r="B242" s="0" t="n">
        <v>241</v>
      </c>
      <c r="C242" s="8" t="s">
        <v>44</v>
      </c>
      <c r="D242" s="8" t="s">
        <v>45</v>
      </c>
      <c r="E242" s="8" t="s">
        <v>457</v>
      </c>
      <c r="F242" s="8" t="s">
        <v>46</v>
      </c>
      <c r="G242" s="21" t="s">
        <v>459</v>
      </c>
      <c r="H242" s="9" t="s">
        <v>460</v>
      </c>
      <c r="U242" s="0" t="s">
        <v>408</v>
      </c>
    </row>
    <row r="243" customFormat="false" ht="14.4" hidden="false" customHeight="false" outlineLevel="0" collapsed="false">
      <c r="A243" s="0" t="n">
        <v>242</v>
      </c>
      <c r="B243" s="0" t="n">
        <v>242</v>
      </c>
      <c r="C243" s="8" t="s">
        <v>44</v>
      </c>
      <c r="D243" s="8" t="s">
        <v>45</v>
      </c>
      <c r="E243" s="8" t="s">
        <v>457</v>
      </c>
      <c r="F243" s="8" t="s">
        <v>46</v>
      </c>
      <c r="G243" s="21" t="s">
        <v>461</v>
      </c>
      <c r="H243" s="9" t="s">
        <v>462</v>
      </c>
      <c r="U243" s="0" t="s">
        <v>408</v>
      </c>
    </row>
    <row r="244" customFormat="false" ht="14.4" hidden="false" customHeight="false" outlineLevel="0" collapsed="false">
      <c r="A244" s="0" t="n">
        <v>243</v>
      </c>
      <c r="B244" s="0" t="n">
        <v>243</v>
      </c>
      <c r="C244" s="8" t="s">
        <v>44</v>
      </c>
      <c r="D244" s="8" t="s">
        <v>45</v>
      </c>
      <c r="E244" s="21" t="s">
        <v>461</v>
      </c>
      <c r="F244" s="8" t="s">
        <v>46</v>
      </c>
      <c r="G244" s="21" t="s">
        <v>463</v>
      </c>
      <c r="H244" s="9" t="s">
        <v>464</v>
      </c>
      <c r="U244" s="0" t="s">
        <v>408</v>
      </c>
    </row>
    <row r="245" customFormat="false" ht="14.4" hidden="false" customHeight="false" outlineLevel="0" collapsed="false">
      <c r="A245" s="0" t="n">
        <v>244</v>
      </c>
      <c r="B245" s="0" t="n">
        <v>244</v>
      </c>
      <c r="C245" s="8" t="s">
        <v>44</v>
      </c>
      <c r="D245" s="8" t="s">
        <v>45</v>
      </c>
      <c r="E245" s="21" t="s">
        <v>463</v>
      </c>
      <c r="F245" s="8" t="s">
        <v>54</v>
      </c>
      <c r="G245" s="21" t="s">
        <v>55</v>
      </c>
      <c r="H245" s="9" t="s">
        <v>465</v>
      </c>
      <c r="U245" s="0" t="s">
        <v>408</v>
      </c>
    </row>
    <row r="246" customFormat="false" ht="14.4" hidden="false" customHeight="false" outlineLevel="0" collapsed="false">
      <c r="A246" s="0" t="n">
        <v>245</v>
      </c>
      <c r="B246" s="0" t="n">
        <v>245</v>
      </c>
      <c r="C246" s="8" t="s">
        <v>44</v>
      </c>
      <c r="D246" s="8" t="s">
        <v>45</v>
      </c>
      <c r="E246" s="21" t="s">
        <v>463</v>
      </c>
      <c r="F246" s="8" t="s">
        <v>46</v>
      </c>
      <c r="G246" s="21" t="s">
        <v>140</v>
      </c>
      <c r="H246" s="9" t="s">
        <v>466</v>
      </c>
      <c r="K246" s="18" t="str">
        <f aca="false">HYPERLINK("#'KOODISTOT'!B"&amp;MATCH(CONCATENATE(G246,"Type"),KOODISTOT!B:B,0),CONCATENATE(G246,"Type"))</f>
        <v>ChangeStateType</v>
      </c>
      <c r="L246" s="10" t="n">
        <v>0</v>
      </c>
      <c r="U246" s="0" t="s">
        <v>408</v>
      </c>
    </row>
    <row r="247" customFormat="false" ht="14.4" hidden="false" customHeight="false" outlineLevel="0" collapsed="false">
      <c r="A247" s="0" t="n">
        <v>246</v>
      </c>
      <c r="B247" s="0" t="n">
        <v>246</v>
      </c>
      <c r="C247" s="8" t="s">
        <v>44</v>
      </c>
      <c r="D247" s="8" t="s">
        <v>45</v>
      </c>
      <c r="E247" s="21" t="s">
        <v>463</v>
      </c>
      <c r="F247" s="8" t="s">
        <v>46</v>
      </c>
      <c r="G247" s="21" t="s">
        <v>142</v>
      </c>
      <c r="H247" s="9" t="s">
        <v>467</v>
      </c>
      <c r="U247" s="0" t="s">
        <v>408</v>
      </c>
    </row>
    <row r="248" customFormat="false" ht="14.4" hidden="false" customHeight="false" outlineLevel="0" collapsed="false">
      <c r="A248" s="0" t="n">
        <v>247</v>
      </c>
      <c r="B248" s="0" t="n">
        <v>247</v>
      </c>
      <c r="C248" s="8" t="s">
        <v>44</v>
      </c>
      <c r="D248" s="8" t="s">
        <v>45</v>
      </c>
      <c r="E248" s="21" t="s">
        <v>463</v>
      </c>
      <c r="F248" s="8" t="s">
        <v>46</v>
      </c>
      <c r="G248" s="21" t="s">
        <v>246</v>
      </c>
      <c r="H248" s="9" t="s">
        <v>468</v>
      </c>
      <c r="K248" s="18" t="str">
        <f aca="false">HYPERLINK("#'KOODISTOT'!B"&amp;MATCH(CONCATENATE(G248,"Type"),KOODISTOT!B:B,0),CONCATENATE(G248,"Type"))</f>
        <v>TreeSpeciesType</v>
      </c>
      <c r="L248" s="10" t="n">
        <v>30</v>
      </c>
      <c r="U248" s="0" t="s">
        <v>408</v>
      </c>
    </row>
    <row r="249" customFormat="false" ht="14.4" hidden="false" customHeight="false" outlineLevel="0" collapsed="false">
      <c r="A249" s="0" t="n">
        <v>248</v>
      </c>
      <c r="B249" s="0" t="n">
        <v>248</v>
      </c>
      <c r="C249" s="8" t="s">
        <v>44</v>
      </c>
      <c r="D249" s="8" t="s">
        <v>45</v>
      </c>
      <c r="E249" s="21" t="s">
        <v>463</v>
      </c>
      <c r="F249" s="8" t="s">
        <v>46</v>
      </c>
      <c r="G249" s="21" t="s">
        <v>469</v>
      </c>
      <c r="H249" s="9" t="s">
        <v>470</v>
      </c>
      <c r="K249" s="18" t="str">
        <f aca="false">HYPERLINK("#'YHDISTEKOODISTOT'!B"&amp;MATCH(CONCATENATE(G249,"Type"),YHDISTEKOODISTOT!B:B,0),CONCATENATE(G249,"Type"))</f>
        <v>StemTypeType</v>
      </c>
      <c r="L249" s="10" t="n">
        <v>1</v>
      </c>
      <c r="U249" s="0" t="s">
        <v>408</v>
      </c>
    </row>
    <row r="250" customFormat="false" ht="14.4" hidden="false" customHeight="false" outlineLevel="0" collapsed="false">
      <c r="A250" s="0" t="n">
        <v>249</v>
      </c>
      <c r="B250" s="0" t="n">
        <v>249</v>
      </c>
      <c r="C250" s="8" t="s">
        <v>44</v>
      </c>
      <c r="D250" s="8" t="s">
        <v>45</v>
      </c>
      <c r="E250" s="21" t="s">
        <v>463</v>
      </c>
      <c r="F250" s="8" t="s">
        <v>46</v>
      </c>
      <c r="G250" s="8" t="s">
        <v>471</v>
      </c>
      <c r="H250" s="9" t="s">
        <v>472</v>
      </c>
      <c r="U250" s="0" t="s">
        <v>408</v>
      </c>
    </row>
    <row r="251" customFormat="false" ht="14.4" hidden="false" customHeight="false" outlineLevel="0" collapsed="false">
      <c r="A251" s="0" t="n">
        <v>250</v>
      </c>
      <c r="B251" s="0" t="n">
        <v>250</v>
      </c>
      <c r="C251" s="8" t="s">
        <v>44</v>
      </c>
      <c r="D251" s="8" t="s">
        <v>45</v>
      </c>
      <c r="E251" s="21" t="s">
        <v>463</v>
      </c>
      <c r="F251" s="8" t="s">
        <v>46</v>
      </c>
      <c r="G251" s="8" t="s">
        <v>473</v>
      </c>
      <c r="H251" s="9" t="s">
        <v>474</v>
      </c>
      <c r="U251" s="0" t="s">
        <v>408</v>
      </c>
    </row>
    <row r="252" customFormat="false" ht="14.4" hidden="false" customHeight="false" outlineLevel="0" collapsed="false">
      <c r="A252" s="0" t="n">
        <v>251</v>
      </c>
      <c r="B252" s="0" t="n">
        <v>251</v>
      </c>
      <c r="C252" s="8" t="s">
        <v>44</v>
      </c>
      <c r="D252" s="8" t="s">
        <v>45</v>
      </c>
      <c r="E252" s="8" t="s">
        <v>457</v>
      </c>
      <c r="F252" s="8" t="s">
        <v>46</v>
      </c>
      <c r="G252" s="21" t="s">
        <v>475</v>
      </c>
      <c r="H252" s="9" t="s">
        <v>476</v>
      </c>
      <c r="U252" s="0" t="s">
        <v>408</v>
      </c>
    </row>
    <row r="253" customFormat="false" ht="14.4" hidden="false" customHeight="false" outlineLevel="0" collapsed="false">
      <c r="A253" s="0" t="n">
        <v>252</v>
      </c>
      <c r="B253" s="0" t="n">
        <v>252</v>
      </c>
      <c r="C253" s="8" t="s">
        <v>44</v>
      </c>
      <c r="D253" s="8" t="s">
        <v>45</v>
      </c>
      <c r="E253" s="21" t="s">
        <v>405</v>
      </c>
      <c r="F253" s="8" t="s">
        <v>46</v>
      </c>
      <c r="G253" s="8" t="s">
        <v>477</v>
      </c>
      <c r="H253" s="9" t="s">
        <v>478</v>
      </c>
      <c r="U253" s="0" t="s">
        <v>408</v>
      </c>
    </row>
    <row r="254" customFormat="false" ht="14.4" hidden="false" customHeight="false" outlineLevel="0" collapsed="false">
      <c r="A254" s="0" t="n">
        <v>253</v>
      </c>
      <c r="B254" s="0" t="n">
        <v>253</v>
      </c>
      <c r="C254" s="8" t="s">
        <v>44</v>
      </c>
      <c r="D254" s="8" t="s">
        <v>45</v>
      </c>
      <c r="E254" s="8" t="s">
        <v>477</v>
      </c>
      <c r="F254" s="8" t="s">
        <v>46</v>
      </c>
      <c r="G254" s="21" t="s">
        <v>479</v>
      </c>
      <c r="H254" s="9" t="s">
        <v>480</v>
      </c>
      <c r="K254" s="18" t="str">
        <f aca="false">HYPERLINK("#'KOODISTOT'!B"&amp;MATCH("YesNoType",KOODISTOT!B:B,0),CONCATENATE(G254,"Type"))</f>
        <v>CuttingRelatedType</v>
      </c>
      <c r="L254" s="10" t="n">
        <v>0</v>
      </c>
      <c r="U254" s="0" t="s">
        <v>408</v>
      </c>
    </row>
    <row r="255" customFormat="false" ht="14.4" hidden="false" customHeight="false" outlineLevel="0" collapsed="false">
      <c r="A255" s="0" t="n">
        <v>254</v>
      </c>
      <c r="B255" s="0" t="n">
        <v>254</v>
      </c>
      <c r="C255" s="8" t="s">
        <v>44</v>
      </c>
      <c r="D255" s="8" t="s">
        <v>45</v>
      </c>
      <c r="E255" s="8" t="s">
        <v>477</v>
      </c>
      <c r="F255" s="8" t="s">
        <v>46</v>
      </c>
      <c r="G255" s="21" t="s">
        <v>481</v>
      </c>
      <c r="H255" s="9" t="s">
        <v>482</v>
      </c>
      <c r="U255" s="0" t="s">
        <v>408</v>
      </c>
    </row>
    <row r="256" customFormat="false" ht="28.8" hidden="false" customHeight="false" outlineLevel="0" collapsed="false">
      <c r="A256" s="0" t="n">
        <v>255</v>
      </c>
      <c r="B256" s="0" t="n">
        <v>255</v>
      </c>
      <c r="C256" s="8" t="s">
        <v>44</v>
      </c>
      <c r="D256" s="8" t="s">
        <v>45</v>
      </c>
      <c r="E256" s="8" t="s">
        <v>131</v>
      </c>
      <c r="F256" s="8" t="s">
        <v>46</v>
      </c>
      <c r="G256" s="8" t="s">
        <v>483</v>
      </c>
      <c r="H256" s="9" t="s">
        <v>484</v>
      </c>
      <c r="U256" s="0" t="s">
        <v>408</v>
      </c>
    </row>
    <row r="257" customFormat="false" ht="28.8" hidden="false" customHeight="false" outlineLevel="0" collapsed="false">
      <c r="A257" s="0" t="n">
        <v>256</v>
      </c>
      <c r="B257" s="0" t="n">
        <v>256</v>
      </c>
      <c r="C257" s="8" t="s">
        <v>44</v>
      </c>
      <c r="D257" s="8" t="s">
        <v>45</v>
      </c>
      <c r="E257" s="8" t="s">
        <v>483</v>
      </c>
      <c r="F257" s="8" t="s">
        <v>46</v>
      </c>
      <c r="G257" s="21" t="s">
        <v>485</v>
      </c>
      <c r="H257" s="9" t="s">
        <v>486</v>
      </c>
      <c r="U257" s="0" t="s">
        <v>408</v>
      </c>
    </row>
    <row r="258" customFormat="false" ht="14.4" hidden="false" customHeight="false" outlineLevel="0" collapsed="false">
      <c r="A258" s="0" t="n">
        <v>257</v>
      </c>
      <c r="B258" s="0" t="n">
        <v>257</v>
      </c>
      <c r="C258" s="8" t="s">
        <v>44</v>
      </c>
      <c r="D258" s="8" t="s">
        <v>45</v>
      </c>
      <c r="E258" s="21" t="s">
        <v>485</v>
      </c>
      <c r="F258" s="8" t="s">
        <v>46</v>
      </c>
      <c r="G258" s="8" t="s">
        <v>55</v>
      </c>
      <c r="H258" s="9" t="s">
        <v>487</v>
      </c>
      <c r="U258" s="0" t="s">
        <v>408</v>
      </c>
    </row>
    <row r="259" customFormat="false" ht="14.4" hidden="false" customHeight="false" outlineLevel="0" collapsed="false">
      <c r="A259" s="0" t="n">
        <v>258</v>
      </c>
      <c r="B259" s="0" t="n">
        <v>258</v>
      </c>
      <c r="C259" s="8" t="s">
        <v>44</v>
      </c>
      <c r="D259" s="8" t="s">
        <v>45</v>
      </c>
      <c r="E259" s="21" t="s">
        <v>485</v>
      </c>
      <c r="F259" s="8" t="s">
        <v>46</v>
      </c>
      <c r="G259" s="21" t="s">
        <v>140</v>
      </c>
      <c r="H259" s="9" t="s">
        <v>488</v>
      </c>
      <c r="K259" s="18" t="str">
        <f aca="false">HYPERLINK("#'KOODISTOT'!B"&amp;MATCH(CONCATENATE(G259,"Type"),KOODISTOT!B:B,0),CONCATENATE(G259,"Type"))</f>
        <v>ChangeStateType</v>
      </c>
      <c r="L259" s="10" t="n">
        <v>0</v>
      </c>
      <c r="U259" s="0" t="s">
        <v>408</v>
      </c>
    </row>
    <row r="260" customFormat="false" ht="14.4" hidden="false" customHeight="false" outlineLevel="0" collapsed="false">
      <c r="A260" s="0" t="n">
        <v>259</v>
      </c>
      <c r="B260" s="0" t="n">
        <v>259</v>
      </c>
      <c r="C260" s="8" t="s">
        <v>44</v>
      </c>
      <c r="D260" s="8" t="s">
        <v>45</v>
      </c>
      <c r="E260" s="21" t="s">
        <v>485</v>
      </c>
      <c r="F260" s="8" t="s">
        <v>46</v>
      </c>
      <c r="G260" s="21" t="s">
        <v>142</v>
      </c>
      <c r="H260" s="9" t="s">
        <v>489</v>
      </c>
      <c r="U260" s="0" t="s">
        <v>408</v>
      </c>
    </row>
    <row r="261" customFormat="false" ht="14.4" hidden="false" customHeight="false" outlineLevel="0" collapsed="false">
      <c r="A261" s="0" t="n">
        <v>260</v>
      </c>
      <c r="B261" s="0" t="n">
        <v>260</v>
      </c>
      <c r="C261" s="8" t="s">
        <v>44</v>
      </c>
      <c r="D261" s="8" t="s">
        <v>45</v>
      </c>
      <c r="E261" s="21" t="s">
        <v>485</v>
      </c>
      <c r="F261" s="8" t="s">
        <v>46</v>
      </c>
      <c r="G261" s="21" t="s">
        <v>235</v>
      </c>
      <c r="H261" s="9" t="s">
        <v>490</v>
      </c>
      <c r="U261" s="0" t="s">
        <v>408</v>
      </c>
    </row>
    <row r="262" customFormat="false" ht="14.4" hidden="false" customHeight="false" outlineLevel="0" collapsed="false">
      <c r="A262" s="0" t="n">
        <v>261</v>
      </c>
      <c r="B262" s="0" t="n">
        <v>261</v>
      </c>
      <c r="C262" s="8" t="s">
        <v>44</v>
      </c>
      <c r="D262" s="8" t="s">
        <v>45</v>
      </c>
      <c r="E262" s="21" t="s">
        <v>485</v>
      </c>
      <c r="F262" s="8" t="s">
        <v>46</v>
      </c>
      <c r="G262" s="21" t="s">
        <v>491</v>
      </c>
      <c r="H262" s="9" t="s">
        <v>492</v>
      </c>
      <c r="U262" s="0" t="s">
        <v>408</v>
      </c>
    </row>
    <row r="263" customFormat="false" ht="14.4" hidden="false" customHeight="false" outlineLevel="0" collapsed="false">
      <c r="A263" s="0" t="n">
        <v>262</v>
      </c>
      <c r="B263" s="0" t="n">
        <v>262</v>
      </c>
      <c r="C263" s="8" t="s">
        <v>44</v>
      </c>
      <c r="D263" s="8" t="s">
        <v>45</v>
      </c>
      <c r="E263" s="21" t="s">
        <v>485</v>
      </c>
      <c r="F263" s="8" t="s">
        <v>46</v>
      </c>
      <c r="G263" s="21" t="s">
        <v>403</v>
      </c>
      <c r="H263" s="9" t="s">
        <v>493</v>
      </c>
      <c r="U263" s="0" t="s">
        <v>408</v>
      </c>
    </row>
    <row r="264" customFormat="false" ht="14.4" hidden="false" customHeight="false" outlineLevel="0" collapsed="false">
      <c r="A264" s="0" t="n">
        <v>263</v>
      </c>
      <c r="B264" s="0" t="n">
        <v>263</v>
      </c>
      <c r="C264" s="8" t="s">
        <v>44</v>
      </c>
      <c r="D264" s="8" t="s">
        <v>45</v>
      </c>
      <c r="E264" s="8" t="s">
        <v>403</v>
      </c>
      <c r="F264" s="8" t="s">
        <v>46</v>
      </c>
      <c r="G264" s="21" t="s">
        <v>405</v>
      </c>
      <c r="H264" s="9" t="s">
        <v>494</v>
      </c>
      <c r="U264" s="0" t="s">
        <v>408</v>
      </c>
    </row>
    <row r="265" customFormat="false" ht="14.4" hidden="false" customHeight="false" outlineLevel="0" collapsed="false">
      <c r="A265" s="0" t="n">
        <v>264</v>
      </c>
      <c r="B265" s="0" t="n">
        <v>264</v>
      </c>
      <c r="C265" s="8" t="s">
        <v>44</v>
      </c>
      <c r="D265" s="8" t="s">
        <v>45</v>
      </c>
      <c r="E265" s="21" t="s">
        <v>405</v>
      </c>
      <c r="F265" s="8" t="s">
        <v>54</v>
      </c>
      <c r="G265" s="8" t="s">
        <v>55</v>
      </c>
      <c r="H265" s="9" t="s">
        <v>495</v>
      </c>
      <c r="U265" s="0" t="s">
        <v>408</v>
      </c>
    </row>
    <row r="266" customFormat="false" ht="14.4" hidden="false" customHeight="false" outlineLevel="0" collapsed="false">
      <c r="A266" s="0" t="n">
        <v>265</v>
      </c>
      <c r="B266" s="0" t="n">
        <v>265</v>
      </c>
      <c r="C266" s="8" t="s">
        <v>44</v>
      </c>
      <c r="D266" s="8" t="s">
        <v>45</v>
      </c>
      <c r="E266" s="21" t="s">
        <v>405</v>
      </c>
      <c r="F266" s="8" t="s">
        <v>54</v>
      </c>
      <c r="G266" s="8" t="s">
        <v>409</v>
      </c>
      <c r="H266" s="9" t="s">
        <v>496</v>
      </c>
      <c r="K266" s="18" t="str">
        <f aca="false">HYPERLINK("#'KOODISTOT'!B"&amp;MATCH(CONCATENATE(G266,"Type"),KOODISTOT!B:B,0),CONCATENATE(G266,"Type"))</f>
        <v>mainTypeType</v>
      </c>
      <c r="L266" s="10" t="n">
        <v>1</v>
      </c>
      <c r="U266" s="0" t="s">
        <v>408</v>
      </c>
    </row>
    <row r="267" customFormat="false" ht="14.4" hidden="false" customHeight="false" outlineLevel="0" collapsed="false">
      <c r="A267" s="0" t="n">
        <v>266</v>
      </c>
      <c r="B267" s="0" t="n">
        <v>266</v>
      </c>
      <c r="C267" s="8" t="s">
        <v>44</v>
      </c>
      <c r="D267" s="8" t="s">
        <v>45</v>
      </c>
      <c r="E267" s="21" t="s">
        <v>405</v>
      </c>
      <c r="F267" s="8" t="s">
        <v>46</v>
      </c>
      <c r="G267" s="9" t="s">
        <v>140</v>
      </c>
      <c r="H267" s="9" t="s">
        <v>497</v>
      </c>
      <c r="K267" s="18" t="str">
        <f aca="false">HYPERLINK("#'KOODISTOT'!B"&amp;MATCH(CONCATENATE(G267,"Type"),KOODISTOT!B:B,0),CONCATENATE(G267,"Type"))</f>
        <v>ChangeStateType</v>
      </c>
      <c r="L267" s="10" t="n">
        <v>3</v>
      </c>
      <c r="U267" s="0" t="s">
        <v>408</v>
      </c>
    </row>
    <row r="268" customFormat="false" ht="14.4" hidden="false" customHeight="false" outlineLevel="0" collapsed="false">
      <c r="A268" s="0" t="n">
        <v>267</v>
      </c>
      <c r="B268" s="0" t="n">
        <v>267</v>
      </c>
      <c r="C268" s="8" t="s">
        <v>44</v>
      </c>
      <c r="D268" s="8" t="s">
        <v>45</v>
      </c>
      <c r="E268" s="21" t="s">
        <v>405</v>
      </c>
      <c r="F268" s="8" t="s">
        <v>46</v>
      </c>
      <c r="G268" s="9" t="s">
        <v>142</v>
      </c>
      <c r="H268" s="9" t="s">
        <v>498</v>
      </c>
      <c r="U268" s="0" t="s">
        <v>408</v>
      </c>
    </row>
    <row r="269" customFormat="false" ht="14.4" hidden="false" customHeight="false" outlineLevel="0" collapsed="false">
      <c r="A269" s="0" t="n">
        <v>268</v>
      </c>
      <c r="B269" s="0" t="n">
        <v>268</v>
      </c>
      <c r="C269" s="8" t="s">
        <v>44</v>
      </c>
      <c r="D269" s="8" t="s">
        <v>45</v>
      </c>
      <c r="E269" s="21" t="s">
        <v>405</v>
      </c>
      <c r="F269" s="8" t="s">
        <v>46</v>
      </c>
      <c r="G269" s="8" t="s">
        <v>146</v>
      </c>
      <c r="H269" s="9" t="s">
        <v>499</v>
      </c>
      <c r="U269" s="0" t="s">
        <v>408</v>
      </c>
    </row>
    <row r="270" customFormat="false" ht="14.4" hidden="false" customHeight="false" outlineLevel="0" collapsed="false">
      <c r="A270" s="0" t="n">
        <v>269</v>
      </c>
      <c r="B270" s="0" t="n">
        <v>269</v>
      </c>
      <c r="C270" s="8" t="s">
        <v>44</v>
      </c>
      <c r="D270" s="8" t="s">
        <v>45</v>
      </c>
      <c r="E270" s="8" t="s">
        <v>146</v>
      </c>
      <c r="F270" s="8" t="s">
        <v>46</v>
      </c>
      <c r="G270" s="21" t="s">
        <v>148</v>
      </c>
      <c r="H270" s="9" t="s">
        <v>500</v>
      </c>
      <c r="U270" s="0" t="s">
        <v>408</v>
      </c>
    </row>
    <row r="271" customFormat="false" ht="14.4" hidden="false" customHeight="false" outlineLevel="0" collapsed="false">
      <c r="A271" s="0" t="n">
        <v>270</v>
      </c>
      <c r="B271" s="0" t="n">
        <v>270</v>
      </c>
      <c r="C271" s="8" t="s">
        <v>44</v>
      </c>
      <c r="D271" s="8" t="s">
        <v>45</v>
      </c>
      <c r="E271" s="21" t="s">
        <v>148</v>
      </c>
      <c r="F271" s="8" t="s">
        <v>46</v>
      </c>
      <c r="G271" s="21" t="s">
        <v>150</v>
      </c>
      <c r="H271" s="9" t="s">
        <v>501</v>
      </c>
      <c r="K271" s="18" t="str">
        <f aca="false">HYPERLINK("#'KOODISTOT'!B"&amp;MATCH(CONCATENATE(G271,"Type"),KOODISTOT!B:B,0),CONCATENATE(G271,"Type"))</f>
        <v>IdentifierTypeType</v>
      </c>
      <c r="L271" s="10" t="n">
        <v>7</v>
      </c>
      <c r="U271" s="0" t="s">
        <v>408</v>
      </c>
    </row>
    <row r="272" customFormat="false" ht="14.4" hidden="false" customHeight="false" outlineLevel="0" collapsed="false">
      <c r="A272" s="0" t="n">
        <v>271</v>
      </c>
      <c r="B272" s="0" t="n">
        <v>271</v>
      </c>
      <c r="C272" s="8" t="s">
        <v>44</v>
      </c>
      <c r="D272" s="8" t="s">
        <v>45</v>
      </c>
      <c r="E272" s="21" t="s">
        <v>148</v>
      </c>
      <c r="F272" s="8" t="s">
        <v>46</v>
      </c>
      <c r="G272" s="21" t="s">
        <v>152</v>
      </c>
      <c r="H272" s="9" t="s">
        <v>502</v>
      </c>
      <c r="U272" s="0" t="s">
        <v>408</v>
      </c>
    </row>
    <row r="273" customFormat="false" ht="15" hidden="false" customHeight="true" outlineLevel="0" collapsed="false">
      <c r="A273" s="0" t="n">
        <v>272</v>
      </c>
      <c r="B273" s="0" t="n">
        <v>272</v>
      </c>
      <c r="C273" s="8" t="s">
        <v>44</v>
      </c>
      <c r="D273" s="8" t="s">
        <v>45</v>
      </c>
      <c r="E273" s="21" t="s">
        <v>405</v>
      </c>
      <c r="F273" s="8" t="s">
        <v>46</v>
      </c>
      <c r="G273" s="8" t="s">
        <v>417</v>
      </c>
      <c r="H273" s="9" t="s">
        <v>503</v>
      </c>
      <c r="K273" s="18" t="str">
        <f aca="false">HYPERLINK("#'YHDISTEKOODISTOT'!B"&amp;MATCH("OperationTypeType",YHDISTEKOODISTOT!B:B,0),"OperationTypeType")</f>
        <v>OperationTypeType</v>
      </c>
      <c r="L273" s="10" t="n">
        <v>2</v>
      </c>
      <c r="M273" s="11" t="s">
        <v>49</v>
      </c>
      <c r="U273" s="0" t="s">
        <v>408</v>
      </c>
    </row>
    <row r="274" customFormat="false" ht="28.8" hidden="false" customHeight="false" outlineLevel="0" collapsed="false">
      <c r="A274" s="0" t="n">
        <v>273</v>
      </c>
      <c r="B274" s="0" t="n">
        <v>273</v>
      </c>
      <c r="C274" s="8" t="s">
        <v>44</v>
      </c>
      <c r="D274" s="8" t="s">
        <v>45</v>
      </c>
      <c r="E274" s="21" t="s">
        <v>405</v>
      </c>
      <c r="F274" s="8" t="s">
        <v>46</v>
      </c>
      <c r="G274" s="8" t="s">
        <v>419</v>
      </c>
      <c r="H274" s="9" t="s">
        <v>504</v>
      </c>
      <c r="U274" s="0" t="s">
        <v>408</v>
      </c>
    </row>
    <row r="275" customFormat="false" ht="14.4" hidden="false" customHeight="false" outlineLevel="0" collapsed="false">
      <c r="A275" s="0" t="n">
        <v>274</v>
      </c>
      <c r="B275" s="0" t="n">
        <v>274</v>
      </c>
      <c r="C275" s="8" t="s">
        <v>44</v>
      </c>
      <c r="D275" s="8" t="s">
        <v>45</v>
      </c>
      <c r="E275" s="8" t="s">
        <v>419</v>
      </c>
      <c r="F275" s="8" t="s">
        <v>46</v>
      </c>
      <c r="G275" s="8" t="s">
        <v>421</v>
      </c>
      <c r="H275" s="9" t="s">
        <v>505</v>
      </c>
      <c r="K275" s="18" t="str">
        <f aca="false">HYPERLINK("#'KOODISTOT'!B"&amp;MATCH(CONCATENATE(G275,"Type"),KOODISTOT!B:B,0),CONCATENATE(G275,"Type"))</f>
        <v>ProposalTypeType</v>
      </c>
      <c r="L275" s="10" t="n">
        <v>1</v>
      </c>
      <c r="U275" s="0" t="s">
        <v>408</v>
      </c>
    </row>
    <row r="276" customFormat="false" ht="14.4" hidden="false" customHeight="false" outlineLevel="0" collapsed="false">
      <c r="A276" s="0" t="n">
        <v>275</v>
      </c>
      <c r="B276" s="0" t="n">
        <v>275</v>
      </c>
      <c r="C276" s="8" t="s">
        <v>44</v>
      </c>
      <c r="D276" s="8" t="s">
        <v>45</v>
      </c>
      <c r="E276" s="8" t="s">
        <v>419</v>
      </c>
      <c r="F276" s="8" t="s">
        <v>46</v>
      </c>
      <c r="G276" s="8" t="s">
        <v>423</v>
      </c>
      <c r="H276" s="9" t="s">
        <v>506</v>
      </c>
      <c r="U276" s="0" t="s">
        <v>408</v>
      </c>
    </row>
    <row r="277" customFormat="false" ht="14.4" hidden="false" customHeight="false" outlineLevel="0" collapsed="false">
      <c r="A277" s="0" t="n">
        <v>276</v>
      </c>
      <c r="B277" s="0" t="n">
        <v>276</v>
      </c>
      <c r="C277" s="8" t="s">
        <v>44</v>
      </c>
      <c r="D277" s="8" t="s">
        <v>45</v>
      </c>
      <c r="E277" s="8" t="s">
        <v>419</v>
      </c>
      <c r="F277" s="8" t="s">
        <v>46</v>
      </c>
      <c r="G277" s="8" t="s">
        <v>425</v>
      </c>
      <c r="H277" s="9" t="s">
        <v>507</v>
      </c>
      <c r="K277" s="18" t="str">
        <f aca="false">HYPERLINK("#'KOODISTOT'!B"&amp;MATCH(CONCATENATE(G277,"Type"),KOODISTOT!B:B,0),CONCATENATE(G277,"Type"))</f>
        <v>OperationUrgencyType</v>
      </c>
      <c r="L277" s="10" t="n">
        <v>1</v>
      </c>
      <c r="U277" s="0" t="s">
        <v>408</v>
      </c>
    </row>
    <row r="278" customFormat="false" ht="14.4" hidden="false" customHeight="false" outlineLevel="0" collapsed="false">
      <c r="A278" s="0" t="n">
        <v>277</v>
      </c>
      <c r="B278" s="0" t="n">
        <v>277</v>
      </c>
      <c r="C278" s="8" t="s">
        <v>44</v>
      </c>
      <c r="D278" s="8" t="s">
        <v>45</v>
      </c>
      <c r="E278" s="8" t="s">
        <v>419</v>
      </c>
      <c r="F278" s="8" t="s">
        <v>46</v>
      </c>
      <c r="G278" s="8" t="s">
        <v>427</v>
      </c>
      <c r="H278" s="9" t="s">
        <v>508</v>
      </c>
      <c r="U278" s="0" t="s">
        <v>408</v>
      </c>
    </row>
    <row r="279" customFormat="false" ht="14.4" hidden="false" customHeight="false" outlineLevel="0" collapsed="false">
      <c r="A279" s="0" t="n">
        <v>278</v>
      </c>
      <c r="B279" s="0" t="n">
        <v>278</v>
      </c>
      <c r="C279" s="8" t="s">
        <v>44</v>
      </c>
      <c r="D279" s="8" t="s">
        <v>45</v>
      </c>
      <c r="E279" s="8" t="s">
        <v>419</v>
      </c>
      <c r="F279" s="8" t="s">
        <v>46</v>
      </c>
      <c r="G279" s="8" t="s">
        <v>429</v>
      </c>
      <c r="H279" s="9" t="s">
        <v>509</v>
      </c>
      <c r="U279" s="0" t="s">
        <v>408</v>
      </c>
    </row>
    <row r="280" customFormat="false" ht="14.4" hidden="false" customHeight="false" outlineLevel="0" collapsed="false">
      <c r="A280" s="0" t="n">
        <v>279</v>
      </c>
      <c r="B280" s="0" t="n">
        <v>279</v>
      </c>
      <c r="C280" s="8" t="s">
        <v>44</v>
      </c>
      <c r="D280" s="8" t="s">
        <v>45</v>
      </c>
      <c r="E280" s="8" t="s">
        <v>419</v>
      </c>
      <c r="F280" s="8" t="s">
        <v>46</v>
      </c>
      <c r="G280" s="8" t="s">
        <v>431</v>
      </c>
      <c r="H280" s="9" t="s">
        <v>510</v>
      </c>
      <c r="U280" s="0" t="s">
        <v>408</v>
      </c>
    </row>
    <row r="281" customFormat="false" ht="14.4" hidden="false" customHeight="false" outlineLevel="0" collapsed="false">
      <c r="A281" s="0" t="n">
        <v>280</v>
      </c>
      <c r="B281" s="0" t="n">
        <v>280</v>
      </c>
      <c r="C281" s="8" t="s">
        <v>44</v>
      </c>
      <c r="D281" s="8" t="s">
        <v>45</v>
      </c>
      <c r="E281" s="8" t="s">
        <v>419</v>
      </c>
      <c r="F281" s="8" t="s">
        <v>46</v>
      </c>
      <c r="G281" s="8" t="s">
        <v>433</v>
      </c>
      <c r="H281" s="9" t="s">
        <v>511</v>
      </c>
      <c r="U281" s="0" t="s">
        <v>408</v>
      </c>
    </row>
    <row r="282" customFormat="false" ht="28.8" hidden="false" customHeight="false" outlineLevel="0" collapsed="false">
      <c r="A282" s="0" t="n">
        <v>281</v>
      </c>
      <c r="B282" s="0" t="n">
        <v>281</v>
      </c>
      <c r="C282" s="8" t="s">
        <v>44</v>
      </c>
      <c r="D282" s="8" t="s">
        <v>45</v>
      </c>
      <c r="E282" s="8" t="s">
        <v>419</v>
      </c>
      <c r="F282" s="8" t="s">
        <v>46</v>
      </c>
      <c r="G282" s="8" t="s">
        <v>435</v>
      </c>
      <c r="H282" s="9" t="s">
        <v>512</v>
      </c>
      <c r="U282" s="0" t="s">
        <v>408</v>
      </c>
    </row>
    <row r="283" customFormat="false" ht="28.8" hidden="false" customHeight="false" outlineLevel="0" collapsed="false">
      <c r="A283" s="0" t="n">
        <v>282</v>
      </c>
      <c r="B283" s="0" t="n">
        <v>282</v>
      </c>
      <c r="C283" s="8" t="s">
        <v>44</v>
      </c>
      <c r="D283" s="8" t="s">
        <v>45</v>
      </c>
      <c r="E283" s="8" t="s">
        <v>419</v>
      </c>
      <c r="F283" s="8" t="s">
        <v>46</v>
      </c>
      <c r="G283" s="8" t="s">
        <v>437</v>
      </c>
      <c r="H283" s="9" t="s">
        <v>513</v>
      </c>
      <c r="U283" s="0" t="s">
        <v>408</v>
      </c>
    </row>
    <row r="284" customFormat="false" ht="14.4" hidden="false" customHeight="false" outlineLevel="0" collapsed="false">
      <c r="A284" s="0" t="n">
        <v>283</v>
      </c>
      <c r="B284" s="0" t="n">
        <v>283</v>
      </c>
      <c r="C284" s="8" t="s">
        <v>44</v>
      </c>
      <c r="D284" s="8" t="s">
        <v>45</v>
      </c>
      <c r="E284" s="21" t="s">
        <v>405</v>
      </c>
      <c r="F284" s="8" t="s">
        <v>46</v>
      </c>
      <c r="G284" s="8" t="s">
        <v>439</v>
      </c>
      <c r="H284" s="9" t="s">
        <v>514</v>
      </c>
      <c r="U284" s="0" t="s">
        <v>408</v>
      </c>
    </row>
    <row r="285" customFormat="false" ht="14.4" hidden="false" customHeight="false" outlineLevel="0" collapsed="false">
      <c r="A285" s="0" t="n">
        <v>284</v>
      </c>
      <c r="B285" s="0" t="n">
        <v>284</v>
      </c>
      <c r="C285" s="8" t="s">
        <v>44</v>
      </c>
      <c r="D285" s="8" t="s">
        <v>45</v>
      </c>
      <c r="E285" s="8" t="s">
        <v>439</v>
      </c>
      <c r="F285" s="8" t="s">
        <v>46</v>
      </c>
      <c r="G285" s="21" t="s">
        <v>441</v>
      </c>
      <c r="H285" s="9" t="s">
        <v>515</v>
      </c>
      <c r="U285" s="0" t="s">
        <v>408</v>
      </c>
    </row>
    <row r="286" customFormat="false" ht="14.4" hidden="false" customHeight="false" outlineLevel="0" collapsed="false">
      <c r="A286" s="0" t="n">
        <v>285</v>
      </c>
      <c r="B286" s="0" t="n">
        <v>285</v>
      </c>
      <c r="C286" s="8" t="s">
        <v>44</v>
      </c>
      <c r="D286" s="8" t="s">
        <v>45</v>
      </c>
      <c r="E286" s="8" t="s">
        <v>439</v>
      </c>
      <c r="F286" s="8" t="s">
        <v>46</v>
      </c>
      <c r="G286" s="21" t="s">
        <v>443</v>
      </c>
      <c r="H286" s="9" t="s">
        <v>516</v>
      </c>
      <c r="U286" s="0" t="s">
        <v>408</v>
      </c>
    </row>
    <row r="287" customFormat="false" ht="14.4" hidden="false" customHeight="false" outlineLevel="0" collapsed="false">
      <c r="A287" s="0" t="n">
        <v>286</v>
      </c>
      <c r="B287" s="0" t="n">
        <v>286</v>
      </c>
      <c r="C287" s="8" t="s">
        <v>44</v>
      </c>
      <c r="D287" s="8" t="s">
        <v>45</v>
      </c>
      <c r="E287" s="21" t="s">
        <v>405</v>
      </c>
      <c r="F287" s="8" t="s">
        <v>46</v>
      </c>
      <c r="G287" s="8" t="s">
        <v>445</v>
      </c>
      <c r="H287" s="9" t="s">
        <v>517</v>
      </c>
      <c r="U287" s="0" t="s">
        <v>408</v>
      </c>
    </row>
    <row r="288" customFormat="false" ht="14.4" hidden="false" customHeight="false" outlineLevel="0" collapsed="false">
      <c r="A288" s="0" t="n">
        <v>287</v>
      </c>
      <c r="B288" s="0" t="n">
        <v>287</v>
      </c>
      <c r="C288" s="8" t="s">
        <v>44</v>
      </c>
      <c r="D288" s="8" t="s">
        <v>45</v>
      </c>
      <c r="E288" s="21" t="s">
        <v>405</v>
      </c>
      <c r="F288" s="8" t="s">
        <v>46</v>
      </c>
      <c r="G288" s="8" t="s">
        <v>196</v>
      </c>
      <c r="H288" s="9" t="s">
        <v>518</v>
      </c>
      <c r="U288" s="0" t="s">
        <v>408</v>
      </c>
    </row>
    <row r="289" customFormat="false" ht="14.4" hidden="false" customHeight="false" outlineLevel="0" collapsed="false">
      <c r="A289" s="0" t="n">
        <v>288</v>
      </c>
      <c r="B289" s="0" t="n">
        <v>288</v>
      </c>
      <c r="C289" s="8" t="s">
        <v>44</v>
      </c>
      <c r="D289" s="8" t="s">
        <v>45</v>
      </c>
      <c r="E289" s="21" t="s">
        <v>405</v>
      </c>
      <c r="F289" s="8" t="s">
        <v>46</v>
      </c>
      <c r="G289" s="8" t="s">
        <v>448</v>
      </c>
      <c r="H289" s="9" t="s">
        <v>519</v>
      </c>
      <c r="U289" s="0" t="s">
        <v>408</v>
      </c>
    </row>
    <row r="290" customFormat="false" ht="14.4" hidden="false" customHeight="false" outlineLevel="0" collapsed="false">
      <c r="A290" s="0" t="n">
        <v>289</v>
      </c>
      <c r="B290" s="0" t="n">
        <v>289</v>
      </c>
      <c r="C290" s="8" t="s">
        <v>44</v>
      </c>
      <c r="D290" s="8" t="s">
        <v>45</v>
      </c>
      <c r="E290" s="8" t="s">
        <v>448</v>
      </c>
      <c r="F290" s="8" t="s">
        <v>46</v>
      </c>
      <c r="G290" s="8" t="s">
        <v>450</v>
      </c>
      <c r="H290" s="9" t="s">
        <v>520</v>
      </c>
      <c r="U290" s="0" t="s">
        <v>408</v>
      </c>
    </row>
    <row r="291" customFormat="false" ht="14.4" hidden="false" customHeight="false" outlineLevel="0" collapsed="false">
      <c r="A291" s="0" t="n">
        <v>290</v>
      </c>
      <c r="B291" s="0" t="n">
        <v>290</v>
      </c>
      <c r="C291" s="8" t="s">
        <v>44</v>
      </c>
      <c r="D291" s="8" t="s">
        <v>45</v>
      </c>
      <c r="E291" s="8" t="s">
        <v>450</v>
      </c>
      <c r="F291" s="8" t="s">
        <v>54</v>
      </c>
      <c r="G291" s="8" t="s">
        <v>55</v>
      </c>
      <c r="H291" s="9" t="s">
        <v>521</v>
      </c>
      <c r="U291" s="0" t="s">
        <v>408</v>
      </c>
    </row>
    <row r="292" customFormat="false" ht="14.4" hidden="false" customHeight="false" outlineLevel="0" collapsed="false">
      <c r="A292" s="0" t="n">
        <v>291</v>
      </c>
      <c r="B292" s="0" t="n">
        <v>291</v>
      </c>
      <c r="C292" s="8" t="s">
        <v>44</v>
      </c>
      <c r="D292" s="8" t="s">
        <v>45</v>
      </c>
      <c r="E292" s="8" t="s">
        <v>450</v>
      </c>
      <c r="F292" s="8" t="s">
        <v>46</v>
      </c>
      <c r="G292" s="21" t="s">
        <v>140</v>
      </c>
      <c r="H292" s="9" t="s">
        <v>522</v>
      </c>
      <c r="K292" s="18" t="str">
        <f aca="false">HYPERLINK("#'KOODISTOT'!B"&amp;MATCH(CONCATENATE(G292,"Type"),KOODISTOT!B:B,0),CONCATENATE(G292,"Type"))</f>
        <v>ChangeStateType</v>
      </c>
      <c r="L292" s="10" t="n">
        <v>1</v>
      </c>
      <c r="U292" s="0" t="s">
        <v>408</v>
      </c>
    </row>
    <row r="293" customFormat="false" ht="14.4" hidden="false" customHeight="false" outlineLevel="0" collapsed="false">
      <c r="A293" s="0" t="n">
        <v>292</v>
      </c>
      <c r="B293" s="0" t="n">
        <v>292</v>
      </c>
      <c r="C293" s="8" t="s">
        <v>44</v>
      </c>
      <c r="D293" s="8" t="s">
        <v>45</v>
      </c>
      <c r="E293" s="8" t="s">
        <v>450</v>
      </c>
      <c r="F293" s="8" t="s">
        <v>46</v>
      </c>
      <c r="G293" s="21" t="s">
        <v>142</v>
      </c>
      <c r="H293" s="9" t="s">
        <v>523</v>
      </c>
      <c r="U293" s="0" t="s">
        <v>408</v>
      </c>
    </row>
    <row r="294" customFormat="false" ht="14.4" hidden="false" customHeight="false" outlineLevel="0" collapsed="false">
      <c r="A294" s="0" t="n">
        <v>293</v>
      </c>
      <c r="B294" s="0" t="n">
        <v>293</v>
      </c>
      <c r="C294" s="8" t="s">
        <v>44</v>
      </c>
      <c r="D294" s="8" t="s">
        <v>45</v>
      </c>
      <c r="E294" s="8" t="s">
        <v>450</v>
      </c>
      <c r="F294" s="8" t="s">
        <v>46</v>
      </c>
      <c r="G294" s="21" t="s">
        <v>455</v>
      </c>
      <c r="H294" s="9" t="s">
        <v>524</v>
      </c>
      <c r="K294" s="18" t="str">
        <f aca="false">HYPERLINK("#'YHDISTEKOODISTOT'!B"&amp;MATCH("SpecificationCodeType",YHDISTEKOODISTOT!B:B,0),"SpecificationCodeType")</f>
        <v>SpecificationCodeType</v>
      </c>
      <c r="L294" s="10" t="n">
        <v>1</v>
      </c>
      <c r="M294" s="11" t="s">
        <v>49</v>
      </c>
      <c r="U294" s="0" t="s">
        <v>408</v>
      </c>
    </row>
    <row r="295" customFormat="false" ht="14.4" hidden="false" customHeight="false" outlineLevel="0" collapsed="false">
      <c r="A295" s="0" t="n">
        <v>294</v>
      </c>
      <c r="B295" s="0" t="n">
        <v>294</v>
      </c>
      <c r="C295" s="8" t="s">
        <v>44</v>
      </c>
      <c r="D295" s="8" t="s">
        <v>45</v>
      </c>
      <c r="E295" s="21" t="s">
        <v>405</v>
      </c>
      <c r="F295" s="8" t="s">
        <v>46</v>
      </c>
      <c r="G295" s="8" t="s">
        <v>457</v>
      </c>
      <c r="H295" s="9" t="s">
        <v>525</v>
      </c>
      <c r="U295" s="0" t="s">
        <v>408</v>
      </c>
    </row>
    <row r="296" customFormat="false" ht="14.4" hidden="false" customHeight="false" outlineLevel="0" collapsed="false">
      <c r="A296" s="0" t="n">
        <v>295</v>
      </c>
      <c r="B296" s="0" t="n">
        <v>295</v>
      </c>
      <c r="C296" s="8" t="s">
        <v>44</v>
      </c>
      <c r="D296" s="8" t="s">
        <v>45</v>
      </c>
      <c r="E296" s="8" t="s">
        <v>457</v>
      </c>
      <c r="F296" s="8" t="s">
        <v>46</v>
      </c>
      <c r="G296" s="21" t="s">
        <v>459</v>
      </c>
      <c r="H296" s="9" t="s">
        <v>526</v>
      </c>
      <c r="U296" s="0" t="s">
        <v>408</v>
      </c>
    </row>
    <row r="297" customFormat="false" ht="14.4" hidden="false" customHeight="false" outlineLevel="0" collapsed="false">
      <c r="A297" s="0" t="n">
        <v>296</v>
      </c>
      <c r="B297" s="0" t="n">
        <v>296</v>
      </c>
      <c r="C297" s="8" t="s">
        <v>44</v>
      </c>
      <c r="D297" s="8" t="s">
        <v>45</v>
      </c>
      <c r="E297" s="8" t="s">
        <v>457</v>
      </c>
      <c r="F297" s="8" t="s">
        <v>46</v>
      </c>
      <c r="G297" s="21" t="s">
        <v>461</v>
      </c>
      <c r="H297" s="9" t="s">
        <v>527</v>
      </c>
      <c r="U297" s="0" t="s">
        <v>408</v>
      </c>
    </row>
    <row r="298" customFormat="false" ht="14.4" hidden="false" customHeight="false" outlineLevel="0" collapsed="false">
      <c r="A298" s="0" t="n">
        <v>297</v>
      </c>
      <c r="B298" s="0" t="n">
        <v>297</v>
      </c>
      <c r="C298" s="8" t="s">
        <v>44</v>
      </c>
      <c r="D298" s="8" t="s">
        <v>45</v>
      </c>
      <c r="E298" s="21" t="s">
        <v>461</v>
      </c>
      <c r="F298" s="8" t="s">
        <v>46</v>
      </c>
      <c r="G298" s="21" t="s">
        <v>463</v>
      </c>
      <c r="H298" s="9" t="s">
        <v>528</v>
      </c>
      <c r="U298" s="0" t="s">
        <v>408</v>
      </c>
    </row>
    <row r="299" customFormat="false" ht="14.4" hidden="false" customHeight="false" outlineLevel="0" collapsed="false">
      <c r="A299" s="0" t="n">
        <v>298</v>
      </c>
      <c r="B299" s="0" t="n">
        <v>298</v>
      </c>
      <c r="C299" s="8" t="s">
        <v>44</v>
      </c>
      <c r="D299" s="8" t="s">
        <v>45</v>
      </c>
      <c r="E299" s="21" t="s">
        <v>463</v>
      </c>
      <c r="F299" s="8" t="s">
        <v>54</v>
      </c>
      <c r="G299" s="21" t="s">
        <v>55</v>
      </c>
      <c r="H299" s="9" t="s">
        <v>529</v>
      </c>
      <c r="U299" s="0" t="s">
        <v>408</v>
      </c>
    </row>
    <row r="300" customFormat="false" ht="14.4" hidden="false" customHeight="false" outlineLevel="0" collapsed="false">
      <c r="A300" s="0" t="n">
        <v>299</v>
      </c>
      <c r="B300" s="0" t="n">
        <v>299</v>
      </c>
      <c r="C300" s="8" t="s">
        <v>44</v>
      </c>
      <c r="D300" s="8" t="s">
        <v>45</v>
      </c>
      <c r="E300" s="21" t="s">
        <v>463</v>
      </c>
      <c r="F300" s="8" t="s">
        <v>46</v>
      </c>
      <c r="G300" s="21" t="s">
        <v>140</v>
      </c>
      <c r="H300" s="9" t="s">
        <v>530</v>
      </c>
      <c r="K300" s="18" t="str">
        <f aca="false">HYPERLINK("#'KOODISTOT'!B"&amp;MATCH(CONCATENATE(G300,"Type"),KOODISTOT!B:B,0),CONCATENATE(G300,"Type"))</f>
        <v>ChangeStateType</v>
      </c>
      <c r="L300" s="10" t="n">
        <v>2</v>
      </c>
      <c r="U300" s="0" t="s">
        <v>408</v>
      </c>
    </row>
    <row r="301" customFormat="false" ht="14.4" hidden="false" customHeight="false" outlineLevel="0" collapsed="false">
      <c r="A301" s="0" t="n">
        <v>300</v>
      </c>
      <c r="B301" s="0" t="n">
        <v>300</v>
      </c>
      <c r="C301" s="8" t="s">
        <v>44</v>
      </c>
      <c r="D301" s="8" t="s">
        <v>45</v>
      </c>
      <c r="E301" s="21" t="s">
        <v>463</v>
      </c>
      <c r="F301" s="8" t="s">
        <v>46</v>
      </c>
      <c r="G301" s="21" t="s">
        <v>142</v>
      </c>
      <c r="H301" s="9" t="s">
        <v>531</v>
      </c>
      <c r="U301" s="0" t="s">
        <v>408</v>
      </c>
    </row>
    <row r="302" customFormat="false" ht="14.4" hidden="false" customHeight="false" outlineLevel="0" collapsed="false">
      <c r="A302" s="0" t="n">
        <v>301</v>
      </c>
      <c r="B302" s="0" t="n">
        <v>301</v>
      </c>
      <c r="C302" s="8" t="s">
        <v>44</v>
      </c>
      <c r="D302" s="8" t="s">
        <v>45</v>
      </c>
      <c r="E302" s="21" t="s">
        <v>463</v>
      </c>
      <c r="F302" s="8" t="s">
        <v>46</v>
      </c>
      <c r="G302" s="21" t="s">
        <v>246</v>
      </c>
      <c r="H302" s="9" t="s">
        <v>532</v>
      </c>
      <c r="K302" s="18" t="str">
        <f aca="false">HYPERLINK("#'KOODISTOT'!B"&amp;MATCH(CONCATENATE(G302,"Type"),KOODISTOT!B:B,0),CONCATENATE(G302,"Type"))</f>
        <v>TreeSpeciesType</v>
      </c>
      <c r="L302" s="10" t="n">
        <v>1</v>
      </c>
      <c r="U302" s="0" t="s">
        <v>408</v>
      </c>
    </row>
    <row r="303" customFormat="false" ht="14.4" hidden="false" customHeight="false" outlineLevel="0" collapsed="false">
      <c r="A303" s="0" t="n">
        <v>302</v>
      </c>
      <c r="B303" s="0" t="n">
        <v>302</v>
      </c>
      <c r="C303" s="8" t="s">
        <v>44</v>
      </c>
      <c r="D303" s="8" t="s">
        <v>45</v>
      </c>
      <c r="E303" s="21" t="s">
        <v>463</v>
      </c>
      <c r="F303" s="8" t="s">
        <v>46</v>
      </c>
      <c r="G303" s="21" t="s">
        <v>469</v>
      </c>
      <c r="H303" s="9" t="s">
        <v>533</v>
      </c>
      <c r="K303" s="18" t="str">
        <f aca="false">HYPERLINK("#'YHDISTEKOODISTOT'!B"&amp;MATCH(CONCATENATE(G303,"Type"),YHDISTEKOODISTOT!B:B,0),CONCATENATE(G303,"Type"))</f>
        <v>StemTypeType</v>
      </c>
      <c r="L303" s="10" t="n">
        <v>5</v>
      </c>
      <c r="U303" s="0" t="s">
        <v>408</v>
      </c>
    </row>
    <row r="304" customFormat="false" ht="28.8" hidden="false" customHeight="false" outlineLevel="0" collapsed="false">
      <c r="A304" s="0" t="n">
        <v>303</v>
      </c>
      <c r="B304" s="0" t="n">
        <v>303</v>
      </c>
      <c r="C304" s="8" t="s">
        <v>44</v>
      </c>
      <c r="D304" s="8" t="s">
        <v>45</v>
      </c>
      <c r="E304" s="21" t="s">
        <v>463</v>
      </c>
      <c r="F304" s="8" t="s">
        <v>46</v>
      </c>
      <c r="G304" s="8" t="s">
        <v>471</v>
      </c>
      <c r="H304" s="9" t="s">
        <v>534</v>
      </c>
      <c r="U304" s="0" t="s">
        <v>408</v>
      </c>
    </row>
    <row r="305" customFormat="false" ht="14.4" hidden="false" customHeight="false" outlineLevel="0" collapsed="false">
      <c r="A305" s="0" t="n">
        <v>304</v>
      </c>
      <c r="B305" s="0" t="n">
        <v>304</v>
      </c>
      <c r="C305" s="8" t="s">
        <v>44</v>
      </c>
      <c r="D305" s="8" t="s">
        <v>45</v>
      </c>
      <c r="E305" s="21" t="s">
        <v>463</v>
      </c>
      <c r="F305" s="8" t="s">
        <v>46</v>
      </c>
      <c r="G305" s="8" t="s">
        <v>473</v>
      </c>
      <c r="H305" s="9" t="s">
        <v>535</v>
      </c>
      <c r="U305" s="0" t="s">
        <v>408</v>
      </c>
    </row>
    <row r="306" customFormat="false" ht="14.4" hidden="false" customHeight="false" outlineLevel="0" collapsed="false">
      <c r="A306" s="0" t="n">
        <v>305</v>
      </c>
      <c r="B306" s="0" t="n">
        <v>305</v>
      </c>
      <c r="C306" s="8" t="s">
        <v>44</v>
      </c>
      <c r="D306" s="8" t="s">
        <v>45</v>
      </c>
      <c r="E306" s="8" t="s">
        <v>457</v>
      </c>
      <c r="F306" s="8" t="s">
        <v>46</v>
      </c>
      <c r="G306" s="21" t="s">
        <v>475</v>
      </c>
      <c r="H306" s="9" t="s">
        <v>536</v>
      </c>
      <c r="U306" s="0" t="s">
        <v>408</v>
      </c>
    </row>
    <row r="307" customFormat="false" ht="14.4" hidden="false" customHeight="false" outlineLevel="0" collapsed="false">
      <c r="A307" s="0" t="n">
        <v>306</v>
      </c>
      <c r="B307" s="0" t="n">
        <v>306</v>
      </c>
      <c r="C307" s="8" t="s">
        <v>44</v>
      </c>
      <c r="D307" s="8" t="s">
        <v>45</v>
      </c>
      <c r="E307" s="21" t="s">
        <v>405</v>
      </c>
      <c r="F307" s="8" t="s">
        <v>46</v>
      </c>
      <c r="G307" s="8" t="s">
        <v>477</v>
      </c>
      <c r="H307" s="9" t="s">
        <v>537</v>
      </c>
      <c r="U307" s="0" t="s">
        <v>408</v>
      </c>
    </row>
    <row r="308" customFormat="false" ht="14.4" hidden="false" customHeight="false" outlineLevel="0" collapsed="false">
      <c r="A308" s="0" t="n">
        <v>307</v>
      </c>
      <c r="B308" s="0" t="n">
        <v>307</v>
      </c>
      <c r="C308" s="8" t="s">
        <v>44</v>
      </c>
      <c r="D308" s="8" t="s">
        <v>45</v>
      </c>
      <c r="E308" s="8" t="s">
        <v>477</v>
      </c>
      <c r="F308" s="8" t="s">
        <v>46</v>
      </c>
      <c r="G308" s="21" t="s">
        <v>479</v>
      </c>
      <c r="H308" s="9" t="s">
        <v>538</v>
      </c>
      <c r="K308" s="18" t="str">
        <f aca="false">HYPERLINK("#'KOODISTOT'!B"&amp;MATCH("YesNoType",KOODISTOT!B:B,0),CONCATENATE(G308,"Type"))</f>
        <v>CuttingRelatedType</v>
      </c>
      <c r="L308" s="10" t="n">
        <v>1</v>
      </c>
      <c r="U308" s="0" t="s">
        <v>408</v>
      </c>
    </row>
    <row r="309" customFormat="false" ht="14.4" hidden="false" customHeight="false" outlineLevel="0" collapsed="false">
      <c r="A309" s="0" t="n">
        <v>308</v>
      </c>
      <c r="B309" s="0" t="n">
        <v>308</v>
      </c>
      <c r="C309" s="8" t="s">
        <v>44</v>
      </c>
      <c r="D309" s="8" t="s">
        <v>45</v>
      </c>
      <c r="E309" s="8" t="s">
        <v>477</v>
      </c>
      <c r="F309" s="8" t="s">
        <v>46</v>
      </c>
      <c r="G309" s="21" t="s">
        <v>481</v>
      </c>
      <c r="H309" s="9" t="s">
        <v>539</v>
      </c>
      <c r="U309" s="0" t="s">
        <v>408</v>
      </c>
    </row>
    <row r="310" customFormat="false" ht="14.4" hidden="false" customHeight="false" outlineLevel="0" collapsed="false">
      <c r="A310" s="0" t="n">
        <v>309</v>
      </c>
      <c r="B310" s="0" t="n">
        <v>309</v>
      </c>
      <c r="C310" s="8" t="s">
        <v>44</v>
      </c>
      <c r="D310" s="8" t="s">
        <v>45</v>
      </c>
      <c r="E310" s="8" t="s">
        <v>131</v>
      </c>
      <c r="F310" s="8" t="s">
        <v>46</v>
      </c>
      <c r="G310" s="8" t="s">
        <v>540</v>
      </c>
      <c r="H310" s="9" t="s">
        <v>541</v>
      </c>
      <c r="U310" s="0" t="s">
        <v>408</v>
      </c>
    </row>
    <row r="311" customFormat="false" ht="14.4" hidden="false" customHeight="false" outlineLevel="0" collapsed="false">
      <c r="A311" s="0" t="n">
        <v>310</v>
      </c>
      <c r="B311" s="0" t="n">
        <v>310</v>
      </c>
      <c r="C311" s="8" t="s">
        <v>44</v>
      </c>
      <c r="D311" s="8" t="s">
        <v>45</v>
      </c>
      <c r="E311" s="8" t="s">
        <v>540</v>
      </c>
      <c r="F311" s="8" t="s">
        <v>46</v>
      </c>
      <c r="G311" s="21" t="s">
        <v>542</v>
      </c>
      <c r="H311" s="9" t="s">
        <v>543</v>
      </c>
      <c r="U311" s="0" t="s">
        <v>408</v>
      </c>
    </row>
    <row r="312" customFormat="false" ht="14.4" hidden="false" customHeight="false" outlineLevel="0" collapsed="false">
      <c r="A312" s="0" t="n">
        <v>311</v>
      </c>
      <c r="B312" s="0" t="n">
        <v>311</v>
      </c>
      <c r="C312" s="8" t="s">
        <v>44</v>
      </c>
      <c r="D312" s="8" t="s">
        <v>45</v>
      </c>
      <c r="E312" s="21" t="s">
        <v>542</v>
      </c>
      <c r="F312" s="8" t="s">
        <v>54</v>
      </c>
      <c r="G312" s="8" t="s">
        <v>55</v>
      </c>
      <c r="H312" s="9" t="s">
        <v>544</v>
      </c>
      <c r="U312" s="0" t="s">
        <v>408</v>
      </c>
    </row>
    <row r="313" customFormat="false" ht="14.4" hidden="false" customHeight="false" outlineLevel="0" collapsed="false">
      <c r="A313" s="0" t="n">
        <v>312</v>
      </c>
      <c r="B313" s="0" t="n">
        <v>312</v>
      </c>
      <c r="C313" s="8" t="s">
        <v>44</v>
      </c>
      <c r="D313" s="8" t="s">
        <v>45</v>
      </c>
      <c r="E313" s="21" t="s">
        <v>542</v>
      </c>
      <c r="F313" s="8" t="s">
        <v>46</v>
      </c>
      <c r="G313" s="21" t="s">
        <v>140</v>
      </c>
      <c r="H313" s="9" t="s">
        <v>545</v>
      </c>
      <c r="K313" s="18" t="str">
        <f aca="false">HYPERLINK("#'KOODISTOT'!B"&amp;MATCH(CONCATENATE(G313,"Type"),KOODISTOT!B:B,0),CONCATENATE(G313,"Type"))</f>
        <v>ChangeStateType</v>
      </c>
      <c r="L313" s="10" t="n">
        <v>3</v>
      </c>
      <c r="U313" s="0" t="s">
        <v>408</v>
      </c>
    </row>
    <row r="314" customFormat="false" ht="14.4" hidden="false" customHeight="false" outlineLevel="0" collapsed="false">
      <c r="A314" s="0" t="n">
        <v>313</v>
      </c>
      <c r="B314" s="0" t="n">
        <v>313</v>
      </c>
      <c r="C314" s="8" t="s">
        <v>44</v>
      </c>
      <c r="D314" s="8" t="s">
        <v>45</v>
      </c>
      <c r="E314" s="21" t="s">
        <v>542</v>
      </c>
      <c r="F314" s="8" t="s">
        <v>46</v>
      </c>
      <c r="G314" s="21" t="s">
        <v>142</v>
      </c>
      <c r="H314" s="9" t="s">
        <v>546</v>
      </c>
      <c r="U314" s="0" t="s">
        <v>408</v>
      </c>
    </row>
    <row r="315" customFormat="false" ht="14.4" hidden="false" customHeight="false" outlineLevel="0" collapsed="false">
      <c r="A315" s="0" t="n">
        <v>314</v>
      </c>
      <c r="B315" s="0" t="n">
        <v>314</v>
      </c>
      <c r="C315" s="8" t="s">
        <v>44</v>
      </c>
      <c r="D315" s="8" t="s">
        <v>45</v>
      </c>
      <c r="E315" s="21" t="s">
        <v>542</v>
      </c>
      <c r="F315" s="8" t="s">
        <v>46</v>
      </c>
      <c r="G315" s="21" t="s">
        <v>146</v>
      </c>
      <c r="H315" s="9" t="s">
        <v>547</v>
      </c>
      <c r="U315" s="0" t="s">
        <v>408</v>
      </c>
    </row>
    <row r="316" customFormat="false" ht="14.4" hidden="false" customHeight="false" outlineLevel="0" collapsed="false">
      <c r="A316" s="0" t="n">
        <v>315</v>
      </c>
      <c r="B316" s="0" t="n">
        <v>315</v>
      </c>
      <c r="C316" s="8" t="s">
        <v>44</v>
      </c>
      <c r="D316" s="8" t="s">
        <v>45</v>
      </c>
      <c r="E316" s="21" t="s">
        <v>146</v>
      </c>
      <c r="F316" s="8" t="s">
        <v>46</v>
      </c>
      <c r="G316" s="21" t="s">
        <v>148</v>
      </c>
      <c r="H316" s="9" t="s">
        <v>548</v>
      </c>
      <c r="U316" s="0" t="s">
        <v>408</v>
      </c>
    </row>
    <row r="317" customFormat="false" ht="14.4" hidden="false" customHeight="false" outlineLevel="0" collapsed="false">
      <c r="A317" s="0" t="n">
        <v>316</v>
      </c>
      <c r="B317" s="0" t="n">
        <v>316</v>
      </c>
      <c r="C317" s="8" t="s">
        <v>44</v>
      </c>
      <c r="D317" s="8" t="s">
        <v>45</v>
      </c>
      <c r="E317" s="21" t="s">
        <v>148</v>
      </c>
      <c r="F317" s="8" t="s">
        <v>46</v>
      </c>
      <c r="G317" s="21" t="s">
        <v>150</v>
      </c>
      <c r="H317" s="9" t="s">
        <v>549</v>
      </c>
      <c r="K317" s="18" t="str">
        <f aca="false">HYPERLINK("#'KOODISTOT'!B"&amp;MATCH(CONCATENATE(G317,"Type"),KOODISTOT!B:B,0),CONCATENATE(G317,"Type"))</f>
        <v>IdentifierTypeType</v>
      </c>
      <c r="L317" s="10" t="n">
        <v>3</v>
      </c>
      <c r="U317" s="0" t="s">
        <v>408</v>
      </c>
    </row>
    <row r="318" customFormat="false" ht="14.4" hidden="false" customHeight="false" outlineLevel="0" collapsed="false">
      <c r="A318" s="0" t="n">
        <v>317</v>
      </c>
      <c r="B318" s="0" t="n">
        <v>317</v>
      </c>
      <c r="C318" s="8" t="s">
        <v>44</v>
      </c>
      <c r="D318" s="8" t="s">
        <v>45</v>
      </c>
      <c r="E318" s="21" t="s">
        <v>148</v>
      </c>
      <c r="F318" s="8" t="s">
        <v>46</v>
      </c>
      <c r="G318" s="21" t="s">
        <v>152</v>
      </c>
      <c r="H318" s="9" t="s">
        <v>550</v>
      </c>
      <c r="U318" s="0" t="s">
        <v>408</v>
      </c>
    </row>
    <row r="319" customFormat="false" ht="14.4" hidden="false" customHeight="false" outlineLevel="0" collapsed="false">
      <c r="A319" s="0" t="n">
        <v>318</v>
      </c>
      <c r="B319" s="0" t="n">
        <v>318</v>
      </c>
      <c r="C319" s="8" t="s">
        <v>44</v>
      </c>
      <c r="D319" s="8" t="s">
        <v>45</v>
      </c>
      <c r="E319" s="21" t="s">
        <v>542</v>
      </c>
      <c r="F319" s="8" t="s">
        <v>46</v>
      </c>
      <c r="G319" s="21" t="s">
        <v>551</v>
      </c>
      <c r="H319" s="9" t="s">
        <v>552</v>
      </c>
      <c r="K319" s="18" t="str">
        <f aca="false">HYPERLINK("#'KOODISTOT'!B"&amp;MATCH("YesNoType",KOODISTOT!B:B,0),CONCATENATE(G319,"Type"))</f>
        <v>MainFeatureType</v>
      </c>
      <c r="L319" s="10" t="n">
        <v>1</v>
      </c>
      <c r="U319" s="0" t="s">
        <v>408</v>
      </c>
    </row>
    <row r="320" customFormat="false" ht="14.4" hidden="false" customHeight="false" outlineLevel="0" collapsed="false">
      <c r="A320" s="0" t="n">
        <v>319</v>
      </c>
      <c r="B320" s="0" t="n">
        <v>319</v>
      </c>
      <c r="C320" s="8" t="s">
        <v>44</v>
      </c>
      <c r="D320" s="8" t="s">
        <v>45</v>
      </c>
      <c r="E320" s="21" t="s">
        <v>542</v>
      </c>
      <c r="F320" s="8" t="s">
        <v>46</v>
      </c>
      <c r="G320" s="21" t="s">
        <v>553</v>
      </c>
      <c r="H320" s="9" t="s">
        <v>554</v>
      </c>
      <c r="K320" s="18" t="str">
        <f aca="false">HYPERLINK("#'KOODISTOT'!B"&amp;MATCH(CONCATENATE(G320,"Type"),KOODISTOT!B:B,0),CONCATENATE(G320,"Type"))</f>
        <v>FeatureTypeType</v>
      </c>
      <c r="L320" s="10" t="n">
        <v>10</v>
      </c>
      <c r="U320" s="0" t="s">
        <v>408</v>
      </c>
    </row>
    <row r="321" customFormat="false" ht="14.4" hidden="false" customHeight="false" outlineLevel="0" collapsed="false">
      <c r="A321" s="0" t="n">
        <v>320</v>
      </c>
      <c r="B321" s="0" t="n">
        <v>320</v>
      </c>
      <c r="C321" s="8" t="s">
        <v>44</v>
      </c>
      <c r="D321" s="8" t="s">
        <v>45</v>
      </c>
      <c r="E321" s="21" t="s">
        <v>542</v>
      </c>
      <c r="F321" s="8" t="s">
        <v>46</v>
      </c>
      <c r="G321" s="21" t="s">
        <v>555</v>
      </c>
      <c r="H321" s="9" t="s">
        <v>556</v>
      </c>
      <c r="K321" s="18" t="str">
        <f aca="false">HYPERLINK("#'YHDISTEKOODISTOT'!B"&amp;MATCH("FeatureCodeType",YHDISTEKOODISTOT!B:B,0),CONCATENATE(G321,"Type"))</f>
        <v>FeatureCodeType</v>
      </c>
      <c r="L321" s="10" t="n">
        <v>20</v>
      </c>
      <c r="M321" s="11" t="s">
        <v>49</v>
      </c>
      <c r="U321" s="0" t="s">
        <v>408</v>
      </c>
    </row>
    <row r="322" customFormat="false" ht="14.4" hidden="false" customHeight="false" outlineLevel="0" collapsed="false">
      <c r="A322" s="0" t="n">
        <v>321</v>
      </c>
      <c r="B322" s="0" t="n">
        <v>321</v>
      </c>
      <c r="C322" s="8" t="s">
        <v>44</v>
      </c>
      <c r="D322" s="8" t="s">
        <v>45</v>
      </c>
      <c r="E322" s="21" t="s">
        <v>542</v>
      </c>
      <c r="F322" s="8" t="s">
        <v>46</v>
      </c>
      <c r="G322" s="21" t="s">
        <v>557</v>
      </c>
      <c r="H322" s="9" t="s">
        <v>558</v>
      </c>
      <c r="K322" s="18" t="str">
        <f aca="false">HYPERLINK("#'KOODISTOT'!B"&amp;MATCH(CONCATENATE(G322,"Type"),KOODISTOT!B:B,0),CONCATENATE(G322,"Type"))</f>
        <v>FeatureAdditionalCodeType</v>
      </c>
      <c r="L322" s="10" t="n">
        <v>23</v>
      </c>
      <c r="U322" s="0" t="s">
        <v>408</v>
      </c>
    </row>
    <row r="323" customFormat="false" ht="14.4" hidden="false" customHeight="false" outlineLevel="0" collapsed="false">
      <c r="A323" s="0" t="n">
        <v>322</v>
      </c>
      <c r="B323" s="0" t="n">
        <v>322</v>
      </c>
      <c r="C323" s="8" t="s">
        <v>44</v>
      </c>
      <c r="D323" s="8" t="s">
        <v>45</v>
      </c>
      <c r="E323" s="21" t="s">
        <v>542</v>
      </c>
      <c r="F323" s="8" t="s">
        <v>46</v>
      </c>
      <c r="G323" s="21" t="s">
        <v>559</v>
      </c>
      <c r="H323" s="9" t="s">
        <v>560</v>
      </c>
      <c r="U323" s="0" t="s">
        <v>408</v>
      </c>
    </row>
    <row r="324" customFormat="false" ht="14.4" hidden="false" customHeight="false" outlineLevel="0" collapsed="false">
      <c r="A324" s="0" t="n">
        <v>323</v>
      </c>
      <c r="B324" s="0" t="n">
        <v>323</v>
      </c>
      <c r="C324" s="8" t="s">
        <v>44</v>
      </c>
      <c r="D324" s="8" t="s">
        <v>45</v>
      </c>
      <c r="E324" s="21" t="s">
        <v>559</v>
      </c>
      <c r="F324" s="8" t="s">
        <v>46</v>
      </c>
      <c r="G324" s="21" t="s">
        <v>561</v>
      </c>
      <c r="H324" s="9" t="s">
        <v>562</v>
      </c>
      <c r="U324" s="0" t="s">
        <v>408</v>
      </c>
    </row>
    <row r="325" customFormat="false" ht="14.4" hidden="false" customHeight="false" outlineLevel="0" collapsed="false">
      <c r="A325" s="0" t="n">
        <v>324</v>
      </c>
      <c r="B325" s="0" t="n">
        <v>324</v>
      </c>
      <c r="C325" s="8" t="s">
        <v>44</v>
      </c>
      <c r="D325" s="8" t="s">
        <v>45</v>
      </c>
      <c r="E325" s="21" t="s">
        <v>559</v>
      </c>
      <c r="F325" s="8" t="s">
        <v>46</v>
      </c>
      <c r="G325" s="21" t="s">
        <v>563</v>
      </c>
      <c r="H325" s="9" t="s">
        <v>564</v>
      </c>
      <c r="U325" s="0" t="s">
        <v>408</v>
      </c>
    </row>
    <row r="326" customFormat="false" ht="14.4" hidden="false" customHeight="false" outlineLevel="0" collapsed="false">
      <c r="A326" s="0" t="n">
        <v>325</v>
      </c>
      <c r="B326" s="0" t="n">
        <v>325</v>
      </c>
      <c r="C326" s="8" t="s">
        <v>44</v>
      </c>
      <c r="D326" s="8" t="s">
        <v>45</v>
      </c>
      <c r="E326" s="21" t="s">
        <v>559</v>
      </c>
      <c r="F326" s="8" t="s">
        <v>46</v>
      </c>
      <c r="G326" s="21" t="s">
        <v>565</v>
      </c>
      <c r="H326" s="9" t="s">
        <v>566</v>
      </c>
      <c r="U326" s="0" t="s">
        <v>408</v>
      </c>
    </row>
    <row r="327" customFormat="false" ht="14.4" hidden="false" customHeight="false" outlineLevel="0" collapsed="false">
      <c r="A327" s="0" t="n">
        <v>326</v>
      </c>
      <c r="B327" s="0" t="n">
        <v>326</v>
      </c>
      <c r="C327" s="8" t="s">
        <v>44</v>
      </c>
      <c r="D327" s="8" t="s">
        <v>45</v>
      </c>
      <c r="E327" s="21" t="s">
        <v>542</v>
      </c>
      <c r="F327" s="8" t="s">
        <v>46</v>
      </c>
      <c r="G327" s="21" t="s">
        <v>567</v>
      </c>
      <c r="H327" s="9" t="s">
        <v>568</v>
      </c>
      <c r="U327" s="0" t="s">
        <v>408</v>
      </c>
    </row>
    <row r="328" customFormat="false" ht="14.4" hidden="false" customHeight="false" outlineLevel="0" collapsed="false">
      <c r="A328" s="0" t="n">
        <v>327</v>
      </c>
      <c r="B328" s="0" t="n">
        <v>327</v>
      </c>
      <c r="C328" s="8" t="s">
        <v>44</v>
      </c>
      <c r="D328" s="8" t="s">
        <v>45</v>
      </c>
      <c r="E328" s="21" t="s">
        <v>542</v>
      </c>
      <c r="F328" s="8" t="s">
        <v>46</v>
      </c>
      <c r="G328" s="21" t="s">
        <v>569</v>
      </c>
      <c r="H328" s="9" t="s">
        <v>570</v>
      </c>
      <c r="U328" s="0" t="s">
        <v>408</v>
      </c>
    </row>
    <row r="329" customFormat="false" ht="14.4" hidden="false" customHeight="false" outlineLevel="0" collapsed="false">
      <c r="A329" s="0" t="n">
        <v>328</v>
      </c>
      <c r="B329" s="0" t="n">
        <v>328</v>
      </c>
      <c r="C329" s="8" t="s">
        <v>44</v>
      </c>
      <c r="D329" s="8" t="s">
        <v>45</v>
      </c>
      <c r="E329" s="21" t="s">
        <v>542</v>
      </c>
      <c r="F329" s="8" t="s">
        <v>46</v>
      </c>
      <c r="G329" s="21" t="s">
        <v>196</v>
      </c>
      <c r="H329" s="9" t="s">
        <v>571</v>
      </c>
      <c r="U329" s="0" t="s">
        <v>408</v>
      </c>
    </row>
    <row r="330" customFormat="false" ht="14.4" hidden="false" customHeight="false" outlineLevel="0" collapsed="false">
      <c r="A330" s="0" t="n">
        <v>329</v>
      </c>
      <c r="B330" s="0" t="n">
        <v>1</v>
      </c>
      <c r="C330" s="8" t="s">
        <v>572</v>
      </c>
      <c r="D330" s="8" t="s">
        <v>573</v>
      </c>
      <c r="F330" s="8" t="s">
        <v>46</v>
      </c>
      <c r="G330" s="8" t="s">
        <v>574</v>
      </c>
      <c r="H330" s="9" t="s">
        <v>575</v>
      </c>
      <c r="N330" s="0" t="s">
        <v>408</v>
      </c>
    </row>
    <row r="331" customFormat="false" ht="14.4" hidden="false" customHeight="false" outlineLevel="0" collapsed="false">
      <c r="A331" s="0" t="n">
        <v>330</v>
      </c>
      <c r="B331" s="0" t="n">
        <v>2</v>
      </c>
      <c r="C331" s="8" t="s">
        <v>572</v>
      </c>
      <c r="D331" s="8" t="s">
        <v>573</v>
      </c>
      <c r="E331" s="8" t="s">
        <v>574</v>
      </c>
      <c r="F331" s="8" t="s">
        <v>46</v>
      </c>
      <c r="G331" s="8" t="s">
        <v>576</v>
      </c>
      <c r="H331" s="9" t="s">
        <v>577</v>
      </c>
      <c r="N331" s="0" t="s">
        <v>408</v>
      </c>
    </row>
    <row r="332" customFormat="false" ht="14.4" hidden="false" customHeight="false" outlineLevel="0" collapsed="false">
      <c r="A332" s="0" t="n">
        <v>331</v>
      </c>
      <c r="B332" s="0" t="n">
        <v>3</v>
      </c>
      <c r="C332" s="8" t="s">
        <v>572</v>
      </c>
      <c r="D332" s="8" t="s">
        <v>573</v>
      </c>
      <c r="E332" s="8" t="s">
        <v>574</v>
      </c>
      <c r="F332" s="8" t="s">
        <v>46</v>
      </c>
      <c r="G332" s="8" t="s">
        <v>578</v>
      </c>
      <c r="H332" s="9" t="s">
        <v>579</v>
      </c>
      <c r="N332" s="0" t="s">
        <v>408</v>
      </c>
    </row>
    <row r="333" customFormat="false" ht="14.4" hidden="false" customHeight="false" outlineLevel="0" collapsed="false">
      <c r="A333" s="0" t="n">
        <v>332</v>
      </c>
      <c r="B333" s="0" t="n">
        <v>4</v>
      </c>
      <c r="C333" s="8" t="s">
        <v>572</v>
      </c>
      <c r="D333" s="8" t="s">
        <v>573</v>
      </c>
      <c r="E333" s="8" t="s">
        <v>576</v>
      </c>
      <c r="F333" s="8" t="s">
        <v>54</v>
      </c>
      <c r="G333" s="8" t="s">
        <v>580</v>
      </c>
      <c r="H333" s="9" t="s">
        <v>581</v>
      </c>
      <c r="K333" s="18" t="str">
        <f aca="false">HYPERLINK("#'KOODISTOT'!B"&amp;MATCH("ForestDataStandardSchemaPackageVersionType",KOODISTOT!B:B,0),"ForestDataStandardSchemaPackageVersionType")</f>
        <v>ForestDataStandardSchemaPackageVersionType</v>
      </c>
      <c r="L333" s="22" t="s">
        <v>582</v>
      </c>
      <c r="N333" s="0" t="s">
        <v>408</v>
      </c>
    </row>
    <row r="334" customFormat="false" ht="14.4" hidden="false" customHeight="false" outlineLevel="0" collapsed="false">
      <c r="A334" s="0" t="n">
        <v>333</v>
      </c>
      <c r="B334" s="0" t="n">
        <v>5</v>
      </c>
      <c r="C334" s="8" t="s">
        <v>572</v>
      </c>
      <c r="D334" s="8" t="s">
        <v>573</v>
      </c>
      <c r="E334" s="8" t="s">
        <v>576</v>
      </c>
      <c r="F334" s="8" t="s">
        <v>54</v>
      </c>
      <c r="G334" s="8" t="s">
        <v>583</v>
      </c>
      <c r="H334" s="9" t="s">
        <v>584</v>
      </c>
      <c r="N334" s="0" t="s">
        <v>408</v>
      </c>
    </row>
    <row r="335" customFormat="false" ht="14.4" hidden="false" customHeight="false" outlineLevel="0" collapsed="false">
      <c r="A335" s="0" t="n">
        <v>334</v>
      </c>
      <c r="B335" s="0" t="n">
        <v>6</v>
      </c>
      <c r="C335" s="8" t="s">
        <v>572</v>
      </c>
      <c r="D335" s="8" t="s">
        <v>573</v>
      </c>
      <c r="E335" s="8" t="s">
        <v>576</v>
      </c>
      <c r="F335" s="8" t="s">
        <v>46</v>
      </c>
      <c r="G335" s="8" t="s">
        <v>585</v>
      </c>
      <c r="H335" s="9" t="s">
        <v>586</v>
      </c>
      <c r="N335" s="0" t="s">
        <v>408</v>
      </c>
    </row>
    <row r="336" customFormat="false" ht="14.4" hidden="false" customHeight="false" outlineLevel="0" collapsed="false">
      <c r="A336" s="0" t="n">
        <v>335</v>
      </c>
      <c r="B336" s="0" t="n">
        <v>7</v>
      </c>
      <c r="C336" s="8" t="s">
        <v>572</v>
      </c>
      <c r="D336" s="8" t="s">
        <v>573</v>
      </c>
      <c r="E336" s="8" t="s">
        <v>576</v>
      </c>
      <c r="F336" s="8" t="s">
        <v>46</v>
      </c>
      <c r="G336" s="8" t="s">
        <v>587</v>
      </c>
      <c r="H336" s="9" t="s">
        <v>588</v>
      </c>
      <c r="N336" s="0" t="s">
        <v>408</v>
      </c>
    </row>
    <row r="337" customFormat="false" ht="14.4" hidden="false" customHeight="false" outlineLevel="0" collapsed="false">
      <c r="A337" s="0" t="n">
        <v>336</v>
      </c>
      <c r="B337" s="0" t="n">
        <v>8</v>
      </c>
      <c r="C337" s="8" t="s">
        <v>572</v>
      </c>
      <c r="D337" s="8" t="s">
        <v>573</v>
      </c>
      <c r="E337" s="8" t="s">
        <v>576</v>
      </c>
      <c r="F337" s="8" t="s">
        <v>46</v>
      </c>
      <c r="G337" s="8" t="s">
        <v>589</v>
      </c>
      <c r="H337" s="9" t="s">
        <v>590</v>
      </c>
      <c r="N337" s="0" t="s">
        <v>408</v>
      </c>
    </row>
    <row r="338" customFormat="false" ht="14.4" hidden="false" customHeight="false" outlineLevel="0" collapsed="false">
      <c r="A338" s="0" t="n">
        <v>337</v>
      </c>
      <c r="B338" s="0" t="n">
        <v>9</v>
      </c>
      <c r="C338" s="8" t="s">
        <v>572</v>
      </c>
      <c r="D338" s="8" t="s">
        <v>573</v>
      </c>
      <c r="E338" s="8" t="s">
        <v>576</v>
      </c>
      <c r="F338" s="8" t="s">
        <v>46</v>
      </c>
      <c r="G338" s="8" t="s">
        <v>591</v>
      </c>
      <c r="H338" s="9" t="s">
        <v>592</v>
      </c>
      <c r="N338" s="0" t="s">
        <v>408</v>
      </c>
    </row>
    <row r="339" customFormat="false" ht="14.4" hidden="false" customHeight="false" outlineLevel="0" collapsed="false">
      <c r="A339" s="0" t="n">
        <v>338</v>
      </c>
      <c r="B339" s="0" t="n">
        <v>10</v>
      </c>
      <c r="C339" s="8" t="s">
        <v>572</v>
      </c>
      <c r="D339" s="8" t="s">
        <v>573</v>
      </c>
      <c r="E339" s="8" t="s">
        <v>576</v>
      </c>
      <c r="F339" s="8" t="s">
        <v>46</v>
      </c>
      <c r="G339" s="8" t="s">
        <v>593</v>
      </c>
      <c r="H339" s="9" t="s">
        <v>594</v>
      </c>
      <c r="N339" s="0" t="s">
        <v>408</v>
      </c>
    </row>
    <row r="340" customFormat="false" ht="14.4" hidden="false" customHeight="false" outlineLevel="0" collapsed="false">
      <c r="A340" s="0" t="n">
        <v>339</v>
      </c>
      <c r="B340" s="0" t="n">
        <v>11</v>
      </c>
      <c r="C340" s="8" t="s">
        <v>572</v>
      </c>
      <c r="D340" s="8" t="s">
        <v>573</v>
      </c>
      <c r="E340" s="8" t="s">
        <v>576</v>
      </c>
      <c r="F340" s="8" t="s">
        <v>46</v>
      </c>
      <c r="G340" s="8" t="s">
        <v>595</v>
      </c>
      <c r="H340" s="9" t="s">
        <v>596</v>
      </c>
      <c r="N340" s="0" t="s">
        <v>408</v>
      </c>
    </row>
    <row r="341" customFormat="false" ht="14.4" hidden="false" customHeight="false" outlineLevel="0" collapsed="false">
      <c r="A341" s="0" t="n">
        <v>340</v>
      </c>
      <c r="B341" s="0" t="n">
        <v>12</v>
      </c>
      <c r="C341" s="8" t="s">
        <v>572</v>
      </c>
      <c r="D341" s="8" t="s">
        <v>573</v>
      </c>
      <c r="E341" s="8" t="s">
        <v>576</v>
      </c>
      <c r="F341" s="8" t="s">
        <v>46</v>
      </c>
      <c r="G341" s="8" t="s">
        <v>597</v>
      </c>
      <c r="H341" s="9" t="s">
        <v>598</v>
      </c>
      <c r="N341" s="0" t="s">
        <v>408</v>
      </c>
    </row>
    <row r="342" customFormat="false" ht="14.4" hidden="false" customHeight="false" outlineLevel="0" collapsed="false">
      <c r="A342" s="0" t="n">
        <v>341</v>
      </c>
      <c r="B342" s="0" t="n">
        <v>13</v>
      </c>
      <c r="C342" s="8" t="s">
        <v>572</v>
      </c>
      <c r="D342" s="8" t="s">
        <v>573</v>
      </c>
      <c r="E342" s="8" t="s">
        <v>576</v>
      </c>
      <c r="F342" s="8" t="s">
        <v>46</v>
      </c>
      <c r="G342" s="8" t="s">
        <v>599</v>
      </c>
      <c r="H342" s="9" t="s">
        <v>600</v>
      </c>
      <c r="N342" s="0" t="s">
        <v>408</v>
      </c>
    </row>
    <row r="343" customFormat="false" ht="14.4" hidden="false" customHeight="false" outlineLevel="0" collapsed="false">
      <c r="A343" s="0" t="n">
        <v>342</v>
      </c>
      <c r="B343" s="0" t="n">
        <v>14</v>
      </c>
      <c r="C343" s="8" t="s">
        <v>572</v>
      </c>
      <c r="D343" s="8" t="s">
        <v>573</v>
      </c>
      <c r="E343" s="8" t="s">
        <v>576</v>
      </c>
      <c r="F343" s="8" t="s">
        <v>46</v>
      </c>
      <c r="G343" s="8" t="s">
        <v>601</v>
      </c>
      <c r="H343" s="9" t="s">
        <v>602</v>
      </c>
      <c r="K343" s="18" t="str">
        <f aca="false">HYPERLINK("#'KOODISTOT'!B"&amp;MATCH(CONCATENATE(G343,"Type"),KOODISTOT!B:B,0),CONCATENATE(G343,"Type"))</f>
        <v>ActionType</v>
      </c>
      <c r="L343" s="10" t="n">
        <v>1</v>
      </c>
      <c r="N343" s="0" t="s">
        <v>408</v>
      </c>
    </row>
    <row r="344" customFormat="false" ht="14.4" hidden="false" customHeight="false" outlineLevel="0" collapsed="false">
      <c r="A344" s="0" t="n">
        <v>343</v>
      </c>
      <c r="B344" s="0" t="n">
        <v>15</v>
      </c>
      <c r="C344" s="8" t="s">
        <v>572</v>
      </c>
      <c r="D344" s="8" t="s">
        <v>573</v>
      </c>
      <c r="E344" s="8" t="s">
        <v>576</v>
      </c>
      <c r="F344" s="8" t="s">
        <v>46</v>
      </c>
      <c r="G344" s="8" t="s">
        <v>603</v>
      </c>
      <c r="H344" s="9" t="s">
        <v>604</v>
      </c>
      <c r="K344" s="18" t="str">
        <f aca="false">HYPERLINK("#'KOODISTOT'!B"&amp;MATCH(CONCATENATE(G344,"Type"),KOODISTOT!B:B,0),CONCATENATE(G344,"Type"))</f>
        <v>PriorityType</v>
      </c>
      <c r="L344" s="10" t="n">
        <v>2</v>
      </c>
      <c r="N344" s="0" t="s">
        <v>408</v>
      </c>
    </row>
    <row r="345" customFormat="false" ht="14.4" hidden="false" customHeight="false" outlineLevel="0" collapsed="false">
      <c r="A345" s="0" t="n">
        <v>344</v>
      </c>
      <c r="B345" s="0" t="n">
        <v>16</v>
      </c>
      <c r="C345" s="8" t="s">
        <v>572</v>
      </c>
      <c r="D345" s="8" t="s">
        <v>573</v>
      </c>
      <c r="E345" s="8" t="s">
        <v>578</v>
      </c>
      <c r="F345" s="8" t="s">
        <v>46</v>
      </c>
      <c r="G345" s="8" t="s">
        <v>605</v>
      </c>
      <c r="H345" s="9" t="s">
        <v>606</v>
      </c>
      <c r="N345" s="0" t="s">
        <v>408</v>
      </c>
    </row>
    <row r="346" customFormat="false" ht="14.4" hidden="false" customHeight="false" outlineLevel="0" collapsed="false">
      <c r="A346" s="0" t="n">
        <v>345</v>
      </c>
      <c r="B346" s="0" t="n">
        <v>17</v>
      </c>
      <c r="C346" s="8" t="s">
        <v>572</v>
      </c>
      <c r="D346" s="8" t="s">
        <v>573</v>
      </c>
      <c r="E346" s="8" t="s">
        <v>605</v>
      </c>
      <c r="F346" s="8" t="s">
        <v>54</v>
      </c>
      <c r="G346" s="8" t="s">
        <v>55</v>
      </c>
      <c r="H346" s="9" t="s">
        <v>607</v>
      </c>
      <c r="N346" s="0" t="s">
        <v>408</v>
      </c>
    </row>
    <row r="347" customFormat="false" ht="14.4" hidden="false" customHeight="false" outlineLevel="0" collapsed="false">
      <c r="A347" s="0" t="n">
        <v>346</v>
      </c>
      <c r="B347" s="0" t="n">
        <v>18</v>
      </c>
      <c r="C347" s="8" t="s">
        <v>572</v>
      </c>
      <c r="D347" s="8" t="s">
        <v>573</v>
      </c>
      <c r="E347" s="8" t="s">
        <v>605</v>
      </c>
      <c r="F347" s="8" t="s">
        <v>46</v>
      </c>
      <c r="G347" s="8" t="s">
        <v>608</v>
      </c>
      <c r="H347" s="9" t="s">
        <v>609</v>
      </c>
      <c r="N347" s="0" t="s">
        <v>408</v>
      </c>
    </row>
    <row r="348" customFormat="false" ht="14.4" hidden="false" customHeight="false" outlineLevel="0" collapsed="false">
      <c r="A348" s="0" t="n">
        <v>347</v>
      </c>
      <c r="B348" s="0" t="n">
        <v>19</v>
      </c>
      <c r="C348" s="8" t="s">
        <v>572</v>
      </c>
      <c r="D348" s="8" t="s">
        <v>573</v>
      </c>
      <c r="E348" s="8" t="s">
        <v>605</v>
      </c>
      <c r="F348" s="8" t="s">
        <v>46</v>
      </c>
      <c r="G348" s="8" t="s">
        <v>610</v>
      </c>
      <c r="H348" s="9" t="s">
        <v>611</v>
      </c>
      <c r="N348" s="0" t="s">
        <v>408</v>
      </c>
    </row>
    <row r="349" customFormat="false" ht="14.4" hidden="false" customHeight="false" outlineLevel="0" collapsed="false">
      <c r="A349" s="0" t="n">
        <v>348</v>
      </c>
      <c r="B349" s="0" t="n">
        <v>20</v>
      </c>
      <c r="C349" s="8" t="s">
        <v>572</v>
      </c>
      <c r="D349" s="8" t="s">
        <v>573</v>
      </c>
      <c r="E349" s="8" t="s">
        <v>610</v>
      </c>
      <c r="F349" s="8" t="s">
        <v>46</v>
      </c>
      <c r="G349" s="8" t="s">
        <v>612</v>
      </c>
      <c r="H349" s="9" t="s">
        <v>613</v>
      </c>
      <c r="N349" s="0" t="s">
        <v>408</v>
      </c>
    </row>
    <row r="350" customFormat="false" ht="14.4" hidden="false" customHeight="false" outlineLevel="0" collapsed="false">
      <c r="A350" s="0" t="n">
        <v>349</v>
      </c>
      <c r="B350" s="0" t="n">
        <v>21</v>
      </c>
      <c r="C350" s="8" t="s">
        <v>572</v>
      </c>
      <c r="D350" s="8" t="s">
        <v>573</v>
      </c>
      <c r="E350" s="8" t="s">
        <v>612</v>
      </c>
      <c r="F350" s="8" t="s">
        <v>46</v>
      </c>
      <c r="G350" s="8" t="s">
        <v>614</v>
      </c>
      <c r="H350" s="9" t="s">
        <v>615</v>
      </c>
      <c r="N350" s="0" t="s">
        <v>408</v>
      </c>
    </row>
    <row r="351" customFormat="false" ht="14.4" hidden="false" customHeight="false" outlineLevel="0" collapsed="false">
      <c r="A351" s="0" t="n">
        <v>350</v>
      </c>
      <c r="B351" s="0" t="n">
        <v>22</v>
      </c>
      <c r="C351" s="8" t="s">
        <v>572</v>
      </c>
      <c r="D351" s="8" t="s">
        <v>573</v>
      </c>
      <c r="E351" s="8" t="s">
        <v>612</v>
      </c>
      <c r="F351" s="8" t="s">
        <v>46</v>
      </c>
      <c r="G351" s="8" t="s">
        <v>616</v>
      </c>
      <c r="H351" s="9" t="s">
        <v>617</v>
      </c>
      <c r="N351" s="0" t="s">
        <v>408</v>
      </c>
    </row>
    <row r="352" customFormat="false" ht="14.4" hidden="false" customHeight="false" outlineLevel="0" collapsed="false">
      <c r="A352" s="0" t="n">
        <v>351</v>
      </c>
      <c r="B352" s="0" t="n">
        <v>23</v>
      </c>
      <c r="C352" s="8" t="s">
        <v>572</v>
      </c>
      <c r="D352" s="8" t="s">
        <v>573</v>
      </c>
      <c r="E352" s="8" t="s">
        <v>605</v>
      </c>
      <c r="F352" s="8" t="s">
        <v>46</v>
      </c>
      <c r="G352" s="8" t="s">
        <v>618</v>
      </c>
      <c r="H352" s="9" t="s">
        <v>619</v>
      </c>
      <c r="N352" s="0" t="s">
        <v>408</v>
      </c>
    </row>
    <row r="353" customFormat="false" ht="14.4" hidden="false" customHeight="false" outlineLevel="0" collapsed="false">
      <c r="A353" s="0" t="n">
        <v>352</v>
      </c>
      <c r="B353" s="0" t="n">
        <v>24</v>
      </c>
      <c r="C353" s="8" t="s">
        <v>572</v>
      </c>
      <c r="D353" s="8" t="s">
        <v>573</v>
      </c>
      <c r="E353" s="8" t="s">
        <v>605</v>
      </c>
      <c r="F353" s="8" t="s">
        <v>46</v>
      </c>
      <c r="G353" s="8" t="s">
        <v>620</v>
      </c>
      <c r="H353" s="9" t="s">
        <v>621</v>
      </c>
      <c r="N353" s="0" t="s">
        <v>408</v>
      </c>
    </row>
    <row r="354" customFormat="false" ht="14.4" hidden="false" customHeight="false" outlineLevel="0" collapsed="false">
      <c r="A354" s="0" t="n">
        <v>353</v>
      </c>
      <c r="B354" s="0" t="n">
        <v>25</v>
      </c>
      <c r="C354" s="8" t="s">
        <v>572</v>
      </c>
      <c r="D354" s="8" t="s">
        <v>573</v>
      </c>
      <c r="E354" s="8" t="s">
        <v>620</v>
      </c>
      <c r="F354" s="8" t="s">
        <v>54</v>
      </c>
      <c r="G354" s="8" t="s">
        <v>55</v>
      </c>
      <c r="H354" s="9" t="s">
        <v>622</v>
      </c>
      <c r="N354" s="0" t="s">
        <v>408</v>
      </c>
    </row>
    <row r="355" customFormat="false" ht="14.4" hidden="false" customHeight="false" outlineLevel="0" collapsed="false">
      <c r="A355" s="0" t="n">
        <v>354</v>
      </c>
      <c r="B355" s="0" t="n">
        <v>26</v>
      </c>
      <c r="C355" s="8" t="s">
        <v>572</v>
      </c>
      <c r="D355" s="8" t="s">
        <v>573</v>
      </c>
      <c r="E355" s="8" t="s">
        <v>620</v>
      </c>
      <c r="F355" s="8" t="s">
        <v>54</v>
      </c>
      <c r="G355" s="8" t="s">
        <v>84</v>
      </c>
      <c r="H355" s="9" t="s">
        <v>623</v>
      </c>
      <c r="K355" s="18" t="str">
        <f aca="false">HYPERLINK("#'KOODISTOT'!B"&amp;MATCH("ISO639char2LanguageType",KOODISTOT!B:B,0),"ISO639char2LanguageType")</f>
        <v>ISO639char2LanguageType</v>
      </c>
      <c r="L355" s="10" t="s">
        <v>624</v>
      </c>
      <c r="N355" s="0" t="s">
        <v>408</v>
      </c>
    </row>
    <row r="356" customFormat="false" ht="14.4" hidden="false" customHeight="false" outlineLevel="0" collapsed="false">
      <c r="A356" s="0" t="n">
        <v>355</v>
      </c>
      <c r="B356" s="0" t="n">
        <v>27</v>
      </c>
      <c r="C356" s="8" t="s">
        <v>572</v>
      </c>
      <c r="D356" s="8" t="s">
        <v>573</v>
      </c>
      <c r="E356" s="8" t="s">
        <v>620</v>
      </c>
      <c r="F356" s="8" t="s">
        <v>46</v>
      </c>
      <c r="G356" s="8" t="s">
        <v>87</v>
      </c>
      <c r="H356" s="9" t="s">
        <v>625</v>
      </c>
      <c r="N356" s="0" t="s">
        <v>408</v>
      </c>
    </row>
    <row r="357" customFormat="false" ht="14.4" hidden="false" customHeight="false" outlineLevel="0" collapsed="false">
      <c r="A357" s="0" t="n">
        <v>356</v>
      </c>
      <c r="B357" s="0" t="n">
        <v>28</v>
      </c>
      <c r="C357" s="8" t="s">
        <v>572</v>
      </c>
      <c r="D357" s="8" t="s">
        <v>573</v>
      </c>
      <c r="E357" s="8" t="s">
        <v>620</v>
      </c>
      <c r="F357" s="8" t="s">
        <v>46</v>
      </c>
      <c r="G357" s="8" t="s">
        <v>89</v>
      </c>
      <c r="H357" s="9" t="s">
        <v>626</v>
      </c>
      <c r="N357" s="0" t="s">
        <v>408</v>
      </c>
    </row>
    <row r="358" customFormat="false" ht="14.4" hidden="false" customHeight="false" outlineLevel="0" collapsed="false">
      <c r="A358" s="0" t="n">
        <v>357</v>
      </c>
      <c r="B358" s="0" t="n">
        <v>29</v>
      </c>
      <c r="C358" s="8" t="s">
        <v>572</v>
      </c>
      <c r="D358" s="8" t="s">
        <v>573</v>
      </c>
      <c r="E358" s="8" t="s">
        <v>620</v>
      </c>
      <c r="F358" s="8" t="s">
        <v>46</v>
      </c>
      <c r="G358" s="8" t="s">
        <v>91</v>
      </c>
      <c r="H358" s="9" t="s">
        <v>627</v>
      </c>
      <c r="N358" s="0" t="s">
        <v>408</v>
      </c>
    </row>
    <row r="359" customFormat="false" ht="14.4" hidden="false" customHeight="false" outlineLevel="0" collapsed="false">
      <c r="A359" s="0" t="n">
        <v>358</v>
      </c>
      <c r="B359" s="0" t="n">
        <v>30</v>
      </c>
      <c r="C359" s="8" t="s">
        <v>572</v>
      </c>
      <c r="D359" s="8" t="s">
        <v>573</v>
      </c>
      <c r="E359" s="8" t="s">
        <v>620</v>
      </c>
      <c r="F359" s="8" t="s">
        <v>46</v>
      </c>
      <c r="G359" s="8" t="s">
        <v>93</v>
      </c>
      <c r="H359" s="9" t="s">
        <v>628</v>
      </c>
      <c r="N359" s="0" t="s">
        <v>408</v>
      </c>
    </row>
    <row r="360" customFormat="false" ht="14.4" hidden="false" customHeight="false" outlineLevel="0" collapsed="false">
      <c r="A360" s="0" t="n">
        <v>359</v>
      </c>
      <c r="B360" s="0" t="n">
        <v>31</v>
      </c>
      <c r="C360" s="8" t="s">
        <v>572</v>
      </c>
      <c r="D360" s="8" t="s">
        <v>573</v>
      </c>
      <c r="E360" s="8" t="s">
        <v>620</v>
      </c>
      <c r="F360" s="8" t="s">
        <v>46</v>
      </c>
      <c r="G360" s="8" t="s">
        <v>95</v>
      </c>
      <c r="H360" s="9" t="s">
        <v>629</v>
      </c>
      <c r="N360" s="0" t="s">
        <v>408</v>
      </c>
    </row>
    <row r="361" customFormat="false" ht="14.4" hidden="false" customHeight="false" outlineLevel="0" collapsed="false">
      <c r="A361" s="0" t="n">
        <v>360</v>
      </c>
      <c r="B361" s="0" t="n">
        <v>32</v>
      </c>
      <c r="C361" s="8" t="s">
        <v>572</v>
      </c>
      <c r="D361" s="8" t="s">
        <v>573</v>
      </c>
      <c r="E361" s="8" t="s">
        <v>620</v>
      </c>
      <c r="F361" s="8" t="s">
        <v>46</v>
      </c>
      <c r="G361" s="8" t="s">
        <v>97</v>
      </c>
      <c r="H361" s="9" t="s">
        <v>630</v>
      </c>
      <c r="N361" s="0" t="s">
        <v>408</v>
      </c>
    </row>
    <row r="362" customFormat="false" ht="14.4" hidden="false" customHeight="false" outlineLevel="0" collapsed="false">
      <c r="A362" s="0" t="n">
        <v>361</v>
      </c>
      <c r="B362" s="0" t="n">
        <v>33</v>
      </c>
      <c r="C362" s="8" t="s">
        <v>572</v>
      </c>
      <c r="D362" s="8" t="s">
        <v>573</v>
      </c>
      <c r="E362" s="8" t="s">
        <v>620</v>
      </c>
      <c r="F362" s="8" t="s">
        <v>46</v>
      </c>
      <c r="G362" s="8" t="s">
        <v>99</v>
      </c>
      <c r="H362" s="9" t="s">
        <v>100</v>
      </c>
      <c r="N362" s="0" t="s">
        <v>408</v>
      </c>
    </row>
    <row r="363" customFormat="false" ht="14.4" hidden="false" customHeight="false" outlineLevel="0" collapsed="false">
      <c r="A363" s="0" t="n">
        <v>362</v>
      </c>
      <c r="B363" s="0" t="n">
        <v>34</v>
      </c>
      <c r="C363" s="8" t="s">
        <v>572</v>
      </c>
      <c r="D363" s="8" t="s">
        <v>573</v>
      </c>
      <c r="E363" s="8" t="s">
        <v>620</v>
      </c>
      <c r="F363" s="8" t="s">
        <v>46</v>
      </c>
      <c r="G363" s="8" t="s">
        <v>101</v>
      </c>
      <c r="H363" s="9" t="s">
        <v>631</v>
      </c>
      <c r="N363" s="0" t="s">
        <v>408</v>
      </c>
    </row>
    <row r="364" customFormat="false" ht="14.4" hidden="false" customHeight="false" outlineLevel="0" collapsed="false">
      <c r="A364" s="0" t="n">
        <v>363</v>
      </c>
      <c r="B364" s="0" t="n">
        <v>35</v>
      </c>
      <c r="C364" s="8" t="s">
        <v>572</v>
      </c>
      <c r="D364" s="8" t="s">
        <v>573</v>
      </c>
      <c r="E364" s="8" t="s">
        <v>620</v>
      </c>
      <c r="F364" s="8" t="s">
        <v>46</v>
      </c>
      <c r="G364" s="8" t="s">
        <v>103</v>
      </c>
      <c r="H364" s="9" t="s">
        <v>104</v>
      </c>
      <c r="N364" s="0" t="s">
        <v>408</v>
      </c>
    </row>
    <row r="365" customFormat="false" ht="14.4" hidden="false" customHeight="false" outlineLevel="0" collapsed="false">
      <c r="A365" s="0" t="n">
        <v>364</v>
      </c>
      <c r="B365" s="0" t="n">
        <v>36</v>
      </c>
      <c r="C365" s="8" t="s">
        <v>572</v>
      </c>
      <c r="D365" s="8" t="s">
        <v>573</v>
      </c>
      <c r="E365" s="8" t="s">
        <v>620</v>
      </c>
      <c r="F365" s="8" t="s">
        <v>46</v>
      </c>
      <c r="G365" s="8" t="s">
        <v>105</v>
      </c>
      <c r="H365" s="9" t="s">
        <v>106</v>
      </c>
      <c r="N365" s="0" t="s">
        <v>408</v>
      </c>
    </row>
    <row r="366" customFormat="false" ht="14.4" hidden="false" customHeight="false" outlineLevel="0" collapsed="false">
      <c r="A366" s="0" t="n">
        <v>365</v>
      </c>
      <c r="B366" s="0" t="n">
        <v>37</v>
      </c>
      <c r="C366" s="8" t="s">
        <v>572</v>
      </c>
      <c r="D366" s="8" t="s">
        <v>573</v>
      </c>
      <c r="E366" s="8" t="s">
        <v>620</v>
      </c>
      <c r="F366" s="8" t="s">
        <v>46</v>
      </c>
      <c r="G366" s="8" t="s">
        <v>632</v>
      </c>
      <c r="H366" s="9" t="s">
        <v>633</v>
      </c>
      <c r="N366" s="0" t="s">
        <v>408</v>
      </c>
    </row>
    <row r="367" customFormat="false" ht="14.4" hidden="false" customHeight="false" outlineLevel="0" collapsed="false">
      <c r="A367" s="0" t="n">
        <v>366</v>
      </c>
      <c r="B367" s="0" t="n">
        <v>38</v>
      </c>
      <c r="C367" s="8" t="s">
        <v>572</v>
      </c>
      <c r="D367" s="8" t="s">
        <v>573</v>
      </c>
      <c r="E367" s="8" t="s">
        <v>620</v>
      </c>
      <c r="F367" s="8" t="s">
        <v>46</v>
      </c>
      <c r="G367" s="8" t="s">
        <v>634</v>
      </c>
      <c r="H367" s="9" t="s">
        <v>635</v>
      </c>
      <c r="N367" s="0" t="s">
        <v>408</v>
      </c>
    </row>
    <row r="368" customFormat="false" ht="14.4" hidden="false" customHeight="false" outlineLevel="0" collapsed="false">
      <c r="A368" s="0" t="n">
        <v>367</v>
      </c>
      <c r="B368" s="0" t="n">
        <v>39</v>
      </c>
      <c r="C368" s="8" t="s">
        <v>572</v>
      </c>
      <c r="D368" s="8" t="s">
        <v>573</v>
      </c>
      <c r="E368" s="8" t="s">
        <v>620</v>
      </c>
      <c r="F368" s="8" t="s">
        <v>46</v>
      </c>
      <c r="G368" s="8" t="s">
        <v>107</v>
      </c>
      <c r="H368" s="9" t="s">
        <v>636</v>
      </c>
      <c r="K368" s="18" t="str">
        <f aca="false">HYPERLINK("#'KOODISTOT'!B"&amp;MATCH("ISO3166char2CountryType",KOODISTOT!B:B,0),"ISO3166char2CountryType")</f>
        <v>ISO3166char2CountryType</v>
      </c>
      <c r="L368" s="10" t="s">
        <v>637</v>
      </c>
      <c r="N368" s="0" t="s">
        <v>408</v>
      </c>
    </row>
    <row r="369" customFormat="false" ht="14.4" hidden="false" customHeight="false" outlineLevel="0" collapsed="false">
      <c r="A369" s="0" t="n">
        <v>368</v>
      </c>
      <c r="B369" s="0" t="n">
        <v>40</v>
      </c>
      <c r="C369" s="8" t="s">
        <v>572</v>
      </c>
      <c r="D369" s="8" t="s">
        <v>573</v>
      </c>
      <c r="E369" s="8" t="s">
        <v>620</v>
      </c>
      <c r="F369" s="8" t="s">
        <v>46</v>
      </c>
      <c r="G369" s="8" t="s">
        <v>110</v>
      </c>
      <c r="H369" s="9" t="s">
        <v>638</v>
      </c>
      <c r="N369" s="0" t="s">
        <v>408</v>
      </c>
    </row>
    <row r="370" customFormat="false" ht="14.4" hidden="false" customHeight="false" outlineLevel="0" collapsed="false">
      <c r="A370" s="0" t="n">
        <v>369</v>
      </c>
      <c r="B370" s="0" t="n">
        <v>41</v>
      </c>
      <c r="C370" s="8" t="s">
        <v>572</v>
      </c>
      <c r="D370" s="8" t="s">
        <v>573</v>
      </c>
      <c r="E370" s="8" t="s">
        <v>620</v>
      </c>
      <c r="F370" s="8" t="s">
        <v>46</v>
      </c>
      <c r="G370" s="8" t="s">
        <v>112</v>
      </c>
      <c r="H370" s="9" t="s">
        <v>113</v>
      </c>
      <c r="N370" s="0" t="s">
        <v>408</v>
      </c>
    </row>
    <row r="371" customFormat="false" ht="14.4" hidden="false" customHeight="false" outlineLevel="0" collapsed="false">
      <c r="A371" s="0" t="n">
        <v>370</v>
      </c>
      <c r="B371" s="0" t="n">
        <v>42</v>
      </c>
      <c r="C371" s="8" t="s">
        <v>572</v>
      </c>
      <c r="D371" s="8" t="s">
        <v>573</v>
      </c>
      <c r="E371" s="8" t="s">
        <v>620</v>
      </c>
      <c r="F371" s="8" t="s">
        <v>46</v>
      </c>
      <c r="G371" s="8" t="s">
        <v>114</v>
      </c>
      <c r="H371" s="9" t="s">
        <v>639</v>
      </c>
      <c r="N371" s="0" t="s">
        <v>408</v>
      </c>
    </row>
    <row r="372" customFormat="false" ht="14.4" hidden="false" customHeight="false" outlineLevel="0" collapsed="false">
      <c r="A372" s="0" t="n">
        <v>371</v>
      </c>
      <c r="B372" s="0" t="n">
        <v>43</v>
      </c>
      <c r="C372" s="8" t="s">
        <v>572</v>
      </c>
      <c r="D372" s="8" t="s">
        <v>573</v>
      </c>
      <c r="E372" s="8" t="s">
        <v>620</v>
      </c>
      <c r="F372" s="8" t="s">
        <v>46</v>
      </c>
      <c r="G372" s="8" t="s">
        <v>116</v>
      </c>
      <c r="H372" s="9" t="s">
        <v>117</v>
      </c>
      <c r="N372" s="0" t="s">
        <v>408</v>
      </c>
    </row>
    <row r="373" customFormat="false" ht="14.4" hidden="false" customHeight="false" outlineLevel="0" collapsed="false">
      <c r="A373" s="0" t="n">
        <v>372</v>
      </c>
      <c r="B373" s="0" t="n">
        <v>44</v>
      </c>
      <c r="C373" s="8" t="s">
        <v>572</v>
      </c>
      <c r="D373" s="8" t="s">
        <v>573</v>
      </c>
      <c r="E373" s="8" t="s">
        <v>620</v>
      </c>
      <c r="F373" s="8" t="s">
        <v>46</v>
      </c>
      <c r="G373" s="8" t="s">
        <v>118</v>
      </c>
      <c r="H373" s="9" t="s">
        <v>119</v>
      </c>
      <c r="N373" s="0" t="s">
        <v>408</v>
      </c>
    </row>
    <row r="374" customFormat="false" ht="14.4" hidden="false" customHeight="false" outlineLevel="0" collapsed="false">
      <c r="A374" s="0" t="n">
        <v>373</v>
      </c>
      <c r="B374" s="0" t="n">
        <v>45</v>
      </c>
      <c r="C374" s="8" t="s">
        <v>572</v>
      </c>
      <c r="D374" s="8" t="s">
        <v>573</v>
      </c>
      <c r="E374" s="8" t="s">
        <v>620</v>
      </c>
      <c r="F374" s="8" t="s">
        <v>54</v>
      </c>
      <c r="G374" s="8" t="s">
        <v>640</v>
      </c>
      <c r="H374" s="9" t="s">
        <v>641</v>
      </c>
      <c r="K374" s="18" t="str">
        <f aca="false">HYPERLINK("#'KOODISTOT'!B"&amp;MATCH("CallForOfferBusinessSenderRoleType",KOODISTOT!B:B,0),"CallForOfferBusinessSenderRoleType")</f>
        <v>CallForOfferBusinessSenderRoleType</v>
      </c>
      <c r="L374" s="10" t="n">
        <v>1</v>
      </c>
      <c r="N374" s="0" t="s">
        <v>408</v>
      </c>
    </row>
    <row r="375" customFormat="false" ht="14.4" hidden="false" customHeight="false" outlineLevel="0" collapsed="false">
      <c r="A375" s="0" t="n">
        <v>374</v>
      </c>
      <c r="B375" s="0" t="n">
        <v>46</v>
      </c>
      <c r="C375" s="8" t="s">
        <v>572</v>
      </c>
      <c r="D375" s="8" t="s">
        <v>573</v>
      </c>
      <c r="E375" s="8" t="s">
        <v>605</v>
      </c>
      <c r="F375" s="8" t="s">
        <v>46</v>
      </c>
      <c r="G375" s="8" t="s">
        <v>642</v>
      </c>
      <c r="H375" s="9" t="s">
        <v>643</v>
      </c>
      <c r="N375" s="0" t="s">
        <v>408</v>
      </c>
    </row>
    <row r="376" customFormat="false" ht="14.4" hidden="false" customHeight="false" outlineLevel="0" collapsed="false">
      <c r="A376" s="0" t="n">
        <v>375</v>
      </c>
      <c r="B376" s="0" t="n">
        <v>47</v>
      </c>
      <c r="C376" s="8" t="s">
        <v>572</v>
      </c>
      <c r="D376" s="8" t="s">
        <v>573</v>
      </c>
      <c r="E376" s="8" t="s">
        <v>642</v>
      </c>
      <c r="F376" s="8" t="s">
        <v>54</v>
      </c>
      <c r="G376" s="8" t="s">
        <v>644</v>
      </c>
      <c r="H376" s="9" t="s">
        <v>645</v>
      </c>
      <c r="K376" s="18" t="str">
        <f aca="false">HYPERLINK("#'YHDISTEKOODISTOT'!B"&amp;MATCH("YesNoNotKnownType",YHDISTEKOODISTOT!B:B,0),"YesNoNotKnownType")</f>
        <v>YesNoNotKnownType</v>
      </c>
      <c r="L376" s="10" t="n">
        <v>1</v>
      </c>
      <c r="M376" s="11" t="s">
        <v>49</v>
      </c>
      <c r="N376" s="0" t="s">
        <v>408</v>
      </c>
    </row>
    <row r="377" customFormat="false" ht="14.4" hidden="false" customHeight="false" outlineLevel="0" collapsed="false">
      <c r="A377" s="0" t="n">
        <v>376</v>
      </c>
      <c r="B377" s="0" t="n">
        <v>48</v>
      </c>
      <c r="C377" s="8" t="s">
        <v>572</v>
      </c>
      <c r="D377" s="8" t="s">
        <v>573</v>
      </c>
      <c r="E377" s="8" t="s">
        <v>642</v>
      </c>
      <c r="F377" s="8" t="s">
        <v>54</v>
      </c>
      <c r="G377" s="8" t="s">
        <v>646</v>
      </c>
      <c r="H377" s="9" t="s">
        <v>647</v>
      </c>
      <c r="K377" s="18" t="str">
        <f aca="false">HYPERLINK("#'KOODISTOT'!B"&amp;MATCH(CONCATENATE(G377,"Type"),KOODISTOT!B:B,0),CONCATENATE(G377,"Type"))</f>
        <v>sellerGroupType</v>
      </c>
      <c r="L377" s="10" t="n">
        <v>0</v>
      </c>
      <c r="N377" s="0" t="s">
        <v>408</v>
      </c>
    </row>
    <row r="378" customFormat="false" ht="14.4" hidden="false" customHeight="false" outlineLevel="0" collapsed="false">
      <c r="A378" s="0" t="n">
        <v>377</v>
      </c>
      <c r="B378" s="0" t="n">
        <v>49</v>
      </c>
      <c r="C378" s="8" t="s">
        <v>572</v>
      </c>
      <c r="D378" s="8" t="s">
        <v>573</v>
      </c>
      <c r="E378" s="8" t="s">
        <v>642</v>
      </c>
      <c r="F378" s="8" t="s">
        <v>46</v>
      </c>
      <c r="G378" s="8" t="s">
        <v>648</v>
      </c>
      <c r="H378" s="9" t="s">
        <v>649</v>
      </c>
      <c r="N378" s="0" t="s">
        <v>408</v>
      </c>
    </row>
    <row r="379" customFormat="false" ht="14.4" hidden="false" customHeight="false" outlineLevel="0" collapsed="false">
      <c r="A379" s="0" t="n">
        <v>378</v>
      </c>
      <c r="B379" s="0" t="n">
        <v>50</v>
      </c>
      <c r="C379" s="8" t="s">
        <v>572</v>
      </c>
      <c r="D379" s="8" t="s">
        <v>573</v>
      </c>
      <c r="E379" s="8" t="s">
        <v>648</v>
      </c>
      <c r="F379" s="8" t="s">
        <v>54</v>
      </c>
      <c r="G379" s="8" t="s">
        <v>55</v>
      </c>
      <c r="H379" s="9" t="s">
        <v>622</v>
      </c>
      <c r="N379" s="0" t="s">
        <v>408</v>
      </c>
    </row>
    <row r="380" customFormat="false" ht="14.4" hidden="false" customHeight="false" outlineLevel="0" collapsed="false">
      <c r="A380" s="0" t="n">
        <v>379</v>
      </c>
      <c r="B380" s="0" t="n">
        <v>51</v>
      </c>
      <c r="C380" s="8" t="s">
        <v>572</v>
      </c>
      <c r="D380" s="8" t="s">
        <v>573</v>
      </c>
      <c r="E380" s="8" t="s">
        <v>648</v>
      </c>
      <c r="F380" s="8" t="s">
        <v>54</v>
      </c>
      <c r="G380" s="8" t="s">
        <v>84</v>
      </c>
      <c r="H380" s="9" t="s">
        <v>623</v>
      </c>
      <c r="K380" s="18" t="str">
        <f aca="false">HYPERLINK("#'KOODISTOT'!B"&amp;MATCH("ISO639char2LanguageType",KOODISTOT!B:B,0),"ISO639char2LanguageType")</f>
        <v>ISO639char2LanguageType</v>
      </c>
      <c r="L380" s="10" t="s">
        <v>624</v>
      </c>
      <c r="N380" s="0" t="s">
        <v>408</v>
      </c>
    </row>
    <row r="381" customFormat="false" ht="14.4" hidden="false" customHeight="false" outlineLevel="0" collapsed="false">
      <c r="A381" s="0" t="n">
        <v>380</v>
      </c>
      <c r="B381" s="0" t="n">
        <v>52</v>
      </c>
      <c r="C381" s="8" t="s">
        <v>572</v>
      </c>
      <c r="D381" s="8" t="s">
        <v>573</v>
      </c>
      <c r="E381" s="8" t="s">
        <v>648</v>
      </c>
      <c r="F381" s="8" t="s">
        <v>46</v>
      </c>
      <c r="G381" s="8" t="s">
        <v>87</v>
      </c>
      <c r="H381" s="9" t="s">
        <v>625</v>
      </c>
      <c r="N381" s="0" t="s">
        <v>408</v>
      </c>
    </row>
    <row r="382" customFormat="false" ht="14.4" hidden="false" customHeight="false" outlineLevel="0" collapsed="false">
      <c r="A382" s="0" t="n">
        <v>381</v>
      </c>
      <c r="B382" s="0" t="n">
        <v>53</v>
      </c>
      <c r="C382" s="8" t="s">
        <v>572</v>
      </c>
      <c r="D382" s="8" t="s">
        <v>573</v>
      </c>
      <c r="E382" s="8" t="s">
        <v>648</v>
      </c>
      <c r="F382" s="8" t="s">
        <v>46</v>
      </c>
      <c r="G382" s="8" t="s">
        <v>89</v>
      </c>
      <c r="H382" s="9" t="s">
        <v>626</v>
      </c>
      <c r="N382" s="0" t="s">
        <v>408</v>
      </c>
    </row>
    <row r="383" customFormat="false" ht="14.4" hidden="false" customHeight="false" outlineLevel="0" collapsed="false">
      <c r="A383" s="0" t="n">
        <v>382</v>
      </c>
      <c r="B383" s="0" t="n">
        <v>54</v>
      </c>
      <c r="C383" s="8" t="s">
        <v>572</v>
      </c>
      <c r="D383" s="8" t="s">
        <v>573</v>
      </c>
      <c r="E383" s="8" t="s">
        <v>648</v>
      </c>
      <c r="F383" s="8" t="s">
        <v>46</v>
      </c>
      <c r="G383" s="8" t="s">
        <v>91</v>
      </c>
      <c r="H383" s="9" t="s">
        <v>627</v>
      </c>
      <c r="N383" s="0" t="s">
        <v>408</v>
      </c>
    </row>
    <row r="384" customFormat="false" ht="14.4" hidden="false" customHeight="false" outlineLevel="0" collapsed="false">
      <c r="A384" s="0" t="n">
        <v>383</v>
      </c>
      <c r="B384" s="0" t="n">
        <v>55</v>
      </c>
      <c r="C384" s="8" t="s">
        <v>572</v>
      </c>
      <c r="D384" s="8" t="s">
        <v>573</v>
      </c>
      <c r="E384" s="8" t="s">
        <v>648</v>
      </c>
      <c r="F384" s="8" t="s">
        <v>46</v>
      </c>
      <c r="G384" s="8" t="s">
        <v>93</v>
      </c>
      <c r="H384" s="9" t="s">
        <v>628</v>
      </c>
      <c r="N384" s="0" t="s">
        <v>408</v>
      </c>
    </row>
    <row r="385" customFormat="false" ht="14.4" hidden="false" customHeight="false" outlineLevel="0" collapsed="false">
      <c r="A385" s="0" t="n">
        <v>384</v>
      </c>
      <c r="B385" s="0" t="n">
        <v>56</v>
      </c>
      <c r="C385" s="8" t="s">
        <v>572</v>
      </c>
      <c r="D385" s="8" t="s">
        <v>573</v>
      </c>
      <c r="E385" s="8" t="s">
        <v>648</v>
      </c>
      <c r="F385" s="8" t="s">
        <v>46</v>
      </c>
      <c r="G385" s="8" t="s">
        <v>95</v>
      </c>
      <c r="H385" s="9" t="s">
        <v>629</v>
      </c>
      <c r="N385" s="0" t="s">
        <v>408</v>
      </c>
    </row>
    <row r="386" customFormat="false" ht="14.4" hidden="false" customHeight="false" outlineLevel="0" collapsed="false">
      <c r="A386" s="0" t="n">
        <v>385</v>
      </c>
      <c r="B386" s="0" t="n">
        <v>57</v>
      </c>
      <c r="C386" s="8" t="s">
        <v>572</v>
      </c>
      <c r="D386" s="8" t="s">
        <v>573</v>
      </c>
      <c r="E386" s="8" t="s">
        <v>648</v>
      </c>
      <c r="F386" s="8" t="s">
        <v>46</v>
      </c>
      <c r="G386" s="8" t="s">
        <v>97</v>
      </c>
      <c r="H386" s="9" t="s">
        <v>630</v>
      </c>
      <c r="N386" s="0" t="s">
        <v>408</v>
      </c>
    </row>
    <row r="387" customFormat="false" ht="14.4" hidden="false" customHeight="false" outlineLevel="0" collapsed="false">
      <c r="A387" s="0" t="n">
        <v>386</v>
      </c>
      <c r="B387" s="0" t="n">
        <v>58</v>
      </c>
      <c r="C387" s="8" t="s">
        <v>572</v>
      </c>
      <c r="D387" s="8" t="s">
        <v>573</v>
      </c>
      <c r="E387" s="8" t="s">
        <v>648</v>
      </c>
      <c r="F387" s="8" t="s">
        <v>46</v>
      </c>
      <c r="G387" s="8" t="s">
        <v>99</v>
      </c>
      <c r="H387" s="9" t="s">
        <v>100</v>
      </c>
      <c r="N387" s="0" t="s">
        <v>408</v>
      </c>
    </row>
    <row r="388" customFormat="false" ht="14.4" hidden="false" customHeight="false" outlineLevel="0" collapsed="false">
      <c r="A388" s="0" t="n">
        <v>387</v>
      </c>
      <c r="B388" s="0" t="n">
        <v>59</v>
      </c>
      <c r="C388" s="8" t="s">
        <v>572</v>
      </c>
      <c r="D388" s="8" t="s">
        <v>573</v>
      </c>
      <c r="E388" s="8" t="s">
        <v>648</v>
      </c>
      <c r="F388" s="8" t="s">
        <v>46</v>
      </c>
      <c r="G388" s="8" t="s">
        <v>101</v>
      </c>
      <c r="H388" s="9" t="s">
        <v>631</v>
      </c>
      <c r="N388" s="0" t="s">
        <v>408</v>
      </c>
    </row>
    <row r="389" customFormat="false" ht="14.4" hidden="false" customHeight="false" outlineLevel="0" collapsed="false">
      <c r="A389" s="0" t="n">
        <v>388</v>
      </c>
      <c r="B389" s="0" t="n">
        <v>60</v>
      </c>
      <c r="C389" s="8" t="s">
        <v>572</v>
      </c>
      <c r="D389" s="8" t="s">
        <v>573</v>
      </c>
      <c r="E389" s="8" t="s">
        <v>648</v>
      </c>
      <c r="F389" s="8" t="s">
        <v>46</v>
      </c>
      <c r="G389" s="8" t="s">
        <v>103</v>
      </c>
      <c r="H389" s="9" t="s">
        <v>104</v>
      </c>
      <c r="N389" s="0" t="s">
        <v>408</v>
      </c>
    </row>
    <row r="390" customFormat="false" ht="14.4" hidden="false" customHeight="false" outlineLevel="0" collapsed="false">
      <c r="A390" s="0" t="n">
        <v>389</v>
      </c>
      <c r="B390" s="0" t="n">
        <v>61</v>
      </c>
      <c r="C390" s="8" t="s">
        <v>572</v>
      </c>
      <c r="D390" s="8" t="s">
        <v>573</v>
      </c>
      <c r="E390" s="8" t="s">
        <v>648</v>
      </c>
      <c r="F390" s="8" t="s">
        <v>46</v>
      </c>
      <c r="G390" s="8" t="s">
        <v>105</v>
      </c>
      <c r="H390" s="9" t="s">
        <v>106</v>
      </c>
      <c r="N390" s="0" t="s">
        <v>408</v>
      </c>
    </row>
    <row r="391" customFormat="false" ht="14.4" hidden="false" customHeight="false" outlineLevel="0" collapsed="false">
      <c r="A391" s="0" t="n">
        <v>390</v>
      </c>
      <c r="B391" s="0" t="n">
        <v>62</v>
      </c>
      <c r="C391" s="8" t="s">
        <v>572</v>
      </c>
      <c r="D391" s="8" t="s">
        <v>573</v>
      </c>
      <c r="E391" s="8" t="s">
        <v>648</v>
      </c>
      <c r="F391" s="8" t="s">
        <v>46</v>
      </c>
      <c r="G391" s="8" t="s">
        <v>632</v>
      </c>
      <c r="H391" s="9" t="s">
        <v>633</v>
      </c>
      <c r="N391" s="0" t="s">
        <v>408</v>
      </c>
    </row>
    <row r="392" customFormat="false" ht="14.4" hidden="false" customHeight="false" outlineLevel="0" collapsed="false">
      <c r="A392" s="0" t="n">
        <v>391</v>
      </c>
      <c r="B392" s="0" t="n">
        <v>63</v>
      </c>
      <c r="C392" s="8" t="s">
        <v>572</v>
      </c>
      <c r="D392" s="8" t="s">
        <v>573</v>
      </c>
      <c r="E392" s="8" t="s">
        <v>648</v>
      </c>
      <c r="F392" s="8" t="s">
        <v>46</v>
      </c>
      <c r="G392" s="8" t="s">
        <v>634</v>
      </c>
      <c r="H392" s="9" t="s">
        <v>635</v>
      </c>
      <c r="N392" s="0" t="s">
        <v>408</v>
      </c>
    </row>
    <row r="393" customFormat="false" ht="14.4" hidden="false" customHeight="false" outlineLevel="0" collapsed="false">
      <c r="A393" s="0" t="n">
        <v>392</v>
      </c>
      <c r="B393" s="0" t="n">
        <v>64</v>
      </c>
      <c r="C393" s="8" t="s">
        <v>572</v>
      </c>
      <c r="D393" s="8" t="s">
        <v>573</v>
      </c>
      <c r="E393" s="8" t="s">
        <v>648</v>
      </c>
      <c r="F393" s="8" t="s">
        <v>46</v>
      </c>
      <c r="G393" s="8" t="s">
        <v>107</v>
      </c>
      <c r="H393" s="9" t="s">
        <v>636</v>
      </c>
      <c r="K393" s="18" t="str">
        <f aca="false">HYPERLINK("#'KOODISTOT'!B"&amp;MATCH("ISO3166char2CountryType",KOODISTOT!B:B,0),"ISO3166char2CountryType")</f>
        <v>ISO3166char2CountryType</v>
      </c>
      <c r="L393" s="10" t="s">
        <v>637</v>
      </c>
      <c r="N393" s="0" t="s">
        <v>408</v>
      </c>
    </row>
    <row r="394" customFormat="false" ht="14.4" hidden="false" customHeight="false" outlineLevel="0" collapsed="false">
      <c r="A394" s="0" t="n">
        <v>393</v>
      </c>
      <c r="B394" s="0" t="n">
        <v>65</v>
      </c>
      <c r="C394" s="8" t="s">
        <v>572</v>
      </c>
      <c r="D394" s="8" t="s">
        <v>573</v>
      </c>
      <c r="E394" s="8" t="s">
        <v>648</v>
      </c>
      <c r="F394" s="8" t="s">
        <v>46</v>
      </c>
      <c r="G394" s="8" t="s">
        <v>110</v>
      </c>
      <c r="H394" s="9" t="s">
        <v>638</v>
      </c>
      <c r="N394" s="0" t="s">
        <v>408</v>
      </c>
    </row>
    <row r="395" customFormat="false" ht="14.4" hidden="false" customHeight="false" outlineLevel="0" collapsed="false">
      <c r="A395" s="0" t="n">
        <v>394</v>
      </c>
      <c r="B395" s="0" t="n">
        <v>66</v>
      </c>
      <c r="C395" s="8" t="s">
        <v>572</v>
      </c>
      <c r="D395" s="8" t="s">
        <v>573</v>
      </c>
      <c r="E395" s="8" t="s">
        <v>648</v>
      </c>
      <c r="F395" s="8" t="s">
        <v>46</v>
      </c>
      <c r="G395" s="8" t="s">
        <v>112</v>
      </c>
      <c r="H395" s="9" t="s">
        <v>113</v>
      </c>
      <c r="N395" s="0" t="s">
        <v>408</v>
      </c>
    </row>
    <row r="396" customFormat="false" ht="14.4" hidden="false" customHeight="false" outlineLevel="0" collapsed="false">
      <c r="A396" s="0" t="n">
        <v>395</v>
      </c>
      <c r="B396" s="0" t="n">
        <v>67</v>
      </c>
      <c r="C396" s="8" t="s">
        <v>572</v>
      </c>
      <c r="D396" s="8" t="s">
        <v>573</v>
      </c>
      <c r="E396" s="8" t="s">
        <v>648</v>
      </c>
      <c r="F396" s="8" t="s">
        <v>46</v>
      </c>
      <c r="G396" s="8" t="s">
        <v>114</v>
      </c>
      <c r="H396" s="9" t="s">
        <v>639</v>
      </c>
      <c r="N396" s="0" t="s">
        <v>408</v>
      </c>
    </row>
    <row r="397" customFormat="false" ht="14.4" hidden="false" customHeight="false" outlineLevel="0" collapsed="false">
      <c r="A397" s="0" t="n">
        <v>396</v>
      </c>
      <c r="B397" s="0" t="n">
        <v>68</v>
      </c>
      <c r="C397" s="8" t="s">
        <v>572</v>
      </c>
      <c r="D397" s="8" t="s">
        <v>573</v>
      </c>
      <c r="E397" s="8" t="s">
        <v>648</v>
      </c>
      <c r="F397" s="8" t="s">
        <v>46</v>
      </c>
      <c r="G397" s="8" t="s">
        <v>116</v>
      </c>
      <c r="H397" s="9" t="s">
        <v>117</v>
      </c>
      <c r="N397" s="0" t="s">
        <v>408</v>
      </c>
    </row>
    <row r="398" customFormat="false" ht="14.4" hidden="false" customHeight="false" outlineLevel="0" collapsed="false">
      <c r="A398" s="0" t="n">
        <v>397</v>
      </c>
      <c r="B398" s="0" t="n">
        <v>69</v>
      </c>
      <c r="C398" s="8" t="s">
        <v>572</v>
      </c>
      <c r="D398" s="8" t="s">
        <v>573</v>
      </c>
      <c r="E398" s="8" t="s">
        <v>648</v>
      </c>
      <c r="F398" s="8" t="s">
        <v>46</v>
      </c>
      <c r="G398" s="8" t="s">
        <v>118</v>
      </c>
      <c r="H398" s="9" t="s">
        <v>119</v>
      </c>
      <c r="N398" s="0" t="s">
        <v>408</v>
      </c>
    </row>
    <row r="399" customFormat="false" ht="14.4" hidden="false" customHeight="false" outlineLevel="0" collapsed="false">
      <c r="A399" s="0" t="n">
        <v>398</v>
      </c>
      <c r="B399" s="0" t="n">
        <v>70</v>
      </c>
      <c r="C399" s="8" t="s">
        <v>572</v>
      </c>
      <c r="D399" s="8" t="s">
        <v>573</v>
      </c>
      <c r="E399" s="8" t="s">
        <v>605</v>
      </c>
      <c r="F399" s="8" t="s">
        <v>46</v>
      </c>
      <c r="G399" s="8" t="s">
        <v>650</v>
      </c>
      <c r="H399" s="9" t="s">
        <v>651</v>
      </c>
      <c r="N399" s="0" t="s">
        <v>408</v>
      </c>
    </row>
    <row r="400" customFormat="false" ht="14.4" hidden="false" customHeight="false" outlineLevel="0" collapsed="false">
      <c r="A400" s="0" t="n">
        <v>399</v>
      </c>
      <c r="B400" s="0" t="n">
        <v>71</v>
      </c>
      <c r="C400" s="8" t="s">
        <v>572</v>
      </c>
      <c r="D400" s="8" t="s">
        <v>573</v>
      </c>
      <c r="E400" s="8" t="s">
        <v>650</v>
      </c>
      <c r="F400" s="8" t="s">
        <v>54</v>
      </c>
      <c r="G400" s="8" t="s">
        <v>55</v>
      </c>
      <c r="H400" s="9" t="s">
        <v>622</v>
      </c>
      <c r="N400" s="0" t="s">
        <v>408</v>
      </c>
    </row>
    <row r="401" customFormat="false" ht="14.4" hidden="false" customHeight="false" outlineLevel="0" collapsed="false">
      <c r="A401" s="0" t="n">
        <v>400</v>
      </c>
      <c r="B401" s="0" t="n">
        <v>72</v>
      </c>
      <c r="C401" s="8" t="s">
        <v>572</v>
      </c>
      <c r="D401" s="8" t="s">
        <v>573</v>
      </c>
      <c r="E401" s="8" t="s">
        <v>650</v>
      </c>
      <c r="F401" s="8" t="s">
        <v>54</v>
      </c>
      <c r="G401" s="8" t="s">
        <v>84</v>
      </c>
      <c r="H401" s="9" t="s">
        <v>623</v>
      </c>
      <c r="K401" s="18" t="str">
        <f aca="false">HYPERLINK("#'KOODISTOT'!B"&amp;MATCH("ISO639char2LanguageType",KOODISTOT!B:B,0),"ISO639char2LanguageType")</f>
        <v>ISO639char2LanguageType</v>
      </c>
      <c r="L401" s="10" t="s">
        <v>624</v>
      </c>
      <c r="N401" s="0" t="s">
        <v>408</v>
      </c>
    </row>
    <row r="402" customFormat="false" ht="14.4" hidden="false" customHeight="false" outlineLevel="0" collapsed="false">
      <c r="A402" s="0" t="n">
        <v>401</v>
      </c>
      <c r="B402" s="0" t="n">
        <v>73</v>
      </c>
      <c r="C402" s="8" t="s">
        <v>572</v>
      </c>
      <c r="D402" s="8" t="s">
        <v>573</v>
      </c>
      <c r="E402" s="8" t="s">
        <v>650</v>
      </c>
      <c r="F402" s="8" t="s">
        <v>46</v>
      </c>
      <c r="G402" s="8" t="s">
        <v>87</v>
      </c>
      <c r="H402" s="9" t="s">
        <v>625</v>
      </c>
      <c r="N402" s="0" t="s">
        <v>408</v>
      </c>
    </row>
    <row r="403" customFormat="false" ht="14.4" hidden="false" customHeight="false" outlineLevel="0" collapsed="false">
      <c r="A403" s="0" t="n">
        <v>402</v>
      </c>
      <c r="B403" s="0" t="n">
        <v>74</v>
      </c>
      <c r="C403" s="8" t="s">
        <v>572</v>
      </c>
      <c r="D403" s="8" t="s">
        <v>573</v>
      </c>
      <c r="E403" s="8" t="s">
        <v>650</v>
      </c>
      <c r="F403" s="8" t="s">
        <v>46</v>
      </c>
      <c r="G403" s="8" t="s">
        <v>89</v>
      </c>
      <c r="H403" s="9" t="s">
        <v>626</v>
      </c>
      <c r="N403" s="0" t="s">
        <v>408</v>
      </c>
    </row>
    <row r="404" customFormat="false" ht="14.4" hidden="false" customHeight="false" outlineLevel="0" collapsed="false">
      <c r="A404" s="0" t="n">
        <v>403</v>
      </c>
      <c r="B404" s="0" t="n">
        <v>75</v>
      </c>
      <c r="C404" s="8" t="s">
        <v>572</v>
      </c>
      <c r="D404" s="8" t="s">
        <v>573</v>
      </c>
      <c r="E404" s="8" t="s">
        <v>650</v>
      </c>
      <c r="F404" s="8" t="s">
        <v>46</v>
      </c>
      <c r="G404" s="8" t="s">
        <v>91</v>
      </c>
      <c r="H404" s="9" t="s">
        <v>627</v>
      </c>
      <c r="N404" s="0" t="s">
        <v>408</v>
      </c>
    </row>
    <row r="405" customFormat="false" ht="14.4" hidden="false" customHeight="false" outlineLevel="0" collapsed="false">
      <c r="A405" s="0" t="n">
        <v>404</v>
      </c>
      <c r="B405" s="0" t="n">
        <v>76</v>
      </c>
      <c r="C405" s="8" t="s">
        <v>572</v>
      </c>
      <c r="D405" s="8" t="s">
        <v>573</v>
      </c>
      <c r="E405" s="8" t="s">
        <v>650</v>
      </c>
      <c r="F405" s="8" t="s">
        <v>46</v>
      </c>
      <c r="G405" s="8" t="s">
        <v>93</v>
      </c>
      <c r="H405" s="9" t="s">
        <v>628</v>
      </c>
      <c r="N405" s="0" t="s">
        <v>408</v>
      </c>
    </row>
    <row r="406" customFormat="false" ht="14.4" hidden="false" customHeight="false" outlineLevel="0" collapsed="false">
      <c r="A406" s="0" t="n">
        <v>405</v>
      </c>
      <c r="B406" s="0" t="n">
        <v>77</v>
      </c>
      <c r="C406" s="8" t="s">
        <v>572</v>
      </c>
      <c r="D406" s="8" t="s">
        <v>573</v>
      </c>
      <c r="E406" s="8" t="s">
        <v>650</v>
      </c>
      <c r="F406" s="8" t="s">
        <v>46</v>
      </c>
      <c r="G406" s="8" t="s">
        <v>95</v>
      </c>
      <c r="H406" s="9" t="s">
        <v>629</v>
      </c>
      <c r="N406" s="0" t="s">
        <v>408</v>
      </c>
    </row>
    <row r="407" customFormat="false" ht="14.4" hidden="false" customHeight="false" outlineLevel="0" collapsed="false">
      <c r="A407" s="0" t="n">
        <v>406</v>
      </c>
      <c r="B407" s="0" t="n">
        <v>78</v>
      </c>
      <c r="C407" s="8" t="s">
        <v>572</v>
      </c>
      <c r="D407" s="8" t="s">
        <v>573</v>
      </c>
      <c r="E407" s="8" t="s">
        <v>650</v>
      </c>
      <c r="F407" s="8" t="s">
        <v>46</v>
      </c>
      <c r="G407" s="8" t="s">
        <v>97</v>
      </c>
      <c r="H407" s="9" t="s">
        <v>630</v>
      </c>
      <c r="N407" s="0" t="s">
        <v>408</v>
      </c>
    </row>
    <row r="408" customFormat="false" ht="14.4" hidden="false" customHeight="false" outlineLevel="0" collapsed="false">
      <c r="A408" s="0" t="n">
        <v>407</v>
      </c>
      <c r="B408" s="0" t="n">
        <v>79</v>
      </c>
      <c r="C408" s="8" t="s">
        <v>572</v>
      </c>
      <c r="D408" s="8" t="s">
        <v>573</v>
      </c>
      <c r="E408" s="8" t="s">
        <v>650</v>
      </c>
      <c r="F408" s="8" t="s">
        <v>46</v>
      </c>
      <c r="G408" s="8" t="s">
        <v>99</v>
      </c>
      <c r="H408" s="9" t="s">
        <v>100</v>
      </c>
      <c r="N408" s="0" t="s">
        <v>408</v>
      </c>
    </row>
    <row r="409" customFormat="false" ht="14.4" hidden="false" customHeight="false" outlineLevel="0" collapsed="false">
      <c r="A409" s="0" t="n">
        <v>408</v>
      </c>
      <c r="B409" s="0" t="n">
        <v>80</v>
      </c>
      <c r="C409" s="8" t="s">
        <v>572</v>
      </c>
      <c r="D409" s="8" t="s">
        <v>573</v>
      </c>
      <c r="E409" s="8" t="s">
        <v>650</v>
      </c>
      <c r="F409" s="8" t="s">
        <v>46</v>
      </c>
      <c r="G409" s="8" t="s">
        <v>101</v>
      </c>
      <c r="H409" s="9" t="s">
        <v>631</v>
      </c>
      <c r="N409" s="0" t="s">
        <v>408</v>
      </c>
    </row>
    <row r="410" customFormat="false" ht="14.4" hidden="false" customHeight="false" outlineLevel="0" collapsed="false">
      <c r="A410" s="0" t="n">
        <v>409</v>
      </c>
      <c r="B410" s="0" t="n">
        <v>81</v>
      </c>
      <c r="C410" s="8" t="s">
        <v>572</v>
      </c>
      <c r="D410" s="8" t="s">
        <v>573</v>
      </c>
      <c r="E410" s="8" t="s">
        <v>650</v>
      </c>
      <c r="F410" s="8" t="s">
        <v>46</v>
      </c>
      <c r="G410" s="8" t="s">
        <v>103</v>
      </c>
      <c r="H410" s="9" t="s">
        <v>104</v>
      </c>
      <c r="N410" s="0" t="s">
        <v>408</v>
      </c>
    </row>
    <row r="411" customFormat="false" ht="14.4" hidden="false" customHeight="false" outlineLevel="0" collapsed="false">
      <c r="A411" s="0" t="n">
        <v>410</v>
      </c>
      <c r="B411" s="0" t="n">
        <v>82</v>
      </c>
      <c r="C411" s="8" t="s">
        <v>572</v>
      </c>
      <c r="D411" s="8" t="s">
        <v>573</v>
      </c>
      <c r="E411" s="8" t="s">
        <v>650</v>
      </c>
      <c r="F411" s="8" t="s">
        <v>46</v>
      </c>
      <c r="G411" s="8" t="s">
        <v>105</v>
      </c>
      <c r="H411" s="9" t="s">
        <v>106</v>
      </c>
      <c r="N411" s="0" t="s">
        <v>408</v>
      </c>
    </row>
    <row r="412" customFormat="false" ht="14.4" hidden="false" customHeight="false" outlineLevel="0" collapsed="false">
      <c r="A412" s="0" t="n">
        <v>411</v>
      </c>
      <c r="B412" s="0" t="n">
        <v>83</v>
      </c>
      <c r="C412" s="8" t="s">
        <v>572</v>
      </c>
      <c r="D412" s="8" t="s">
        <v>573</v>
      </c>
      <c r="E412" s="8" t="s">
        <v>650</v>
      </c>
      <c r="F412" s="8" t="s">
        <v>46</v>
      </c>
      <c r="G412" s="8" t="s">
        <v>632</v>
      </c>
      <c r="H412" s="9" t="s">
        <v>633</v>
      </c>
      <c r="N412" s="0" t="s">
        <v>408</v>
      </c>
    </row>
    <row r="413" customFormat="false" ht="14.4" hidden="false" customHeight="false" outlineLevel="0" collapsed="false">
      <c r="A413" s="0" t="n">
        <v>412</v>
      </c>
      <c r="B413" s="0" t="n">
        <v>84</v>
      </c>
      <c r="C413" s="8" t="s">
        <v>572</v>
      </c>
      <c r="D413" s="8" t="s">
        <v>573</v>
      </c>
      <c r="E413" s="8" t="s">
        <v>650</v>
      </c>
      <c r="F413" s="8" t="s">
        <v>46</v>
      </c>
      <c r="G413" s="8" t="s">
        <v>634</v>
      </c>
      <c r="H413" s="9" t="s">
        <v>635</v>
      </c>
      <c r="N413" s="0" t="s">
        <v>408</v>
      </c>
    </row>
    <row r="414" customFormat="false" ht="14.4" hidden="false" customHeight="false" outlineLevel="0" collapsed="false">
      <c r="A414" s="0" t="n">
        <v>413</v>
      </c>
      <c r="B414" s="0" t="n">
        <v>85</v>
      </c>
      <c r="C414" s="8" t="s">
        <v>572</v>
      </c>
      <c r="D414" s="8" t="s">
        <v>573</v>
      </c>
      <c r="E414" s="8" t="s">
        <v>650</v>
      </c>
      <c r="F414" s="8" t="s">
        <v>46</v>
      </c>
      <c r="G414" s="8" t="s">
        <v>107</v>
      </c>
      <c r="H414" s="9" t="s">
        <v>636</v>
      </c>
      <c r="K414" s="18" t="str">
        <f aca="false">HYPERLINK("#'KOODISTOT'!B"&amp;MATCH("ISO3166char2CountryType",KOODISTOT!B:B,0),"ISO3166char2CountryType")</f>
        <v>ISO3166char2CountryType</v>
      </c>
      <c r="L414" s="10" t="s">
        <v>637</v>
      </c>
      <c r="N414" s="0" t="s">
        <v>408</v>
      </c>
    </row>
    <row r="415" customFormat="false" ht="14.4" hidden="false" customHeight="false" outlineLevel="0" collapsed="false">
      <c r="A415" s="0" t="n">
        <v>414</v>
      </c>
      <c r="B415" s="0" t="n">
        <v>86</v>
      </c>
      <c r="C415" s="8" t="s">
        <v>572</v>
      </c>
      <c r="D415" s="8" t="s">
        <v>573</v>
      </c>
      <c r="E415" s="8" t="s">
        <v>650</v>
      </c>
      <c r="F415" s="8" t="s">
        <v>46</v>
      </c>
      <c r="G415" s="8" t="s">
        <v>110</v>
      </c>
      <c r="H415" s="9" t="s">
        <v>638</v>
      </c>
      <c r="N415" s="0" t="s">
        <v>408</v>
      </c>
    </row>
    <row r="416" customFormat="false" ht="14.4" hidden="false" customHeight="false" outlineLevel="0" collapsed="false">
      <c r="A416" s="0" t="n">
        <v>415</v>
      </c>
      <c r="B416" s="0" t="n">
        <v>87</v>
      </c>
      <c r="C416" s="8" t="s">
        <v>572</v>
      </c>
      <c r="D416" s="8" t="s">
        <v>573</v>
      </c>
      <c r="E416" s="8" t="s">
        <v>650</v>
      </c>
      <c r="F416" s="8" t="s">
        <v>46</v>
      </c>
      <c r="G416" s="8" t="s">
        <v>112</v>
      </c>
      <c r="H416" s="9" t="s">
        <v>113</v>
      </c>
      <c r="N416" s="0" t="s">
        <v>408</v>
      </c>
    </row>
    <row r="417" customFormat="false" ht="14.4" hidden="false" customHeight="false" outlineLevel="0" collapsed="false">
      <c r="A417" s="0" t="n">
        <v>416</v>
      </c>
      <c r="B417" s="0" t="n">
        <v>88</v>
      </c>
      <c r="C417" s="8" t="s">
        <v>572</v>
      </c>
      <c r="D417" s="8" t="s">
        <v>573</v>
      </c>
      <c r="E417" s="8" t="s">
        <v>650</v>
      </c>
      <c r="F417" s="8" t="s">
        <v>46</v>
      </c>
      <c r="G417" s="8" t="s">
        <v>114</v>
      </c>
      <c r="H417" s="9" t="s">
        <v>639</v>
      </c>
      <c r="N417" s="0" t="s">
        <v>408</v>
      </c>
    </row>
    <row r="418" customFormat="false" ht="14.4" hidden="false" customHeight="false" outlineLevel="0" collapsed="false">
      <c r="A418" s="0" t="n">
        <v>417</v>
      </c>
      <c r="B418" s="0" t="n">
        <v>89</v>
      </c>
      <c r="C418" s="8" t="s">
        <v>572</v>
      </c>
      <c r="D418" s="8" t="s">
        <v>573</v>
      </c>
      <c r="E418" s="8" t="s">
        <v>650</v>
      </c>
      <c r="F418" s="8" t="s">
        <v>46</v>
      </c>
      <c r="G418" s="8" t="s">
        <v>116</v>
      </c>
      <c r="H418" s="9" t="s">
        <v>117</v>
      </c>
      <c r="N418" s="0" t="s">
        <v>408</v>
      </c>
    </row>
    <row r="419" customFormat="false" ht="14.4" hidden="false" customHeight="false" outlineLevel="0" collapsed="false">
      <c r="A419" s="0" t="n">
        <v>418</v>
      </c>
      <c r="B419" s="0" t="n">
        <v>90</v>
      </c>
      <c r="C419" s="8" t="s">
        <v>572</v>
      </c>
      <c r="D419" s="8" t="s">
        <v>573</v>
      </c>
      <c r="E419" s="8" t="s">
        <v>650</v>
      </c>
      <c r="F419" s="8" t="s">
        <v>46</v>
      </c>
      <c r="G419" s="8" t="s">
        <v>118</v>
      </c>
      <c r="H419" s="9" t="s">
        <v>119</v>
      </c>
      <c r="N419" s="0" t="s">
        <v>408</v>
      </c>
    </row>
    <row r="420" customFormat="false" ht="14.4" hidden="false" customHeight="false" outlineLevel="0" collapsed="false">
      <c r="A420" s="0" t="n">
        <v>419</v>
      </c>
      <c r="B420" s="0" t="n">
        <v>91</v>
      </c>
      <c r="C420" s="8" t="s">
        <v>572</v>
      </c>
      <c r="D420" s="8" t="s">
        <v>573</v>
      </c>
      <c r="E420" s="8" t="s">
        <v>605</v>
      </c>
      <c r="F420" s="8" t="s">
        <v>46</v>
      </c>
      <c r="G420" s="8" t="s">
        <v>652</v>
      </c>
      <c r="H420" s="9" t="s">
        <v>653</v>
      </c>
      <c r="N420" s="0" t="s">
        <v>408</v>
      </c>
    </row>
    <row r="421" customFormat="false" ht="14.4" hidden="false" customHeight="false" outlineLevel="0" collapsed="false">
      <c r="A421" s="0" t="n">
        <v>420</v>
      </c>
      <c r="B421" s="0" t="n">
        <v>92</v>
      </c>
      <c r="C421" s="8" t="s">
        <v>572</v>
      </c>
      <c r="D421" s="8" t="s">
        <v>573</v>
      </c>
      <c r="E421" s="8" t="s">
        <v>605</v>
      </c>
      <c r="F421" s="8" t="s">
        <v>46</v>
      </c>
      <c r="G421" s="8" t="s">
        <v>654</v>
      </c>
      <c r="H421" s="9" t="s">
        <v>655</v>
      </c>
      <c r="N421" s="0" t="s">
        <v>408</v>
      </c>
    </row>
    <row r="422" customFormat="false" ht="14.4" hidden="false" customHeight="false" outlineLevel="0" collapsed="false">
      <c r="A422" s="0" t="n">
        <v>421</v>
      </c>
      <c r="B422" s="0" t="n">
        <v>93</v>
      </c>
      <c r="C422" s="8" t="s">
        <v>572</v>
      </c>
      <c r="D422" s="8" t="s">
        <v>573</v>
      </c>
      <c r="E422" s="8" t="s">
        <v>605</v>
      </c>
      <c r="F422" s="8" t="s">
        <v>46</v>
      </c>
      <c r="G422" s="8" t="s">
        <v>656</v>
      </c>
      <c r="H422" s="9" t="s">
        <v>657</v>
      </c>
      <c r="N422" s="0" t="s">
        <v>408</v>
      </c>
    </row>
    <row r="423" customFormat="false" ht="14.4" hidden="false" customHeight="false" outlineLevel="0" collapsed="false">
      <c r="A423" s="0" t="n">
        <v>422</v>
      </c>
      <c r="B423" s="0" t="n">
        <v>94</v>
      </c>
      <c r="C423" s="8" t="s">
        <v>572</v>
      </c>
      <c r="D423" s="8" t="s">
        <v>573</v>
      </c>
      <c r="E423" s="8" t="s">
        <v>605</v>
      </c>
      <c r="F423" s="8" t="s">
        <v>46</v>
      </c>
      <c r="G423" s="8" t="s">
        <v>658</v>
      </c>
      <c r="H423" s="9" t="s">
        <v>659</v>
      </c>
      <c r="N423" s="0" t="s">
        <v>408</v>
      </c>
    </row>
    <row r="424" customFormat="false" ht="14.4" hidden="false" customHeight="false" outlineLevel="0" collapsed="false">
      <c r="A424" s="0" t="n">
        <v>423</v>
      </c>
      <c r="B424" s="0" t="n">
        <v>95</v>
      </c>
      <c r="C424" s="8" t="s">
        <v>572</v>
      </c>
      <c r="D424" s="8" t="s">
        <v>573</v>
      </c>
      <c r="E424" s="8" t="s">
        <v>658</v>
      </c>
      <c r="F424" s="8" t="s">
        <v>46</v>
      </c>
      <c r="G424" s="8" t="s">
        <v>660</v>
      </c>
      <c r="H424" s="9" t="s">
        <v>661</v>
      </c>
      <c r="K424" s="18" t="str">
        <f aca="false">HYPERLINK("#'KOODISTOT'!B"&amp;MATCH(CONCATENATE(G424,"Type"),KOODISTOT!B:B,0),CONCATENATE(G424,"Type"))</f>
        <v>PurchaseModeType</v>
      </c>
      <c r="L424" s="10" t="n">
        <v>1</v>
      </c>
      <c r="N424" s="0" t="s">
        <v>408</v>
      </c>
    </row>
    <row r="425" customFormat="false" ht="28.8" hidden="false" customHeight="false" outlineLevel="0" collapsed="false">
      <c r="A425" s="0" t="n">
        <v>424</v>
      </c>
      <c r="B425" s="0" t="n">
        <v>96</v>
      </c>
      <c r="C425" s="8" t="s">
        <v>572</v>
      </c>
      <c r="D425" s="8" t="s">
        <v>573</v>
      </c>
      <c r="E425" s="8" t="s">
        <v>658</v>
      </c>
      <c r="F425" s="8" t="s">
        <v>46</v>
      </c>
      <c r="G425" s="8" t="s">
        <v>662</v>
      </c>
      <c r="H425" s="9" t="s">
        <v>663</v>
      </c>
      <c r="K425" s="18" t="str">
        <f aca="false">HYPERLINK("#'KOODISTOT'!B"&amp;MATCH("YesNoType",KOODISTOT!B:B,0),CONCATENATE(G425,"Type"))</f>
        <v>IncludePaymentPlanType</v>
      </c>
      <c r="L425" s="10" t="n">
        <v>0</v>
      </c>
      <c r="N425" s="0" t="s">
        <v>408</v>
      </c>
    </row>
    <row r="426" customFormat="false" ht="14.4" hidden="false" customHeight="false" outlineLevel="0" collapsed="false">
      <c r="A426" s="0" t="n">
        <v>425</v>
      </c>
      <c r="B426" s="0" t="n">
        <v>97</v>
      </c>
      <c r="C426" s="8" t="s">
        <v>572</v>
      </c>
      <c r="D426" s="8" t="s">
        <v>573</v>
      </c>
      <c r="E426" s="8" t="s">
        <v>658</v>
      </c>
      <c r="F426" s="8" t="s">
        <v>46</v>
      </c>
      <c r="G426" s="8" t="s">
        <v>664</v>
      </c>
      <c r="H426" s="9" t="s">
        <v>665</v>
      </c>
      <c r="K426" s="18" t="str">
        <f aca="false">HYPERLINK("#'YHDISTEKOODISTOT'!B"&amp;MATCH("YesNoNotKnownType",YHDISTEKOODISTOT!B:B,0),CONCATENATE(G426,"Type"))</f>
        <v>IncludeForestFundPaymentType</v>
      </c>
      <c r="L426" s="10" t="n">
        <v>2</v>
      </c>
      <c r="M426" s="11" t="s">
        <v>49</v>
      </c>
      <c r="N426" s="0" t="s">
        <v>408</v>
      </c>
    </row>
    <row r="427" customFormat="false" ht="14.4" hidden="false" customHeight="false" outlineLevel="0" collapsed="false">
      <c r="A427" s="0" t="n">
        <v>426</v>
      </c>
      <c r="B427" s="0" t="n">
        <v>98</v>
      </c>
      <c r="C427" s="8" t="s">
        <v>572</v>
      </c>
      <c r="D427" s="8" t="s">
        <v>573</v>
      </c>
      <c r="E427" s="8" t="s">
        <v>658</v>
      </c>
      <c r="F427" s="8" t="s">
        <v>46</v>
      </c>
      <c r="G427" s="8" t="s">
        <v>666</v>
      </c>
      <c r="H427" s="9" t="s">
        <v>667</v>
      </c>
      <c r="N427" s="0" t="s">
        <v>408</v>
      </c>
    </row>
    <row r="428" customFormat="false" ht="14.4" hidden="false" customHeight="false" outlineLevel="0" collapsed="false">
      <c r="A428" s="0" t="n">
        <v>427</v>
      </c>
      <c r="B428" s="0" t="n">
        <v>99</v>
      </c>
      <c r="C428" s="8" t="s">
        <v>572</v>
      </c>
      <c r="D428" s="8" t="s">
        <v>573</v>
      </c>
      <c r="E428" s="8" t="s">
        <v>666</v>
      </c>
      <c r="F428" s="8" t="s">
        <v>46</v>
      </c>
      <c r="G428" s="8" t="s">
        <v>668</v>
      </c>
      <c r="H428" s="9" t="s">
        <v>669</v>
      </c>
      <c r="K428" s="18" t="str">
        <f aca="false">HYPERLINK("#'KOODISTOT'!B"&amp;MATCH(CONCATENATE(G428,"Type"),KOODISTOT!B:B,0),CONCATENATE(G428,"Type"))</f>
        <v>UsedPricingMethodType</v>
      </c>
      <c r="L428" s="10" t="n">
        <v>2</v>
      </c>
      <c r="N428" s="0" t="s">
        <v>408</v>
      </c>
    </row>
    <row r="429" customFormat="false" ht="14.4" hidden="false" customHeight="false" outlineLevel="0" collapsed="false">
      <c r="A429" s="0" t="n">
        <v>428</v>
      </c>
      <c r="B429" s="0" t="n">
        <v>100</v>
      </c>
      <c r="C429" s="8" t="s">
        <v>572</v>
      </c>
      <c r="D429" s="8" t="s">
        <v>573</v>
      </c>
      <c r="E429" s="8" t="s">
        <v>605</v>
      </c>
      <c r="F429" s="8" t="s">
        <v>46</v>
      </c>
      <c r="G429" s="8" t="s">
        <v>670</v>
      </c>
      <c r="H429" s="9" t="s">
        <v>671</v>
      </c>
      <c r="N429" s="0" t="s">
        <v>408</v>
      </c>
    </row>
    <row r="430" customFormat="false" ht="14.4" hidden="false" customHeight="false" outlineLevel="0" collapsed="false">
      <c r="A430" s="0" t="n">
        <v>429</v>
      </c>
      <c r="B430" s="0" t="n">
        <v>101</v>
      </c>
      <c r="C430" s="8" t="s">
        <v>572</v>
      </c>
      <c r="D430" s="8" t="s">
        <v>573</v>
      </c>
      <c r="E430" s="8" t="s">
        <v>670</v>
      </c>
      <c r="F430" s="8" t="s">
        <v>46</v>
      </c>
      <c r="G430" s="8" t="s">
        <v>672</v>
      </c>
      <c r="H430" s="9" t="s">
        <v>673</v>
      </c>
      <c r="K430" s="18" t="e">
        <f aca="false">HYPERLINK("#'KOODISTOT'!B"&amp;MATCH(CONCATENATE(G430,"Type"),KOODISTOT!B:B,0),CONCATENATE(G430,"Type"))</f>
        <v>#N/A</v>
      </c>
      <c r="L430" s="10" t="n">
        <v>3</v>
      </c>
      <c r="N430" s="0" t="s">
        <v>408</v>
      </c>
    </row>
    <row r="431" customFormat="false" ht="28.8" hidden="false" customHeight="false" outlineLevel="0" collapsed="false">
      <c r="A431" s="0" t="n">
        <v>430</v>
      </c>
      <c r="B431" s="0" t="n">
        <v>102</v>
      </c>
      <c r="C431" s="8" t="s">
        <v>572</v>
      </c>
      <c r="D431" s="8" t="s">
        <v>573</v>
      </c>
      <c r="E431" s="8" t="s">
        <v>670</v>
      </c>
      <c r="F431" s="8" t="s">
        <v>46</v>
      </c>
      <c r="G431" s="8" t="s">
        <v>662</v>
      </c>
      <c r="H431" s="9" t="s">
        <v>663</v>
      </c>
      <c r="K431" s="18" t="str">
        <f aca="false">HYPERLINK("#'KOODISTOT'!B"&amp;MATCH("YesNoType",KOODISTOT!B:B,0),CONCATENATE(G431,"Type"))</f>
        <v>IncludePaymentPlanType</v>
      </c>
      <c r="L431" s="10" t="n">
        <v>0</v>
      </c>
      <c r="N431" s="0" t="s">
        <v>408</v>
      </c>
    </row>
    <row r="432" customFormat="false" ht="14.4" hidden="false" customHeight="false" outlineLevel="0" collapsed="false">
      <c r="A432" s="0" t="n">
        <v>431</v>
      </c>
      <c r="B432" s="0" t="n">
        <v>103</v>
      </c>
      <c r="C432" s="8" t="s">
        <v>572</v>
      </c>
      <c r="D432" s="8" t="s">
        <v>573</v>
      </c>
      <c r="E432" s="8" t="s">
        <v>670</v>
      </c>
      <c r="F432" s="8" t="s">
        <v>46</v>
      </c>
      <c r="G432" s="8" t="s">
        <v>674</v>
      </c>
      <c r="H432" s="9" t="s">
        <v>675</v>
      </c>
      <c r="K432" s="18" t="str">
        <f aca="false">HYPERLINK("#'KOODISTOT'!B"&amp;MATCH(CONCATENATE(G432,"Type"),KOODISTOT!B:B,0),CONCATENATE(G432,"Type"))</f>
        <v>UsedPricingMethodTypeType</v>
      </c>
      <c r="L432" s="10" t="n">
        <v>1</v>
      </c>
      <c r="N432" s="0" t="s">
        <v>408</v>
      </c>
    </row>
    <row r="433" customFormat="false" ht="14.4" hidden="false" customHeight="false" outlineLevel="0" collapsed="false">
      <c r="A433" s="0" t="n">
        <v>432</v>
      </c>
      <c r="B433" s="0" t="n">
        <v>104</v>
      </c>
      <c r="C433" s="8" t="s">
        <v>572</v>
      </c>
      <c r="D433" s="8" t="s">
        <v>573</v>
      </c>
      <c r="E433" s="8" t="s">
        <v>605</v>
      </c>
      <c r="F433" s="8" t="s">
        <v>46</v>
      </c>
      <c r="G433" s="8" t="s">
        <v>676</v>
      </c>
      <c r="H433" s="9" t="s">
        <v>677</v>
      </c>
      <c r="N433" s="0" t="s">
        <v>408</v>
      </c>
    </row>
    <row r="434" customFormat="false" ht="14.4" hidden="false" customHeight="false" outlineLevel="0" collapsed="false">
      <c r="A434" s="0" t="n">
        <v>433</v>
      </c>
      <c r="B434" s="0" t="n">
        <v>105</v>
      </c>
      <c r="C434" s="8" t="s">
        <v>572</v>
      </c>
      <c r="D434" s="8" t="s">
        <v>573</v>
      </c>
      <c r="E434" s="8" t="s">
        <v>676</v>
      </c>
      <c r="F434" s="8" t="s">
        <v>46</v>
      </c>
      <c r="G434" s="8" t="s">
        <v>678</v>
      </c>
      <c r="H434" s="9" t="s">
        <v>679</v>
      </c>
      <c r="N434" s="0" t="s">
        <v>408</v>
      </c>
    </row>
    <row r="435" customFormat="false" ht="14.4" hidden="false" customHeight="false" outlineLevel="0" collapsed="false">
      <c r="A435" s="0" t="n">
        <v>434</v>
      </c>
      <c r="B435" s="0" t="n">
        <v>106</v>
      </c>
      <c r="C435" s="8" t="s">
        <v>572</v>
      </c>
      <c r="D435" s="8" t="s">
        <v>573</v>
      </c>
      <c r="E435" s="8" t="s">
        <v>678</v>
      </c>
      <c r="F435" s="8" t="s">
        <v>54</v>
      </c>
      <c r="G435" s="8" t="s">
        <v>55</v>
      </c>
      <c r="H435" s="9" t="s">
        <v>679</v>
      </c>
      <c r="N435" s="0" t="s">
        <v>408</v>
      </c>
    </row>
    <row r="436" customFormat="false" ht="14.4" hidden="false" customHeight="false" outlineLevel="0" collapsed="false">
      <c r="A436" s="0" t="n">
        <v>435</v>
      </c>
      <c r="B436" s="0" t="n">
        <v>107</v>
      </c>
      <c r="C436" s="8" t="s">
        <v>572</v>
      </c>
      <c r="D436" s="8" t="s">
        <v>573</v>
      </c>
      <c r="E436" s="8" t="s">
        <v>680</v>
      </c>
      <c r="F436" s="8" t="s">
        <v>54</v>
      </c>
      <c r="G436" s="8" t="s">
        <v>681</v>
      </c>
      <c r="H436" s="9" t="s">
        <v>682</v>
      </c>
      <c r="N436" s="0" t="s">
        <v>408</v>
      </c>
    </row>
    <row r="437" customFormat="false" ht="14.4" hidden="false" customHeight="false" outlineLevel="0" collapsed="false">
      <c r="A437" s="0" t="n">
        <v>436</v>
      </c>
      <c r="B437" s="0" t="n">
        <v>108</v>
      </c>
      <c r="C437" s="8" t="s">
        <v>572</v>
      </c>
      <c r="D437" s="8" t="s">
        <v>573</v>
      </c>
      <c r="E437" s="8" t="s">
        <v>680</v>
      </c>
      <c r="F437" s="8" t="s">
        <v>54</v>
      </c>
      <c r="G437" s="8" t="s">
        <v>55</v>
      </c>
      <c r="H437" s="9" t="s">
        <v>683</v>
      </c>
      <c r="N437" s="0" t="s">
        <v>408</v>
      </c>
    </row>
    <row r="438" customFormat="false" ht="14.4" hidden="false" customHeight="false" outlineLevel="0" collapsed="false">
      <c r="A438" s="0" t="n">
        <v>437</v>
      </c>
      <c r="B438" s="0" t="n">
        <v>109</v>
      </c>
      <c r="C438" s="8" t="s">
        <v>572</v>
      </c>
      <c r="D438" s="8" t="s">
        <v>573</v>
      </c>
      <c r="E438" s="8" t="s">
        <v>680</v>
      </c>
      <c r="F438" s="8" t="s">
        <v>46</v>
      </c>
      <c r="G438" s="8" t="s">
        <v>608</v>
      </c>
      <c r="H438" s="9" t="s">
        <v>609</v>
      </c>
      <c r="N438" s="0" t="s">
        <v>408</v>
      </c>
    </row>
    <row r="439" customFormat="false" ht="14.4" hidden="false" customHeight="false" outlineLevel="0" collapsed="false">
      <c r="A439" s="0" t="n">
        <v>438</v>
      </c>
      <c r="B439" s="0" t="n">
        <v>110</v>
      </c>
      <c r="C439" s="8" t="s">
        <v>572</v>
      </c>
      <c r="D439" s="8" t="s">
        <v>573</v>
      </c>
      <c r="E439" s="8" t="s">
        <v>680</v>
      </c>
      <c r="F439" s="8" t="s">
        <v>46</v>
      </c>
      <c r="G439" s="8" t="s">
        <v>684</v>
      </c>
      <c r="H439" s="9" t="s">
        <v>685</v>
      </c>
      <c r="N439" s="0" t="s">
        <v>408</v>
      </c>
    </row>
    <row r="440" customFormat="false" ht="14.4" hidden="false" customHeight="false" outlineLevel="0" collapsed="false">
      <c r="A440" s="0" t="n">
        <v>439</v>
      </c>
      <c r="B440" s="0" t="n">
        <v>111</v>
      </c>
      <c r="C440" s="8" t="s">
        <v>572</v>
      </c>
      <c r="D440" s="8" t="s">
        <v>573</v>
      </c>
      <c r="E440" s="8" t="s">
        <v>680</v>
      </c>
      <c r="F440" s="8" t="s">
        <v>46</v>
      </c>
      <c r="G440" s="8" t="s">
        <v>686</v>
      </c>
      <c r="H440" s="9" t="s">
        <v>687</v>
      </c>
      <c r="K440" s="18" t="str">
        <f aca="false">HYPERLINK("#'KOODISTOT'!B"&amp;MATCH("YesNoType",KOODISTOT!B:B,0),CONCATENATE(G440,"Type"))</f>
        <v>IncludeInOfferType</v>
      </c>
      <c r="L440" s="10" t="n">
        <v>1</v>
      </c>
      <c r="N440" s="0" t="s">
        <v>408</v>
      </c>
    </row>
    <row r="441" customFormat="false" ht="14.4" hidden="false" customHeight="false" outlineLevel="0" collapsed="false">
      <c r="A441" s="0" t="n">
        <v>440</v>
      </c>
      <c r="B441" s="0" t="n">
        <v>112</v>
      </c>
      <c r="C441" s="8" t="s">
        <v>572</v>
      </c>
      <c r="D441" s="8" t="s">
        <v>573</v>
      </c>
      <c r="E441" s="8" t="s">
        <v>680</v>
      </c>
      <c r="F441" s="8" t="s">
        <v>46</v>
      </c>
      <c r="G441" s="8" t="s">
        <v>688</v>
      </c>
      <c r="H441" s="9" t="s">
        <v>689</v>
      </c>
      <c r="N441" s="0" t="s">
        <v>408</v>
      </c>
    </row>
    <row r="442" customFormat="false" ht="14.4" hidden="false" customHeight="false" outlineLevel="0" collapsed="false">
      <c r="A442" s="0" t="n">
        <v>441</v>
      </c>
      <c r="B442" s="0" t="n">
        <v>113</v>
      </c>
      <c r="C442" s="8" t="s">
        <v>572</v>
      </c>
      <c r="D442" s="8" t="s">
        <v>573</v>
      </c>
      <c r="E442" s="8" t="s">
        <v>688</v>
      </c>
      <c r="F442" s="8" t="s">
        <v>54</v>
      </c>
      <c r="G442" s="8" t="s">
        <v>55</v>
      </c>
      <c r="H442" s="9" t="s">
        <v>622</v>
      </c>
      <c r="N442" s="0" t="s">
        <v>408</v>
      </c>
    </row>
    <row r="443" customFormat="false" ht="14.4" hidden="false" customHeight="false" outlineLevel="0" collapsed="false">
      <c r="A443" s="0" t="n">
        <v>442</v>
      </c>
      <c r="B443" s="0" t="n">
        <v>114</v>
      </c>
      <c r="C443" s="8" t="s">
        <v>572</v>
      </c>
      <c r="D443" s="8" t="s">
        <v>573</v>
      </c>
      <c r="E443" s="8" t="s">
        <v>688</v>
      </c>
      <c r="F443" s="8" t="s">
        <v>54</v>
      </c>
      <c r="G443" s="8" t="s">
        <v>84</v>
      </c>
      <c r="H443" s="9" t="s">
        <v>623</v>
      </c>
      <c r="K443" s="18" t="str">
        <f aca="false">HYPERLINK("#'KOODISTOT'!B"&amp;MATCH("ISO639char2LanguageType",KOODISTOT!B:B,0),"ISO639char2LanguageType")</f>
        <v>ISO639char2LanguageType</v>
      </c>
      <c r="L443" s="10" t="s">
        <v>624</v>
      </c>
      <c r="N443" s="0" t="s">
        <v>408</v>
      </c>
    </row>
    <row r="444" customFormat="false" ht="14.4" hidden="false" customHeight="false" outlineLevel="0" collapsed="false">
      <c r="A444" s="0" t="n">
        <v>443</v>
      </c>
      <c r="B444" s="0" t="n">
        <v>115</v>
      </c>
      <c r="C444" s="8" t="s">
        <v>572</v>
      </c>
      <c r="D444" s="8" t="s">
        <v>573</v>
      </c>
      <c r="E444" s="8" t="s">
        <v>688</v>
      </c>
      <c r="F444" s="8" t="s">
        <v>46</v>
      </c>
      <c r="G444" s="8" t="s">
        <v>87</v>
      </c>
      <c r="H444" s="9" t="s">
        <v>625</v>
      </c>
      <c r="N444" s="0" t="s">
        <v>408</v>
      </c>
    </row>
    <row r="445" customFormat="false" ht="14.4" hidden="false" customHeight="false" outlineLevel="0" collapsed="false">
      <c r="A445" s="0" t="n">
        <v>444</v>
      </c>
      <c r="B445" s="0" t="n">
        <v>116</v>
      </c>
      <c r="C445" s="8" t="s">
        <v>572</v>
      </c>
      <c r="D445" s="8" t="s">
        <v>573</v>
      </c>
      <c r="E445" s="8" t="s">
        <v>688</v>
      </c>
      <c r="F445" s="8" t="s">
        <v>46</v>
      </c>
      <c r="G445" s="8" t="s">
        <v>89</v>
      </c>
      <c r="H445" s="9" t="s">
        <v>626</v>
      </c>
      <c r="N445" s="0" t="s">
        <v>408</v>
      </c>
    </row>
    <row r="446" customFormat="false" ht="14.4" hidden="false" customHeight="false" outlineLevel="0" collapsed="false">
      <c r="A446" s="0" t="n">
        <v>445</v>
      </c>
      <c r="B446" s="0" t="n">
        <v>117</v>
      </c>
      <c r="C446" s="8" t="s">
        <v>572</v>
      </c>
      <c r="D446" s="8" t="s">
        <v>573</v>
      </c>
      <c r="E446" s="8" t="s">
        <v>688</v>
      </c>
      <c r="F446" s="8" t="s">
        <v>46</v>
      </c>
      <c r="G446" s="8" t="s">
        <v>91</v>
      </c>
      <c r="H446" s="9" t="s">
        <v>627</v>
      </c>
      <c r="N446" s="0" t="s">
        <v>408</v>
      </c>
    </row>
    <row r="447" customFormat="false" ht="14.4" hidden="false" customHeight="false" outlineLevel="0" collapsed="false">
      <c r="A447" s="0" t="n">
        <v>446</v>
      </c>
      <c r="B447" s="0" t="n">
        <v>118</v>
      </c>
      <c r="C447" s="8" t="s">
        <v>572</v>
      </c>
      <c r="D447" s="8" t="s">
        <v>573</v>
      </c>
      <c r="E447" s="8" t="s">
        <v>688</v>
      </c>
      <c r="F447" s="8" t="s">
        <v>46</v>
      </c>
      <c r="G447" s="8" t="s">
        <v>93</v>
      </c>
      <c r="H447" s="9" t="s">
        <v>628</v>
      </c>
      <c r="N447" s="0" t="s">
        <v>408</v>
      </c>
    </row>
    <row r="448" customFormat="false" ht="14.4" hidden="false" customHeight="false" outlineLevel="0" collapsed="false">
      <c r="A448" s="0" t="n">
        <v>447</v>
      </c>
      <c r="B448" s="0" t="n">
        <v>119</v>
      </c>
      <c r="C448" s="8" t="s">
        <v>572</v>
      </c>
      <c r="D448" s="8" t="s">
        <v>573</v>
      </c>
      <c r="E448" s="8" t="s">
        <v>688</v>
      </c>
      <c r="F448" s="8" t="s">
        <v>46</v>
      </c>
      <c r="G448" s="8" t="s">
        <v>95</v>
      </c>
      <c r="H448" s="9" t="s">
        <v>629</v>
      </c>
      <c r="N448" s="0" t="s">
        <v>408</v>
      </c>
    </row>
    <row r="449" customFormat="false" ht="14.4" hidden="false" customHeight="false" outlineLevel="0" collapsed="false">
      <c r="A449" s="0" t="n">
        <v>448</v>
      </c>
      <c r="B449" s="0" t="n">
        <v>120</v>
      </c>
      <c r="C449" s="8" t="s">
        <v>572</v>
      </c>
      <c r="D449" s="8" t="s">
        <v>573</v>
      </c>
      <c r="E449" s="8" t="s">
        <v>688</v>
      </c>
      <c r="F449" s="8" t="s">
        <v>46</v>
      </c>
      <c r="G449" s="8" t="s">
        <v>97</v>
      </c>
      <c r="H449" s="9" t="s">
        <v>630</v>
      </c>
      <c r="N449" s="0" t="s">
        <v>408</v>
      </c>
    </row>
    <row r="450" customFormat="false" ht="14.4" hidden="false" customHeight="false" outlineLevel="0" collapsed="false">
      <c r="A450" s="0" t="n">
        <v>449</v>
      </c>
      <c r="B450" s="0" t="n">
        <v>121</v>
      </c>
      <c r="C450" s="8" t="s">
        <v>572</v>
      </c>
      <c r="D450" s="8" t="s">
        <v>573</v>
      </c>
      <c r="E450" s="8" t="s">
        <v>688</v>
      </c>
      <c r="F450" s="8" t="s">
        <v>46</v>
      </c>
      <c r="G450" s="8" t="s">
        <v>99</v>
      </c>
      <c r="H450" s="9" t="s">
        <v>100</v>
      </c>
      <c r="N450" s="0" t="s">
        <v>408</v>
      </c>
    </row>
    <row r="451" customFormat="false" ht="14.4" hidden="false" customHeight="false" outlineLevel="0" collapsed="false">
      <c r="A451" s="0" t="n">
        <v>450</v>
      </c>
      <c r="B451" s="0" t="n">
        <v>122</v>
      </c>
      <c r="C451" s="8" t="s">
        <v>572</v>
      </c>
      <c r="D451" s="8" t="s">
        <v>573</v>
      </c>
      <c r="E451" s="8" t="s">
        <v>688</v>
      </c>
      <c r="F451" s="8" t="s">
        <v>46</v>
      </c>
      <c r="G451" s="8" t="s">
        <v>101</v>
      </c>
      <c r="H451" s="9" t="s">
        <v>631</v>
      </c>
      <c r="N451" s="0" t="s">
        <v>408</v>
      </c>
    </row>
    <row r="452" customFormat="false" ht="14.4" hidden="false" customHeight="false" outlineLevel="0" collapsed="false">
      <c r="A452" s="0" t="n">
        <v>451</v>
      </c>
      <c r="B452" s="0" t="n">
        <v>123</v>
      </c>
      <c r="C452" s="8" t="s">
        <v>572</v>
      </c>
      <c r="D452" s="8" t="s">
        <v>573</v>
      </c>
      <c r="E452" s="8" t="s">
        <v>688</v>
      </c>
      <c r="F452" s="8" t="s">
        <v>46</v>
      </c>
      <c r="G452" s="8" t="s">
        <v>103</v>
      </c>
      <c r="H452" s="9" t="s">
        <v>104</v>
      </c>
      <c r="N452" s="0" t="s">
        <v>408</v>
      </c>
    </row>
    <row r="453" customFormat="false" ht="14.4" hidden="false" customHeight="false" outlineLevel="0" collapsed="false">
      <c r="A453" s="0" t="n">
        <v>452</v>
      </c>
      <c r="B453" s="0" t="n">
        <v>124</v>
      </c>
      <c r="C453" s="8" t="s">
        <v>572</v>
      </c>
      <c r="D453" s="8" t="s">
        <v>573</v>
      </c>
      <c r="E453" s="8" t="s">
        <v>688</v>
      </c>
      <c r="F453" s="8" t="s">
        <v>46</v>
      </c>
      <c r="G453" s="8" t="s">
        <v>105</v>
      </c>
      <c r="H453" s="9" t="s">
        <v>106</v>
      </c>
      <c r="N453" s="0" t="s">
        <v>408</v>
      </c>
    </row>
    <row r="454" customFormat="false" ht="14.4" hidden="false" customHeight="false" outlineLevel="0" collapsed="false">
      <c r="A454" s="0" t="n">
        <v>453</v>
      </c>
      <c r="B454" s="0" t="n">
        <v>125</v>
      </c>
      <c r="C454" s="8" t="s">
        <v>572</v>
      </c>
      <c r="D454" s="8" t="s">
        <v>573</v>
      </c>
      <c r="E454" s="8" t="s">
        <v>688</v>
      </c>
      <c r="F454" s="8" t="s">
        <v>46</v>
      </c>
      <c r="G454" s="8" t="s">
        <v>632</v>
      </c>
      <c r="H454" s="9" t="s">
        <v>633</v>
      </c>
      <c r="N454" s="0" t="s">
        <v>408</v>
      </c>
    </row>
    <row r="455" customFormat="false" ht="14.4" hidden="false" customHeight="false" outlineLevel="0" collapsed="false">
      <c r="A455" s="0" t="n">
        <v>454</v>
      </c>
      <c r="B455" s="0" t="n">
        <v>126</v>
      </c>
      <c r="C455" s="8" t="s">
        <v>572</v>
      </c>
      <c r="D455" s="8" t="s">
        <v>573</v>
      </c>
      <c r="E455" s="8" t="s">
        <v>688</v>
      </c>
      <c r="F455" s="8" t="s">
        <v>46</v>
      </c>
      <c r="G455" s="8" t="s">
        <v>634</v>
      </c>
      <c r="H455" s="9" t="s">
        <v>635</v>
      </c>
      <c r="N455" s="0" t="s">
        <v>408</v>
      </c>
    </row>
    <row r="456" customFormat="false" ht="14.4" hidden="false" customHeight="false" outlineLevel="0" collapsed="false">
      <c r="A456" s="0" t="n">
        <v>455</v>
      </c>
      <c r="B456" s="0" t="n">
        <v>127</v>
      </c>
      <c r="C456" s="8" t="s">
        <v>572</v>
      </c>
      <c r="D456" s="8" t="s">
        <v>573</v>
      </c>
      <c r="E456" s="8" t="s">
        <v>688</v>
      </c>
      <c r="F456" s="8" t="s">
        <v>46</v>
      </c>
      <c r="G456" s="8" t="s">
        <v>107</v>
      </c>
      <c r="H456" s="9" t="s">
        <v>636</v>
      </c>
      <c r="K456" s="18" t="str">
        <f aca="false">HYPERLINK("#'KOODISTOT'!B"&amp;MATCH("ISO3166char2CountryType",KOODISTOT!B:B,0),"ISO3166char2CountryType")</f>
        <v>ISO3166char2CountryType</v>
      </c>
      <c r="L456" s="10" t="s">
        <v>637</v>
      </c>
      <c r="N456" s="0" t="s">
        <v>408</v>
      </c>
    </row>
    <row r="457" customFormat="false" ht="14.4" hidden="false" customHeight="false" outlineLevel="0" collapsed="false">
      <c r="A457" s="0" t="n">
        <v>456</v>
      </c>
      <c r="B457" s="0" t="n">
        <v>128</v>
      </c>
      <c r="C457" s="8" t="s">
        <v>572</v>
      </c>
      <c r="D457" s="8" t="s">
        <v>573</v>
      </c>
      <c r="E457" s="8" t="s">
        <v>688</v>
      </c>
      <c r="F457" s="8" t="s">
        <v>46</v>
      </c>
      <c r="G457" s="8" t="s">
        <v>110</v>
      </c>
      <c r="H457" s="9" t="s">
        <v>638</v>
      </c>
      <c r="N457" s="0" t="s">
        <v>408</v>
      </c>
    </row>
    <row r="458" customFormat="false" ht="14.4" hidden="false" customHeight="false" outlineLevel="0" collapsed="false">
      <c r="A458" s="0" t="n">
        <v>457</v>
      </c>
      <c r="B458" s="0" t="n">
        <v>129</v>
      </c>
      <c r="C458" s="8" t="s">
        <v>572</v>
      </c>
      <c r="D458" s="8" t="s">
        <v>573</v>
      </c>
      <c r="E458" s="8" t="s">
        <v>688</v>
      </c>
      <c r="F458" s="8" t="s">
        <v>46</v>
      </c>
      <c r="G458" s="8" t="s">
        <v>112</v>
      </c>
      <c r="H458" s="9" t="s">
        <v>113</v>
      </c>
      <c r="N458" s="0" t="s">
        <v>408</v>
      </c>
    </row>
    <row r="459" customFormat="false" ht="14.4" hidden="false" customHeight="false" outlineLevel="0" collapsed="false">
      <c r="A459" s="0" t="n">
        <v>458</v>
      </c>
      <c r="B459" s="0" t="n">
        <v>130</v>
      </c>
      <c r="C459" s="8" t="s">
        <v>572</v>
      </c>
      <c r="D459" s="8" t="s">
        <v>573</v>
      </c>
      <c r="E459" s="8" t="s">
        <v>688</v>
      </c>
      <c r="F459" s="8" t="s">
        <v>46</v>
      </c>
      <c r="G459" s="8" t="s">
        <v>114</v>
      </c>
      <c r="H459" s="9" t="s">
        <v>639</v>
      </c>
      <c r="N459" s="0" t="s">
        <v>408</v>
      </c>
    </row>
    <row r="460" customFormat="false" ht="14.4" hidden="false" customHeight="false" outlineLevel="0" collapsed="false">
      <c r="A460" s="0" t="n">
        <v>459</v>
      </c>
      <c r="B460" s="0" t="n">
        <v>131</v>
      </c>
      <c r="C460" s="8" t="s">
        <v>572</v>
      </c>
      <c r="D460" s="8" t="s">
        <v>573</v>
      </c>
      <c r="E460" s="8" t="s">
        <v>688</v>
      </c>
      <c r="F460" s="8" t="s">
        <v>46</v>
      </c>
      <c r="G460" s="8" t="s">
        <v>116</v>
      </c>
      <c r="H460" s="9" t="s">
        <v>117</v>
      </c>
      <c r="N460" s="0" t="s">
        <v>408</v>
      </c>
    </row>
    <row r="461" customFormat="false" ht="14.4" hidden="false" customHeight="false" outlineLevel="0" collapsed="false">
      <c r="A461" s="0" t="n">
        <v>460</v>
      </c>
      <c r="B461" s="0" t="n">
        <v>132</v>
      </c>
      <c r="C461" s="8" t="s">
        <v>572</v>
      </c>
      <c r="D461" s="8" t="s">
        <v>573</v>
      </c>
      <c r="E461" s="8" t="s">
        <v>688</v>
      </c>
      <c r="F461" s="8" t="s">
        <v>46</v>
      </c>
      <c r="G461" s="8" t="s">
        <v>118</v>
      </c>
      <c r="H461" s="9" t="s">
        <v>119</v>
      </c>
      <c r="N461" s="0" t="s">
        <v>408</v>
      </c>
    </row>
    <row r="462" customFormat="false" ht="14.4" hidden="false" customHeight="false" outlineLevel="0" collapsed="false">
      <c r="A462" s="0" t="n">
        <v>461</v>
      </c>
      <c r="B462" s="0" t="n">
        <v>133</v>
      </c>
      <c r="C462" s="8" t="s">
        <v>572</v>
      </c>
      <c r="D462" s="8" t="s">
        <v>573</v>
      </c>
      <c r="E462" s="8" t="s">
        <v>680</v>
      </c>
      <c r="F462" s="8" t="s">
        <v>46</v>
      </c>
      <c r="G462" s="8" t="s">
        <v>642</v>
      </c>
      <c r="H462" s="9" t="s">
        <v>690</v>
      </c>
      <c r="N462" s="0" t="s">
        <v>408</v>
      </c>
    </row>
    <row r="463" customFormat="false" ht="14.4" hidden="false" customHeight="false" outlineLevel="0" collapsed="false">
      <c r="A463" s="0" t="n">
        <v>462</v>
      </c>
      <c r="B463" s="0" t="n">
        <v>134</v>
      </c>
      <c r="C463" s="8" t="s">
        <v>572</v>
      </c>
      <c r="D463" s="8" t="s">
        <v>573</v>
      </c>
      <c r="E463" s="8" t="s">
        <v>642</v>
      </c>
      <c r="F463" s="8" t="s">
        <v>54</v>
      </c>
      <c r="G463" s="8" t="s">
        <v>644</v>
      </c>
      <c r="H463" s="9" t="s">
        <v>645</v>
      </c>
      <c r="K463" s="18" t="str">
        <f aca="false">HYPERLINK("#'YHDISTEKOODISTOT'!B"&amp;MATCH("YesNoNotKnownType",YHDISTEKOODISTOT!B:B,0),"YesNoNotKnownType")</f>
        <v>YesNoNotKnownType</v>
      </c>
      <c r="L463" s="10" t="n">
        <v>1</v>
      </c>
      <c r="M463" s="11" t="s">
        <v>49</v>
      </c>
      <c r="N463" s="0" t="s">
        <v>408</v>
      </c>
    </row>
    <row r="464" customFormat="false" ht="14.4" hidden="false" customHeight="false" outlineLevel="0" collapsed="false">
      <c r="A464" s="0" t="n">
        <v>463</v>
      </c>
      <c r="B464" s="0" t="n">
        <v>135</v>
      </c>
      <c r="C464" s="8" t="s">
        <v>572</v>
      </c>
      <c r="D464" s="8" t="s">
        <v>573</v>
      </c>
      <c r="E464" s="8" t="s">
        <v>642</v>
      </c>
      <c r="F464" s="8" t="s">
        <v>54</v>
      </c>
      <c r="G464" s="8" t="s">
        <v>646</v>
      </c>
      <c r="H464" s="9" t="s">
        <v>647</v>
      </c>
      <c r="K464" s="18" t="str">
        <f aca="false">HYPERLINK("#'KOODISTOT'!B"&amp;MATCH(CONCATENATE(G464,"Type"),KOODISTOT!B:B,0),CONCATENATE(G464,"Type"))</f>
        <v>sellerGroupType</v>
      </c>
      <c r="L464" s="10" t="n">
        <v>0</v>
      </c>
      <c r="N464" s="0" t="s">
        <v>408</v>
      </c>
    </row>
    <row r="465" customFormat="false" ht="14.4" hidden="false" customHeight="false" outlineLevel="0" collapsed="false">
      <c r="A465" s="0" t="n">
        <v>464</v>
      </c>
      <c r="B465" s="0" t="n">
        <v>136</v>
      </c>
      <c r="C465" s="8" t="s">
        <v>572</v>
      </c>
      <c r="D465" s="8" t="s">
        <v>573</v>
      </c>
      <c r="E465" s="8" t="s">
        <v>642</v>
      </c>
      <c r="F465" s="8" t="s">
        <v>46</v>
      </c>
      <c r="G465" s="8" t="s">
        <v>648</v>
      </c>
      <c r="H465" s="9" t="s">
        <v>649</v>
      </c>
      <c r="N465" s="0" t="s">
        <v>408</v>
      </c>
    </row>
    <row r="466" customFormat="false" ht="14.4" hidden="false" customHeight="false" outlineLevel="0" collapsed="false">
      <c r="A466" s="0" t="n">
        <v>465</v>
      </c>
      <c r="B466" s="0" t="n">
        <v>137</v>
      </c>
      <c r="C466" s="8" t="s">
        <v>572</v>
      </c>
      <c r="D466" s="8" t="s">
        <v>573</v>
      </c>
      <c r="E466" s="8" t="s">
        <v>648</v>
      </c>
      <c r="F466" s="8" t="s">
        <v>54</v>
      </c>
      <c r="G466" s="8" t="s">
        <v>55</v>
      </c>
      <c r="H466" s="9" t="s">
        <v>622</v>
      </c>
      <c r="N466" s="0" t="s">
        <v>408</v>
      </c>
    </row>
    <row r="467" customFormat="false" ht="14.4" hidden="false" customHeight="false" outlineLevel="0" collapsed="false">
      <c r="A467" s="0" t="n">
        <v>466</v>
      </c>
      <c r="B467" s="0" t="n">
        <v>138</v>
      </c>
      <c r="C467" s="8" t="s">
        <v>572</v>
      </c>
      <c r="D467" s="8" t="s">
        <v>573</v>
      </c>
      <c r="E467" s="8" t="s">
        <v>648</v>
      </c>
      <c r="F467" s="8" t="s">
        <v>54</v>
      </c>
      <c r="G467" s="8" t="s">
        <v>84</v>
      </c>
      <c r="H467" s="9" t="s">
        <v>623</v>
      </c>
      <c r="K467" s="18" t="str">
        <f aca="false">HYPERLINK("#'KOODISTOT'!B"&amp;MATCH("ISO639char2LanguageType",KOODISTOT!B:B,0),"ISO639char2LanguageType")</f>
        <v>ISO639char2LanguageType</v>
      </c>
      <c r="L467" s="10" t="s">
        <v>624</v>
      </c>
      <c r="N467" s="0" t="s">
        <v>408</v>
      </c>
    </row>
    <row r="468" customFormat="false" ht="14.4" hidden="false" customHeight="false" outlineLevel="0" collapsed="false">
      <c r="A468" s="0" t="n">
        <v>467</v>
      </c>
      <c r="B468" s="0" t="n">
        <v>139</v>
      </c>
      <c r="C468" s="8" t="s">
        <v>572</v>
      </c>
      <c r="D468" s="8" t="s">
        <v>573</v>
      </c>
      <c r="E468" s="8" t="s">
        <v>648</v>
      </c>
      <c r="F468" s="8" t="s">
        <v>46</v>
      </c>
      <c r="G468" s="8" t="s">
        <v>87</v>
      </c>
      <c r="H468" s="9" t="s">
        <v>625</v>
      </c>
      <c r="N468" s="0" t="s">
        <v>408</v>
      </c>
    </row>
    <row r="469" customFormat="false" ht="14.4" hidden="false" customHeight="false" outlineLevel="0" collapsed="false">
      <c r="A469" s="0" t="n">
        <v>468</v>
      </c>
      <c r="B469" s="0" t="n">
        <v>140</v>
      </c>
      <c r="C469" s="8" t="s">
        <v>572</v>
      </c>
      <c r="D469" s="8" t="s">
        <v>573</v>
      </c>
      <c r="E469" s="8" t="s">
        <v>648</v>
      </c>
      <c r="F469" s="8" t="s">
        <v>46</v>
      </c>
      <c r="G469" s="8" t="s">
        <v>89</v>
      </c>
      <c r="H469" s="9" t="s">
        <v>626</v>
      </c>
      <c r="N469" s="0" t="s">
        <v>408</v>
      </c>
    </row>
    <row r="470" customFormat="false" ht="14.4" hidden="false" customHeight="false" outlineLevel="0" collapsed="false">
      <c r="A470" s="0" t="n">
        <v>469</v>
      </c>
      <c r="B470" s="0" t="n">
        <v>141</v>
      </c>
      <c r="C470" s="8" t="s">
        <v>572</v>
      </c>
      <c r="D470" s="8" t="s">
        <v>573</v>
      </c>
      <c r="E470" s="8" t="s">
        <v>648</v>
      </c>
      <c r="F470" s="8" t="s">
        <v>46</v>
      </c>
      <c r="G470" s="8" t="s">
        <v>91</v>
      </c>
      <c r="H470" s="9" t="s">
        <v>627</v>
      </c>
      <c r="N470" s="0" t="s">
        <v>408</v>
      </c>
    </row>
    <row r="471" customFormat="false" ht="14.4" hidden="false" customHeight="false" outlineLevel="0" collapsed="false">
      <c r="A471" s="0" t="n">
        <v>470</v>
      </c>
      <c r="B471" s="0" t="n">
        <v>142</v>
      </c>
      <c r="C471" s="8" t="s">
        <v>572</v>
      </c>
      <c r="D471" s="8" t="s">
        <v>573</v>
      </c>
      <c r="E471" s="8" t="s">
        <v>648</v>
      </c>
      <c r="F471" s="8" t="s">
        <v>46</v>
      </c>
      <c r="G471" s="8" t="s">
        <v>93</v>
      </c>
      <c r="H471" s="9" t="s">
        <v>628</v>
      </c>
      <c r="N471" s="0" t="s">
        <v>408</v>
      </c>
    </row>
    <row r="472" customFormat="false" ht="14.4" hidden="false" customHeight="false" outlineLevel="0" collapsed="false">
      <c r="A472" s="0" t="n">
        <v>471</v>
      </c>
      <c r="B472" s="0" t="n">
        <v>143</v>
      </c>
      <c r="C472" s="8" t="s">
        <v>572</v>
      </c>
      <c r="D472" s="8" t="s">
        <v>573</v>
      </c>
      <c r="E472" s="8" t="s">
        <v>648</v>
      </c>
      <c r="F472" s="8" t="s">
        <v>46</v>
      </c>
      <c r="G472" s="8" t="s">
        <v>95</v>
      </c>
      <c r="H472" s="9" t="s">
        <v>629</v>
      </c>
      <c r="N472" s="0" t="s">
        <v>408</v>
      </c>
    </row>
    <row r="473" customFormat="false" ht="14.4" hidden="false" customHeight="false" outlineLevel="0" collapsed="false">
      <c r="A473" s="0" t="n">
        <v>472</v>
      </c>
      <c r="B473" s="0" t="n">
        <v>144</v>
      </c>
      <c r="C473" s="8" t="s">
        <v>572</v>
      </c>
      <c r="D473" s="8" t="s">
        <v>573</v>
      </c>
      <c r="E473" s="8" t="s">
        <v>648</v>
      </c>
      <c r="F473" s="8" t="s">
        <v>46</v>
      </c>
      <c r="G473" s="8" t="s">
        <v>97</v>
      </c>
      <c r="H473" s="9" t="s">
        <v>630</v>
      </c>
      <c r="N473" s="0" t="s">
        <v>408</v>
      </c>
    </row>
    <row r="474" customFormat="false" ht="14.4" hidden="false" customHeight="false" outlineLevel="0" collapsed="false">
      <c r="A474" s="0" t="n">
        <v>473</v>
      </c>
      <c r="B474" s="0" t="n">
        <v>145</v>
      </c>
      <c r="C474" s="8" t="s">
        <v>572</v>
      </c>
      <c r="D474" s="8" t="s">
        <v>573</v>
      </c>
      <c r="E474" s="8" t="s">
        <v>648</v>
      </c>
      <c r="F474" s="8" t="s">
        <v>46</v>
      </c>
      <c r="G474" s="8" t="s">
        <v>99</v>
      </c>
      <c r="H474" s="9" t="s">
        <v>100</v>
      </c>
      <c r="N474" s="0" t="s">
        <v>408</v>
      </c>
    </row>
    <row r="475" customFormat="false" ht="14.4" hidden="false" customHeight="false" outlineLevel="0" collapsed="false">
      <c r="A475" s="0" t="n">
        <v>474</v>
      </c>
      <c r="B475" s="0" t="n">
        <v>146</v>
      </c>
      <c r="C475" s="8" t="s">
        <v>572</v>
      </c>
      <c r="D475" s="8" t="s">
        <v>573</v>
      </c>
      <c r="E475" s="8" t="s">
        <v>648</v>
      </c>
      <c r="F475" s="8" t="s">
        <v>46</v>
      </c>
      <c r="G475" s="8" t="s">
        <v>101</v>
      </c>
      <c r="H475" s="9" t="s">
        <v>631</v>
      </c>
      <c r="N475" s="0" t="s">
        <v>408</v>
      </c>
    </row>
    <row r="476" customFormat="false" ht="14.4" hidden="false" customHeight="false" outlineLevel="0" collapsed="false">
      <c r="A476" s="0" t="n">
        <v>475</v>
      </c>
      <c r="B476" s="0" t="n">
        <v>147</v>
      </c>
      <c r="C476" s="8" t="s">
        <v>572</v>
      </c>
      <c r="D476" s="8" t="s">
        <v>573</v>
      </c>
      <c r="E476" s="8" t="s">
        <v>648</v>
      </c>
      <c r="F476" s="8" t="s">
        <v>46</v>
      </c>
      <c r="G476" s="8" t="s">
        <v>103</v>
      </c>
      <c r="H476" s="9" t="s">
        <v>104</v>
      </c>
      <c r="N476" s="0" t="s">
        <v>408</v>
      </c>
    </row>
    <row r="477" customFormat="false" ht="14.4" hidden="false" customHeight="false" outlineLevel="0" collapsed="false">
      <c r="A477" s="0" t="n">
        <v>476</v>
      </c>
      <c r="B477" s="0" t="n">
        <v>148</v>
      </c>
      <c r="C477" s="8" t="s">
        <v>572</v>
      </c>
      <c r="D477" s="8" t="s">
        <v>573</v>
      </c>
      <c r="E477" s="8" t="s">
        <v>648</v>
      </c>
      <c r="F477" s="8" t="s">
        <v>46</v>
      </c>
      <c r="G477" s="8" t="s">
        <v>105</v>
      </c>
      <c r="H477" s="9" t="s">
        <v>106</v>
      </c>
      <c r="N477" s="0" t="s">
        <v>408</v>
      </c>
    </row>
    <row r="478" customFormat="false" ht="14.4" hidden="false" customHeight="false" outlineLevel="0" collapsed="false">
      <c r="A478" s="0" t="n">
        <v>477</v>
      </c>
      <c r="B478" s="0" t="n">
        <v>149</v>
      </c>
      <c r="C478" s="8" t="s">
        <v>572</v>
      </c>
      <c r="D478" s="8" t="s">
        <v>573</v>
      </c>
      <c r="E478" s="8" t="s">
        <v>648</v>
      </c>
      <c r="F478" s="8" t="s">
        <v>46</v>
      </c>
      <c r="G478" s="8" t="s">
        <v>632</v>
      </c>
      <c r="H478" s="9" t="s">
        <v>633</v>
      </c>
      <c r="N478" s="0" t="s">
        <v>408</v>
      </c>
    </row>
    <row r="479" customFormat="false" ht="14.4" hidden="false" customHeight="false" outlineLevel="0" collapsed="false">
      <c r="A479" s="0" t="n">
        <v>478</v>
      </c>
      <c r="B479" s="0" t="n">
        <v>150</v>
      </c>
      <c r="C479" s="8" t="s">
        <v>572</v>
      </c>
      <c r="D479" s="8" t="s">
        <v>573</v>
      </c>
      <c r="E479" s="8" t="s">
        <v>648</v>
      </c>
      <c r="F479" s="8" t="s">
        <v>46</v>
      </c>
      <c r="G479" s="8" t="s">
        <v>634</v>
      </c>
      <c r="H479" s="9" t="s">
        <v>635</v>
      </c>
      <c r="N479" s="0" t="s">
        <v>408</v>
      </c>
    </row>
    <row r="480" customFormat="false" ht="14.4" hidden="false" customHeight="false" outlineLevel="0" collapsed="false">
      <c r="A480" s="0" t="n">
        <v>479</v>
      </c>
      <c r="B480" s="0" t="n">
        <v>151</v>
      </c>
      <c r="C480" s="8" t="s">
        <v>572</v>
      </c>
      <c r="D480" s="8" t="s">
        <v>573</v>
      </c>
      <c r="E480" s="8" t="s">
        <v>648</v>
      </c>
      <c r="F480" s="8" t="s">
        <v>46</v>
      </c>
      <c r="G480" s="8" t="s">
        <v>107</v>
      </c>
      <c r="H480" s="9" t="s">
        <v>636</v>
      </c>
      <c r="K480" s="18" t="str">
        <f aca="false">HYPERLINK("#'KOODISTOT'!B"&amp;MATCH("ISO3166char2CountryType",KOODISTOT!B:B,0),"ISO3166char2CountryType")</f>
        <v>ISO3166char2CountryType</v>
      </c>
      <c r="L480" s="10" t="s">
        <v>637</v>
      </c>
      <c r="N480" s="0" t="s">
        <v>408</v>
      </c>
    </row>
    <row r="481" customFormat="false" ht="14.4" hidden="false" customHeight="false" outlineLevel="0" collapsed="false">
      <c r="A481" s="0" t="n">
        <v>480</v>
      </c>
      <c r="B481" s="0" t="n">
        <v>152</v>
      </c>
      <c r="C481" s="8" t="s">
        <v>572</v>
      </c>
      <c r="D481" s="8" t="s">
        <v>573</v>
      </c>
      <c r="E481" s="8" t="s">
        <v>648</v>
      </c>
      <c r="F481" s="8" t="s">
        <v>46</v>
      </c>
      <c r="G481" s="8" t="s">
        <v>110</v>
      </c>
      <c r="H481" s="9" t="s">
        <v>638</v>
      </c>
      <c r="N481" s="0" t="s">
        <v>408</v>
      </c>
    </row>
    <row r="482" customFormat="false" ht="14.4" hidden="false" customHeight="false" outlineLevel="0" collapsed="false">
      <c r="A482" s="0" t="n">
        <v>481</v>
      </c>
      <c r="B482" s="0" t="n">
        <v>153</v>
      </c>
      <c r="C482" s="8" t="s">
        <v>572</v>
      </c>
      <c r="D482" s="8" t="s">
        <v>573</v>
      </c>
      <c r="E482" s="8" t="s">
        <v>648</v>
      </c>
      <c r="F482" s="8" t="s">
        <v>46</v>
      </c>
      <c r="G482" s="8" t="s">
        <v>112</v>
      </c>
      <c r="H482" s="9" t="s">
        <v>113</v>
      </c>
      <c r="N482" s="0" t="s">
        <v>408</v>
      </c>
    </row>
    <row r="483" customFormat="false" ht="14.4" hidden="false" customHeight="false" outlineLevel="0" collapsed="false">
      <c r="A483" s="0" t="n">
        <v>482</v>
      </c>
      <c r="B483" s="0" t="n">
        <v>154</v>
      </c>
      <c r="C483" s="8" t="s">
        <v>572</v>
      </c>
      <c r="D483" s="8" t="s">
        <v>573</v>
      </c>
      <c r="E483" s="8" t="s">
        <v>648</v>
      </c>
      <c r="F483" s="8" t="s">
        <v>46</v>
      </c>
      <c r="G483" s="8" t="s">
        <v>114</v>
      </c>
      <c r="H483" s="9" t="s">
        <v>639</v>
      </c>
      <c r="N483" s="0" t="s">
        <v>408</v>
      </c>
    </row>
    <row r="484" customFormat="false" ht="14.4" hidden="false" customHeight="false" outlineLevel="0" collapsed="false">
      <c r="A484" s="0" t="n">
        <v>483</v>
      </c>
      <c r="B484" s="0" t="n">
        <v>155</v>
      </c>
      <c r="C484" s="8" t="s">
        <v>572</v>
      </c>
      <c r="D484" s="8" t="s">
        <v>573</v>
      </c>
      <c r="E484" s="8" t="s">
        <v>648</v>
      </c>
      <c r="F484" s="8" t="s">
        <v>46</v>
      </c>
      <c r="G484" s="8" t="s">
        <v>116</v>
      </c>
      <c r="H484" s="9" t="s">
        <v>117</v>
      </c>
      <c r="N484" s="0" t="s">
        <v>408</v>
      </c>
    </row>
    <row r="485" customFormat="false" ht="14.4" hidden="false" customHeight="false" outlineLevel="0" collapsed="false">
      <c r="A485" s="0" t="n">
        <v>484</v>
      </c>
      <c r="B485" s="0" t="n">
        <v>156</v>
      </c>
      <c r="C485" s="8" t="s">
        <v>572</v>
      </c>
      <c r="D485" s="8" t="s">
        <v>573</v>
      </c>
      <c r="E485" s="8" t="s">
        <v>648</v>
      </c>
      <c r="F485" s="8" t="s">
        <v>46</v>
      </c>
      <c r="G485" s="8" t="s">
        <v>118</v>
      </c>
      <c r="H485" s="9" t="s">
        <v>119</v>
      </c>
      <c r="N485" s="0" t="s">
        <v>408</v>
      </c>
    </row>
    <row r="486" customFormat="false" ht="14.4" hidden="false" customHeight="false" outlineLevel="0" collapsed="false">
      <c r="A486" s="0" t="n">
        <v>485</v>
      </c>
      <c r="B486" s="0" t="n">
        <v>157</v>
      </c>
      <c r="C486" s="8" t="s">
        <v>572</v>
      </c>
      <c r="D486" s="8" t="s">
        <v>573</v>
      </c>
      <c r="E486" s="8" t="s">
        <v>680</v>
      </c>
      <c r="F486" s="8" t="s">
        <v>46</v>
      </c>
      <c r="G486" s="8" t="s">
        <v>691</v>
      </c>
      <c r="H486" s="9" t="s">
        <v>692</v>
      </c>
      <c r="N486" s="0" t="s">
        <v>408</v>
      </c>
    </row>
    <row r="487" customFormat="false" ht="14.4" hidden="false" customHeight="false" outlineLevel="0" collapsed="false">
      <c r="A487" s="0" t="n">
        <v>486</v>
      </c>
      <c r="B487" s="0" t="n">
        <v>158</v>
      </c>
      <c r="C487" s="8" t="s">
        <v>572</v>
      </c>
      <c r="D487" s="8" t="s">
        <v>573</v>
      </c>
      <c r="E487" s="8" t="s">
        <v>691</v>
      </c>
      <c r="F487" s="8" t="s">
        <v>46</v>
      </c>
      <c r="G487" s="8" t="s">
        <v>693</v>
      </c>
      <c r="H487" s="9" t="s">
        <v>694</v>
      </c>
      <c r="K487" s="18" t="str">
        <f aca="false">HYPERLINK("#'KOODISTOT'!B"&amp;MATCH(CONCATENATE(G487,"Type"),KOODISTOT!B:B,0),CONCATENATE(G487,"Type"))</f>
        <v>VATStatusType</v>
      </c>
      <c r="L487" s="10" t="n">
        <v>2</v>
      </c>
      <c r="N487" s="0" t="s">
        <v>408</v>
      </c>
    </row>
    <row r="488" customFormat="false" ht="14.4" hidden="false" customHeight="false" outlineLevel="0" collapsed="false">
      <c r="A488" s="0" t="n">
        <v>487</v>
      </c>
      <c r="B488" s="0" t="n">
        <v>159</v>
      </c>
      <c r="C488" s="8" t="s">
        <v>572</v>
      </c>
      <c r="D488" s="8" t="s">
        <v>573</v>
      </c>
      <c r="E488" s="8" t="s">
        <v>691</v>
      </c>
      <c r="F488" s="8" t="s">
        <v>46</v>
      </c>
      <c r="G488" s="8" t="s">
        <v>695</v>
      </c>
      <c r="H488" s="9" t="s">
        <v>696</v>
      </c>
      <c r="N488" s="0" t="s">
        <v>408</v>
      </c>
    </row>
    <row r="489" customFormat="false" ht="14.4" hidden="false" customHeight="false" outlineLevel="0" collapsed="false">
      <c r="A489" s="0" t="n">
        <v>488</v>
      </c>
      <c r="B489" s="0" t="n">
        <v>160</v>
      </c>
      <c r="C489" s="8" t="s">
        <v>572</v>
      </c>
      <c r="D489" s="8" t="s">
        <v>573</v>
      </c>
      <c r="E489" s="8" t="s">
        <v>680</v>
      </c>
      <c r="F489" s="8" t="s">
        <v>46</v>
      </c>
      <c r="G489" s="8" t="s">
        <v>52</v>
      </c>
      <c r="H489" s="9" t="s">
        <v>697</v>
      </c>
      <c r="N489" s="0" t="s">
        <v>408</v>
      </c>
    </row>
    <row r="490" customFormat="false" ht="14.4" hidden="false" customHeight="false" outlineLevel="0" collapsed="false">
      <c r="A490" s="0" t="n">
        <v>489</v>
      </c>
      <c r="B490" s="0" t="n">
        <v>161</v>
      </c>
      <c r="C490" s="8" t="s">
        <v>572</v>
      </c>
      <c r="D490" s="8" t="s">
        <v>573</v>
      </c>
      <c r="E490" s="8" t="s">
        <v>52</v>
      </c>
      <c r="F490" s="8" t="s">
        <v>54</v>
      </c>
      <c r="G490" s="8" t="s">
        <v>55</v>
      </c>
      <c r="H490" s="9" t="s">
        <v>698</v>
      </c>
      <c r="N490" s="0" t="s">
        <v>408</v>
      </c>
    </row>
    <row r="491" customFormat="false" ht="14.4" hidden="false" customHeight="false" outlineLevel="0" collapsed="false">
      <c r="A491" s="0" t="n">
        <v>490</v>
      </c>
      <c r="B491" s="0" t="n">
        <v>162</v>
      </c>
      <c r="C491" s="8" t="s">
        <v>572</v>
      </c>
      <c r="D491" s="8" t="s">
        <v>573</v>
      </c>
      <c r="E491" s="8" t="s">
        <v>52</v>
      </c>
      <c r="F491" s="8" t="s">
        <v>46</v>
      </c>
      <c r="G491" s="8" t="s">
        <v>57</v>
      </c>
      <c r="H491" s="9" t="s">
        <v>58</v>
      </c>
      <c r="N491" s="0" t="s">
        <v>408</v>
      </c>
    </row>
    <row r="492" customFormat="false" ht="14.4" hidden="false" customHeight="false" outlineLevel="0" collapsed="false">
      <c r="A492" s="0" t="n">
        <v>491</v>
      </c>
      <c r="B492" s="0" t="n">
        <v>163</v>
      </c>
      <c r="C492" s="8" t="s">
        <v>572</v>
      </c>
      <c r="D492" s="8" t="s">
        <v>573</v>
      </c>
      <c r="E492" s="8" t="s">
        <v>52</v>
      </c>
      <c r="F492" s="8" t="s">
        <v>46</v>
      </c>
      <c r="G492" s="8" t="s">
        <v>59</v>
      </c>
      <c r="H492" s="9" t="s">
        <v>60</v>
      </c>
      <c r="N492" s="0" t="s">
        <v>408</v>
      </c>
    </row>
    <row r="493" customFormat="false" ht="14.4" hidden="false" customHeight="false" outlineLevel="0" collapsed="false">
      <c r="A493" s="0" t="n">
        <v>492</v>
      </c>
      <c r="B493" s="0" t="n">
        <v>164</v>
      </c>
      <c r="C493" s="8" t="s">
        <v>572</v>
      </c>
      <c r="D493" s="8" t="s">
        <v>573</v>
      </c>
      <c r="E493" s="8" t="s">
        <v>52</v>
      </c>
      <c r="F493" s="8" t="s">
        <v>46</v>
      </c>
      <c r="G493" s="8" t="s">
        <v>61</v>
      </c>
      <c r="H493" s="9" t="s">
        <v>62</v>
      </c>
      <c r="N493" s="0" t="s">
        <v>408</v>
      </c>
    </row>
    <row r="494" customFormat="false" ht="14.4" hidden="false" customHeight="false" outlineLevel="0" collapsed="false">
      <c r="A494" s="0" t="n">
        <v>493</v>
      </c>
      <c r="B494" s="0" t="n">
        <v>165</v>
      </c>
      <c r="C494" s="8" t="s">
        <v>572</v>
      </c>
      <c r="D494" s="8" t="s">
        <v>573</v>
      </c>
      <c r="E494" s="8" t="s">
        <v>52</v>
      </c>
      <c r="F494" s="8" t="s">
        <v>46</v>
      </c>
      <c r="G494" s="8" t="s">
        <v>63</v>
      </c>
      <c r="H494" s="9" t="s">
        <v>64</v>
      </c>
      <c r="N494" s="0" t="s">
        <v>408</v>
      </c>
    </row>
    <row r="495" customFormat="false" ht="14.4" hidden="false" customHeight="false" outlineLevel="0" collapsed="false">
      <c r="A495" s="0" t="n">
        <v>494</v>
      </c>
      <c r="B495" s="0" t="n">
        <v>166</v>
      </c>
      <c r="C495" s="8" t="s">
        <v>572</v>
      </c>
      <c r="D495" s="8" t="s">
        <v>573</v>
      </c>
      <c r="E495" s="8" t="s">
        <v>52</v>
      </c>
      <c r="F495" s="8" t="s">
        <v>46</v>
      </c>
      <c r="G495" s="8" t="s">
        <v>65</v>
      </c>
      <c r="H495" s="9" t="s">
        <v>66</v>
      </c>
      <c r="N495" s="0" t="s">
        <v>408</v>
      </c>
    </row>
    <row r="496" customFormat="false" ht="14.4" hidden="false" customHeight="false" outlineLevel="0" collapsed="false">
      <c r="A496" s="0" t="n">
        <v>495</v>
      </c>
      <c r="B496" s="0" t="n">
        <v>167</v>
      </c>
      <c r="C496" s="8" t="s">
        <v>572</v>
      </c>
      <c r="D496" s="8" t="s">
        <v>573</v>
      </c>
      <c r="E496" s="8" t="s">
        <v>52</v>
      </c>
      <c r="F496" s="8" t="s">
        <v>46</v>
      </c>
      <c r="G496" s="8" t="s">
        <v>67</v>
      </c>
      <c r="H496" s="9" t="s">
        <v>68</v>
      </c>
      <c r="N496" s="0" t="s">
        <v>408</v>
      </c>
    </row>
    <row r="497" customFormat="false" ht="14.4" hidden="false" customHeight="false" outlineLevel="0" collapsed="false">
      <c r="A497" s="0" t="n">
        <v>496</v>
      </c>
      <c r="B497" s="0" t="n">
        <v>168</v>
      </c>
      <c r="C497" s="8" t="s">
        <v>572</v>
      </c>
      <c r="D497" s="8" t="s">
        <v>573</v>
      </c>
      <c r="E497" s="8" t="s">
        <v>52</v>
      </c>
      <c r="F497" s="8" t="s">
        <v>46</v>
      </c>
      <c r="G497" s="8" t="s">
        <v>69</v>
      </c>
      <c r="H497" s="9" t="s">
        <v>70</v>
      </c>
      <c r="N497" s="0" t="s">
        <v>408</v>
      </c>
    </row>
    <row r="498" customFormat="false" ht="14.4" hidden="false" customHeight="false" outlineLevel="0" collapsed="false">
      <c r="A498" s="0" t="n">
        <v>497</v>
      </c>
      <c r="B498" s="0" t="n">
        <v>169</v>
      </c>
      <c r="C498" s="8" t="s">
        <v>572</v>
      </c>
      <c r="D498" s="8" t="s">
        <v>573</v>
      </c>
      <c r="E498" s="8" t="s">
        <v>52</v>
      </c>
      <c r="F498" s="8" t="s">
        <v>46</v>
      </c>
      <c r="G498" s="8" t="s">
        <v>71</v>
      </c>
      <c r="H498" s="9" t="s">
        <v>72</v>
      </c>
      <c r="N498" s="0" t="s">
        <v>408</v>
      </c>
    </row>
    <row r="499" customFormat="false" ht="14.4" hidden="false" customHeight="false" outlineLevel="0" collapsed="false">
      <c r="A499" s="0" t="n">
        <v>498</v>
      </c>
      <c r="B499" s="0" t="n">
        <v>170</v>
      </c>
      <c r="C499" s="8" t="s">
        <v>572</v>
      </c>
      <c r="D499" s="8" t="s">
        <v>573</v>
      </c>
      <c r="E499" s="8" t="s">
        <v>52</v>
      </c>
      <c r="F499" s="8" t="s">
        <v>46</v>
      </c>
      <c r="G499" s="8" t="s">
        <v>73</v>
      </c>
      <c r="H499" s="9" t="s">
        <v>74</v>
      </c>
      <c r="N499" s="0" t="s">
        <v>408</v>
      </c>
    </row>
    <row r="500" customFormat="false" ht="14.4" hidden="false" customHeight="false" outlineLevel="0" collapsed="false">
      <c r="A500" s="0" t="n">
        <v>499</v>
      </c>
      <c r="B500" s="0" t="n">
        <v>171</v>
      </c>
      <c r="C500" s="8" t="s">
        <v>572</v>
      </c>
      <c r="D500" s="8" t="s">
        <v>573</v>
      </c>
      <c r="E500" s="8" t="s">
        <v>52</v>
      </c>
      <c r="F500" s="8" t="s">
        <v>46</v>
      </c>
      <c r="G500" s="8" t="s">
        <v>75</v>
      </c>
      <c r="H500" s="9" t="s">
        <v>76</v>
      </c>
      <c r="N500" s="0" t="s">
        <v>408</v>
      </c>
    </row>
    <row r="501" customFormat="false" ht="14.4" hidden="false" customHeight="false" outlineLevel="0" collapsed="false">
      <c r="A501" s="0" t="n">
        <v>500</v>
      </c>
      <c r="B501" s="0" t="n">
        <v>172</v>
      </c>
      <c r="C501" s="8" t="s">
        <v>572</v>
      </c>
      <c r="D501" s="8" t="s">
        <v>573</v>
      </c>
      <c r="E501" s="8" t="s">
        <v>52</v>
      </c>
      <c r="F501" s="8" t="s">
        <v>46</v>
      </c>
      <c r="G501" s="8" t="s">
        <v>77</v>
      </c>
      <c r="H501" s="9" t="s">
        <v>78</v>
      </c>
      <c r="N501" s="0" t="s">
        <v>408</v>
      </c>
    </row>
    <row r="502" customFormat="false" ht="14.4" hidden="false" customHeight="false" outlineLevel="0" collapsed="false">
      <c r="A502" s="0" t="n">
        <v>501</v>
      </c>
      <c r="B502" s="0" t="n">
        <v>173</v>
      </c>
      <c r="C502" s="8" t="s">
        <v>572</v>
      </c>
      <c r="D502" s="8" t="s">
        <v>573</v>
      </c>
      <c r="E502" s="8" t="s">
        <v>52</v>
      </c>
      <c r="F502" s="8" t="s">
        <v>46</v>
      </c>
      <c r="G502" s="8" t="s">
        <v>699</v>
      </c>
      <c r="H502" s="9" t="s">
        <v>700</v>
      </c>
      <c r="N502" s="0" t="s">
        <v>408</v>
      </c>
    </row>
    <row r="503" customFormat="false" ht="14.4" hidden="false" customHeight="false" outlineLevel="0" collapsed="false">
      <c r="A503" s="0" t="n">
        <v>502</v>
      </c>
      <c r="B503" s="0" t="n">
        <v>174</v>
      </c>
      <c r="C503" s="8" t="s">
        <v>572</v>
      </c>
      <c r="D503" s="8" t="s">
        <v>573</v>
      </c>
      <c r="E503" s="8" t="s">
        <v>699</v>
      </c>
      <c r="F503" s="8" t="s">
        <v>46</v>
      </c>
      <c r="G503" s="8" t="s">
        <v>701</v>
      </c>
      <c r="H503" s="9" t="s">
        <v>702</v>
      </c>
      <c r="K503" s="18" t="str">
        <f aca="false">HYPERLINK("#'KOODISTOT'!B"&amp;MATCH(CONCATENATE(G503,"Type"),KOODISTOT!B:B,0),CONCATENATE(G503,"Type"))</f>
        <v>CertificationSystemType</v>
      </c>
      <c r="L503" s="10" t="n">
        <v>2</v>
      </c>
      <c r="N503" s="0" t="s">
        <v>408</v>
      </c>
    </row>
    <row r="504" customFormat="false" ht="14.4" hidden="false" customHeight="false" outlineLevel="0" collapsed="false">
      <c r="A504" s="0" t="n">
        <v>503</v>
      </c>
      <c r="B504" s="0" t="n">
        <v>175</v>
      </c>
      <c r="C504" s="8" t="s">
        <v>572</v>
      </c>
      <c r="D504" s="8" t="s">
        <v>573</v>
      </c>
      <c r="E504" s="8" t="s">
        <v>680</v>
      </c>
      <c r="F504" s="8" t="s">
        <v>46</v>
      </c>
      <c r="G504" s="8" t="s">
        <v>50</v>
      </c>
      <c r="H504" s="9" t="s">
        <v>703</v>
      </c>
      <c r="N504" s="0" t="s">
        <v>408</v>
      </c>
    </row>
    <row r="505" customFormat="false" ht="14.4" hidden="false" customHeight="false" outlineLevel="0" collapsed="false">
      <c r="A505" s="0" t="n">
        <v>504</v>
      </c>
      <c r="B505" s="0" t="n">
        <v>176</v>
      </c>
      <c r="C505" s="8" t="s">
        <v>572</v>
      </c>
      <c r="D505" s="8" t="s">
        <v>573</v>
      </c>
      <c r="E505" s="8" t="s">
        <v>50</v>
      </c>
      <c r="F505" s="8" t="s">
        <v>46</v>
      </c>
      <c r="G505" s="8" t="s">
        <v>52</v>
      </c>
      <c r="H505" s="9" t="s">
        <v>697</v>
      </c>
      <c r="N505" s="0" t="s">
        <v>408</v>
      </c>
    </row>
    <row r="506" customFormat="false" ht="14.4" hidden="false" customHeight="false" outlineLevel="0" collapsed="false">
      <c r="A506" s="0" t="n">
        <v>505</v>
      </c>
      <c r="B506" s="0" t="n">
        <v>177</v>
      </c>
      <c r="C506" s="8" t="s">
        <v>572</v>
      </c>
      <c r="D506" s="8" t="s">
        <v>573</v>
      </c>
      <c r="E506" s="8" t="s">
        <v>52</v>
      </c>
      <c r="F506" s="8" t="s">
        <v>54</v>
      </c>
      <c r="G506" s="8" t="s">
        <v>55</v>
      </c>
      <c r="H506" s="9" t="s">
        <v>698</v>
      </c>
      <c r="N506" s="0" t="s">
        <v>408</v>
      </c>
    </row>
    <row r="507" customFormat="false" ht="14.4" hidden="false" customHeight="false" outlineLevel="0" collapsed="false">
      <c r="A507" s="0" t="n">
        <v>506</v>
      </c>
      <c r="B507" s="0" t="n">
        <v>178</v>
      </c>
      <c r="C507" s="8" t="s">
        <v>572</v>
      </c>
      <c r="D507" s="8" t="s">
        <v>573</v>
      </c>
      <c r="E507" s="8" t="s">
        <v>52</v>
      </c>
      <c r="F507" s="8" t="s">
        <v>46</v>
      </c>
      <c r="G507" s="8" t="s">
        <v>57</v>
      </c>
      <c r="H507" s="9" t="s">
        <v>58</v>
      </c>
      <c r="N507" s="0" t="s">
        <v>408</v>
      </c>
    </row>
    <row r="508" customFormat="false" ht="14.4" hidden="false" customHeight="false" outlineLevel="0" collapsed="false">
      <c r="A508" s="0" t="n">
        <v>507</v>
      </c>
      <c r="B508" s="0" t="n">
        <v>179</v>
      </c>
      <c r="C508" s="8" t="s">
        <v>572</v>
      </c>
      <c r="D508" s="8" t="s">
        <v>573</v>
      </c>
      <c r="E508" s="8" t="s">
        <v>52</v>
      </c>
      <c r="F508" s="8" t="s">
        <v>46</v>
      </c>
      <c r="G508" s="8" t="s">
        <v>59</v>
      </c>
      <c r="H508" s="9" t="s">
        <v>60</v>
      </c>
      <c r="N508" s="0" t="s">
        <v>408</v>
      </c>
    </row>
    <row r="509" customFormat="false" ht="14.4" hidden="false" customHeight="false" outlineLevel="0" collapsed="false">
      <c r="A509" s="0" t="n">
        <v>508</v>
      </c>
      <c r="B509" s="0" t="n">
        <v>180</v>
      </c>
      <c r="C509" s="8" t="s">
        <v>572</v>
      </c>
      <c r="D509" s="8" t="s">
        <v>573</v>
      </c>
      <c r="E509" s="8" t="s">
        <v>52</v>
      </c>
      <c r="F509" s="8" t="s">
        <v>46</v>
      </c>
      <c r="G509" s="8" t="s">
        <v>61</v>
      </c>
      <c r="H509" s="9" t="s">
        <v>62</v>
      </c>
      <c r="N509" s="0" t="s">
        <v>408</v>
      </c>
    </row>
    <row r="510" customFormat="false" ht="14.4" hidden="false" customHeight="false" outlineLevel="0" collapsed="false">
      <c r="A510" s="0" t="n">
        <v>509</v>
      </c>
      <c r="B510" s="0" t="n">
        <v>181</v>
      </c>
      <c r="C510" s="8" t="s">
        <v>572</v>
      </c>
      <c r="D510" s="8" t="s">
        <v>573</v>
      </c>
      <c r="E510" s="8" t="s">
        <v>52</v>
      </c>
      <c r="F510" s="8" t="s">
        <v>46</v>
      </c>
      <c r="G510" s="8" t="s">
        <v>63</v>
      </c>
      <c r="H510" s="9" t="s">
        <v>64</v>
      </c>
      <c r="N510" s="0" t="s">
        <v>408</v>
      </c>
    </row>
    <row r="511" customFormat="false" ht="14.4" hidden="false" customHeight="false" outlineLevel="0" collapsed="false">
      <c r="A511" s="0" t="n">
        <v>510</v>
      </c>
      <c r="B511" s="0" t="n">
        <v>182</v>
      </c>
      <c r="C511" s="8" t="s">
        <v>572</v>
      </c>
      <c r="D511" s="8" t="s">
        <v>573</v>
      </c>
      <c r="E511" s="8" t="s">
        <v>52</v>
      </c>
      <c r="F511" s="8" t="s">
        <v>46</v>
      </c>
      <c r="G511" s="8" t="s">
        <v>65</v>
      </c>
      <c r="H511" s="9" t="s">
        <v>66</v>
      </c>
      <c r="N511" s="0" t="s">
        <v>408</v>
      </c>
    </row>
    <row r="512" customFormat="false" ht="14.4" hidden="false" customHeight="false" outlineLevel="0" collapsed="false">
      <c r="A512" s="0" t="n">
        <v>511</v>
      </c>
      <c r="B512" s="0" t="n">
        <v>183</v>
      </c>
      <c r="C512" s="8" t="s">
        <v>572</v>
      </c>
      <c r="D512" s="8" t="s">
        <v>573</v>
      </c>
      <c r="E512" s="8" t="s">
        <v>52</v>
      </c>
      <c r="F512" s="8" t="s">
        <v>46</v>
      </c>
      <c r="G512" s="8" t="s">
        <v>67</v>
      </c>
      <c r="H512" s="9" t="s">
        <v>68</v>
      </c>
      <c r="N512" s="0" t="s">
        <v>408</v>
      </c>
    </row>
    <row r="513" customFormat="false" ht="14.4" hidden="false" customHeight="false" outlineLevel="0" collapsed="false">
      <c r="A513" s="0" t="n">
        <v>512</v>
      </c>
      <c r="B513" s="0" t="n">
        <v>184</v>
      </c>
      <c r="C513" s="8" t="s">
        <v>572</v>
      </c>
      <c r="D513" s="8" t="s">
        <v>573</v>
      </c>
      <c r="E513" s="8" t="s">
        <v>52</v>
      </c>
      <c r="F513" s="8" t="s">
        <v>46</v>
      </c>
      <c r="G513" s="8" t="s">
        <v>69</v>
      </c>
      <c r="H513" s="9" t="s">
        <v>70</v>
      </c>
      <c r="N513" s="0" t="s">
        <v>408</v>
      </c>
    </row>
    <row r="514" customFormat="false" ht="14.4" hidden="false" customHeight="false" outlineLevel="0" collapsed="false">
      <c r="A514" s="0" t="n">
        <v>513</v>
      </c>
      <c r="B514" s="0" t="n">
        <v>185</v>
      </c>
      <c r="C514" s="8" t="s">
        <v>572</v>
      </c>
      <c r="D514" s="8" t="s">
        <v>573</v>
      </c>
      <c r="E514" s="8" t="s">
        <v>52</v>
      </c>
      <c r="F514" s="8" t="s">
        <v>46</v>
      </c>
      <c r="G514" s="8" t="s">
        <v>71</v>
      </c>
      <c r="H514" s="9" t="s">
        <v>72</v>
      </c>
      <c r="N514" s="0" t="s">
        <v>408</v>
      </c>
    </row>
    <row r="515" customFormat="false" ht="14.4" hidden="false" customHeight="false" outlineLevel="0" collapsed="false">
      <c r="A515" s="0" t="n">
        <v>514</v>
      </c>
      <c r="B515" s="0" t="n">
        <v>186</v>
      </c>
      <c r="C515" s="8" t="s">
        <v>572</v>
      </c>
      <c r="D515" s="8" t="s">
        <v>573</v>
      </c>
      <c r="E515" s="8" t="s">
        <v>52</v>
      </c>
      <c r="F515" s="8" t="s">
        <v>46</v>
      </c>
      <c r="G515" s="8" t="s">
        <v>73</v>
      </c>
      <c r="H515" s="9" t="s">
        <v>74</v>
      </c>
      <c r="N515" s="0" t="s">
        <v>408</v>
      </c>
    </row>
    <row r="516" customFormat="false" ht="14.4" hidden="false" customHeight="false" outlineLevel="0" collapsed="false">
      <c r="A516" s="0" t="n">
        <v>515</v>
      </c>
      <c r="B516" s="0" t="n">
        <v>187</v>
      </c>
      <c r="C516" s="8" t="s">
        <v>572</v>
      </c>
      <c r="D516" s="8" t="s">
        <v>573</v>
      </c>
      <c r="E516" s="8" t="s">
        <v>52</v>
      </c>
      <c r="F516" s="8" t="s">
        <v>46</v>
      </c>
      <c r="G516" s="8" t="s">
        <v>75</v>
      </c>
      <c r="H516" s="9" t="s">
        <v>76</v>
      </c>
      <c r="N516" s="0" t="s">
        <v>408</v>
      </c>
    </row>
    <row r="517" customFormat="false" ht="14.4" hidden="false" customHeight="false" outlineLevel="0" collapsed="false">
      <c r="A517" s="0" t="n">
        <v>516</v>
      </c>
      <c r="B517" s="0" t="n">
        <v>188</v>
      </c>
      <c r="C517" s="8" t="s">
        <v>572</v>
      </c>
      <c r="D517" s="8" t="s">
        <v>573</v>
      </c>
      <c r="E517" s="8" t="s">
        <v>52</v>
      </c>
      <c r="F517" s="8" t="s">
        <v>46</v>
      </c>
      <c r="G517" s="8" t="s">
        <v>77</v>
      </c>
      <c r="H517" s="9" t="s">
        <v>78</v>
      </c>
      <c r="N517" s="0" t="s">
        <v>408</v>
      </c>
    </row>
    <row r="518" customFormat="false" ht="14.4" hidden="false" customHeight="false" outlineLevel="0" collapsed="false">
      <c r="A518" s="0" t="n">
        <v>517</v>
      </c>
      <c r="B518" s="0" t="n">
        <v>189</v>
      </c>
      <c r="C518" s="8" t="s">
        <v>572</v>
      </c>
      <c r="D518" s="8" t="s">
        <v>573</v>
      </c>
      <c r="E518" s="8" t="s">
        <v>52</v>
      </c>
      <c r="F518" s="8" t="s">
        <v>46</v>
      </c>
      <c r="G518" s="8" t="s">
        <v>699</v>
      </c>
      <c r="H518" s="9" t="s">
        <v>700</v>
      </c>
      <c r="N518" s="0" t="s">
        <v>408</v>
      </c>
    </row>
    <row r="519" customFormat="false" ht="14.4" hidden="false" customHeight="false" outlineLevel="0" collapsed="false">
      <c r="A519" s="0" t="n">
        <v>518</v>
      </c>
      <c r="B519" s="0" t="n">
        <v>190</v>
      </c>
      <c r="C519" s="8" t="s">
        <v>572</v>
      </c>
      <c r="D519" s="8" t="s">
        <v>573</v>
      </c>
      <c r="E519" s="8" t="s">
        <v>699</v>
      </c>
      <c r="F519" s="8" t="s">
        <v>46</v>
      </c>
      <c r="G519" s="8" t="s">
        <v>701</v>
      </c>
      <c r="H519" s="9" t="s">
        <v>702</v>
      </c>
      <c r="K519" s="18" t="str">
        <f aca="false">HYPERLINK("#'KOODISTOT'!B"&amp;MATCH(CONCATENATE(G519,"Type"),KOODISTOT!B:B,0),CONCATENATE(G519,"Type"))</f>
        <v>CertificationSystemType</v>
      </c>
      <c r="L519" s="10" t="n">
        <v>2</v>
      </c>
      <c r="N519" s="0" t="s">
        <v>408</v>
      </c>
    </row>
    <row r="520" customFormat="false" ht="14.4" hidden="false" customHeight="false" outlineLevel="0" collapsed="false">
      <c r="A520" s="0" t="n">
        <v>519</v>
      </c>
      <c r="B520" s="0" t="n">
        <v>191</v>
      </c>
      <c r="C520" s="8" t="s">
        <v>572</v>
      </c>
      <c r="D520" s="8" t="s">
        <v>573</v>
      </c>
      <c r="E520" s="8" t="s">
        <v>680</v>
      </c>
      <c r="F520" s="8" t="s">
        <v>46</v>
      </c>
      <c r="G520" s="8" t="s">
        <v>704</v>
      </c>
      <c r="H520" s="9" t="s">
        <v>705</v>
      </c>
      <c r="N520" s="0" t="s">
        <v>408</v>
      </c>
    </row>
    <row r="521" customFormat="false" ht="14.4" hidden="false" customHeight="false" outlineLevel="0" collapsed="false">
      <c r="A521" s="0" t="n">
        <v>520</v>
      </c>
      <c r="B521" s="0" t="n">
        <v>192</v>
      </c>
      <c r="C521" s="8" t="s">
        <v>572</v>
      </c>
      <c r="D521" s="8" t="s">
        <v>573</v>
      </c>
      <c r="E521" s="8" t="s">
        <v>680</v>
      </c>
      <c r="F521" s="8" t="s">
        <v>46</v>
      </c>
      <c r="G521" s="8" t="s">
        <v>706</v>
      </c>
      <c r="H521" s="9" t="s">
        <v>707</v>
      </c>
      <c r="K521" s="18" t="str">
        <f aca="false">HYPERLINK("#'YHDISTEKOODISTOT'!B"&amp;MATCH("YesNoNotKnownType",YHDISTEKOODISTOT!B:B,0),CONCATENATE(G521,"Type"))</f>
        <v>RoadUsingRightType</v>
      </c>
      <c r="L521" s="10" t="n">
        <v>1</v>
      </c>
      <c r="M521" s="11" t="s">
        <v>49</v>
      </c>
      <c r="N521" s="0" t="s">
        <v>408</v>
      </c>
    </row>
    <row r="522" customFormat="false" ht="14.4" hidden="false" customHeight="false" outlineLevel="0" collapsed="false">
      <c r="A522" s="0" t="n">
        <v>521</v>
      </c>
      <c r="B522" s="0" t="n">
        <v>193</v>
      </c>
      <c r="C522" s="8" t="s">
        <v>572</v>
      </c>
      <c r="D522" s="8" t="s">
        <v>573</v>
      </c>
      <c r="E522" s="8" t="s">
        <v>680</v>
      </c>
      <c r="F522" s="8" t="s">
        <v>46</v>
      </c>
      <c r="G522" s="8" t="s">
        <v>708</v>
      </c>
      <c r="H522" s="9" t="s">
        <v>709</v>
      </c>
      <c r="N522" s="0" t="s">
        <v>408</v>
      </c>
    </row>
    <row r="523" customFormat="false" ht="14.4" hidden="false" customHeight="false" outlineLevel="0" collapsed="false">
      <c r="A523" s="0" t="n">
        <v>522</v>
      </c>
      <c r="B523" s="0" t="n">
        <v>194</v>
      </c>
      <c r="C523" s="8" t="s">
        <v>572</v>
      </c>
      <c r="D523" s="8" t="s">
        <v>573</v>
      </c>
      <c r="E523" s="8" t="s">
        <v>708</v>
      </c>
      <c r="F523" s="8" t="s">
        <v>46</v>
      </c>
      <c r="G523" s="8" t="s">
        <v>710</v>
      </c>
      <c r="H523" s="9" t="s">
        <v>711</v>
      </c>
      <c r="K523" s="18" t="str">
        <f aca="false">HYPERLINK("#'KOODISTOT'!B"&amp;MATCH(CONCATENATE(G523,"Type"),KOODISTOT!B:B,0),CONCATENATE(G523,"Type"))</f>
        <v>ForestUseDeclarationResponsibleType</v>
      </c>
      <c r="L523" s="10" t="n">
        <v>2</v>
      </c>
      <c r="N523" s="0" t="s">
        <v>408</v>
      </c>
    </row>
    <row r="524" customFormat="false" ht="14.4" hidden="false" customHeight="false" outlineLevel="0" collapsed="false">
      <c r="A524" s="0" t="n">
        <v>523</v>
      </c>
      <c r="B524" s="0" t="n">
        <v>195</v>
      </c>
      <c r="C524" s="8" t="s">
        <v>572</v>
      </c>
      <c r="D524" s="8" t="s">
        <v>573</v>
      </c>
      <c r="E524" s="8" t="s">
        <v>708</v>
      </c>
      <c r="F524" s="8" t="s">
        <v>46</v>
      </c>
      <c r="G524" s="8" t="s">
        <v>712</v>
      </c>
      <c r="H524" s="9" t="s">
        <v>713</v>
      </c>
      <c r="N524" s="0" t="s">
        <v>408</v>
      </c>
    </row>
    <row r="525" customFormat="false" ht="14.4" hidden="false" customHeight="false" outlineLevel="0" collapsed="false">
      <c r="A525" s="0" t="n">
        <v>524</v>
      </c>
      <c r="B525" s="0" t="n">
        <v>196</v>
      </c>
      <c r="C525" s="8" t="s">
        <v>572</v>
      </c>
      <c r="D525" s="8" t="s">
        <v>573</v>
      </c>
      <c r="E525" s="8" t="s">
        <v>708</v>
      </c>
      <c r="F525" s="8" t="s">
        <v>46</v>
      </c>
      <c r="G525" s="8" t="s">
        <v>714</v>
      </c>
      <c r="H525" s="9" t="s">
        <v>715</v>
      </c>
      <c r="K525" s="18" t="str">
        <f aca="false">HYPERLINK("#'YHDISTEKOODISTOT'!B"&amp;MATCH("YesNoNotKnownType",YHDISTEKOODISTOT!B:B,0),CONCATENATE(G525,"Type"))</f>
        <v>SupplyPointType</v>
      </c>
      <c r="L525" s="10" t="n">
        <v>1</v>
      </c>
      <c r="M525" s="11" t="s">
        <v>49</v>
      </c>
      <c r="N525" s="0" t="s">
        <v>408</v>
      </c>
    </row>
    <row r="526" customFormat="false" ht="28.8" hidden="false" customHeight="false" outlineLevel="0" collapsed="false">
      <c r="A526" s="0" t="n">
        <v>525</v>
      </c>
      <c r="B526" s="0" t="n">
        <v>197</v>
      </c>
      <c r="C526" s="8" t="s">
        <v>572</v>
      </c>
      <c r="D526" s="8" t="s">
        <v>573</v>
      </c>
      <c r="E526" s="8" t="s">
        <v>708</v>
      </c>
      <c r="F526" s="8" t="s">
        <v>46</v>
      </c>
      <c r="G526" s="8" t="s">
        <v>716</v>
      </c>
      <c r="H526" s="9" t="s">
        <v>717</v>
      </c>
      <c r="N526" s="0" t="s">
        <v>408</v>
      </c>
    </row>
    <row r="527" customFormat="false" ht="14.4" hidden="false" customHeight="false" outlineLevel="0" collapsed="false">
      <c r="A527" s="0" t="n">
        <v>526</v>
      </c>
      <c r="B527" s="0" t="n">
        <v>198</v>
      </c>
      <c r="C527" s="8" t="s">
        <v>572</v>
      </c>
      <c r="D527" s="8" t="s">
        <v>573</v>
      </c>
      <c r="E527" s="8" t="s">
        <v>716</v>
      </c>
      <c r="F527" s="8" t="s">
        <v>46</v>
      </c>
      <c r="G527" s="8" t="s">
        <v>718</v>
      </c>
      <c r="H527" s="9" t="s">
        <v>719</v>
      </c>
      <c r="N527" s="0" t="s">
        <v>408</v>
      </c>
    </row>
    <row r="528" customFormat="false" ht="14.4" hidden="false" customHeight="false" outlineLevel="0" collapsed="false">
      <c r="A528" s="0" t="n">
        <v>527</v>
      </c>
      <c r="B528" s="0" t="n">
        <v>199</v>
      </c>
      <c r="C528" s="8" t="s">
        <v>572</v>
      </c>
      <c r="D528" s="8" t="s">
        <v>573</v>
      </c>
      <c r="E528" s="8" t="s">
        <v>718</v>
      </c>
      <c r="F528" s="8" t="s">
        <v>46</v>
      </c>
      <c r="G528" s="8" t="s">
        <v>720</v>
      </c>
      <c r="H528" s="9" t="s">
        <v>721</v>
      </c>
      <c r="K528" s="18" t="str">
        <f aca="false">HYPERLINK("#'KOODISTOT'!B"&amp;MATCH(CONCATENATE(G528,"Type"),KOODISTOT!B:B,0),CONCATENATE(G528,"Type"))</f>
        <v>AssortmentClassCodeType</v>
      </c>
      <c r="L528" s="10" t="n">
        <v>2</v>
      </c>
      <c r="N528" s="0" t="s">
        <v>408</v>
      </c>
    </row>
    <row r="529" customFormat="false" ht="14.4" hidden="false" customHeight="false" outlineLevel="0" collapsed="false">
      <c r="A529" s="0" t="n">
        <v>528</v>
      </c>
      <c r="B529" s="0" t="n">
        <v>200</v>
      </c>
      <c r="C529" s="8" t="s">
        <v>572</v>
      </c>
      <c r="D529" s="8" t="s">
        <v>573</v>
      </c>
      <c r="E529" s="8" t="s">
        <v>718</v>
      </c>
      <c r="F529" s="8" t="s">
        <v>46</v>
      </c>
      <c r="G529" s="8" t="s">
        <v>461</v>
      </c>
      <c r="H529" s="9" t="s">
        <v>722</v>
      </c>
      <c r="N529" s="0" t="s">
        <v>408</v>
      </c>
    </row>
    <row r="530" customFormat="false" ht="14.4" hidden="false" customHeight="false" outlineLevel="0" collapsed="false">
      <c r="A530" s="0" t="n">
        <v>529</v>
      </c>
      <c r="B530" s="0" t="n">
        <v>201</v>
      </c>
      <c r="C530" s="8" t="s">
        <v>572</v>
      </c>
      <c r="D530" s="8" t="s">
        <v>573</v>
      </c>
      <c r="E530" s="8" t="s">
        <v>461</v>
      </c>
      <c r="F530" s="8" t="s">
        <v>46</v>
      </c>
      <c r="G530" s="8" t="s">
        <v>463</v>
      </c>
      <c r="H530" s="9" t="s">
        <v>723</v>
      </c>
      <c r="N530" s="0" t="s">
        <v>408</v>
      </c>
    </row>
    <row r="531" customFormat="false" ht="14.4" hidden="false" customHeight="false" outlineLevel="0" collapsed="false">
      <c r="A531" s="0" t="n">
        <v>530</v>
      </c>
      <c r="B531" s="0" t="n">
        <v>202</v>
      </c>
      <c r="C531" s="8" t="s">
        <v>572</v>
      </c>
      <c r="D531" s="8" t="s">
        <v>573</v>
      </c>
      <c r="E531" s="8" t="s">
        <v>463</v>
      </c>
      <c r="F531" s="8" t="s">
        <v>46</v>
      </c>
      <c r="G531" s="8" t="s">
        <v>724</v>
      </c>
      <c r="H531" s="9" t="s">
        <v>725</v>
      </c>
      <c r="K531" s="18" t="str">
        <f aca="false">HYPERLINK("#'KOODISTOT'!B"&amp;MATCH(CONCATENATE(G531,"Type"),KOODISTOT!B:B,0),CONCATENATE(G531,"Type"))</f>
        <v>AssortmentMainGroupType</v>
      </c>
      <c r="L531" s="10" t="n">
        <v>1</v>
      </c>
      <c r="N531" s="0" t="s">
        <v>408</v>
      </c>
    </row>
    <row r="532" customFormat="false" ht="14.4" hidden="false" customHeight="false" outlineLevel="0" collapsed="false">
      <c r="A532" s="0" t="n">
        <v>531</v>
      </c>
      <c r="B532" s="0" t="n">
        <v>203</v>
      </c>
      <c r="C532" s="8" t="s">
        <v>572</v>
      </c>
      <c r="D532" s="8" t="s">
        <v>573</v>
      </c>
      <c r="E532" s="8" t="s">
        <v>463</v>
      </c>
      <c r="F532" s="8" t="s">
        <v>46</v>
      </c>
      <c r="G532" s="8" t="s">
        <v>246</v>
      </c>
      <c r="H532" s="9" t="s">
        <v>726</v>
      </c>
      <c r="K532" s="18" t="str">
        <f aca="false">HYPERLINK("#'KOODISTOT'!B"&amp;MATCH(CONCATENATE(G532,"Type"),KOODISTOT!B:B,0),CONCATENATE(G532,"Type"))</f>
        <v>TreeSpeciesType</v>
      </c>
      <c r="L532" s="10" t="n">
        <v>3</v>
      </c>
      <c r="N532" s="0" t="s">
        <v>408</v>
      </c>
    </row>
    <row r="533" customFormat="false" ht="14.4" hidden="false" customHeight="false" outlineLevel="0" collapsed="false">
      <c r="A533" s="0" t="n">
        <v>532</v>
      </c>
      <c r="B533" s="0" t="n">
        <v>204</v>
      </c>
      <c r="C533" s="8" t="s">
        <v>572</v>
      </c>
      <c r="D533" s="8" t="s">
        <v>573</v>
      </c>
      <c r="E533" s="8" t="s">
        <v>463</v>
      </c>
      <c r="F533" s="8" t="s">
        <v>46</v>
      </c>
      <c r="G533" s="8" t="s">
        <v>469</v>
      </c>
      <c r="H533" s="9" t="s">
        <v>727</v>
      </c>
      <c r="K533" s="18" t="str">
        <f aca="false">HYPERLINK("#'YHDISTEKOODISTOT'!B"&amp;MATCH(CONCATENATE(G533,"Type"),YHDISTEKOODISTOT!B:B,0),CONCATENATE(G533,"Type"))</f>
        <v>StemTypeType</v>
      </c>
      <c r="L533" s="10" t="n">
        <v>6</v>
      </c>
      <c r="N533" s="0" t="s">
        <v>408</v>
      </c>
    </row>
    <row r="534" customFormat="false" ht="14.4" hidden="false" customHeight="false" outlineLevel="0" collapsed="false">
      <c r="A534" s="0" t="n">
        <v>533</v>
      </c>
      <c r="B534" s="0" t="n">
        <v>205</v>
      </c>
      <c r="C534" s="8" t="s">
        <v>572</v>
      </c>
      <c r="D534" s="8" t="s">
        <v>573</v>
      </c>
      <c r="E534" s="8" t="s">
        <v>463</v>
      </c>
      <c r="F534" s="8" t="s">
        <v>46</v>
      </c>
      <c r="G534" s="8" t="s">
        <v>728</v>
      </c>
      <c r="H534" s="9" t="s">
        <v>729</v>
      </c>
      <c r="N534" s="0" t="s">
        <v>408</v>
      </c>
    </row>
    <row r="535" customFormat="false" ht="14.4" hidden="false" customHeight="false" outlineLevel="0" collapsed="false">
      <c r="A535" s="0" t="n">
        <v>534</v>
      </c>
      <c r="B535" s="0" t="n">
        <v>206</v>
      </c>
      <c r="C535" s="8" t="s">
        <v>572</v>
      </c>
      <c r="D535" s="8" t="s">
        <v>573</v>
      </c>
      <c r="E535" s="8" t="s">
        <v>463</v>
      </c>
      <c r="F535" s="8" t="s">
        <v>46</v>
      </c>
      <c r="G535" s="8" t="s">
        <v>730</v>
      </c>
      <c r="H535" s="9" t="s">
        <v>731</v>
      </c>
      <c r="N535" s="0" t="s">
        <v>408</v>
      </c>
    </row>
    <row r="536" customFormat="false" ht="14.4" hidden="false" customHeight="false" outlineLevel="0" collapsed="false">
      <c r="A536" s="0" t="n">
        <v>535</v>
      </c>
      <c r="B536" s="0" t="n">
        <v>207</v>
      </c>
      <c r="C536" s="8" t="s">
        <v>572</v>
      </c>
      <c r="D536" s="8" t="s">
        <v>573</v>
      </c>
      <c r="E536" s="8" t="s">
        <v>463</v>
      </c>
      <c r="F536" s="8" t="s">
        <v>46</v>
      </c>
      <c r="G536" s="8" t="s">
        <v>732</v>
      </c>
      <c r="H536" s="9" t="s">
        <v>733</v>
      </c>
      <c r="N536" s="0" t="s">
        <v>408</v>
      </c>
    </row>
    <row r="537" customFormat="false" ht="14.4" hidden="false" customHeight="false" outlineLevel="0" collapsed="false">
      <c r="A537" s="0" t="n">
        <v>536</v>
      </c>
      <c r="B537" s="0" t="n">
        <v>208</v>
      </c>
      <c r="C537" s="8" t="s">
        <v>572</v>
      </c>
      <c r="D537" s="8" t="s">
        <v>573</v>
      </c>
      <c r="E537" s="8" t="s">
        <v>463</v>
      </c>
      <c r="F537" s="8" t="s">
        <v>46</v>
      </c>
      <c r="G537" s="8" t="s">
        <v>734</v>
      </c>
      <c r="H537" s="9" t="s">
        <v>735</v>
      </c>
      <c r="K537" s="18" t="str">
        <f aca="false">HYPERLINK("#'KOODISTOT'!B"&amp;MATCH(CONCATENATE(G537,"Type"),KOODISTOT!B:B,0),CONCATENATE(G537,"Type"))</f>
        <v>QuantityUnitType</v>
      </c>
      <c r="L537" s="10" t="n">
        <v>1</v>
      </c>
      <c r="N537" s="0" t="s">
        <v>408</v>
      </c>
    </row>
    <row r="538" customFormat="false" ht="14.4" hidden="false" customHeight="false" outlineLevel="0" collapsed="false">
      <c r="A538" s="0" t="n">
        <v>537</v>
      </c>
      <c r="B538" s="0" t="n">
        <v>209</v>
      </c>
      <c r="C538" s="8" t="s">
        <v>572</v>
      </c>
      <c r="D538" s="8" t="s">
        <v>573</v>
      </c>
      <c r="E538" s="8" t="s">
        <v>463</v>
      </c>
      <c r="F538" s="8" t="s">
        <v>46</v>
      </c>
      <c r="G538" s="8" t="s">
        <v>736</v>
      </c>
      <c r="H538" s="9" t="s">
        <v>737</v>
      </c>
      <c r="N538" s="0" t="s">
        <v>408</v>
      </c>
    </row>
    <row r="539" customFormat="false" ht="14.4" hidden="false" customHeight="false" outlineLevel="0" collapsed="false">
      <c r="A539" s="0" t="n">
        <v>538</v>
      </c>
      <c r="B539" s="0" t="n">
        <v>210</v>
      </c>
      <c r="C539" s="8" t="s">
        <v>572</v>
      </c>
      <c r="D539" s="8" t="s">
        <v>573</v>
      </c>
      <c r="E539" s="8" t="s">
        <v>463</v>
      </c>
      <c r="F539" s="8" t="s">
        <v>46</v>
      </c>
      <c r="G539" s="8" t="s">
        <v>738</v>
      </c>
      <c r="H539" s="9" t="s">
        <v>739</v>
      </c>
      <c r="N539" s="0" t="s">
        <v>408</v>
      </c>
    </row>
    <row r="540" customFormat="false" ht="14.4" hidden="false" customHeight="false" outlineLevel="0" collapsed="false">
      <c r="A540" s="0" t="n">
        <v>539</v>
      </c>
      <c r="B540" s="0" t="n">
        <v>211</v>
      </c>
      <c r="C540" s="8" t="s">
        <v>572</v>
      </c>
      <c r="D540" s="8" t="s">
        <v>573</v>
      </c>
      <c r="E540" s="8" t="s">
        <v>463</v>
      </c>
      <c r="F540" s="8" t="s">
        <v>46</v>
      </c>
      <c r="G540" s="8" t="s">
        <v>281</v>
      </c>
      <c r="H540" s="9" t="s">
        <v>740</v>
      </c>
      <c r="K540" s="18" t="str">
        <f aca="false">HYPERLINK("#'KOODISTOT'!B"&amp;MATCH(CONCATENATE(G540,"Type"),KOODISTOT!B:B,0),CONCATENATE(G540,"Type"))</f>
        <v>CurrencyType</v>
      </c>
      <c r="L540" s="10" t="s">
        <v>283</v>
      </c>
      <c r="N540" s="0" t="s">
        <v>408</v>
      </c>
    </row>
    <row r="541" customFormat="false" ht="14.4" hidden="false" customHeight="false" outlineLevel="0" collapsed="false">
      <c r="A541" s="0" t="n">
        <v>540</v>
      </c>
      <c r="B541" s="0" t="n">
        <v>212</v>
      </c>
      <c r="C541" s="8" t="s">
        <v>572</v>
      </c>
      <c r="D541" s="8" t="s">
        <v>573</v>
      </c>
      <c r="E541" s="8" t="s">
        <v>463</v>
      </c>
      <c r="F541" s="8" t="s">
        <v>46</v>
      </c>
      <c r="G541" s="8" t="s">
        <v>741</v>
      </c>
      <c r="H541" s="9" t="s">
        <v>742</v>
      </c>
      <c r="N541" s="0" t="s">
        <v>408</v>
      </c>
    </row>
    <row r="542" customFormat="false" ht="14.4" hidden="false" customHeight="false" outlineLevel="0" collapsed="false">
      <c r="A542" s="0" t="n">
        <v>541</v>
      </c>
      <c r="B542" s="0" t="n">
        <v>213</v>
      </c>
      <c r="C542" s="8" t="s">
        <v>572</v>
      </c>
      <c r="D542" s="8" t="s">
        <v>573</v>
      </c>
      <c r="E542" s="8" t="s">
        <v>463</v>
      </c>
      <c r="F542" s="8" t="s">
        <v>46</v>
      </c>
      <c r="G542" s="8" t="s">
        <v>743</v>
      </c>
      <c r="H542" s="9" t="s">
        <v>744</v>
      </c>
      <c r="N542" s="0" t="s">
        <v>408</v>
      </c>
    </row>
    <row r="543" customFormat="false" ht="14.4" hidden="false" customHeight="false" outlineLevel="0" collapsed="false">
      <c r="A543" s="0" t="n">
        <v>542</v>
      </c>
      <c r="B543" s="0" t="n">
        <v>214</v>
      </c>
      <c r="C543" s="8" t="s">
        <v>572</v>
      </c>
      <c r="D543" s="8" t="s">
        <v>573</v>
      </c>
      <c r="E543" s="8" t="s">
        <v>463</v>
      </c>
      <c r="F543" s="8" t="s">
        <v>46</v>
      </c>
      <c r="G543" s="8" t="s">
        <v>745</v>
      </c>
      <c r="H543" s="9" t="s">
        <v>746</v>
      </c>
      <c r="N543" s="0" t="s">
        <v>408</v>
      </c>
    </row>
    <row r="544" customFormat="false" ht="14.4" hidden="false" customHeight="false" outlineLevel="0" collapsed="false">
      <c r="A544" s="0" t="n">
        <v>543</v>
      </c>
      <c r="B544" s="0" t="n">
        <v>215</v>
      </c>
      <c r="C544" s="8" t="s">
        <v>572</v>
      </c>
      <c r="D544" s="8" t="s">
        <v>573</v>
      </c>
      <c r="E544" s="8" t="s">
        <v>463</v>
      </c>
      <c r="F544" s="8" t="s">
        <v>46</v>
      </c>
      <c r="G544" s="8" t="s">
        <v>747</v>
      </c>
      <c r="H544" s="9" t="s">
        <v>748</v>
      </c>
      <c r="N544" s="0" t="s">
        <v>408</v>
      </c>
    </row>
    <row r="545" customFormat="false" ht="14.4" hidden="false" customHeight="false" outlineLevel="0" collapsed="false">
      <c r="A545" s="0" t="n">
        <v>544</v>
      </c>
      <c r="B545" s="0" t="n">
        <v>216</v>
      </c>
      <c r="C545" s="8" t="s">
        <v>572</v>
      </c>
      <c r="D545" s="8" t="s">
        <v>573</v>
      </c>
      <c r="E545" s="8" t="s">
        <v>463</v>
      </c>
      <c r="F545" s="8" t="s">
        <v>46</v>
      </c>
      <c r="G545" s="8" t="s">
        <v>749</v>
      </c>
      <c r="H545" s="9" t="s">
        <v>750</v>
      </c>
      <c r="K545" s="18" t="str">
        <f aca="false">HYPERLINK("#'KOODISTOT'!B"&amp;MATCH(CONCATENATE(G545,"Type"),KOODISTOT!B:B,0),CONCATENATE(G545,"Type"))</f>
        <v>GradeCodeType</v>
      </c>
      <c r="L545" s="10" t="n">
        <v>2</v>
      </c>
      <c r="N545" s="0" t="s">
        <v>408</v>
      </c>
    </row>
    <row r="546" customFormat="false" ht="14.4" hidden="false" customHeight="false" outlineLevel="0" collapsed="false">
      <c r="A546" s="0" t="n">
        <v>545</v>
      </c>
      <c r="B546" s="0" t="n">
        <v>217</v>
      </c>
      <c r="C546" s="8" t="s">
        <v>572</v>
      </c>
      <c r="D546" s="8" t="s">
        <v>573</v>
      </c>
      <c r="E546" s="8" t="s">
        <v>463</v>
      </c>
      <c r="F546" s="8" t="s">
        <v>46</v>
      </c>
      <c r="G546" s="8" t="s">
        <v>751</v>
      </c>
      <c r="H546" s="9" t="s">
        <v>752</v>
      </c>
      <c r="N546" s="0" t="s">
        <v>408</v>
      </c>
    </row>
    <row r="547" customFormat="false" ht="14.4" hidden="false" customHeight="false" outlineLevel="0" collapsed="false">
      <c r="A547" s="0" t="n">
        <v>546</v>
      </c>
      <c r="B547" s="0" t="n">
        <v>218</v>
      </c>
      <c r="C547" s="8" t="s">
        <v>572</v>
      </c>
      <c r="D547" s="8" t="s">
        <v>573</v>
      </c>
      <c r="E547" s="8" t="s">
        <v>751</v>
      </c>
      <c r="F547" s="8" t="s">
        <v>46</v>
      </c>
      <c r="G547" s="8" t="s">
        <v>753</v>
      </c>
      <c r="H547" s="9" t="s">
        <v>754</v>
      </c>
      <c r="N547" s="0" t="s">
        <v>408</v>
      </c>
    </row>
    <row r="548" customFormat="false" ht="14.4" hidden="false" customHeight="false" outlineLevel="0" collapsed="false">
      <c r="A548" s="0" t="n">
        <v>547</v>
      </c>
      <c r="B548" s="0" t="n">
        <v>219</v>
      </c>
      <c r="C548" s="8" t="s">
        <v>572</v>
      </c>
      <c r="D548" s="8" t="s">
        <v>573</v>
      </c>
      <c r="E548" s="8" t="s">
        <v>753</v>
      </c>
      <c r="F548" s="8" t="s">
        <v>46</v>
      </c>
      <c r="G548" s="8" t="s">
        <v>755</v>
      </c>
      <c r="H548" s="9" t="s">
        <v>756</v>
      </c>
      <c r="K548" s="18" t="str">
        <f aca="false">HYPERLINK("#'KOODISTOT'!B"&amp;MATCH(CONCATENATE(G548,"Type"),KOODISTOT!B:B,0),CONCATENATE(G548,"Type"))</f>
        <v>WoodLotInformationTypeType</v>
      </c>
      <c r="L548" s="10" t="s">
        <v>757</v>
      </c>
      <c r="N548" s="0" t="s">
        <v>408</v>
      </c>
    </row>
    <row r="549" customFormat="false" ht="14.4" hidden="false" customHeight="false" outlineLevel="0" collapsed="false">
      <c r="A549" s="0" t="n">
        <v>548</v>
      </c>
      <c r="B549" s="0" t="n">
        <v>220</v>
      </c>
      <c r="C549" s="8" t="s">
        <v>572</v>
      </c>
      <c r="D549" s="8" t="s">
        <v>573</v>
      </c>
      <c r="E549" s="8" t="s">
        <v>753</v>
      </c>
      <c r="F549" s="8" t="s">
        <v>46</v>
      </c>
      <c r="G549" s="8" t="s">
        <v>758</v>
      </c>
      <c r="H549" s="9" t="s">
        <v>759</v>
      </c>
      <c r="N549" s="0" t="s">
        <v>408</v>
      </c>
    </row>
    <row r="550" customFormat="false" ht="14.4" hidden="false" customHeight="false" outlineLevel="0" collapsed="false">
      <c r="A550" s="0" t="n">
        <v>549</v>
      </c>
      <c r="B550" s="0" t="n">
        <v>221</v>
      </c>
      <c r="C550" s="8" t="s">
        <v>572</v>
      </c>
      <c r="D550" s="8" t="s">
        <v>573</v>
      </c>
      <c r="E550" s="8" t="s">
        <v>753</v>
      </c>
      <c r="F550" s="8" t="s">
        <v>46</v>
      </c>
      <c r="G550" s="8" t="s">
        <v>760</v>
      </c>
      <c r="H550" s="9" t="s">
        <v>761</v>
      </c>
      <c r="N550" s="0" t="s">
        <v>408</v>
      </c>
    </row>
    <row r="551" customFormat="false" ht="14.4" hidden="false" customHeight="false" outlineLevel="0" collapsed="false">
      <c r="A551" s="0" t="n">
        <v>550</v>
      </c>
      <c r="B551" s="0" t="n">
        <v>222</v>
      </c>
      <c r="C551" s="8" t="s">
        <v>572</v>
      </c>
      <c r="D551" s="8" t="s">
        <v>573</v>
      </c>
      <c r="E551" s="8" t="s">
        <v>463</v>
      </c>
      <c r="F551" s="8" t="s">
        <v>46</v>
      </c>
      <c r="G551" s="8" t="s">
        <v>762</v>
      </c>
      <c r="H551" s="9" t="s">
        <v>763</v>
      </c>
      <c r="K551" s="18" t="str">
        <f aca="false">HYPERLINK("#'KOODISTOT'!B"&amp;MATCH(CONCATENATE(G551,"Type"),KOODISTOT!B:B,0),CONCATENATE(G551,"Type"))</f>
        <v>MeasurementMethodType</v>
      </c>
      <c r="L551" s="10" t="n">
        <v>1</v>
      </c>
      <c r="N551" s="0" t="s">
        <v>408</v>
      </c>
    </row>
    <row r="552" customFormat="false" ht="14.4" hidden="false" customHeight="false" outlineLevel="0" collapsed="false">
      <c r="A552" s="0" t="n">
        <v>551</v>
      </c>
      <c r="B552" s="0" t="n">
        <v>223</v>
      </c>
      <c r="C552" s="8" t="s">
        <v>572</v>
      </c>
      <c r="D552" s="8" t="s">
        <v>573</v>
      </c>
      <c r="E552" s="8" t="s">
        <v>463</v>
      </c>
      <c r="F552" s="8" t="s">
        <v>46</v>
      </c>
      <c r="G552" s="8" t="s">
        <v>764</v>
      </c>
      <c r="H552" s="9" t="s">
        <v>765</v>
      </c>
      <c r="N552" s="0" t="s">
        <v>408</v>
      </c>
    </row>
    <row r="553" customFormat="false" ht="14.4" hidden="false" customHeight="false" outlineLevel="0" collapsed="false">
      <c r="A553" s="0" t="n">
        <v>552</v>
      </c>
      <c r="B553" s="0" t="n">
        <v>224</v>
      </c>
      <c r="C553" s="8" t="s">
        <v>572</v>
      </c>
      <c r="D553" s="8" t="s">
        <v>573</v>
      </c>
      <c r="E553" s="8" t="s">
        <v>708</v>
      </c>
      <c r="F553" s="8" t="s">
        <v>46</v>
      </c>
      <c r="G553" s="8" t="s">
        <v>766</v>
      </c>
      <c r="H553" s="9" t="s">
        <v>767</v>
      </c>
      <c r="N553" s="0" t="s">
        <v>408</v>
      </c>
    </row>
    <row r="554" customFormat="false" ht="14.4" hidden="false" customHeight="false" outlineLevel="0" collapsed="false">
      <c r="A554" s="0" t="n">
        <v>553</v>
      </c>
      <c r="B554" s="0" t="n">
        <v>225</v>
      </c>
      <c r="C554" s="8" t="s">
        <v>572</v>
      </c>
      <c r="D554" s="8" t="s">
        <v>573</v>
      </c>
      <c r="E554" s="8" t="s">
        <v>766</v>
      </c>
      <c r="F554" s="8" t="s">
        <v>46</v>
      </c>
      <c r="G554" s="8" t="s">
        <v>457</v>
      </c>
      <c r="H554" s="9" t="s">
        <v>768</v>
      </c>
      <c r="N554" s="0" t="s">
        <v>408</v>
      </c>
    </row>
    <row r="555" customFormat="false" ht="14.4" hidden="false" customHeight="false" outlineLevel="0" collapsed="false">
      <c r="A555" s="0" t="n">
        <v>554</v>
      </c>
      <c r="B555" s="0" t="n">
        <v>226</v>
      </c>
      <c r="C555" s="8" t="s">
        <v>572</v>
      </c>
      <c r="D555" s="8" t="s">
        <v>573</v>
      </c>
      <c r="E555" s="8" t="s">
        <v>457</v>
      </c>
      <c r="F555" s="8" t="s">
        <v>54</v>
      </c>
      <c r="G555" s="8" t="s">
        <v>55</v>
      </c>
      <c r="H555" s="9" t="s">
        <v>769</v>
      </c>
      <c r="N555" s="0" t="s">
        <v>408</v>
      </c>
    </row>
    <row r="556" customFormat="false" ht="14.4" hidden="false" customHeight="false" outlineLevel="0" collapsed="false">
      <c r="A556" s="0" t="n">
        <v>555</v>
      </c>
      <c r="B556" s="0" t="n">
        <v>227</v>
      </c>
      <c r="C556" s="8" t="s">
        <v>572</v>
      </c>
      <c r="D556" s="8" t="s">
        <v>573</v>
      </c>
      <c r="E556" s="8" t="s">
        <v>708</v>
      </c>
      <c r="F556" s="8" t="s">
        <v>46</v>
      </c>
      <c r="G556" s="8" t="s">
        <v>770</v>
      </c>
      <c r="H556" s="9" t="s">
        <v>771</v>
      </c>
      <c r="N556" s="0" t="s">
        <v>408</v>
      </c>
    </row>
    <row r="557" customFormat="false" ht="14.4" hidden="false" customHeight="false" outlineLevel="0" collapsed="false">
      <c r="A557" s="0" t="n">
        <v>556</v>
      </c>
      <c r="B557" s="0" t="n">
        <v>228</v>
      </c>
      <c r="C557" s="8" t="s">
        <v>572</v>
      </c>
      <c r="D557" s="8" t="s">
        <v>573</v>
      </c>
      <c r="E557" s="8" t="s">
        <v>770</v>
      </c>
      <c r="F557" s="8" t="s">
        <v>46</v>
      </c>
      <c r="G557" s="8" t="s">
        <v>772</v>
      </c>
      <c r="H557" s="9" t="s">
        <v>773</v>
      </c>
      <c r="N557" s="0" t="s">
        <v>408</v>
      </c>
    </row>
    <row r="558" customFormat="false" ht="14.4" hidden="false" customHeight="false" outlineLevel="0" collapsed="false">
      <c r="A558" s="0" t="n">
        <v>557</v>
      </c>
      <c r="B558" s="0" t="n">
        <v>229</v>
      </c>
      <c r="C558" s="8" t="s">
        <v>572</v>
      </c>
      <c r="D558" s="8" t="s">
        <v>573</v>
      </c>
      <c r="E558" s="8" t="s">
        <v>772</v>
      </c>
      <c r="F558" s="8" t="s">
        <v>54</v>
      </c>
      <c r="G558" s="8" t="s">
        <v>55</v>
      </c>
      <c r="H558" s="9" t="s">
        <v>774</v>
      </c>
      <c r="N558" s="0" t="s">
        <v>408</v>
      </c>
    </row>
    <row r="559" customFormat="false" ht="14.4" hidden="false" customHeight="false" outlineLevel="0" collapsed="false">
      <c r="A559" s="0" t="n">
        <v>558</v>
      </c>
      <c r="B559" s="0" t="n">
        <v>230</v>
      </c>
      <c r="C559" s="8" t="s">
        <v>572</v>
      </c>
      <c r="D559" s="8" t="s">
        <v>573</v>
      </c>
      <c r="E559" s="8" t="s">
        <v>772</v>
      </c>
      <c r="F559" s="8" t="s">
        <v>46</v>
      </c>
      <c r="G559" s="8" t="s">
        <v>775</v>
      </c>
      <c r="H559" s="9" t="s">
        <v>776</v>
      </c>
      <c r="K559" s="18" t="str">
        <f aca="false">HYPERLINK("#'KOODISTOT'!B"&amp;MATCH(CONCATENATE(G559,"Type"),KOODISTOT!B:B,0),CONCATENATE(G559,"Type"))</f>
        <v>DocumentClassType</v>
      </c>
      <c r="L559" s="10" t="n">
        <v>5</v>
      </c>
      <c r="N559" s="0" t="s">
        <v>408</v>
      </c>
    </row>
    <row r="560" customFormat="false" ht="14.4" hidden="false" customHeight="false" outlineLevel="0" collapsed="false">
      <c r="A560" s="0" t="n">
        <v>559</v>
      </c>
      <c r="B560" s="0" t="n">
        <v>231</v>
      </c>
      <c r="C560" s="8" t="s">
        <v>572</v>
      </c>
      <c r="D560" s="8" t="s">
        <v>573</v>
      </c>
      <c r="E560" s="8" t="s">
        <v>772</v>
      </c>
      <c r="F560" s="8" t="s">
        <v>46</v>
      </c>
      <c r="G560" s="8" t="s">
        <v>777</v>
      </c>
      <c r="H560" s="9" t="s">
        <v>778</v>
      </c>
      <c r="N560" s="0" t="s">
        <v>408</v>
      </c>
    </row>
    <row r="561" customFormat="false" ht="14.4" hidden="false" customHeight="false" outlineLevel="0" collapsed="false">
      <c r="A561" s="0" t="n">
        <v>560</v>
      </c>
      <c r="B561" s="0" t="n">
        <v>232</v>
      </c>
      <c r="C561" s="8" t="s">
        <v>572</v>
      </c>
      <c r="D561" s="8" t="s">
        <v>573</v>
      </c>
      <c r="E561" s="8" t="s">
        <v>772</v>
      </c>
      <c r="F561" s="8" t="s">
        <v>46</v>
      </c>
      <c r="G561" s="8" t="s">
        <v>779</v>
      </c>
      <c r="H561" s="9" t="s">
        <v>780</v>
      </c>
      <c r="N561" s="0" t="s">
        <v>408</v>
      </c>
    </row>
    <row r="562" customFormat="false" ht="14.4" hidden="false" customHeight="false" outlineLevel="0" collapsed="false">
      <c r="A562" s="0" t="n">
        <v>561</v>
      </c>
      <c r="B562" s="0" t="n">
        <v>233</v>
      </c>
      <c r="C562" s="8" t="s">
        <v>572</v>
      </c>
      <c r="D562" s="8" t="s">
        <v>573</v>
      </c>
      <c r="E562" s="8" t="s">
        <v>772</v>
      </c>
      <c r="F562" s="8" t="s">
        <v>46</v>
      </c>
      <c r="G562" s="8" t="s">
        <v>781</v>
      </c>
      <c r="H562" s="9" t="s">
        <v>782</v>
      </c>
      <c r="N562" s="0" t="s">
        <v>408</v>
      </c>
    </row>
    <row r="563" customFormat="false" ht="14.4" hidden="false" customHeight="false" outlineLevel="0" collapsed="false">
      <c r="A563" s="0" t="n">
        <v>562</v>
      </c>
      <c r="B563" s="0" t="n">
        <v>234</v>
      </c>
      <c r="C563" s="8" t="s">
        <v>572</v>
      </c>
      <c r="D563" s="8" t="s">
        <v>573</v>
      </c>
      <c r="E563" s="8" t="s">
        <v>772</v>
      </c>
      <c r="F563" s="8" t="s">
        <v>46</v>
      </c>
      <c r="G563" s="8" t="s">
        <v>783</v>
      </c>
      <c r="N563" s="0" t="s">
        <v>408</v>
      </c>
    </row>
    <row r="564" customFormat="false" ht="14.4" hidden="false" customHeight="false" outlineLevel="0" collapsed="false">
      <c r="A564" s="0" t="n">
        <v>563</v>
      </c>
      <c r="B564" s="0" t="n">
        <v>235</v>
      </c>
      <c r="C564" s="8" t="s">
        <v>572</v>
      </c>
      <c r="D564" s="8" t="s">
        <v>573</v>
      </c>
      <c r="E564" s="8" t="s">
        <v>783</v>
      </c>
      <c r="F564" s="8" t="s">
        <v>54</v>
      </c>
      <c r="G564" s="8" t="s">
        <v>784</v>
      </c>
      <c r="H564" s="9" t="s">
        <v>785</v>
      </c>
      <c r="N564" s="0" t="s">
        <v>408</v>
      </c>
    </row>
    <row r="565" customFormat="false" ht="14.4" hidden="false" customHeight="false" outlineLevel="0" collapsed="false">
      <c r="A565" s="0" t="n">
        <v>564</v>
      </c>
      <c r="B565" s="0" t="n">
        <v>236</v>
      </c>
      <c r="C565" s="8" t="s">
        <v>572</v>
      </c>
      <c r="D565" s="8" t="s">
        <v>573</v>
      </c>
      <c r="E565" s="8" t="s">
        <v>680</v>
      </c>
      <c r="F565" s="8" t="s">
        <v>46</v>
      </c>
      <c r="G565" s="8" t="s">
        <v>127</v>
      </c>
      <c r="H565" s="9" t="s">
        <v>786</v>
      </c>
      <c r="N565" s="0" t="s">
        <v>408</v>
      </c>
    </row>
    <row r="566" customFormat="false" ht="14.4" hidden="false" customHeight="false" outlineLevel="0" collapsed="false">
      <c r="A566" s="0" t="n">
        <v>565</v>
      </c>
      <c r="B566" s="0" t="n">
        <v>237</v>
      </c>
      <c r="C566" s="8" t="s">
        <v>572</v>
      </c>
      <c r="D566" s="8" t="s">
        <v>573</v>
      </c>
      <c r="E566" s="8" t="s">
        <v>127</v>
      </c>
      <c r="F566" s="8" t="s">
        <v>46</v>
      </c>
      <c r="G566" s="8" t="s">
        <v>131</v>
      </c>
      <c r="H566" s="9" t="s">
        <v>787</v>
      </c>
      <c r="N566" s="0" t="s">
        <v>408</v>
      </c>
    </row>
    <row r="567" customFormat="false" ht="14.4" hidden="false" customHeight="false" outlineLevel="0" collapsed="false">
      <c r="A567" s="0" t="n">
        <v>566</v>
      </c>
      <c r="B567" s="0" t="n">
        <v>238</v>
      </c>
      <c r="C567" s="8" t="s">
        <v>572</v>
      </c>
      <c r="D567" s="8" t="s">
        <v>573</v>
      </c>
      <c r="E567" s="8" t="s">
        <v>131</v>
      </c>
      <c r="F567" s="8" t="s">
        <v>54</v>
      </c>
      <c r="G567" s="8" t="s">
        <v>55</v>
      </c>
      <c r="H567" s="9" t="s">
        <v>788</v>
      </c>
      <c r="N567" s="0" t="s">
        <v>408</v>
      </c>
    </row>
    <row r="568" customFormat="false" ht="14.4" hidden="false" customHeight="false" outlineLevel="0" collapsed="false">
      <c r="A568" s="0" t="n">
        <v>567</v>
      </c>
      <c r="B568" s="0" t="n">
        <v>239</v>
      </c>
      <c r="C568" s="8" t="s">
        <v>572</v>
      </c>
      <c r="D568" s="8" t="s">
        <v>573</v>
      </c>
      <c r="E568" s="8" t="s">
        <v>131</v>
      </c>
      <c r="F568" s="8" t="s">
        <v>54</v>
      </c>
      <c r="G568" s="8" t="s">
        <v>789</v>
      </c>
      <c r="H568" s="9" t="s">
        <v>790</v>
      </c>
      <c r="N568" s="0" t="s">
        <v>408</v>
      </c>
    </row>
    <row r="569" customFormat="false" ht="14.4" hidden="false" customHeight="false" outlineLevel="0" collapsed="false">
      <c r="A569" s="0" t="n">
        <v>568</v>
      </c>
      <c r="B569" s="0" t="n">
        <v>240</v>
      </c>
      <c r="C569" s="8" t="s">
        <v>572</v>
      </c>
      <c r="D569" s="8" t="s">
        <v>573</v>
      </c>
      <c r="E569" s="8" t="s">
        <v>131</v>
      </c>
      <c r="F569" s="8" t="s">
        <v>46</v>
      </c>
      <c r="G569" s="8" t="s">
        <v>138</v>
      </c>
      <c r="H569" s="9" t="s">
        <v>139</v>
      </c>
      <c r="N569" s="0" t="s">
        <v>408</v>
      </c>
    </row>
    <row r="570" customFormat="false" ht="14.4" hidden="false" customHeight="false" outlineLevel="0" collapsed="false">
      <c r="A570" s="0" t="n">
        <v>569</v>
      </c>
      <c r="B570" s="0" t="n">
        <v>241</v>
      </c>
      <c r="C570" s="8" t="s">
        <v>572</v>
      </c>
      <c r="D570" s="8" t="s">
        <v>573</v>
      </c>
      <c r="E570" s="8" t="s">
        <v>138</v>
      </c>
      <c r="F570" s="8" t="s">
        <v>46</v>
      </c>
      <c r="G570" s="8" t="s">
        <v>146</v>
      </c>
      <c r="H570" s="9" t="s">
        <v>147</v>
      </c>
      <c r="N570" s="0" t="s">
        <v>408</v>
      </c>
    </row>
    <row r="571" customFormat="false" ht="14.4" hidden="false" customHeight="false" outlineLevel="0" collapsed="false">
      <c r="A571" s="0" t="n">
        <v>570</v>
      </c>
      <c r="B571" s="0" t="n">
        <v>242</v>
      </c>
      <c r="C571" s="8" t="s">
        <v>572</v>
      </c>
      <c r="D571" s="8" t="s">
        <v>573</v>
      </c>
      <c r="E571" s="8" t="s">
        <v>146</v>
      </c>
      <c r="F571" s="8" t="s">
        <v>46</v>
      </c>
      <c r="G571" s="8" t="s">
        <v>148</v>
      </c>
      <c r="H571" s="9" t="s">
        <v>149</v>
      </c>
      <c r="N571" s="0" t="s">
        <v>408</v>
      </c>
    </row>
    <row r="572" customFormat="false" ht="14.4" hidden="false" customHeight="false" outlineLevel="0" collapsed="false">
      <c r="A572" s="0" t="n">
        <v>571</v>
      </c>
      <c r="B572" s="0" t="n">
        <v>243</v>
      </c>
      <c r="C572" s="8" t="s">
        <v>572</v>
      </c>
      <c r="D572" s="8" t="s">
        <v>573</v>
      </c>
      <c r="E572" s="8" t="s">
        <v>148</v>
      </c>
      <c r="F572" s="8" t="s">
        <v>46</v>
      </c>
      <c r="G572" s="8" t="s">
        <v>150</v>
      </c>
      <c r="H572" s="9" t="s">
        <v>151</v>
      </c>
      <c r="K572" s="18" t="str">
        <f aca="false">HYPERLINK("#'KOODISTOT'!B"&amp;MATCH(CONCATENATE(G572,"Type"),KOODISTOT!B:B,0),CONCATENATE(G572,"Type"))</f>
        <v>IdentifierTypeType</v>
      </c>
      <c r="L572" s="10" t="n">
        <v>3</v>
      </c>
      <c r="N572" s="0" t="s">
        <v>408</v>
      </c>
    </row>
    <row r="573" customFormat="false" ht="14.4" hidden="false" customHeight="false" outlineLevel="0" collapsed="false">
      <c r="A573" s="0" t="n">
        <v>572</v>
      </c>
      <c r="B573" s="0" t="n">
        <v>244</v>
      </c>
      <c r="C573" s="8" t="s">
        <v>572</v>
      </c>
      <c r="D573" s="8" t="s">
        <v>573</v>
      </c>
      <c r="E573" s="8" t="s">
        <v>148</v>
      </c>
      <c r="F573" s="8" t="s">
        <v>46</v>
      </c>
      <c r="G573" s="8" t="s">
        <v>152</v>
      </c>
      <c r="H573" s="9" t="s">
        <v>153</v>
      </c>
      <c r="N573" s="0" t="s">
        <v>408</v>
      </c>
    </row>
    <row r="574" customFormat="false" ht="14.4" hidden="false" customHeight="false" outlineLevel="0" collapsed="false">
      <c r="A574" s="0" t="n">
        <v>573</v>
      </c>
      <c r="B574" s="0" t="n">
        <v>245</v>
      </c>
      <c r="C574" s="8" t="s">
        <v>572</v>
      </c>
      <c r="D574" s="8" t="s">
        <v>573</v>
      </c>
      <c r="E574" s="8" t="s">
        <v>138</v>
      </c>
      <c r="F574" s="8" t="s">
        <v>46</v>
      </c>
      <c r="G574" s="8" t="s">
        <v>154</v>
      </c>
      <c r="H574" s="9" t="s">
        <v>155</v>
      </c>
      <c r="N574" s="0" t="s">
        <v>408</v>
      </c>
    </row>
    <row r="575" customFormat="false" ht="14.4" hidden="false" customHeight="false" outlineLevel="0" collapsed="false">
      <c r="A575" s="0" t="n">
        <v>574</v>
      </c>
      <c r="B575" s="0" t="n">
        <v>246</v>
      </c>
      <c r="C575" s="8" t="s">
        <v>572</v>
      </c>
      <c r="D575" s="8" t="s">
        <v>573</v>
      </c>
      <c r="E575" s="8" t="s">
        <v>138</v>
      </c>
      <c r="F575" s="8" t="s">
        <v>46</v>
      </c>
      <c r="G575" s="8" t="s">
        <v>156</v>
      </c>
      <c r="H575" s="9" t="s">
        <v>157</v>
      </c>
      <c r="N575" s="0" t="s">
        <v>408</v>
      </c>
    </row>
    <row r="576" customFormat="false" ht="14.4" hidden="false" customHeight="false" outlineLevel="0" collapsed="false">
      <c r="A576" s="0" t="n">
        <v>575</v>
      </c>
      <c r="B576" s="0" t="n">
        <v>247</v>
      </c>
      <c r="C576" s="8" t="s">
        <v>572</v>
      </c>
      <c r="D576" s="8" t="s">
        <v>573</v>
      </c>
      <c r="E576" s="8" t="s">
        <v>138</v>
      </c>
      <c r="F576" s="8" t="s">
        <v>46</v>
      </c>
      <c r="G576" s="8" t="s">
        <v>158</v>
      </c>
      <c r="H576" s="9" t="s">
        <v>159</v>
      </c>
      <c r="K576" s="18" t="str">
        <f aca="false">HYPERLINK("#'KOODISTOT'!B"&amp;MATCH(CONCATENATE(G576,"Type"),KOODISTOT!B:B,0),CONCATENATE(G576,"Type"))</f>
        <v>MainGroupType</v>
      </c>
      <c r="L576" s="10" t="n">
        <v>1</v>
      </c>
      <c r="N576" s="0" t="s">
        <v>408</v>
      </c>
    </row>
    <row r="577" customFormat="false" ht="14.4" hidden="false" customHeight="false" outlineLevel="0" collapsed="false">
      <c r="A577" s="0" t="n">
        <v>576</v>
      </c>
      <c r="B577" s="0" t="n">
        <v>248</v>
      </c>
      <c r="C577" s="8" t="s">
        <v>572</v>
      </c>
      <c r="D577" s="8" t="s">
        <v>573</v>
      </c>
      <c r="E577" s="8" t="s">
        <v>138</v>
      </c>
      <c r="F577" s="8" t="s">
        <v>46</v>
      </c>
      <c r="G577" s="8" t="s">
        <v>160</v>
      </c>
      <c r="H577" s="9" t="s">
        <v>161</v>
      </c>
      <c r="K577" s="18" t="str">
        <f aca="false">HYPERLINK("#'KOODISTOT'!B"&amp;MATCH(CONCATENATE(G577,"Type"),KOODISTOT!B:B,0),CONCATENATE(G577,"Type"))</f>
        <v>SubGroupType</v>
      </c>
      <c r="L577" s="10" t="n">
        <v>1</v>
      </c>
      <c r="N577" s="0" t="s">
        <v>408</v>
      </c>
    </row>
    <row r="578" customFormat="false" ht="14.4" hidden="false" customHeight="false" outlineLevel="0" collapsed="false">
      <c r="A578" s="0" t="n">
        <v>577</v>
      </c>
      <c r="B578" s="0" t="n">
        <v>249</v>
      </c>
      <c r="C578" s="8" t="s">
        <v>572</v>
      </c>
      <c r="D578" s="8" t="s">
        <v>573</v>
      </c>
      <c r="E578" s="8" t="s">
        <v>138</v>
      </c>
      <c r="F578" s="8" t="s">
        <v>46</v>
      </c>
      <c r="G578" s="8" t="s">
        <v>162</v>
      </c>
      <c r="H578" s="9" t="s">
        <v>163</v>
      </c>
      <c r="K578" s="18" t="str">
        <f aca="false">HYPERLINK("#'KOODISTOT'!B"&amp;MATCH(CONCATENATE(G578,"Type"),KOODISTOT!B:B,0),CONCATENATE(G578,"Type"))</f>
        <v>FertilityClassType</v>
      </c>
      <c r="L578" s="10" t="n">
        <v>3</v>
      </c>
      <c r="N578" s="0" t="s">
        <v>408</v>
      </c>
    </row>
    <row r="579" customFormat="false" ht="14.4" hidden="false" customHeight="false" outlineLevel="0" collapsed="false">
      <c r="A579" s="0" t="n">
        <v>578</v>
      </c>
      <c r="B579" s="0" t="n">
        <v>250</v>
      </c>
      <c r="C579" s="8" t="s">
        <v>572</v>
      </c>
      <c r="D579" s="8" t="s">
        <v>573</v>
      </c>
      <c r="E579" s="8" t="s">
        <v>138</v>
      </c>
      <c r="F579" s="8" t="s">
        <v>46</v>
      </c>
      <c r="G579" s="8" t="s">
        <v>164</v>
      </c>
      <c r="H579" s="9" t="s">
        <v>165</v>
      </c>
      <c r="K579" s="18" t="str">
        <f aca="false">HYPERLINK("#'KOODISTOT'!B"&amp;MATCH(CONCATENATE(G579,"Type"),KOODISTOT!B:B,0),CONCATENATE(G579,"Type"))</f>
        <v>SoilTypeType</v>
      </c>
      <c r="L579" s="10" t="n">
        <v>20</v>
      </c>
      <c r="N579" s="0" t="s">
        <v>408</v>
      </c>
    </row>
    <row r="580" customFormat="false" ht="14.4" hidden="false" customHeight="false" outlineLevel="0" collapsed="false">
      <c r="A580" s="0" t="n">
        <v>579</v>
      </c>
      <c r="B580" s="0" t="n">
        <v>251</v>
      </c>
      <c r="C580" s="8" t="s">
        <v>572</v>
      </c>
      <c r="D580" s="8" t="s">
        <v>573</v>
      </c>
      <c r="E580" s="8" t="s">
        <v>138</v>
      </c>
      <c r="F580" s="8" t="s">
        <v>46</v>
      </c>
      <c r="G580" s="8" t="s">
        <v>166</v>
      </c>
      <c r="H580" s="9" t="s">
        <v>167</v>
      </c>
      <c r="K580" s="18" t="str">
        <f aca="false">HYPERLINK("#'KOODISTOT'!B"&amp;MATCH(CONCATENATE(G580,"Type"),KOODISTOT!B:B,0),CONCATENATE(G580,"Type"))</f>
        <v>DrainageStateType</v>
      </c>
      <c r="L580" s="10" t="n">
        <v>1</v>
      </c>
      <c r="N580" s="0" t="s">
        <v>408</v>
      </c>
    </row>
    <row r="581" customFormat="false" ht="14.4" hidden="false" customHeight="false" outlineLevel="0" collapsed="false">
      <c r="A581" s="0" t="n">
        <v>580</v>
      </c>
      <c r="B581" s="0" t="n">
        <v>252</v>
      </c>
      <c r="C581" s="8" t="s">
        <v>572</v>
      </c>
      <c r="D581" s="8" t="s">
        <v>573</v>
      </c>
      <c r="E581" s="8" t="s">
        <v>138</v>
      </c>
      <c r="F581" s="8" t="s">
        <v>46</v>
      </c>
      <c r="G581" s="8" t="s">
        <v>168</v>
      </c>
      <c r="H581" s="9" t="s">
        <v>169</v>
      </c>
      <c r="N581" s="0" t="s">
        <v>408</v>
      </c>
    </row>
    <row r="582" customFormat="false" ht="14.4" hidden="false" customHeight="false" outlineLevel="0" collapsed="false">
      <c r="A582" s="0" t="n">
        <v>581</v>
      </c>
      <c r="B582" s="0" t="n">
        <v>253</v>
      </c>
      <c r="C582" s="8" t="s">
        <v>572</v>
      </c>
      <c r="D582" s="8" t="s">
        <v>573</v>
      </c>
      <c r="E582" s="8" t="s">
        <v>138</v>
      </c>
      <c r="F582" s="8" t="s">
        <v>46</v>
      </c>
      <c r="G582" s="8" t="s">
        <v>170</v>
      </c>
      <c r="H582" s="9" t="s">
        <v>171</v>
      </c>
      <c r="N582" s="0" t="s">
        <v>408</v>
      </c>
    </row>
    <row r="583" customFormat="false" ht="14.4" hidden="false" customHeight="false" outlineLevel="0" collapsed="false">
      <c r="A583" s="0" t="n">
        <v>582</v>
      </c>
      <c r="B583" s="0" t="n">
        <v>254</v>
      </c>
      <c r="C583" s="8" t="s">
        <v>572</v>
      </c>
      <c r="D583" s="8" t="s">
        <v>573</v>
      </c>
      <c r="E583" s="8" t="s">
        <v>138</v>
      </c>
      <c r="F583" s="8" t="s">
        <v>46</v>
      </c>
      <c r="G583" s="8" t="s">
        <v>172</v>
      </c>
      <c r="H583" s="9" t="s">
        <v>173</v>
      </c>
      <c r="K583" s="18" t="str">
        <f aca="false">HYPERLINK("#'KOODISTOT'!B"&amp;MATCH(CONCATENATE(G583,"Type"),KOODISTOT!B:B,0),CONCATENATE(G583,"Type"))</f>
        <v>DevelopmentClassType</v>
      </c>
      <c r="L583" s="10" t="n">
        <v>3</v>
      </c>
      <c r="M583" s="19"/>
      <c r="N583" s="0" t="s">
        <v>408</v>
      </c>
    </row>
    <row r="584" customFormat="false" ht="14.4" hidden="false" customHeight="false" outlineLevel="0" collapsed="false">
      <c r="A584" s="0" t="n">
        <v>583</v>
      </c>
      <c r="B584" s="0" t="n">
        <v>255</v>
      </c>
      <c r="C584" s="8" t="s">
        <v>572</v>
      </c>
      <c r="D584" s="8" t="s">
        <v>573</v>
      </c>
      <c r="E584" s="8" t="s">
        <v>138</v>
      </c>
      <c r="F584" s="8" t="s">
        <v>46</v>
      </c>
      <c r="G584" s="8" t="s">
        <v>174</v>
      </c>
      <c r="H584" s="9" t="s">
        <v>175</v>
      </c>
      <c r="K584" s="18" t="str">
        <f aca="false">HYPERLINK("#'KOODISTOT'!B"&amp;MATCH(CONCATENATE(G584,"Type"),KOODISTOT!B:B,0),CONCATENATE(G584,"Type"))</f>
        <v>StandQualityType</v>
      </c>
      <c r="L584" s="10" t="n">
        <v>11</v>
      </c>
      <c r="N584" s="0" t="s">
        <v>408</v>
      </c>
    </row>
    <row r="585" customFormat="false" ht="14.4" hidden="false" customHeight="false" outlineLevel="0" collapsed="false">
      <c r="A585" s="0" t="n">
        <v>584</v>
      </c>
      <c r="B585" s="0" t="n">
        <v>256</v>
      </c>
      <c r="C585" s="8" t="s">
        <v>572</v>
      </c>
      <c r="D585" s="8" t="s">
        <v>573</v>
      </c>
      <c r="E585" s="8" t="s">
        <v>138</v>
      </c>
      <c r="F585" s="8" t="s">
        <v>46</v>
      </c>
      <c r="G585" s="8" t="s">
        <v>176</v>
      </c>
      <c r="H585" s="9" t="s">
        <v>177</v>
      </c>
      <c r="K585" s="18" t="str">
        <f aca="false">HYPERLINK("#'KOODISTOT'!B"&amp;MATCH("TreeSpeciesType",KOODISTOT!B:B,0),CONCATENATE(G585,"Type"))</f>
        <v>MainTreeSpeciesType</v>
      </c>
      <c r="L585" s="10" t="n">
        <v>2</v>
      </c>
      <c r="N585" s="0" t="s">
        <v>408</v>
      </c>
    </row>
    <row r="586" customFormat="false" ht="14.4" hidden="false" customHeight="false" outlineLevel="0" collapsed="false">
      <c r="A586" s="0" t="n">
        <v>585</v>
      </c>
      <c r="B586" s="0" t="n">
        <v>257</v>
      </c>
      <c r="C586" s="8" t="s">
        <v>572</v>
      </c>
      <c r="D586" s="8" t="s">
        <v>573</v>
      </c>
      <c r="E586" s="8" t="s">
        <v>138</v>
      </c>
      <c r="F586" s="8" t="s">
        <v>46</v>
      </c>
      <c r="G586" s="8" t="s">
        <v>178</v>
      </c>
      <c r="H586" s="9" t="s">
        <v>179</v>
      </c>
      <c r="K586" s="18" t="str">
        <f aca="false">HYPERLINK("#'KOODISTOT'!B"&amp;MATCH(CONCATENATE(G586,"Type"),KOODISTOT!B:B,0),CONCATENATE(G586,"Type"))</f>
        <v>AccessibilityType</v>
      </c>
      <c r="L586" s="10" t="n">
        <v>4</v>
      </c>
      <c r="N586" s="0" t="s">
        <v>408</v>
      </c>
    </row>
    <row r="587" customFormat="false" ht="14.4" hidden="false" customHeight="false" outlineLevel="0" collapsed="false">
      <c r="A587" s="0" t="n">
        <v>586</v>
      </c>
      <c r="B587" s="0" t="n">
        <v>258</v>
      </c>
      <c r="C587" s="8" t="s">
        <v>572</v>
      </c>
      <c r="D587" s="8" t="s">
        <v>573</v>
      </c>
      <c r="E587" s="8" t="s">
        <v>138</v>
      </c>
      <c r="F587" s="8" t="s">
        <v>46</v>
      </c>
      <c r="G587" s="8" t="s">
        <v>180</v>
      </c>
      <c r="H587" s="9" t="s">
        <v>181</v>
      </c>
      <c r="K587" s="18" t="str">
        <f aca="false">HYPERLINK("#'KOODISTOT'!B"&amp;MATCH(CONCATENATE(G587,"Type"),KOODISTOT!B:B,0),CONCATENATE(G587,"Type"))</f>
        <v>CuttingRestrictionType</v>
      </c>
      <c r="L587" s="10" t="n">
        <v>0</v>
      </c>
      <c r="N587" s="0" t="s">
        <v>408</v>
      </c>
    </row>
    <row r="588" customFormat="false" ht="14.4" hidden="false" customHeight="false" outlineLevel="0" collapsed="false">
      <c r="A588" s="0" t="n">
        <v>587</v>
      </c>
      <c r="B588" s="0" t="n">
        <v>259</v>
      </c>
      <c r="C588" s="8" t="s">
        <v>572</v>
      </c>
      <c r="D588" s="8" t="s">
        <v>573</v>
      </c>
      <c r="E588" s="8" t="s">
        <v>138</v>
      </c>
      <c r="F588" s="8" t="s">
        <v>46</v>
      </c>
      <c r="G588" s="8" t="s">
        <v>182</v>
      </c>
      <c r="H588" s="9" t="s">
        <v>183</v>
      </c>
      <c r="N588" s="0" t="s">
        <v>408</v>
      </c>
    </row>
    <row r="589" customFormat="false" ht="14.4" hidden="false" customHeight="false" outlineLevel="0" collapsed="false">
      <c r="A589" s="0" t="n">
        <v>588</v>
      </c>
      <c r="B589" s="0" t="n">
        <v>260</v>
      </c>
      <c r="C589" s="8" t="s">
        <v>572</v>
      </c>
      <c r="D589" s="8" t="s">
        <v>573</v>
      </c>
      <c r="E589" s="8" t="s">
        <v>138</v>
      </c>
      <c r="F589" s="8" t="s">
        <v>46</v>
      </c>
      <c r="G589" s="8" t="s">
        <v>184</v>
      </c>
      <c r="H589" s="9" t="s">
        <v>185</v>
      </c>
      <c r="K589" s="18" t="str">
        <f aca="false">HYPERLINK("#'KOODISTOT'!B"&amp;MATCH(CONCATENATE(G589,"Type"),KOODISTOT!B:B,0),CONCATENATE(G589,"Type"))</f>
        <v>SilvicultureRestrictionType</v>
      </c>
      <c r="L589" s="10" t="n">
        <v>7</v>
      </c>
      <c r="N589" s="0" t="s">
        <v>408</v>
      </c>
    </row>
    <row r="590" customFormat="false" ht="28.8" hidden="false" customHeight="false" outlineLevel="0" collapsed="false">
      <c r="A590" s="0" t="n">
        <v>589</v>
      </c>
      <c r="B590" s="0" t="n">
        <v>261</v>
      </c>
      <c r="C590" s="8" t="s">
        <v>572</v>
      </c>
      <c r="D590" s="8" t="s">
        <v>573</v>
      </c>
      <c r="E590" s="8" t="s">
        <v>138</v>
      </c>
      <c r="F590" s="8" t="s">
        <v>46</v>
      </c>
      <c r="G590" s="8" t="s">
        <v>186</v>
      </c>
      <c r="H590" s="9" t="s">
        <v>187</v>
      </c>
      <c r="N590" s="0" t="s">
        <v>408</v>
      </c>
    </row>
    <row r="591" customFormat="false" ht="28.8" hidden="false" customHeight="false" outlineLevel="0" collapsed="false">
      <c r="A591" s="0" t="n">
        <v>590</v>
      </c>
      <c r="B591" s="0" t="n">
        <v>262</v>
      </c>
      <c r="C591" s="8" t="s">
        <v>572</v>
      </c>
      <c r="D591" s="8" t="s">
        <v>573</v>
      </c>
      <c r="E591" s="8" t="s">
        <v>138</v>
      </c>
      <c r="F591" s="8" t="s">
        <v>46</v>
      </c>
      <c r="G591" s="8" t="s">
        <v>192</v>
      </c>
      <c r="H591" s="9" t="s">
        <v>193</v>
      </c>
      <c r="N591" s="0" t="s">
        <v>408</v>
      </c>
    </row>
    <row r="592" customFormat="false" ht="14.4" hidden="false" customHeight="false" outlineLevel="0" collapsed="false">
      <c r="A592" s="0" t="n">
        <v>591</v>
      </c>
      <c r="B592" s="0" t="n">
        <v>263</v>
      </c>
      <c r="C592" s="8" t="s">
        <v>572</v>
      </c>
      <c r="D592" s="8" t="s">
        <v>573</v>
      </c>
      <c r="E592" s="8" t="s">
        <v>138</v>
      </c>
      <c r="F592" s="8" t="s">
        <v>46</v>
      </c>
      <c r="G592" s="8" t="s">
        <v>194</v>
      </c>
      <c r="H592" s="9" t="s">
        <v>195</v>
      </c>
      <c r="N592" s="0" t="s">
        <v>408</v>
      </c>
    </row>
    <row r="593" customFormat="false" ht="14.4" hidden="false" customHeight="false" outlineLevel="0" collapsed="false">
      <c r="A593" s="0" t="n">
        <v>592</v>
      </c>
      <c r="B593" s="0" t="n">
        <v>264</v>
      </c>
      <c r="C593" s="8" t="s">
        <v>572</v>
      </c>
      <c r="D593" s="8" t="s">
        <v>573</v>
      </c>
      <c r="E593" s="8" t="s">
        <v>138</v>
      </c>
      <c r="F593" s="8" t="s">
        <v>46</v>
      </c>
      <c r="G593" s="8" t="s">
        <v>196</v>
      </c>
      <c r="H593" s="9" t="s">
        <v>197</v>
      </c>
      <c r="N593" s="0" t="s">
        <v>408</v>
      </c>
    </row>
    <row r="594" customFormat="false" ht="14.4" hidden="false" customHeight="false" outlineLevel="0" collapsed="false">
      <c r="A594" s="0" t="n">
        <v>593</v>
      </c>
      <c r="B594" s="0" t="n">
        <v>265</v>
      </c>
      <c r="C594" s="8" t="s">
        <v>572</v>
      </c>
      <c r="D594" s="8" t="s">
        <v>573</v>
      </c>
      <c r="E594" s="8" t="s">
        <v>138</v>
      </c>
      <c r="F594" s="8" t="s">
        <v>46</v>
      </c>
      <c r="G594" s="8" t="s">
        <v>200</v>
      </c>
      <c r="H594" s="9" t="s">
        <v>201</v>
      </c>
      <c r="N594" s="0" t="s">
        <v>408</v>
      </c>
    </row>
    <row r="595" customFormat="false" ht="14.4" hidden="false" customHeight="false" outlineLevel="0" collapsed="false">
      <c r="A595" s="0" t="n">
        <v>594</v>
      </c>
      <c r="B595" s="0" t="n">
        <v>266</v>
      </c>
      <c r="C595" s="8" t="s">
        <v>572</v>
      </c>
      <c r="D595" s="8" t="s">
        <v>573</v>
      </c>
      <c r="E595" s="8" t="s">
        <v>138</v>
      </c>
      <c r="F595" s="8" t="s">
        <v>46</v>
      </c>
      <c r="G595" s="8" t="s">
        <v>202</v>
      </c>
      <c r="H595" s="9" t="s">
        <v>203</v>
      </c>
      <c r="N595" s="0" t="s">
        <v>408</v>
      </c>
    </row>
    <row r="596" customFormat="false" ht="14.4" hidden="false" customHeight="false" outlineLevel="0" collapsed="false">
      <c r="A596" s="0" t="n">
        <v>595</v>
      </c>
      <c r="B596" s="0" t="n">
        <v>267</v>
      </c>
      <c r="C596" s="8" t="s">
        <v>572</v>
      </c>
      <c r="D596" s="8" t="s">
        <v>573</v>
      </c>
      <c r="E596" s="8" t="s">
        <v>138</v>
      </c>
      <c r="F596" s="8" t="s">
        <v>46</v>
      </c>
      <c r="G596" s="8" t="s">
        <v>204</v>
      </c>
      <c r="H596" s="9" t="s">
        <v>205</v>
      </c>
      <c r="N596" s="0" t="s">
        <v>408</v>
      </c>
    </row>
    <row r="597" customFormat="false" ht="14.4" hidden="false" customHeight="false" outlineLevel="0" collapsed="false">
      <c r="A597" s="0" t="n">
        <v>596</v>
      </c>
      <c r="B597" s="0" t="n">
        <v>268</v>
      </c>
      <c r="C597" s="8" t="s">
        <v>572</v>
      </c>
      <c r="D597" s="8" t="s">
        <v>573</v>
      </c>
      <c r="E597" s="8" t="s">
        <v>204</v>
      </c>
      <c r="F597" s="8" t="s">
        <v>46</v>
      </c>
      <c r="G597" s="9" t="s">
        <v>206</v>
      </c>
      <c r="H597" s="9" t="s">
        <v>207</v>
      </c>
      <c r="N597" s="0" t="s">
        <v>408</v>
      </c>
    </row>
    <row r="598" customFormat="false" ht="14.4" hidden="false" customHeight="false" outlineLevel="0" collapsed="false">
      <c r="A598" s="0" t="n">
        <v>597</v>
      </c>
      <c r="B598" s="0" t="n">
        <v>269</v>
      </c>
      <c r="C598" s="8" t="s">
        <v>572</v>
      </c>
      <c r="D598" s="8" t="s">
        <v>573</v>
      </c>
      <c r="E598" s="9" t="s">
        <v>206</v>
      </c>
      <c r="F598" s="8" t="s">
        <v>46</v>
      </c>
      <c r="G598" s="9" t="s">
        <v>208</v>
      </c>
      <c r="H598" s="9" t="s">
        <v>209</v>
      </c>
      <c r="J598" s="10" t="s">
        <v>129</v>
      </c>
      <c r="N598" s="0" t="s">
        <v>408</v>
      </c>
    </row>
    <row r="599" customFormat="false" ht="14.4" hidden="false" customHeight="false" outlineLevel="0" collapsed="false">
      <c r="A599" s="0" t="n">
        <v>598</v>
      </c>
      <c r="B599" s="0" t="n">
        <v>270</v>
      </c>
      <c r="C599" s="8" t="s">
        <v>572</v>
      </c>
      <c r="D599" s="8" t="s">
        <v>573</v>
      </c>
      <c r="E599" s="8" t="s">
        <v>204</v>
      </c>
      <c r="F599" s="8" t="s">
        <v>46</v>
      </c>
      <c r="G599" s="8" t="s">
        <v>210</v>
      </c>
      <c r="H599" s="9" t="s">
        <v>211</v>
      </c>
      <c r="N599" s="0" t="s">
        <v>408</v>
      </c>
    </row>
    <row r="600" customFormat="false" ht="14.4" hidden="false" customHeight="false" outlineLevel="0" collapsed="false">
      <c r="A600" s="0" t="n">
        <v>599</v>
      </c>
      <c r="B600" s="0" t="n">
        <v>271</v>
      </c>
      <c r="C600" s="8" t="s">
        <v>572</v>
      </c>
      <c r="D600" s="8" t="s">
        <v>573</v>
      </c>
      <c r="E600" s="8" t="s">
        <v>210</v>
      </c>
      <c r="F600" s="8" t="s">
        <v>46</v>
      </c>
      <c r="G600" s="8" t="s">
        <v>212</v>
      </c>
      <c r="H600" s="9" t="s">
        <v>213</v>
      </c>
      <c r="N600" s="0" t="s">
        <v>408</v>
      </c>
    </row>
    <row r="601" customFormat="false" ht="14.4" hidden="false" customHeight="false" outlineLevel="0" collapsed="false">
      <c r="A601" s="0" t="n">
        <v>600</v>
      </c>
      <c r="B601" s="0" t="n">
        <v>272</v>
      </c>
      <c r="C601" s="8" t="s">
        <v>572</v>
      </c>
      <c r="D601" s="8" t="s">
        <v>573</v>
      </c>
      <c r="E601" s="8" t="s">
        <v>212</v>
      </c>
      <c r="F601" s="8" t="s">
        <v>46</v>
      </c>
      <c r="G601" s="8" t="s">
        <v>214</v>
      </c>
      <c r="H601" s="9" t="s">
        <v>215</v>
      </c>
      <c r="J601" s="10" t="s">
        <v>129</v>
      </c>
      <c r="N601" s="0" t="s">
        <v>408</v>
      </c>
    </row>
    <row r="602" customFormat="false" ht="14.4" hidden="false" customHeight="false" outlineLevel="0" collapsed="false">
      <c r="A602" s="0" t="n">
        <v>601</v>
      </c>
      <c r="B602" s="0" t="n">
        <v>273</v>
      </c>
      <c r="C602" s="8" t="s">
        <v>572</v>
      </c>
      <c r="D602" s="8" t="s">
        <v>573</v>
      </c>
      <c r="E602" s="8" t="s">
        <v>212</v>
      </c>
      <c r="F602" s="8" t="s">
        <v>46</v>
      </c>
      <c r="G602" s="8" t="s">
        <v>216</v>
      </c>
      <c r="H602" s="9" t="s">
        <v>217</v>
      </c>
      <c r="J602" s="10" t="s">
        <v>129</v>
      </c>
      <c r="N602" s="0" t="s">
        <v>408</v>
      </c>
    </row>
    <row r="603" customFormat="false" ht="14.4" hidden="false" customHeight="false" outlineLevel="0" collapsed="false">
      <c r="A603" s="0" t="n">
        <v>602</v>
      </c>
      <c r="B603" s="0" t="n">
        <v>274</v>
      </c>
      <c r="C603" s="8" t="s">
        <v>572</v>
      </c>
      <c r="D603" s="8" t="s">
        <v>573</v>
      </c>
      <c r="E603" s="8" t="s">
        <v>138</v>
      </c>
      <c r="F603" s="8" t="s">
        <v>46</v>
      </c>
      <c r="G603" s="8" t="s">
        <v>218</v>
      </c>
      <c r="H603" s="9" t="s">
        <v>219</v>
      </c>
      <c r="N603" s="0" t="s">
        <v>408</v>
      </c>
    </row>
    <row r="604" customFormat="false" ht="14.4" hidden="false" customHeight="false" outlineLevel="0" collapsed="false">
      <c r="A604" s="0" t="n">
        <v>603</v>
      </c>
      <c r="B604" s="0" t="n">
        <v>275</v>
      </c>
      <c r="C604" s="8" t="s">
        <v>572</v>
      </c>
      <c r="D604" s="8" t="s">
        <v>573</v>
      </c>
      <c r="E604" s="8" t="s">
        <v>218</v>
      </c>
      <c r="F604" s="8" t="s">
        <v>46</v>
      </c>
      <c r="G604" s="8" t="s">
        <v>220</v>
      </c>
      <c r="H604" s="9" t="s">
        <v>221</v>
      </c>
      <c r="N604" s="0" t="s">
        <v>408</v>
      </c>
    </row>
    <row r="605" customFormat="false" ht="28.8" hidden="false" customHeight="false" outlineLevel="0" collapsed="false">
      <c r="A605" s="0" t="n">
        <v>604</v>
      </c>
      <c r="B605" s="0" t="n">
        <v>276</v>
      </c>
      <c r="C605" s="8" t="s">
        <v>572</v>
      </c>
      <c r="D605" s="8" t="s">
        <v>573</v>
      </c>
      <c r="E605" s="8" t="s">
        <v>220</v>
      </c>
      <c r="F605" s="8" t="s">
        <v>46</v>
      </c>
      <c r="G605" s="8" t="s">
        <v>222</v>
      </c>
      <c r="H605" s="9" t="s">
        <v>223</v>
      </c>
      <c r="N605" s="0" t="s">
        <v>408</v>
      </c>
    </row>
    <row r="606" customFormat="false" ht="14.4" hidden="false" customHeight="false" outlineLevel="0" collapsed="false">
      <c r="A606" s="0" t="n">
        <v>605</v>
      </c>
      <c r="B606" s="0" t="n">
        <v>277</v>
      </c>
      <c r="C606" s="8" t="s">
        <v>572</v>
      </c>
      <c r="D606" s="8" t="s">
        <v>573</v>
      </c>
      <c r="E606" s="8" t="s">
        <v>222</v>
      </c>
      <c r="F606" s="8" t="s">
        <v>46</v>
      </c>
      <c r="G606" s="8" t="s">
        <v>212</v>
      </c>
      <c r="H606" s="9" t="s">
        <v>224</v>
      </c>
      <c r="N606" s="0" t="s">
        <v>408</v>
      </c>
    </row>
    <row r="607" customFormat="false" ht="14.4" hidden="false" customHeight="false" outlineLevel="0" collapsed="false">
      <c r="A607" s="0" t="n">
        <v>606</v>
      </c>
      <c r="B607" s="0" t="n">
        <v>278</v>
      </c>
      <c r="C607" s="8" t="s">
        <v>572</v>
      </c>
      <c r="D607" s="8" t="s">
        <v>573</v>
      </c>
      <c r="E607" s="8" t="s">
        <v>212</v>
      </c>
      <c r="F607" s="8" t="s">
        <v>46</v>
      </c>
      <c r="G607" s="8" t="s">
        <v>214</v>
      </c>
      <c r="H607" s="9" t="s">
        <v>225</v>
      </c>
      <c r="J607" s="10" t="s">
        <v>129</v>
      </c>
      <c r="N607" s="0" t="s">
        <v>408</v>
      </c>
    </row>
    <row r="608" customFormat="false" ht="14.4" hidden="false" customHeight="false" outlineLevel="0" collapsed="false">
      <c r="A608" s="0" t="n">
        <v>607</v>
      </c>
      <c r="B608" s="0" t="n">
        <v>279</v>
      </c>
      <c r="C608" s="8" t="s">
        <v>572</v>
      </c>
      <c r="D608" s="8" t="s">
        <v>573</v>
      </c>
      <c r="E608" s="8" t="s">
        <v>212</v>
      </c>
      <c r="F608" s="8" t="s">
        <v>46</v>
      </c>
      <c r="G608" s="8" t="s">
        <v>216</v>
      </c>
      <c r="H608" s="9" t="s">
        <v>226</v>
      </c>
      <c r="J608" s="10" t="s">
        <v>129</v>
      </c>
      <c r="N608" s="0" t="s">
        <v>408</v>
      </c>
    </row>
    <row r="609" customFormat="false" ht="14.4" hidden="false" customHeight="false" outlineLevel="0" collapsed="false">
      <c r="A609" s="0" t="n">
        <v>608</v>
      </c>
      <c r="B609" s="0" t="n">
        <v>280</v>
      </c>
      <c r="C609" s="8" t="s">
        <v>572</v>
      </c>
      <c r="D609" s="8" t="s">
        <v>573</v>
      </c>
      <c r="E609" s="8" t="s">
        <v>131</v>
      </c>
      <c r="F609" s="8" t="s">
        <v>46</v>
      </c>
      <c r="G609" s="8" t="s">
        <v>227</v>
      </c>
      <c r="H609" s="9" t="s">
        <v>228</v>
      </c>
      <c r="N609" s="0" t="s">
        <v>408</v>
      </c>
    </row>
    <row r="610" customFormat="false" ht="14.4" hidden="false" customHeight="false" outlineLevel="0" collapsed="false">
      <c r="A610" s="0" t="n">
        <v>609</v>
      </c>
      <c r="B610" s="0" t="n">
        <v>281</v>
      </c>
      <c r="C610" s="8" t="s">
        <v>572</v>
      </c>
      <c r="D610" s="8" t="s">
        <v>573</v>
      </c>
      <c r="E610" s="8" t="s">
        <v>227</v>
      </c>
      <c r="F610" s="8" t="s">
        <v>46</v>
      </c>
      <c r="G610" s="8" t="s">
        <v>229</v>
      </c>
      <c r="H610" s="9" t="s">
        <v>230</v>
      </c>
      <c r="N610" s="0" t="s">
        <v>408</v>
      </c>
    </row>
    <row r="611" customFormat="false" ht="14.4" hidden="false" customHeight="false" outlineLevel="0" collapsed="false">
      <c r="A611" s="0" t="n">
        <v>610</v>
      </c>
      <c r="B611" s="0" t="n">
        <v>282</v>
      </c>
      <c r="C611" s="8" t="s">
        <v>572</v>
      </c>
      <c r="D611" s="8" t="s">
        <v>573</v>
      </c>
      <c r="E611" s="8" t="s">
        <v>229</v>
      </c>
      <c r="F611" s="8" t="s">
        <v>54</v>
      </c>
      <c r="G611" s="8" t="s">
        <v>233</v>
      </c>
      <c r="H611" s="9" t="s">
        <v>234</v>
      </c>
      <c r="K611" s="18" t="str">
        <f aca="false">HYPERLINK("#'KOODISTOT'!B"&amp;MATCH("TreeStandDataMomentType",KOODISTOT!B:B,0),"TreeStandDataMomentType")</f>
        <v>TreeStandDataMomentType</v>
      </c>
      <c r="L611" s="10" t="n">
        <v>3</v>
      </c>
      <c r="N611" s="0" t="s">
        <v>408</v>
      </c>
    </row>
    <row r="612" customFormat="false" ht="14.4" hidden="false" customHeight="false" outlineLevel="0" collapsed="false">
      <c r="A612" s="0" t="n">
        <v>611</v>
      </c>
      <c r="B612" s="0" t="n">
        <v>283</v>
      </c>
      <c r="C612" s="8" t="s">
        <v>572</v>
      </c>
      <c r="D612" s="8" t="s">
        <v>573</v>
      </c>
      <c r="E612" s="8" t="s">
        <v>229</v>
      </c>
      <c r="F612" s="8" t="s">
        <v>54</v>
      </c>
      <c r="G612" s="8" t="s">
        <v>231</v>
      </c>
      <c r="H612" s="9" t="s">
        <v>232</v>
      </c>
      <c r="N612" s="0" t="s">
        <v>408</v>
      </c>
    </row>
    <row r="613" customFormat="false" ht="14.4" hidden="false" customHeight="false" outlineLevel="0" collapsed="false">
      <c r="A613" s="0" t="n">
        <v>612</v>
      </c>
      <c r="B613" s="0" t="n">
        <v>284</v>
      </c>
      <c r="C613" s="8" t="s">
        <v>572</v>
      </c>
      <c r="D613" s="8" t="s">
        <v>573</v>
      </c>
      <c r="E613" s="8" t="s">
        <v>229</v>
      </c>
      <c r="F613" s="8" t="s">
        <v>46</v>
      </c>
      <c r="G613" s="8" t="s">
        <v>235</v>
      </c>
      <c r="H613" s="9" t="s">
        <v>236</v>
      </c>
      <c r="N613" s="0" t="s">
        <v>408</v>
      </c>
    </row>
    <row r="614" customFormat="false" ht="14.4" hidden="false" customHeight="false" outlineLevel="0" collapsed="false">
      <c r="A614" s="0" t="n">
        <v>613</v>
      </c>
      <c r="B614" s="0" t="n">
        <v>285</v>
      </c>
      <c r="C614" s="8" t="s">
        <v>572</v>
      </c>
      <c r="D614" s="8" t="s">
        <v>573</v>
      </c>
      <c r="E614" s="8" t="s">
        <v>229</v>
      </c>
      <c r="F614" s="8" t="s">
        <v>46</v>
      </c>
      <c r="G614" s="8" t="s">
        <v>237</v>
      </c>
      <c r="H614" s="9" t="s">
        <v>238</v>
      </c>
      <c r="N614" s="0" t="s">
        <v>408</v>
      </c>
    </row>
    <row r="615" customFormat="false" ht="14.4" hidden="false" customHeight="false" outlineLevel="0" collapsed="false">
      <c r="A615" s="0" t="n">
        <v>614</v>
      </c>
      <c r="B615" s="0" t="n">
        <v>286</v>
      </c>
      <c r="C615" s="8" t="s">
        <v>572</v>
      </c>
      <c r="D615" s="8" t="s">
        <v>573</v>
      </c>
      <c r="E615" s="8" t="s">
        <v>237</v>
      </c>
      <c r="F615" s="8" t="s">
        <v>46</v>
      </c>
      <c r="G615" s="8" t="s">
        <v>239</v>
      </c>
      <c r="H615" s="9" t="s">
        <v>240</v>
      </c>
      <c r="N615" s="0" t="s">
        <v>408</v>
      </c>
    </row>
    <row r="616" customFormat="false" ht="14.4" hidden="false" customHeight="false" outlineLevel="0" collapsed="false">
      <c r="A616" s="0" t="n">
        <v>615</v>
      </c>
      <c r="B616" s="0" t="n">
        <v>287</v>
      </c>
      <c r="C616" s="8" t="s">
        <v>572</v>
      </c>
      <c r="D616" s="8" t="s">
        <v>573</v>
      </c>
      <c r="E616" s="8" t="s">
        <v>239</v>
      </c>
      <c r="F616" s="8" t="s">
        <v>54</v>
      </c>
      <c r="G616" s="8" t="s">
        <v>55</v>
      </c>
      <c r="H616" s="9" t="s">
        <v>241</v>
      </c>
      <c r="N616" s="0" t="s">
        <v>408</v>
      </c>
    </row>
    <row r="617" customFormat="false" ht="14.4" hidden="false" customHeight="false" outlineLevel="0" collapsed="false">
      <c r="A617" s="0" t="n">
        <v>616</v>
      </c>
      <c r="B617" s="0" t="n">
        <v>288</v>
      </c>
      <c r="C617" s="8" t="s">
        <v>572</v>
      </c>
      <c r="D617" s="8" t="s">
        <v>573</v>
      </c>
      <c r="E617" s="8" t="s">
        <v>239</v>
      </c>
      <c r="F617" s="8" t="s">
        <v>46</v>
      </c>
      <c r="G617" s="8" t="s">
        <v>140</v>
      </c>
      <c r="H617" s="9" t="s">
        <v>242</v>
      </c>
      <c r="K617" s="18" t="str">
        <f aca="false">HYPERLINK("#'KOODISTOT'!B"&amp;MATCH(CONCATENATE(G617,"Type"),KOODISTOT!B:B,0),CONCATENATE(G617,"Type"))</f>
        <v>ChangeStateType</v>
      </c>
      <c r="L617" s="10" t="n">
        <v>0</v>
      </c>
      <c r="N617" s="0" t="s">
        <v>408</v>
      </c>
    </row>
    <row r="618" customFormat="false" ht="14.4" hidden="false" customHeight="false" outlineLevel="0" collapsed="false">
      <c r="A618" s="0" t="n">
        <v>617</v>
      </c>
      <c r="B618" s="0" t="n">
        <v>289</v>
      </c>
      <c r="C618" s="8" t="s">
        <v>572</v>
      </c>
      <c r="D618" s="8" t="s">
        <v>573</v>
      </c>
      <c r="E618" s="8" t="s">
        <v>239</v>
      </c>
      <c r="F618" s="8" t="s">
        <v>46</v>
      </c>
      <c r="G618" s="8" t="s">
        <v>142</v>
      </c>
      <c r="H618" s="9" t="s">
        <v>243</v>
      </c>
      <c r="N618" s="0" t="s">
        <v>408</v>
      </c>
    </row>
    <row r="619" customFormat="false" ht="14.4" hidden="false" customHeight="false" outlineLevel="0" collapsed="false">
      <c r="A619" s="0" t="n">
        <v>618</v>
      </c>
      <c r="B619" s="0" t="n">
        <v>290</v>
      </c>
      <c r="C619" s="8" t="s">
        <v>572</v>
      </c>
      <c r="D619" s="8" t="s">
        <v>573</v>
      </c>
      <c r="E619" s="8" t="s">
        <v>239</v>
      </c>
      <c r="F619" s="8" t="s">
        <v>46</v>
      </c>
      <c r="G619" s="8" t="s">
        <v>244</v>
      </c>
      <c r="H619" s="9" t="s">
        <v>245</v>
      </c>
      <c r="N619" s="0" t="s">
        <v>408</v>
      </c>
    </row>
    <row r="620" customFormat="false" ht="14.4" hidden="false" customHeight="false" outlineLevel="0" collapsed="false">
      <c r="A620" s="0" t="n">
        <v>619</v>
      </c>
      <c r="B620" s="0" t="n">
        <v>291</v>
      </c>
      <c r="C620" s="8" t="s">
        <v>572</v>
      </c>
      <c r="D620" s="8" t="s">
        <v>573</v>
      </c>
      <c r="E620" s="8" t="s">
        <v>239</v>
      </c>
      <c r="F620" s="8" t="s">
        <v>46</v>
      </c>
      <c r="G620" s="8" t="s">
        <v>246</v>
      </c>
      <c r="H620" s="9" t="s">
        <v>247</v>
      </c>
      <c r="K620" s="18" t="str">
        <f aca="false">HYPERLINK("#'KOODISTOT'!B"&amp;MATCH(CONCATENATE(G620,"Type"),KOODISTOT!B:B,0),CONCATENATE(G620,"Type"))</f>
        <v>TreeSpeciesType</v>
      </c>
      <c r="L620" s="10" t="n">
        <v>3</v>
      </c>
      <c r="N620" s="0" t="s">
        <v>408</v>
      </c>
    </row>
    <row r="621" customFormat="false" ht="14.4" hidden="false" customHeight="false" outlineLevel="0" collapsed="false">
      <c r="A621" s="0" t="n">
        <v>620</v>
      </c>
      <c r="B621" s="0" t="n">
        <v>292</v>
      </c>
      <c r="C621" s="8" t="s">
        <v>572</v>
      </c>
      <c r="D621" s="8" t="s">
        <v>573</v>
      </c>
      <c r="E621" s="8" t="s">
        <v>239</v>
      </c>
      <c r="F621" s="8" t="s">
        <v>46</v>
      </c>
      <c r="G621" s="8" t="s">
        <v>248</v>
      </c>
      <c r="H621" s="9" t="s">
        <v>249</v>
      </c>
      <c r="K621" s="18" t="str">
        <f aca="false">HYPERLINK("#'KOODISTOT'!B"&amp;MATCH(CONCATENATE(G621,"Type"),KOODISTOT!B:B,0),CONCATENATE(G621,"Type"))</f>
        <v>StoreyType</v>
      </c>
      <c r="L621" s="10" t="n">
        <v>1</v>
      </c>
      <c r="N621" s="0" t="s">
        <v>408</v>
      </c>
    </row>
    <row r="622" customFormat="false" ht="14.4" hidden="false" customHeight="false" outlineLevel="0" collapsed="false">
      <c r="A622" s="0" t="n">
        <v>621</v>
      </c>
      <c r="B622" s="0" t="n">
        <v>293</v>
      </c>
      <c r="C622" s="8" t="s">
        <v>572</v>
      </c>
      <c r="D622" s="8" t="s">
        <v>573</v>
      </c>
      <c r="E622" s="8" t="s">
        <v>239</v>
      </c>
      <c r="F622" s="8" t="s">
        <v>46</v>
      </c>
      <c r="G622" s="8" t="s">
        <v>250</v>
      </c>
      <c r="H622" s="9" t="s">
        <v>251</v>
      </c>
      <c r="N622" s="0" t="s">
        <v>408</v>
      </c>
    </row>
    <row r="623" customFormat="false" ht="14.4" hidden="false" customHeight="false" outlineLevel="0" collapsed="false">
      <c r="A623" s="0" t="n">
        <v>622</v>
      </c>
      <c r="B623" s="0" t="n">
        <v>294</v>
      </c>
      <c r="C623" s="8" t="s">
        <v>572</v>
      </c>
      <c r="D623" s="8" t="s">
        <v>573</v>
      </c>
      <c r="E623" s="8" t="s">
        <v>239</v>
      </c>
      <c r="F623" s="8" t="s">
        <v>46</v>
      </c>
      <c r="G623" s="8" t="s">
        <v>252</v>
      </c>
      <c r="H623" s="9" t="s">
        <v>253</v>
      </c>
      <c r="N623" s="0" t="s">
        <v>408</v>
      </c>
    </row>
    <row r="624" customFormat="false" ht="14.4" hidden="false" customHeight="false" outlineLevel="0" collapsed="false">
      <c r="A624" s="0" t="n">
        <v>623</v>
      </c>
      <c r="B624" s="0" t="n">
        <v>295</v>
      </c>
      <c r="C624" s="8" t="s">
        <v>572</v>
      </c>
      <c r="D624" s="8" t="s">
        <v>573</v>
      </c>
      <c r="E624" s="8" t="s">
        <v>239</v>
      </c>
      <c r="F624" s="8" t="s">
        <v>46</v>
      </c>
      <c r="G624" s="8" t="s">
        <v>254</v>
      </c>
      <c r="H624" s="9" t="s">
        <v>255</v>
      </c>
      <c r="N624" s="0" t="s">
        <v>408</v>
      </c>
    </row>
    <row r="625" customFormat="false" ht="14.4" hidden="false" customHeight="false" outlineLevel="0" collapsed="false">
      <c r="A625" s="0" t="n">
        <v>624</v>
      </c>
      <c r="B625" s="0" t="n">
        <v>296</v>
      </c>
      <c r="C625" s="8" t="s">
        <v>572</v>
      </c>
      <c r="D625" s="8" t="s">
        <v>573</v>
      </c>
      <c r="E625" s="8" t="s">
        <v>239</v>
      </c>
      <c r="F625" s="8" t="s">
        <v>46</v>
      </c>
      <c r="G625" s="8" t="s">
        <v>256</v>
      </c>
      <c r="H625" s="9" t="s">
        <v>257</v>
      </c>
      <c r="N625" s="0" t="s">
        <v>408</v>
      </c>
    </row>
    <row r="626" customFormat="false" ht="14.4" hidden="false" customHeight="false" outlineLevel="0" collapsed="false">
      <c r="A626" s="0" t="n">
        <v>625</v>
      </c>
      <c r="B626" s="0" t="n">
        <v>297</v>
      </c>
      <c r="C626" s="8" t="s">
        <v>572</v>
      </c>
      <c r="D626" s="8" t="s">
        <v>573</v>
      </c>
      <c r="E626" s="8" t="s">
        <v>239</v>
      </c>
      <c r="F626" s="8" t="s">
        <v>46</v>
      </c>
      <c r="G626" s="8" t="s">
        <v>258</v>
      </c>
      <c r="H626" s="9" t="s">
        <v>259</v>
      </c>
      <c r="N626" s="0" t="s">
        <v>408</v>
      </c>
    </row>
    <row r="627" customFormat="false" ht="14.4" hidden="false" customHeight="false" outlineLevel="0" collapsed="false">
      <c r="A627" s="0" t="n">
        <v>626</v>
      </c>
      <c r="B627" s="0" t="n">
        <v>298</v>
      </c>
      <c r="C627" s="8" t="s">
        <v>572</v>
      </c>
      <c r="D627" s="8" t="s">
        <v>573</v>
      </c>
      <c r="E627" s="8" t="s">
        <v>239</v>
      </c>
      <c r="F627" s="8" t="s">
        <v>46</v>
      </c>
      <c r="G627" s="8" t="s">
        <v>260</v>
      </c>
      <c r="H627" s="9" t="s">
        <v>261</v>
      </c>
      <c r="N627" s="0" t="s">
        <v>408</v>
      </c>
    </row>
    <row r="628" customFormat="false" ht="14.4" hidden="false" customHeight="false" outlineLevel="0" collapsed="false">
      <c r="A628" s="0" t="n">
        <v>627</v>
      </c>
      <c r="B628" s="0" t="n">
        <v>299</v>
      </c>
      <c r="C628" s="8" t="s">
        <v>572</v>
      </c>
      <c r="D628" s="8" t="s">
        <v>573</v>
      </c>
      <c r="E628" s="8" t="s">
        <v>239</v>
      </c>
      <c r="F628" s="8" t="s">
        <v>46</v>
      </c>
      <c r="G628" s="8" t="s">
        <v>262</v>
      </c>
      <c r="H628" s="9" t="s">
        <v>263</v>
      </c>
      <c r="N628" s="0" t="s">
        <v>408</v>
      </c>
    </row>
    <row r="629" customFormat="false" ht="14.4" hidden="false" customHeight="false" outlineLevel="0" collapsed="false">
      <c r="A629" s="0" t="n">
        <v>628</v>
      </c>
      <c r="B629" s="0" t="n">
        <v>300</v>
      </c>
      <c r="C629" s="8" t="s">
        <v>572</v>
      </c>
      <c r="D629" s="8" t="s">
        <v>573</v>
      </c>
      <c r="E629" s="8" t="s">
        <v>239</v>
      </c>
      <c r="F629" s="8" t="s">
        <v>46</v>
      </c>
      <c r="G629" s="8" t="s">
        <v>264</v>
      </c>
      <c r="H629" s="9" t="s">
        <v>265</v>
      </c>
      <c r="N629" s="0" t="s">
        <v>408</v>
      </c>
    </row>
    <row r="630" customFormat="false" ht="14.4" hidden="false" customHeight="false" outlineLevel="0" collapsed="false">
      <c r="A630" s="0" t="n">
        <v>629</v>
      </c>
      <c r="B630" s="0" t="n">
        <v>301</v>
      </c>
      <c r="C630" s="8" t="s">
        <v>572</v>
      </c>
      <c r="D630" s="8" t="s">
        <v>573</v>
      </c>
      <c r="E630" s="8" t="s">
        <v>239</v>
      </c>
      <c r="F630" s="8" t="s">
        <v>46</v>
      </c>
      <c r="G630" s="8" t="s">
        <v>266</v>
      </c>
      <c r="H630" s="9" t="s">
        <v>267</v>
      </c>
      <c r="N630" s="0" t="s">
        <v>408</v>
      </c>
    </row>
    <row r="631" customFormat="false" ht="14.4" hidden="false" customHeight="false" outlineLevel="0" collapsed="false">
      <c r="A631" s="0" t="n">
        <v>630</v>
      </c>
      <c r="B631" s="0" t="n">
        <v>302</v>
      </c>
      <c r="C631" s="8" t="s">
        <v>572</v>
      </c>
      <c r="D631" s="8" t="s">
        <v>573</v>
      </c>
      <c r="E631" s="8" t="s">
        <v>239</v>
      </c>
      <c r="F631" s="8" t="s">
        <v>46</v>
      </c>
      <c r="G631" s="8" t="s">
        <v>268</v>
      </c>
      <c r="H631" s="9" t="s">
        <v>269</v>
      </c>
      <c r="N631" s="0" t="s">
        <v>408</v>
      </c>
    </row>
    <row r="632" customFormat="false" ht="14.4" hidden="false" customHeight="false" outlineLevel="0" collapsed="false">
      <c r="A632" s="0" t="n">
        <v>631</v>
      </c>
      <c r="B632" s="0" t="n">
        <v>303</v>
      </c>
      <c r="C632" s="8" t="s">
        <v>572</v>
      </c>
      <c r="D632" s="8" t="s">
        <v>573</v>
      </c>
      <c r="E632" s="8" t="s">
        <v>239</v>
      </c>
      <c r="F632" s="8" t="s">
        <v>46</v>
      </c>
      <c r="G632" s="8" t="s">
        <v>270</v>
      </c>
      <c r="H632" s="9" t="s">
        <v>271</v>
      </c>
      <c r="N632" s="0" t="s">
        <v>408</v>
      </c>
    </row>
    <row r="633" customFormat="false" ht="14.4" hidden="false" customHeight="false" outlineLevel="0" collapsed="false">
      <c r="A633" s="0" t="n">
        <v>632</v>
      </c>
      <c r="B633" s="0" t="n">
        <v>304</v>
      </c>
      <c r="C633" s="8" t="s">
        <v>572</v>
      </c>
      <c r="D633" s="8" t="s">
        <v>573</v>
      </c>
      <c r="E633" s="8" t="s">
        <v>239</v>
      </c>
      <c r="F633" s="8" t="s">
        <v>46</v>
      </c>
      <c r="G633" s="8" t="s">
        <v>272</v>
      </c>
      <c r="H633" s="9" t="s">
        <v>273</v>
      </c>
      <c r="N633" s="0" t="s">
        <v>408</v>
      </c>
    </row>
    <row r="634" customFormat="false" ht="14.4" hidden="false" customHeight="false" outlineLevel="0" collapsed="false">
      <c r="A634" s="0" t="n">
        <v>633</v>
      </c>
      <c r="B634" s="0" t="n">
        <v>305</v>
      </c>
      <c r="C634" s="8" t="s">
        <v>572</v>
      </c>
      <c r="D634" s="8" t="s">
        <v>573</v>
      </c>
      <c r="E634" s="8" t="s">
        <v>239</v>
      </c>
      <c r="F634" s="8" t="s">
        <v>46</v>
      </c>
      <c r="G634" s="8" t="s">
        <v>274</v>
      </c>
      <c r="H634" s="9" t="s">
        <v>275</v>
      </c>
      <c r="N634" s="0" t="s">
        <v>408</v>
      </c>
    </row>
    <row r="635" customFormat="false" ht="14.4" hidden="false" customHeight="false" outlineLevel="0" collapsed="false">
      <c r="A635" s="0" t="n">
        <v>634</v>
      </c>
      <c r="B635" s="0" t="n">
        <v>306</v>
      </c>
      <c r="C635" s="8" t="s">
        <v>572</v>
      </c>
      <c r="D635" s="8" t="s">
        <v>573</v>
      </c>
      <c r="E635" s="8" t="s">
        <v>239</v>
      </c>
      <c r="F635" s="8" t="s">
        <v>46</v>
      </c>
      <c r="G635" s="8" t="s">
        <v>276</v>
      </c>
      <c r="H635" s="9" t="s">
        <v>277</v>
      </c>
      <c r="N635" s="0" t="s">
        <v>408</v>
      </c>
    </row>
    <row r="636" customFormat="false" ht="14.4" hidden="false" customHeight="false" outlineLevel="0" collapsed="false">
      <c r="A636" s="0" t="n">
        <v>635</v>
      </c>
      <c r="B636" s="0" t="n">
        <v>307</v>
      </c>
      <c r="C636" s="8" t="s">
        <v>572</v>
      </c>
      <c r="D636" s="8" t="s">
        <v>573</v>
      </c>
      <c r="E636" s="8" t="s">
        <v>239</v>
      </c>
      <c r="F636" s="8" t="s">
        <v>46</v>
      </c>
      <c r="G636" s="8" t="s">
        <v>196</v>
      </c>
      <c r="H636" s="9" t="s">
        <v>278</v>
      </c>
      <c r="N636" s="0" t="s">
        <v>408</v>
      </c>
    </row>
    <row r="637" customFormat="false" ht="14.4" hidden="false" customHeight="false" outlineLevel="0" collapsed="false">
      <c r="A637" s="0" t="n">
        <v>636</v>
      </c>
      <c r="B637" s="0" t="n">
        <v>308</v>
      </c>
      <c r="C637" s="8" t="s">
        <v>572</v>
      </c>
      <c r="D637" s="8" t="s">
        <v>573</v>
      </c>
      <c r="E637" s="8" t="s">
        <v>239</v>
      </c>
      <c r="F637" s="8" t="s">
        <v>46</v>
      </c>
      <c r="G637" s="8" t="s">
        <v>279</v>
      </c>
      <c r="H637" s="9" t="s">
        <v>280</v>
      </c>
      <c r="N637" s="0" t="s">
        <v>408</v>
      </c>
    </row>
    <row r="638" customFormat="false" ht="14.4" hidden="false" customHeight="false" outlineLevel="0" collapsed="false">
      <c r="A638" s="0" t="n">
        <v>637</v>
      </c>
      <c r="B638" s="0" t="n">
        <v>309</v>
      </c>
      <c r="C638" s="8" t="s">
        <v>572</v>
      </c>
      <c r="D638" s="8" t="s">
        <v>573</v>
      </c>
      <c r="E638" s="8" t="s">
        <v>239</v>
      </c>
      <c r="F638" s="8" t="s">
        <v>46</v>
      </c>
      <c r="G638" s="8" t="s">
        <v>281</v>
      </c>
      <c r="H638" s="9" t="s">
        <v>282</v>
      </c>
      <c r="K638" s="18" t="str">
        <f aca="false">HYPERLINK("#'KOODISTOT'!B"&amp;MATCH(CONCATENATE(G638,"Type"),KOODISTOT!B:B,0),CONCATENATE(G638,"Type"))</f>
        <v>CurrencyType</v>
      </c>
      <c r="L638" s="10" t="s">
        <v>283</v>
      </c>
      <c r="N638" s="0" t="s">
        <v>408</v>
      </c>
    </row>
    <row r="639" customFormat="false" ht="14.4" hidden="false" customHeight="false" outlineLevel="0" collapsed="false">
      <c r="A639" s="0" t="n">
        <v>638</v>
      </c>
      <c r="B639" s="0" t="n">
        <v>310</v>
      </c>
      <c r="C639" s="8" t="s">
        <v>572</v>
      </c>
      <c r="D639" s="8" t="s">
        <v>573</v>
      </c>
      <c r="E639" s="8" t="s">
        <v>239</v>
      </c>
      <c r="F639" s="8" t="s">
        <v>46</v>
      </c>
      <c r="G639" s="8" t="s">
        <v>284</v>
      </c>
      <c r="H639" s="9" t="s">
        <v>285</v>
      </c>
      <c r="N639" s="0" t="s">
        <v>408</v>
      </c>
    </row>
    <row r="640" customFormat="false" ht="28.8" hidden="false" customHeight="false" outlineLevel="0" collapsed="false">
      <c r="A640" s="0" t="n">
        <v>639</v>
      </c>
      <c r="B640" s="0" t="n">
        <v>311</v>
      </c>
      <c r="C640" s="8" t="s">
        <v>572</v>
      </c>
      <c r="D640" s="8" t="s">
        <v>573</v>
      </c>
      <c r="E640" s="8" t="s">
        <v>229</v>
      </c>
      <c r="F640" s="8" t="s">
        <v>46</v>
      </c>
      <c r="G640" s="8" t="s">
        <v>286</v>
      </c>
      <c r="H640" s="9" t="s">
        <v>287</v>
      </c>
      <c r="N640" s="0" t="s">
        <v>408</v>
      </c>
    </row>
    <row r="641" customFormat="false" ht="28.8" hidden="false" customHeight="false" outlineLevel="0" collapsed="false">
      <c r="A641" s="0" t="n">
        <v>640</v>
      </c>
      <c r="B641" s="0" t="n">
        <v>312</v>
      </c>
      <c r="C641" s="8" t="s">
        <v>572</v>
      </c>
      <c r="D641" s="8" t="s">
        <v>573</v>
      </c>
      <c r="E641" s="8" t="s">
        <v>286</v>
      </c>
      <c r="F641" s="8" t="s">
        <v>46</v>
      </c>
      <c r="G641" s="8" t="s">
        <v>288</v>
      </c>
      <c r="H641" s="9" t="s">
        <v>289</v>
      </c>
      <c r="N641" s="0" t="s">
        <v>408</v>
      </c>
    </row>
    <row r="642" customFormat="false" ht="14.4" hidden="false" customHeight="false" outlineLevel="0" collapsed="false">
      <c r="A642" s="0" t="n">
        <v>641</v>
      </c>
      <c r="B642" s="0" t="n">
        <v>313</v>
      </c>
      <c r="C642" s="8" t="s">
        <v>572</v>
      </c>
      <c r="D642" s="8" t="s">
        <v>573</v>
      </c>
      <c r="E642" s="8" t="s">
        <v>288</v>
      </c>
      <c r="F642" s="8" t="s">
        <v>54</v>
      </c>
      <c r="G642" s="8" t="s">
        <v>55</v>
      </c>
      <c r="H642" s="9" t="s">
        <v>290</v>
      </c>
      <c r="N642" s="0" t="s">
        <v>408</v>
      </c>
    </row>
    <row r="643" customFormat="false" ht="14.4" hidden="false" customHeight="false" outlineLevel="0" collapsed="false">
      <c r="A643" s="0" t="n">
        <v>642</v>
      </c>
      <c r="B643" s="0" t="n">
        <v>314</v>
      </c>
      <c r="C643" s="8" t="s">
        <v>572</v>
      </c>
      <c r="D643" s="8" t="s">
        <v>573</v>
      </c>
      <c r="E643" s="8" t="s">
        <v>288</v>
      </c>
      <c r="F643" s="8" t="s">
        <v>46</v>
      </c>
      <c r="G643" s="8" t="s">
        <v>140</v>
      </c>
      <c r="H643" s="9" t="s">
        <v>291</v>
      </c>
      <c r="K643" s="18" t="str">
        <f aca="false">HYPERLINK("#'KOODISTOT'!B"&amp;MATCH(CONCATENATE(G643,"Type"),KOODISTOT!B:B,0),CONCATENATE(G643,"Type"))</f>
        <v>ChangeStateType</v>
      </c>
      <c r="L643" s="10" t="n">
        <v>10</v>
      </c>
      <c r="N643" s="0" t="s">
        <v>408</v>
      </c>
    </row>
    <row r="644" customFormat="false" ht="14.4" hidden="false" customHeight="false" outlineLevel="0" collapsed="false">
      <c r="A644" s="0" t="n">
        <v>643</v>
      </c>
      <c r="B644" s="0" t="n">
        <v>315</v>
      </c>
      <c r="C644" s="8" t="s">
        <v>572</v>
      </c>
      <c r="D644" s="8" t="s">
        <v>573</v>
      </c>
      <c r="E644" s="8" t="s">
        <v>288</v>
      </c>
      <c r="F644" s="8" t="s">
        <v>46</v>
      </c>
      <c r="G644" s="8" t="s">
        <v>142</v>
      </c>
      <c r="H644" s="9" t="s">
        <v>292</v>
      </c>
      <c r="N644" s="0" t="s">
        <v>408</v>
      </c>
    </row>
    <row r="645" customFormat="false" ht="14.4" hidden="false" customHeight="false" outlineLevel="0" collapsed="false">
      <c r="A645" s="0" t="n">
        <v>644</v>
      </c>
      <c r="B645" s="0" t="n">
        <v>316</v>
      </c>
      <c r="C645" s="8" t="s">
        <v>572</v>
      </c>
      <c r="D645" s="8" t="s">
        <v>573</v>
      </c>
      <c r="E645" s="8" t="s">
        <v>288</v>
      </c>
      <c r="F645" s="8" t="s">
        <v>46</v>
      </c>
      <c r="G645" s="8" t="s">
        <v>293</v>
      </c>
      <c r="H645" s="9" t="s">
        <v>294</v>
      </c>
      <c r="K645" s="18" t="str">
        <f aca="false">HYPERLINK("#'KOODISTOT'!B"&amp;MATCH(CONCATENATE(G645,"Type"),KOODISTOT!B:B,0),CONCATENATE(G645,"Type"))</f>
        <v>DeadTreeTypeType</v>
      </c>
      <c r="L645" s="10" t="n">
        <v>5</v>
      </c>
      <c r="N645" s="0" t="s">
        <v>408</v>
      </c>
    </row>
    <row r="646" customFormat="false" ht="14.4" hidden="false" customHeight="false" outlineLevel="0" collapsed="false">
      <c r="A646" s="0" t="n">
        <v>645</v>
      </c>
      <c r="B646" s="0" t="n">
        <v>317</v>
      </c>
      <c r="C646" s="8" t="s">
        <v>572</v>
      </c>
      <c r="D646" s="8" t="s">
        <v>573</v>
      </c>
      <c r="E646" s="8" t="s">
        <v>288</v>
      </c>
      <c r="F646" s="8" t="s">
        <v>46</v>
      </c>
      <c r="G646" s="8" t="s">
        <v>246</v>
      </c>
      <c r="H646" s="9" t="s">
        <v>295</v>
      </c>
      <c r="K646" s="18" t="str">
        <f aca="false">HYPERLINK("#'KOODISTOT'!B"&amp;MATCH(CONCATENATE(G646,"Type"),KOODISTOT!B:B,0),CONCATENATE(G646,"Type"))</f>
        <v>TreeSpeciesType</v>
      </c>
      <c r="L646" s="10" t="n">
        <v>1</v>
      </c>
      <c r="N646" s="0" t="s">
        <v>408</v>
      </c>
    </row>
    <row r="647" customFormat="false" ht="14.4" hidden="false" customHeight="false" outlineLevel="0" collapsed="false">
      <c r="A647" s="0" t="n">
        <v>646</v>
      </c>
      <c r="B647" s="0" t="n">
        <v>318</v>
      </c>
      <c r="C647" s="8" t="s">
        <v>572</v>
      </c>
      <c r="D647" s="8" t="s">
        <v>573</v>
      </c>
      <c r="E647" s="8" t="s">
        <v>288</v>
      </c>
      <c r="F647" s="8" t="s">
        <v>46</v>
      </c>
      <c r="G647" s="8" t="s">
        <v>256</v>
      </c>
      <c r="H647" s="9" t="s">
        <v>296</v>
      </c>
      <c r="N647" s="0" t="s">
        <v>408</v>
      </c>
    </row>
    <row r="648" customFormat="false" ht="14.4" hidden="false" customHeight="false" outlineLevel="0" collapsed="false">
      <c r="A648" s="0" t="n">
        <v>647</v>
      </c>
      <c r="B648" s="0" t="n">
        <v>319</v>
      </c>
      <c r="C648" s="8" t="s">
        <v>572</v>
      </c>
      <c r="D648" s="8" t="s">
        <v>573</v>
      </c>
      <c r="E648" s="8" t="s">
        <v>288</v>
      </c>
      <c r="F648" s="8" t="s">
        <v>46</v>
      </c>
      <c r="G648" s="8" t="s">
        <v>260</v>
      </c>
      <c r="H648" s="9" t="s">
        <v>297</v>
      </c>
      <c r="N648" s="0" t="s">
        <v>408</v>
      </c>
    </row>
    <row r="649" customFormat="false" ht="28.8" hidden="false" customHeight="false" outlineLevel="0" collapsed="false">
      <c r="A649" s="0" t="n">
        <v>648</v>
      </c>
      <c r="B649" s="0" t="n">
        <v>320</v>
      </c>
      <c r="C649" s="8" t="s">
        <v>572</v>
      </c>
      <c r="D649" s="8" t="s">
        <v>573</v>
      </c>
      <c r="E649" s="8" t="s">
        <v>229</v>
      </c>
      <c r="F649" s="8" t="s">
        <v>46</v>
      </c>
      <c r="G649" s="8" t="s">
        <v>298</v>
      </c>
      <c r="H649" s="9" t="s">
        <v>299</v>
      </c>
      <c r="N649" s="0" t="s">
        <v>408</v>
      </c>
    </row>
    <row r="650" customFormat="false" ht="14.4" hidden="false" customHeight="false" outlineLevel="0" collapsed="false">
      <c r="A650" s="0" t="n">
        <v>649</v>
      </c>
      <c r="B650" s="0" t="n">
        <v>321</v>
      </c>
      <c r="C650" s="8" t="s">
        <v>572</v>
      </c>
      <c r="D650" s="8" t="s">
        <v>573</v>
      </c>
      <c r="E650" s="8" t="s">
        <v>298</v>
      </c>
      <c r="F650" s="8" t="s">
        <v>54</v>
      </c>
      <c r="G650" s="8" t="s">
        <v>55</v>
      </c>
      <c r="H650" s="9" t="s">
        <v>300</v>
      </c>
      <c r="N650" s="0" t="s">
        <v>408</v>
      </c>
    </row>
    <row r="651" customFormat="false" ht="14.4" hidden="false" customHeight="false" outlineLevel="0" collapsed="false">
      <c r="A651" s="0" t="n">
        <v>650</v>
      </c>
      <c r="B651" s="0" t="n">
        <v>322</v>
      </c>
      <c r="C651" s="8" t="s">
        <v>572</v>
      </c>
      <c r="D651" s="8" t="s">
        <v>573</v>
      </c>
      <c r="E651" s="8" t="s">
        <v>298</v>
      </c>
      <c r="F651" s="8" t="s">
        <v>46</v>
      </c>
      <c r="G651" s="8" t="s">
        <v>140</v>
      </c>
      <c r="H651" s="9" t="s">
        <v>301</v>
      </c>
      <c r="K651" s="18" t="str">
        <f aca="false">HYPERLINK("#'KOODISTOT'!B"&amp;MATCH(CONCATENATE(G651,"Type"),KOODISTOT!B:B,0),CONCATENATE(G651,"Type"))</f>
        <v>ChangeStateType</v>
      </c>
      <c r="L651" s="10" t="n">
        <v>2</v>
      </c>
      <c r="N651" s="0" t="s">
        <v>408</v>
      </c>
    </row>
    <row r="652" customFormat="false" ht="14.4" hidden="false" customHeight="false" outlineLevel="0" collapsed="false">
      <c r="A652" s="0" t="n">
        <v>651</v>
      </c>
      <c r="B652" s="0" t="n">
        <v>323</v>
      </c>
      <c r="C652" s="8" t="s">
        <v>572</v>
      </c>
      <c r="D652" s="8" t="s">
        <v>573</v>
      </c>
      <c r="E652" s="8" t="s">
        <v>298</v>
      </c>
      <c r="F652" s="8" t="s">
        <v>46</v>
      </c>
      <c r="G652" s="8" t="s">
        <v>142</v>
      </c>
      <c r="H652" s="9" t="s">
        <v>302</v>
      </c>
      <c r="N652" s="0" t="s">
        <v>408</v>
      </c>
    </row>
    <row r="653" customFormat="false" ht="14.4" hidden="false" customHeight="false" outlineLevel="0" collapsed="false">
      <c r="A653" s="0" t="n">
        <v>652</v>
      </c>
      <c r="B653" s="0" t="n">
        <v>324</v>
      </c>
      <c r="C653" s="8" t="s">
        <v>572</v>
      </c>
      <c r="D653" s="8" t="s">
        <v>573</v>
      </c>
      <c r="E653" s="8" t="s">
        <v>298</v>
      </c>
      <c r="F653" s="8" t="s">
        <v>46</v>
      </c>
      <c r="G653" s="8" t="s">
        <v>303</v>
      </c>
      <c r="H653" s="9" t="s">
        <v>304</v>
      </c>
      <c r="N653" s="0" t="s">
        <v>408</v>
      </c>
    </row>
    <row r="654" customFormat="false" ht="14.4" hidden="false" customHeight="false" outlineLevel="0" collapsed="false">
      <c r="A654" s="0" t="n">
        <v>653</v>
      </c>
      <c r="B654" s="0" t="n">
        <v>325</v>
      </c>
      <c r="C654" s="8" t="s">
        <v>572</v>
      </c>
      <c r="D654" s="8" t="s">
        <v>573</v>
      </c>
      <c r="E654" s="8" t="s">
        <v>298</v>
      </c>
      <c r="F654" s="8" t="s">
        <v>46</v>
      </c>
      <c r="G654" s="8" t="s">
        <v>252</v>
      </c>
      <c r="H654" s="9" t="s">
        <v>305</v>
      </c>
      <c r="N654" s="0" t="s">
        <v>408</v>
      </c>
    </row>
    <row r="655" customFormat="false" ht="14.4" hidden="false" customHeight="false" outlineLevel="0" collapsed="false">
      <c r="A655" s="0" t="n">
        <v>654</v>
      </c>
      <c r="B655" s="0" t="n">
        <v>326</v>
      </c>
      <c r="C655" s="8" t="s">
        <v>572</v>
      </c>
      <c r="D655" s="8" t="s">
        <v>573</v>
      </c>
      <c r="E655" s="8" t="s">
        <v>298</v>
      </c>
      <c r="F655" s="8" t="s">
        <v>46</v>
      </c>
      <c r="G655" s="8" t="s">
        <v>254</v>
      </c>
      <c r="H655" s="9" t="s">
        <v>306</v>
      </c>
      <c r="N655" s="0" t="s">
        <v>408</v>
      </c>
    </row>
    <row r="656" customFormat="false" ht="14.4" hidden="false" customHeight="false" outlineLevel="0" collapsed="false">
      <c r="A656" s="0" t="n">
        <v>655</v>
      </c>
      <c r="B656" s="0" t="n">
        <v>327</v>
      </c>
      <c r="C656" s="8" t="s">
        <v>572</v>
      </c>
      <c r="D656" s="8" t="s">
        <v>573</v>
      </c>
      <c r="E656" s="8" t="s">
        <v>298</v>
      </c>
      <c r="F656" s="8" t="s">
        <v>46</v>
      </c>
      <c r="G656" s="8" t="s">
        <v>256</v>
      </c>
      <c r="H656" s="9" t="s">
        <v>307</v>
      </c>
      <c r="N656" s="0" t="s">
        <v>408</v>
      </c>
    </row>
    <row r="657" customFormat="false" ht="14.4" hidden="false" customHeight="false" outlineLevel="0" collapsed="false">
      <c r="A657" s="0" t="n">
        <v>656</v>
      </c>
      <c r="B657" s="0" t="n">
        <v>328</v>
      </c>
      <c r="C657" s="8" t="s">
        <v>572</v>
      </c>
      <c r="D657" s="8" t="s">
        <v>573</v>
      </c>
      <c r="E657" s="8" t="s">
        <v>298</v>
      </c>
      <c r="F657" s="8" t="s">
        <v>46</v>
      </c>
      <c r="G657" s="8" t="s">
        <v>258</v>
      </c>
      <c r="H657" s="9" t="s">
        <v>308</v>
      </c>
      <c r="N657" s="0" t="s">
        <v>408</v>
      </c>
    </row>
    <row r="658" customFormat="false" ht="14.4" hidden="false" customHeight="false" outlineLevel="0" collapsed="false">
      <c r="A658" s="0" t="n">
        <v>657</v>
      </c>
      <c r="B658" s="0" t="n">
        <v>329</v>
      </c>
      <c r="C658" s="8" t="s">
        <v>572</v>
      </c>
      <c r="D658" s="8" t="s">
        <v>573</v>
      </c>
      <c r="E658" s="8" t="s">
        <v>298</v>
      </c>
      <c r="F658" s="8" t="s">
        <v>46</v>
      </c>
      <c r="G658" s="8" t="s">
        <v>260</v>
      </c>
      <c r="H658" s="9" t="s">
        <v>309</v>
      </c>
      <c r="N658" s="0" t="s">
        <v>408</v>
      </c>
    </row>
    <row r="659" customFormat="false" ht="14.4" hidden="false" customHeight="false" outlineLevel="0" collapsed="false">
      <c r="A659" s="0" t="n">
        <v>658</v>
      </c>
      <c r="B659" s="0" t="n">
        <v>330</v>
      </c>
      <c r="C659" s="8" t="s">
        <v>572</v>
      </c>
      <c r="D659" s="8" t="s">
        <v>573</v>
      </c>
      <c r="E659" s="8" t="s">
        <v>298</v>
      </c>
      <c r="F659" s="8" t="s">
        <v>46</v>
      </c>
      <c r="G659" s="8" t="s">
        <v>264</v>
      </c>
      <c r="H659" s="9" t="s">
        <v>310</v>
      </c>
      <c r="N659" s="0" t="s">
        <v>408</v>
      </c>
    </row>
    <row r="660" customFormat="false" ht="14.4" hidden="false" customHeight="false" outlineLevel="0" collapsed="false">
      <c r="A660" s="0" t="n">
        <v>659</v>
      </c>
      <c r="B660" s="0" t="n">
        <v>331</v>
      </c>
      <c r="C660" s="8" t="s">
        <v>572</v>
      </c>
      <c r="D660" s="8" t="s">
        <v>573</v>
      </c>
      <c r="E660" s="8" t="s">
        <v>298</v>
      </c>
      <c r="F660" s="8" t="s">
        <v>46</v>
      </c>
      <c r="G660" s="8" t="s">
        <v>266</v>
      </c>
      <c r="H660" s="9" t="s">
        <v>311</v>
      </c>
      <c r="N660" s="0" t="s">
        <v>408</v>
      </c>
    </row>
    <row r="661" customFormat="false" ht="14.4" hidden="false" customHeight="false" outlineLevel="0" collapsed="false">
      <c r="A661" s="0" t="n">
        <v>660</v>
      </c>
      <c r="B661" s="0" t="n">
        <v>332</v>
      </c>
      <c r="C661" s="8" t="s">
        <v>572</v>
      </c>
      <c r="D661" s="8" t="s">
        <v>573</v>
      </c>
      <c r="E661" s="8" t="s">
        <v>298</v>
      </c>
      <c r="F661" s="8" t="s">
        <v>46</v>
      </c>
      <c r="G661" s="8" t="s">
        <v>268</v>
      </c>
      <c r="H661" s="9" t="s">
        <v>312</v>
      </c>
      <c r="N661" s="0" t="s">
        <v>408</v>
      </c>
    </row>
    <row r="662" customFormat="false" ht="14.4" hidden="false" customHeight="false" outlineLevel="0" collapsed="false">
      <c r="A662" s="0" t="n">
        <v>661</v>
      </c>
      <c r="B662" s="0" t="n">
        <v>333</v>
      </c>
      <c r="C662" s="8" t="s">
        <v>572</v>
      </c>
      <c r="D662" s="8" t="s">
        <v>573</v>
      </c>
      <c r="E662" s="8" t="s">
        <v>298</v>
      </c>
      <c r="F662" s="8" t="s">
        <v>46</v>
      </c>
      <c r="G662" s="8" t="s">
        <v>270</v>
      </c>
      <c r="H662" s="9" t="s">
        <v>313</v>
      </c>
      <c r="N662" s="0" t="s">
        <v>408</v>
      </c>
    </row>
    <row r="663" customFormat="false" ht="14.4" hidden="false" customHeight="false" outlineLevel="0" collapsed="false">
      <c r="A663" s="0" t="n">
        <v>662</v>
      </c>
      <c r="B663" s="0" t="n">
        <v>334</v>
      </c>
      <c r="C663" s="8" t="s">
        <v>572</v>
      </c>
      <c r="D663" s="8" t="s">
        <v>573</v>
      </c>
      <c r="E663" s="8" t="s">
        <v>298</v>
      </c>
      <c r="F663" s="8" t="s">
        <v>46</v>
      </c>
      <c r="G663" s="8" t="s">
        <v>272</v>
      </c>
      <c r="H663" s="9" t="s">
        <v>314</v>
      </c>
      <c r="N663" s="0" t="s">
        <v>408</v>
      </c>
    </row>
    <row r="664" customFormat="false" ht="14.4" hidden="false" customHeight="false" outlineLevel="0" collapsed="false">
      <c r="A664" s="0" t="n">
        <v>663</v>
      </c>
      <c r="B664" s="0" t="n">
        <v>335</v>
      </c>
      <c r="C664" s="8" t="s">
        <v>572</v>
      </c>
      <c r="D664" s="8" t="s">
        <v>573</v>
      </c>
      <c r="E664" s="8" t="s">
        <v>298</v>
      </c>
      <c r="F664" s="8" t="s">
        <v>46</v>
      </c>
      <c r="G664" s="8" t="s">
        <v>274</v>
      </c>
      <c r="H664" s="9" t="s">
        <v>315</v>
      </c>
      <c r="N664" s="0" t="s">
        <v>408</v>
      </c>
    </row>
    <row r="665" customFormat="false" ht="14.4" hidden="false" customHeight="false" outlineLevel="0" collapsed="false">
      <c r="A665" s="0" t="n">
        <v>664</v>
      </c>
      <c r="B665" s="0" t="n">
        <v>336</v>
      </c>
      <c r="C665" s="8" t="s">
        <v>572</v>
      </c>
      <c r="D665" s="8" t="s">
        <v>573</v>
      </c>
      <c r="E665" s="8" t="s">
        <v>298</v>
      </c>
      <c r="F665" s="8" t="s">
        <v>46</v>
      </c>
      <c r="G665" s="8" t="s">
        <v>276</v>
      </c>
      <c r="H665" s="9" t="s">
        <v>316</v>
      </c>
      <c r="N665" s="0" t="s">
        <v>408</v>
      </c>
    </row>
    <row r="666" customFormat="false" ht="14.4" hidden="false" customHeight="false" outlineLevel="0" collapsed="false">
      <c r="A666" s="0" t="n">
        <v>665</v>
      </c>
      <c r="B666" s="0" t="n">
        <v>337</v>
      </c>
      <c r="C666" s="8" t="s">
        <v>572</v>
      </c>
      <c r="D666" s="8" t="s">
        <v>573</v>
      </c>
      <c r="E666" s="8" t="s">
        <v>298</v>
      </c>
      <c r="F666" s="8" t="s">
        <v>46</v>
      </c>
      <c r="G666" s="8" t="s">
        <v>279</v>
      </c>
      <c r="H666" s="9" t="s">
        <v>317</v>
      </c>
      <c r="N666" s="0" t="s">
        <v>408</v>
      </c>
    </row>
    <row r="667" customFormat="false" ht="14.4" hidden="false" customHeight="false" outlineLevel="0" collapsed="false">
      <c r="A667" s="0" t="n">
        <v>666</v>
      </c>
      <c r="B667" s="0" t="n">
        <v>338</v>
      </c>
      <c r="C667" s="8" t="s">
        <v>572</v>
      </c>
      <c r="D667" s="8" t="s">
        <v>573</v>
      </c>
      <c r="E667" s="8" t="s">
        <v>298</v>
      </c>
      <c r="F667" s="8" t="s">
        <v>46</v>
      </c>
      <c r="G667" s="8" t="s">
        <v>281</v>
      </c>
      <c r="H667" s="9" t="s">
        <v>318</v>
      </c>
      <c r="K667" s="18" t="str">
        <f aca="false">HYPERLINK("#'KOODISTOT'!B"&amp;MATCH(CONCATENATE(G667,"Type"),KOODISTOT!B:B,0),CONCATENATE(G667,"Type"))</f>
        <v>CurrencyType</v>
      </c>
      <c r="L667" s="10" t="s">
        <v>283</v>
      </c>
      <c r="N667" s="0" t="s">
        <v>408</v>
      </c>
    </row>
    <row r="668" customFormat="false" ht="14.4" hidden="false" customHeight="false" outlineLevel="0" collapsed="false">
      <c r="A668" s="0" t="n">
        <v>667</v>
      </c>
      <c r="B668" s="0" t="n">
        <v>339</v>
      </c>
      <c r="C668" s="8" t="s">
        <v>572</v>
      </c>
      <c r="D668" s="8" t="s">
        <v>573</v>
      </c>
      <c r="E668" s="8" t="s">
        <v>298</v>
      </c>
      <c r="F668" s="8" t="s">
        <v>46</v>
      </c>
      <c r="G668" s="8" t="s">
        <v>284</v>
      </c>
      <c r="H668" s="9" t="s">
        <v>319</v>
      </c>
      <c r="N668" s="0" t="s">
        <v>408</v>
      </c>
    </row>
    <row r="669" customFormat="false" ht="14.4" hidden="false" customHeight="false" outlineLevel="0" collapsed="false">
      <c r="A669" s="0" t="n">
        <v>668</v>
      </c>
      <c r="B669" s="0" t="n">
        <v>340</v>
      </c>
      <c r="C669" s="8" t="s">
        <v>572</v>
      </c>
      <c r="D669" s="8" t="s">
        <v>573</v>
      </c>
      <c r="E669" s="8" t="s">
        <v>298</v>
      </c>
      <c r="F669" s="8" t="s">
        <v>46</v>
      </c>
      <c r="G669" s="8" t="s">
        <v>172</v>
      </c>
      <c r="H669" s="9" t="s">
        <v>320</v>
      </c>
      <c r="K669" s="18" t="str">
        <f aca="false">HYPERLINK("#'KOODISTOT'!B"&amp;MATCH(CONCATENATE(G669,"Type"),KOODISTOT!B:B,0),CONCATENATE(G669,"Type"))</f>
        <v>DevelopmentClassType</v>
      </c>
      <c r="L669" s="20" t="s">
        <v>791</v>
      </c>
      <c r="M669" s="19"/>
      <c r="N669" s="0" t="s">
        <v>408</v>
      </c>
    </row>
    <row r="670" customFormat="false" ht="14.4" hidden="false" customHeight="false" outlineLevel="0" collapsed="false">
      <c r="A670" s="0" t="n">
        <v>669</v>
      </c>
      <c r="B670" s="0" t="n">
        <v>341</v>
      </c>
      <c r="C670" s="8" t="s">
        <v>572</v>
      </c>
      <c r="D670" s="8" t="s">
        <v>573</v>
      </c>
      <c r="E670" s="8" t="s">
        <v>298</v>
      </c>
      <c r="F670" s="8" t="s">
        <v>46</v>
      </c>
      <c r="G670" s="8" t="s">
        <v>176</v>
      </c>
      <c r="H670" s="9" t="s">
        <v>322</v>
      </c>
      <c r="K670" s="18" t="str">
        <f aca="false">HYPERLINK("#'KOODISTOT'!B"&amp;MATCH("TreeSpeciesType",KOODISTOT!B:B,0),CONCATENATE(G670,"Type"))</f>
        <v>MainTreeSpeciesType</v>
      </c>
      <c r="L670" s="10" t="n">
        <v>5</v>
      </c>
      <c r="N670" s="0" t="s">
        <v>408</v>
      </c>
    </row>
    <row r="671" customFormat="false" ht="14.4" hidden="false" customHeight="false" outlineLevel="0" collapsed="false">
      <c r="A671" s="0" t="n">
        <v>670</v>
      </c>
      <c r="B671" s="0" t="n">
        <v>342</v>
      </c>
      <c r="C671" s="8" t="s">
        <v>572</v>
      </c>
      <c r="D671" s="8" t="s">
        <v>573</v>
      </c>
      <c r="E671" s="8" t="s">
        <v>229</v>
      </c>
      <c r="F671" s="8" t="s">
        <v>46</v>
      </c>
      <c r="G671" s="8" t="s">
        <v>323</v>
      </c>
      <c r="H671" s="9" t="s">
        <v>324</v>
      </c>
      <c r="N671" s="0" t="s">
        <v>408</v>
      </c>
    </row>
    <row r="672" customFormat="false" ht="14.4" hidden="false" customHeight="false" outlineLevel="0" collapsed="false">
      <c r="A672" s="0" t="n">
        <v>671</v>
      </c>
      <c r="B672" s="0" t="n">
        <v>343</v>
      </c>
      <c r="C672" s="8" t="s">
        <v>572</v>
      </c>
      <c r="D672" s="8" t="s">
        <v>573</v>
      </c>
      <c r="E672" s="8" t="s">
        <v>323</v>
      </c>
      <c r="F672" s="8" t="s">
        <v>46</v>
      </c>
      <c r="G672" s="8" t="s">
        <v>325</v>
      </c>
      <c r="H672" s="9" t="s">
        <v>326</v>
      </c>
      <c r="N672" s="0" t="s">
        <v>408</v>
      </c>
    </row>
    <row r="673" customFormat="false" ht="14.4" hidden="false" customHeight="false" outlineLevel="0" collapsed="false">
      <c r="A673" s="0" t="n">
        <v>672</v>
      </c>
      <c r="B673" s="0" t="n">
        <v>344</v>
      </c>
      <c r="C673" s="8" t="s">
        <v>572</v>
      </c>
      <c r="D673" s="8" t="s">
        <v>573</v>
      </c>
      <c r="E673" s="8" t="s">
        <v>325</v>
      </c>
      <c r="F673" s="8" t="s">
        <v>54</v>
      </c>
      <c r="G673" s="8" t="s">
        <v>55</v>
      </c>
      <c r="H673" s="9" t="s">
        <v>327</v>
      </c>
      <c r="N673" s="0" t="s">
        <v>408</v>
      </c>
    </row>
    <row r="674" customFormat="false" ht="14.4" hidden="false" customHeight="false" outlineLevel="0" collapsed="false">
      <c r="A674" s="0" t="n">
        <v>673</v>
      </c>
      <c r="B674" s="0" t="n">
        <v>345</v>
      </c>
      <c r="C674" s="8" t="s">
        <v>572</v>
      </c>
      <c r="D674" s="8" t="s">
        <v>573</v>
      </c>
      <c r="E674" s="8" t="s">
        <v>325</v>
      </c>
      <c r="F674" s="8" t="s">
        <v>46</v>
      </c>
      <c r="G674" s="8" t="s">
        <v>140</v>
      </c>
      <c r="H674" s="9" t="s">
        <v>328</v>
      </c>
      <c r="K674" s="18" t="str">
        <f aca="false">HYPERLINK("#'KOODISTOT'!B"&amp;MATCH(CONCATENATE(G674,"Type"),KOODISTOT!B:B,0),CONCATENATE(G674,"Type"))</f>
        <v>ChangeStateType</v>
      </c>
      <c r="L674" s="10" t="n">
        <v>1</v>
      </c>
      <c r="N674" s="0" t="s">
        <v>408</v>
      </c>
    </row>
    <row r="675" customFormat="false" ht="14.4" hidden="false" customHeight="false" outlineLevel="0" collapsed="false">
      <c r="A675" s="0" t="n">
        <v>674</v>
      </c>
      <c r="B675" s="0" t="n">
        <v>346</v>
      </c>
      <c r="C675" s="8" t="s">
        <v>572</v>
      </c>
      <c r="D675" s="8" t="s">
        <v>573</v>
      </c>
      <c r="E675" s="8" t="s">
        <v>325</v>
      </c>
      <c r="F675" s="8" t="s">
        <v>46</v>
      </c>
      <c r="G675" s="8" t="s">
        <v>142</v>
      </c>
      <c r="H675" s="9" t="s">
        <v>329</v>
      </c>
      <c r="N675" s="0" t="s">
        <v>408</v>
      </c>
    </row>
    <row r="676" customFormat="false" ht="14.4" hidden="false" customHeight="false" outlineLevel="0" collapsed="false">
      <c r="A676" s="0" t="n">
        <v>675</v>
      </c>
      <c r="B676" s="0" t="n">
        <v>347</v>
      </c>
      <c r="C676" s="8" t="s">
        <v>572</v>
      </c>
      <c r="D676" s="8" t="s">
        <v>573</v>
      </c>
      <c r="E676" s="8" t="s">
        <v>325</v>
      </c>
      <c r="F676" s="8" t="s">
        <v>46</v>
      </c>
      <c r="G676" s="8" t="s">
        <v>330</v>
      </c>
      <c r="H676" s="9" t="s">
        <v>331</v>
      </c>
      <c r="N676" s="0" t="s">
        <v>408</v>
      </c>
    </row>
    <row r="677" customFormat="false" ht="14.4" hidden="false" customHeight="false" outlineLevel="0" collapsed="false">
      <c r="A677" s="0" t="n">
        <v>676</v>
      </c>
      <c r="B677" s="0" t="n">
        <v>348</v>
      </c>
      <c r="C677" s="8" t="s">
        <v>572</v>
      </c>
      <c r="D677" s="8" t="s">
        <v>573</v>
      </c>
      <c r="E677" s="8" t="s">
        <v>325</v>
      </c>
      <c r="F677" s="8" t="s">
        <v>46</v>
      </c>
      <c r="G677" s="8" t="s">
        <v>244</v>
      </c>
      <c r="H677" s="9" t="s">
        <v>332</v>
      </c>
      <c r="N677" s="0" t="s">
        <v>408</v>
      </c>
    </row>
    <row r="678" customFormat="false" ht="14.4" hidden="false" customHeight="false" outlineLevel="0" collapsed="false">
      <c r="A678" s="0" t="n">
        <v>677</v>
      </c>
      <c r="B678" s="0" t="n">
        <v>349</v>
      </c>
      <c r="C678" s="8" t="s">
        <v>572</v>
      </c>
      <c r="D678" s="8" t="s">
        <v>573</v>
      </c>
      <c r="E678" s="8" t="s">
        <v>325</v>
      </c>
      <c r="F678" s="8" t="s">
        <v>46</v>
      </c>
      <c r="G678" s="8" t="s">
        <v>246</v>
      </c>
      <c r="H678" s="9" t="s">
        <v>333</v>
      </c>
      <c r="K678" s="18" t="str">
        <f aca="false">HYPERLINK("#'KOODISTOT'!B"&amp;MATCH(CONCATENATE(G678,"Type"),KOODISTOT!B:B,0),CONCATENATE(G678,"Type"))</f>
        <v>TreeSpeciesType</v>
      </c>
      <c r="L678" s="10" t="n">
        <v>8</v>
      </c>
      <c r="N678" s="0" t="s">
        <v>408</v>
      </c>
    </row>
    <row r="679" customFormat="false" ht="14.4" hidden="false" customHeight="false" outlineLevel="0" collapsed="false">
      <c r="A679" s="0" t="n">
        <v>678</v>
      </c>
      <c r="B679" s="0" t="n">
        <v>350</v>
      </c>
      <c r="C679" s="8" t="s">
        <v>572</v>
      </c>
      <c r="D679" s="8" t="s">
        <v>573</v>
      </c>
      <c r="E679" s="8" t="s">
        <v>325</v>
      </c>
      <c r="F679" s="8" t="s">
        <v>46</v>
      </c>
      <c r="G679" s="8" t="s">
        <v>334</v>
      </c>
      <c r="H679" s="9" t="s">
        <v>335</v>
      </c>
      <c r="K679" s="18" t="str">
        <f aca="false">HYPERLINK("#'KOODISTOT'!B"&amp;MATCH(CONCATENATE(G679,"Type"),KOODISTOT!B:B,0),CONCATENATE(G679,"Type"))</f>
        <v>TreeClassType</v>
      </c>
      <c r="L679" s="10" t="n">
        <v>9</v>
      </c>
      <c r="N679" s="0" t="s">
        <v>408</v>
      </c>
    </row>
    <row r="680" customFormat="false" ht="14.4" hidden="false" customHeight="false" outlineLevel="0" collapsed="false">
      <c r="A680" s="0" t="n">
        <v>679</v>
      </c>
      <c r="B680" s="0" t="n">
        <v>351</v>
      </c>
      <c r="C680" s="8" t="s">
        <v>572</v>
      </c>
      <c r="D680" s="8" t="s">
        <v>573</v>
      </c>
      <c r="E680" s="8" t="s">
        <v>325</v>
      </c>
      <c r="F680" s="8" t="s">
        <v>46</v>
      </c>
      <c r="G680" s="8" t="s">
        <v>248</v>
      </c>
      <c r="H680" s="9" t="s">
        <v>336</v>
      </c>
      <c r="K680" s="18" t="str">
        <f aca="false">HYPERLINK("#'KOODISTOT'!B"&amp;MATCH(CONCATENATE(G680,"Type"),KOODISTOT!B:B,0),CONCATENATE(G680,"Type"))</f>
        <v>StoreyType</v>
      </c>
      <c r="L680" s="10" t="n">
        <v>5</v>
      </c>
      <c r="N680" s="0" t="s">
        <v>408</v>
      </c>
    </row>
    <row r="681" customFormat="false" ht="14.4" hidden="false" customHeight="false" outlineLevel="0" collapsed="false">
      <c r="A681" s="0" t="n">
        <v>680</v>
      </c>
      <c r="B681" s="0" t="n">
        <v>352</v>
      </c>
      <c r="C681" s="8" t="s">
        <v>572</v>
      </c>
      <c r="D681" s="8" t="s">
        <v>573</v>
      </c>
      <c r="E681" s="8" t="s">
        <v>325</v>
      </c>
      <c r="F681" s="8" t="s">
        <v>46</v>
      </c>
      <c r="G681" s="8" t="s">
        <v>250</v>
      </c>
      <c r="H681" s="9" t="s">
        <v>337</v>
      </c>
      <c r="N681" s="0" t="s">
        <v>408</v>
      </c>
    </row>
    <row r="682" customFormat="false" ht="14.4" hidden="false" customHeight="false" outlineLevel="0" collapsed="false">
      <c r="A682" s="0" t="n">
        <v>681</v>
      </c>
      <c r="B682" s="0" t="n">
        <v>353</v>
      </c>
      <c r="C682" s="8" t="s">
        <v>572</v>
      </c>
      <c r="D682" s="8" t="s">
        <v>573</v>
      </c>
      <c r="E682" s="8" t="s">
        <v>325</v>
      </c>
      <c r="F682" s="8" t="s">
        <v>46</v>
      </c>
      <c r="G682" s="8" t="s">
        <v>338</v>
      </c>
      <c r="H682" s="9" t="s">
        <v>339</v>
      </c>
      <c r="N682" s="0" t="s">
        <v>408</v>
      </c>
    </row>
    <row r="683" customFormat="false" ht="14.4" hidden="false" customHeight="false" outlineLevel="0" collapsed="false">
      <c r="A683" s="0" t="n">
        <v>682</v>
      </c>
      <c r="B683" s="0" t="n">
        <v>354</v>
      </c>
      <c r="C683" s="8" t="s">
        <v>572</v>
      </c>
      <c r="D683" s="8" t="s">
        <v>573</v>
      </c>
      <c r="E683" s="8" t="s">
        <v>325</v>
      </c>
      <c r="F683" s="8" t="s">
        <v>46</v>
      </c>
      <c r="G683" s="8" t="s">
        <v>340</v>
      </c>
      <c r="H683" s="9" t="s">
        <v>341</v>
      </c>
      <c r="N683" s="0" t="s">
        <v>408</v>
      </c>
    </row>
    <row r="684" customFormat="false" ht="14.4" hidden="false" customHeight="false" outlineLevel="0" collapsed="false">
      <c r="A684" s="0" t="n">
        <v>683</v>
      </c>
      <c r="B684" s="0" t="n">
        <v>355</v>
      </c>
      <c r="C684" s="8" t="s">
        <v>572</v>
      </c>
      <c r="D684" s="8" t="s">
        <v>573</v>
      </c>
      <c r="E684" s="8" t="s">
        <v>325</v>
      </c>
      <c r="F684" s="8" t="s">
        <v>46</v>
      </c>
      <c r="G684" s="8" t="s">
        <v>342</v>
      </c>
      <c r="H684" s="9" t="s">
        <v>343</v>
      </c>
      <c r="N684" s="0" t="s">
        <v>408</v>
      </c>
    </row>
    <row r="685" customFormat="false" ht="14.4" hidden="false" customHeight="false" outlineLevel="0" collapsed="false">
      <c r="A685" s="0" t="n">
        <v>684</v>
      </c>
      <c r="B685" s="0" t="n">
        <v>356</v>
      </c>
      <c r="C685" s="8" t="s">
        <v>572</v>
      </c>
      <c r="D685" s="8" t="s">
        <v>573</v>
      </c>
      <c r="E685" s="8" t="s">
        <v>325</v>
      </c>
      <c r="F685" s="8" t="s">
        <v>46</v>
      </c>
      <c r="G685" s="8" t="s">
        <v>260</v>
      </c>
      <c r="H685" s="9" t="s">
        <v>344</v>
      </c>
      <c r="N685" s="0" t="s">
        <v>408</v>
      </c>
    </row>
    <row r="686" customFormat="false" ht="14.4" hidden="false" customHeight="false" outlineLevel="0" collapsed="false">
      <c r="A686" s="0" t="n">
        <v>685</v>
      </c>
      <c r="B686" s="0" t="n">
        <v>357</v>
      </c>
      <c r="C686" s="8" t="s">
        <v>572</v>
      </c>
      <c r="D686" s="8" t="s">
        <v>573</v>
      </c>
      <c r="E686" s="8" t="s">
        <v>325</v>
      </c>
      <c r="F686" s="8" t="s">
        <v>46</v>
      </c>
      <c r="G686" s="8" t="s">
        <v>262</v>
      </c>
      <c r="H686" s="9" t="s">
        <v>345</v>
      </c>
      <c r="N686" s="0" t="s">
        <v>408</v>
      </c>
    </row>
    <row r="687" customFormat="false" ht="14.4" hidden="false" customHeight="false" outlineLevel="0" collapsed="false">
      <c r="A687" s="0" t="n">
        <v>686</v>
      </c>
      <c r="B687" s="0" t="n">
        <v>358</v>
      </c>
      <c r="C687" s="8" t="s">
        <v>572</v>
      </c>
      <c r="D687" s="8" t="s">
        <v>573</v>
      </c>
      <c r="E687" s="8" t="s">
        <v>325</v>
      </c>
      <c r="F687" s="8" t="s">
        <v>46</v>
      </c>
      <c r="G687" s="8" t="s">
        <v>264</v>
      </c>
      <c r="H687" s="9" t="s">
        <v>346</v>
      </c>
      <c r="N687" s="0" t="s">
        <v>408</v>
      </c>
    </row>
    <row r="688" customFormat="false" ht="14.4" hidden="false" customHeight="false" outlineLevel="0" collapsed="false">
      <c r="A688" s="0" t="n">
        <v>687</v>
      </c>
      <c r="B688" s="0" t="n">
        <v>359</v>
      </c>
      <c r="C688" s="8" t="s">
        <v>572</v>
      </c>
      <c r="D688" s="8" t="s">
        <v>573</v>
      </c>
      <c r="E688" s="8" t="s">
        <v>325</v>
      </c>
      <c r="F688" s="8" t="s">
        <v>46</v>
      </c>
      <c r="G688" s="8" t="s">
        <v>266</v>
      </c>
      <c r="H688" s="9" t="s">
        <v>347</v>
      </c>
      <c r="N688" s="0" t="s">
        <v>408</v>
      </c>
    </row>
    <row r="689" customFormat="false" ht="14.4" hidden="false" customHeight="false" outlineLevel="0" collapsed="false">
      <c r="A689" s="0" t="n">
        <v>688</v>
      </c>
      <c r="B689" s="0" t="n">
        <v>360</v>
      </c>
      <c r="C689" s="8" t="s">
        <v>572</v>
      </c>
      <c r="D689" s="8" t="s">
        <v>573</v>
      </c>
      <c r="E689" s="8" t="s">
        <v>229</v>
      </c>
      <c r="F689" s="8" t="s">
        <v>46</v>
      </c>
      <c r="G689" s="8" t="s">
        <v>348</v>
      </c>
      <c r="H689" s="9" t="s">
        <v>349</v>
      </c>
      <c r="N689" s="0" t="s">
        <v>408</v>
      </c>
    </row>
    <row r="690" customFormat="false" ht="14.4" hidden="false" customHeight="false" outlineLevel="0" collapsed="false">
      <c r="A690" s="0" t="n">
        <v>689</v>
      </c>
      <c r="B690" s="0" t="n">
        <v>361</v>
      </c>
      <c r="C690" s="8" t="s">
        <v>572</v>
      </c>
      <c r="D690" s="8" t="s">
        <v>573</v>
      </c>
      <c r="E690" s="8" t="s">
        <v>348</v>
      </c>
      <c r="F690" s="8" t="s">
        <v>46</v>
      </c>
      <c r="G690" s="8" t="s">
        <v>350</v>
      </c>
      <c r="H690" s="9" t="s">
        <v>351</v>
      </c>
      <c r="N690" s="0" t="s">
        <v>408</v>
      </c>
    </row>
    <row r="691" customFormat="false" ht="14.4" hidden="false" customHeight="false" outlineLevel="0" collapsed="false">
      <c r="A691" s="0" t="n">
        <v>690</v>
      </c>
      <c r="B691" s="0" t="n">
        <v>362</v>
      </c>
      <c r="C691" s="8" t="s">
        <v>572</v>
      </c>
      <c r="D691" s="8" t="s">
        <v>573</v>
      </c>
      <c r="E691" s="8" t="s">
        <v>350</v>
      </c>
      <c r="F691" s="8" t="s">
        <v>54</v>
      </c>
      <c r="G691" s="8" t="s">
        <v>55</v>
      </c>
      <c r="H691" s="9" t="s">
        <v>352</v>
      </c>
      <c r="N691" s="0" t="s">
        <v>408</v>
      </c>
    </row>
    <row r="692" customFormat="false" ht="14.4" hidden="false" customHeight="false" outlineLevel="0" collapsed="false">
      <c r="A692" s="0" t="n">
        <v>691</v>
      </c>
      <c r="B692" s="0" t="n">
        <v>363</v>
      </c>
      <c r="C692" s="8" t="s">
        <v>572</v>
      </c>
      <c r="D692" s="8" t="s">
        <v>573</v>
      </c>
      <c r="E692" s="8" t="s">
        <v>350</v>
      </c>
      <c r="F692" s="8" t="s">
        <v>46</v>
      </c>
      <c r="G692" s="8" t="s">
        <v>140</v>
      </c>
      <c r="H692" s="9" t="s">
        <v>353</v>
      </c>
      <c r="K692" s="18" t="str">
        <f aca="false">HYPERLINK("#'KOODISTOT'!B"&amp;MATCH(CONCATENATE(G692,"Type"),KOODISTOT!B:B,0),CONCATENATE(G692,"Type"))</f>
        <v>ChangeStateType</v>
      </c>
      <c r="L692" s="10" t="n">
        <v>3</v>
      </c>
      <c r="N692" s="0" t="s">
        <v>408</v>
      </c>
    </row>
    <row r="693" customFormat="false" ht="14.4" hidden="false" customHeight="false" outlineLevel="0" collapsed="false">
      <c r="A693" s="0" t="n">
        <v>692</v>
      </c>
      <c r="B693" s="0" t="n">
        <v>364</v>
      </c>
      <c r="C693" s="8" t="s">
        <v>572</v>
      </c>
      <c r="D693" s="8" t="s">
        <v>573</v>
      </c>
      <c r="E693" s="8" t="s">
        <v>350</v>
      </c>
      <c r="F693" s="8" t="s">
        <v>46</v>
      </c>
      <c r="G693" s="8" t="s">
        <v>142</v>
      </c>
      <c r="H693" s="9" t="s">
        <v>354</v>
      </c>
      <c r="N693" s="0" t="s">
        <v>408</v>
      </c>
    </row>
    <row r="694" customFormat="false" ht="14.4" hidden="false" customHeight="false" outlineLevel="0" collapsed="false">
      <c r="A694" s="0" t="n">
        <v>693</v>
      </c>
      <c r="B694" s="0" t="n">
        <v>365</v>
      </c>
      <c r="C694" s="8" t="s">
        <v>572</v>
      </c>
      <c r="D694" s="8" t="s">
        <v>573</v>
      </c>
      <c r="E694" s="8" t="s">
        <v>350</v>
      </c>
      <c r="F694" s="8" t="s">
        <v>46</v>
      </c>
      <c r="G694" s="8" t="s">
        <v>244</v>
      </c>
      <c r="H694" s="9" t="s">
        <v>355</v>
      </c>
      <c r="N694" s="0" t="s">
        <v>408</v>
      </c>
    </row>
    <row r="695" customFormat="false" ht="14.4" hidden="false" customHeight="false" outlineLevel="0" collapsed="false">
      <c r="A695" s="0" t="n">
        <v>694</v>
      </c>
      <c r="B695" s="0" t="n">
        <v>366</v>
      </c>
      <c r="C695" s="8" t="s">
        <v>572</v>
      </c>
      <c r="D695" s="8" t="s">
        <v>573</v>
      </c>
      <c r="E695" s="8" t="s">
        <v>350</v>
      </c>
      <c r="F695" s="8" t="s">
        <v>46</v>
      </c>
      <c r="G695" s="8" t="s">
        <v>246</v>
      </c>
      <c r="H695" s="9" t="s">
        <v>356</v>
      </c>
      <c r="K695" s="18" t="str">
        <f aca="false">HYPERLINK("#'KOODISTOT'!B"&amp;MATCH(CONCATENATE(G695,"Type"),KOODISTOT!B:B,0),CONCATENATE(G695,"Type"))</f>
        <v>TreeSpeciesType</v>
      </c>
      <c r="L695" s="10" t="n">
        <v>20</v>
      </c>
      <c r="N695" s="0" t="s">
        <v>408</v>
      </c>
    </row>
    <row r="696" customFormat="false" ht="14.4" hidden="false" customHeight="false" outlineLevel="0" collapsed="false">
      <c r="A696" s="0" t="n">
        <v>695</v>
      </c>
      <c r="B696" s="0" t="n">
        <v>367</v>
      </c>
      <c r="C696" s="8" t="s">
        <v>572</v>
      </c>
      <c r="D696" s="8" t="s">
        <v>573</v>
      </c>
      <c r="E696" s="8" t="s">
        <v>350</v>
      </c>
      <c r="F696" s="8" t="s">
        <v>46</v>
      </c>
      <c r="G696" s="8" t="s">
        <v>248</v>
      </c>
      <c r="H696" s="9" t="s">
        <v>357</v>
      </c>
      <c r="K696" s="18" t="str">
        <f aca="false">HYPERLINK("#'KOODISTOT'!B"&amp;MATCH(CONCATENATE(G696,"Type"),KOODISTOT!B:B,0),CONCATENATE(G696,"Type"))</f>
        <v>StoreyType</v>
      </c>
      <c r="L696" s="10" t="n">
        <v>6</v>
      </c>
      <c r="N696" s="0" t="s">
        <v>408</v>
      </c>
    </row>
    <row r="697" customFormat="false" ht="14.4" hidden="false" customHeight="false" outlineLevel="0" collapsed="false">
      <c r="A697" s="0" t="n">
        <v>696</v>
      </c>
      <c r="B697" s="0" t="n">
        <v>368</v>
      </c>
      <c r="C697" s="8" t="s">
        <v>572</v>
      </c>
      <c r="D697" s="8" t="s">
        <v>573</v>
      </c>
      <c r="E697" s="8" t="s">
        <v>350</v>
      </c>
      <c r="F697" s="8" t="s">
        <v>46</v>
      </c>
      <c r="G697" s="8" t="s">
        <v>250</v>
      </c>
      <c r="H697" s="9" t="s">
        <v>358</v>
      </c>
      <c r="N697" s="0" t="s">
        <v>408</v>
      </c>
    </row>
    <row r="698" customFormat="false" ht="14.4" hidden="false" customHeight="false" outlineLevel="0" collapsed="false">
      <c r="A698" s="0" t="n">
        <v>697</v>
      </c>
      <c r="B698" s="0" t="n">
        <v>369</v>
      </c>
      <c r="C698" s="8" t="s">
        <v>572</v>
      </c>
      <c r="D698" s="8" t="s">
        <v>573</v>
      </c>
      <c r="E698" s="8" t="s">
        <v>350</v>
      </c>
      <c r="F698" s="8" t="s">
        <v>46</v>
      </c>
      <c r="G698" s="8" t="s">
        <v>252</v>
      </c>
      <c r="H698" s="9" t="s">
        <v>359</v>
      </c>
      <c r="N698" s="0" t="s">
        <v>408</v>
      </c>
    </row>
    <row r="699" customFormat="false" ht="14.4" hidden="false" customHeight="false" outlineLevel="0" collapsed="false">
      <c r="A699" s="0" t="n">
        <v>698</v>
      </c>
      <c r="B699" s="0" t="n">
        <v>370</v>
      </c>
      <c r="C699" s="8" t="s">
        <v>572</v>
      </c>
      <c r="D699" s="8" t="s">
        <v>573</v>
      </c>
      <c r="E699" s="8" t="s">
        <v>350</v>
      </c>
      <c r="F699" s="8" t="s">
        <v>46</v>
      </c>
      <c r="G699" s="8" t="s">
        <v>360</v>
      </c>
      <c r="H699" s="9" t="s">
        <v>361</v>
      </c>
      <c r="N699" s="0" t="s">
        <v>408</v>
      </c>
    </row>
    <row r="700" customFormat="false" ht="14.4" hidden="false" customHeight="false" outlineLevel="0" collapsed="false">
      <c r="A700" s="0" t="n">
        <v>699</v>
      </c>
      <c r="B700" s="0" t="n">
        <v>371</v>
      </c>
      <c r="C700" s="8" t="s">
        <v>572</v>
      </c>
      <c r="D700" s="8" t="s">
        <v>573</v>
      </c>
      <c r="E700" s="8" t="s">
        <v>360</v>
      </c>
      <c r="F700" s="8" t="s">
        <v>46</v>
      </c>
      <c r="G700" s="8" t="s">
        <v>362</v>
      </c>
      <c r="H700" s="9" t="s">
        <v>363</v>
      </c>
      <c r="N700" s="0" t="s">
        <v>408</v>
      </c>
    </row>
    <row r="701" customFormat="false" ht="14.4" hidden="false" customHeight="false" outlineLevel="0" collapsed="false">
      <c r="A701" s="0" t="n">
        <v>700</v>
      </c>
      <c r="B701" s="0" t="n">
        <v>372</v>
      </c>
      <c r="C701" s="8" t="s">
        <v>572</v>
      </c>
      <c r="D701" s="8" t="s">
        <v>573</v>
      </c>
      <c r="E701" s="8" t="s">
        <v>360</v>
      </c>
      <c r="F701" s="8" t="s">
        <v>46</v>
      </c>
      <c r="G701" s="8" t="s">
        <v>364</v>
      </c>
      <c r="H701" s="9" t="s">
        <v>365</v>
      </c>
      <c r="N701" s="0" t="s">
        <v>408</v>
      </c>
    </row>
    <row r="702" customFormat="false" ht="14.4" hidden="false" customHeight="false" outlineLevel="0" collapsed="false">
      <c r="A702" s="0" t="n">
        <v>701</v>
      </c>
      <c r="B702" s="0" t="n">
        <v>373</v>
      </c>
      <c r="C702" s="8" t="s">
        <v>572</v>
      </c>
      <c r="D702" s="8" t="s">
        <v>573</v>
      </c>
      <c r="E702" s="8" t="s">
        <v>360</v>
      </c>
      <c r="F702" s="8" t="s">
        <v>46</v>
      </c>
      <c r="G702" s="8" t="s">
        <v>366</v>
      </c>
      <c r="H702" s="9" t="s">
        <v>367</v>
      </c>
      <c r="N702" s="0" t="s">
        <v>408</v>
      </c>
    </row>
    <row r="703" customFormat="false" ht="14.4" hidden="false" customHeight="false" outlineLevel="0" collapsed="false">
      <c r="A703" s="0" t="n">
        <v>702</v>
      </c>
      <c r="B703" s="0" t="n">
        <v>374</v>
      </c>
      <c r="C703" s="8" t="s">
        <v>572</v>
      </c>
      <c r="D703" s="8" t="s">
        <v>573</v>
      </c>
      <c r="E703" s="8" t="s">
        <v>350</v>
      </c>
      <c r="F703" s="8" t="s">
        <v>46</v>
      </c>
      <c r="G703" s="8" t="s">
        <v>368</v>
      </c>
      <c r="H703" s="9" t="s">
        <v>369</v>
      </c>
      <c r="N703" s="0" t="s">
        <v>408</v>
      </c>
    </row>
    <row r="704" customFormat="false" ht="28.8" hidden="false" customHeight="false" outlineLevel="0" collapsed="false">
      <c r="A704" s="0" t="n">
        <v>703</v>
      </c>
      <c r="B704" s="0" t="n">
        <v>375</v>
      </c>
      <c r="C704" s="8" t="s">
        <v>572</v>
      </c>
      <c r="D704" s="8" t="s">
        <v>573</v>
      </c>
      <c r="E704" s="8" t="s">
        <v>368</v>
      </c>
      <c r="F704" s="8" t="s">
        <v>46</v>
      </c>
      <c r="G704" s="8" t="s">
        <v>370</v>
      </c>
      <c r="H704" s="9" t="s">
        <v>371</v>
      </c>
      <c r="N704" s="0" t="s">
        <v>408</v>
      </c>
    </row>
    <row r="705" customFormat="false" ht="28.8" hidden="false" customHeight="false" outlineLevel="0" collapsed="false">
      <c r="A705" s="0" t="n">
        <v>704</v>
      </c>
      <c r="B705" s="0" t="n">
        <v>376</v>
      </c>
      <c r="C705" s="8" t="s">
        <v>572</v>
      </c>
      <c r="D705" s="8" t="s">
        <v>573</v>
      </c>
      <c r="E705" s="8" t="s">
        <v>368</v>
      </c>
      <c r="F705" s="8" t="s">
        <v>46</v>
      </c>
      <c r="G705" s="8" t="s">
        <v>372</v>
      </c>
      <c r="H705" s="9" t="s">
        <v>373</v>
      </c>
      <c r="N705" s="0" t="s">
        <v>408</v>
      </c>
    </row>
    <row r="706" customFormat="false" ht="14.4" hidden="false" customHeight="false" outlineLevel="0" collapsed="false">
      <c r="A706" s="0" t="n">
        <v>705</v>
      </c>
      <c r="B706" s="0" t="n">
        <v>377</v>
      </c>
      <c r="C706" s="8" t="s">
        <v>572</v>
      </c>
      <c r="D706" s="8" t="s">
        <v>573</v>
      </c>
      <c r="E706" s="8" t="s">
        <v>368</v>
      </c>
      <c r="F706" s="8" t="s">
        <v>46</v>
      </c>
      <c r="G706" s="8" t="s">
        <v>364</v>
      </c>
      <c r="H706" s="9" t="s">
        <v>374</v>
      </c>
      <c r="N706" s="0" t="s">
        <v>408</v>
      </c>
    </row>
    <row r="707" customFormat="false" ht="14.4" hidden="false" customHeight="false" outlineLevel="0" collapsed="false">
      <c r="A707" s="0" t="n">
        <v>706</v>
      </c>
      <c r="B707" s="0" t="n">
        <v>378</v>
      </c>
      <c r="C707" s="8" t="s">
        <v>572</v>
      </c>
      <c r="D707" s="8" t="s">
        <v>573</v>
      </c>
      <c r="E707" s="8" t="s">
        <v>368</v>
      </c>
      <c r="F707" s="8" t="s">
        <v>46</v>
      </c>
      <c r="G707" s="8" t="s">
        <v>366</v>
      </c>
      <c r="H707" s="9" t="s">
        <v>375</v>
      </c>
      <c r="N707" s="0" t="s">
        <v>408</v>
      </c>
    </row>
    <row r="708" customFormat="false" ht="14.4" hidden="false" customHeight="false" outlineLevel="0" collapsed="false">
      <c r="A708" s="0" t="n">
        <v>707</v>
      </c>
      <c r="B708" s="0" t="n">
        <v>379</v>
      </c>
      <c r="C708" s="8" t="s">
        <v>572</v>
      </c>
      <c r="D708" s="8" t="s">
        <v>573</v>
      </c>
      <c r="E708" s="8" t="s">
        <v>350</v>
      </c>
      <c r="F708" s="8" t="s">
        <v>46</v>
      </c>
      <c r="G708" s="8" t="s">
        <v>376</v>
      </c>
      <c r="H708" s="9" t="s">
        <v>377</v>
      </c>
      <c r="N708" s="0" t="s">
        <v>408</v>
      </c>
    </row>
    <row r="709" customFormat="false" ht="14.4" hidden="false" customHeight="false" outlineLevel="0" collapsed="false">
      <c r="A709" s="0" t="n">
        <v>708</v>
      </c>
      <c r="B709" s="0" t="n">
        <v>380</v>
      </c>
      <c r="C709" s="8" t="s">
        <v>572</v>
      </c>
      <c r="D709" s="8" t="s">
        <v>573</v>
      </c>
      <c r="E709" s="8" t="s">
        <v>376</v>
      </c>
      <c r="F709" s="8" t="s">
        <v>46</v>
      </c>
      <c r="G709" s="8" t="s">
        <v>378</v>
      </c>
      <c r="H709" s="9" t="s">
        <v>379</v>
      </c>
      <c r="N709" s="0" t="s">
        <v>408</v>
      </c>
    </row>
    <row r="710" customFormat="false" ht="14.4" hidden="false" customHeight="false" outlineLevel="0" collapsed="false">
      <c r="A710" s="0" t="n">
        <v>709</v>
      </c>
      <c r="B710" s="0" t="n">
        <v>381</v>
      </c>
      <c r="C710" s="8" t="s">
        <v>572</v>
      </c>
      <c r="D710" s="8" t="s">
        <v>573</v>
      </c>
      <c r="E710" s="8" t="s">
        <v>376</v>
      </c>
      <c r="F710" s="8" t="s">
        <v>46</v>
      </c>
      <c r="G710" s="8" t="s">
        <v>380</v>
      </c>
      <c r="H710" s="9" t="s">
        <v>381</v>
      </c>
      <c r="N710" s="0" t="s">
        <v>408</v>
      </c>
    </row>
    <row r="711" customFormat="false" ht="14.4" hidden="false" customHeight="false" outlineLevel="0" collapsed="false">
      <c r="A711" s="0" t="n">
        <v>710</v>
      </c>
      <c r="B711" s="0" t="n">
        <v>382</v>
      </c>
      <c r="C711" s="8" t="s">
        <v>572</v>
      </c>
      <c r="D711" s="8" t="s">
        <v>573</v>
      </c>
      <c r="E711" s="8" t="s">
        <v>350</v>
      </c>
      <c r="F711" s="8" t="s">
        <v>46</v>
      </c>
      <c r="G711" s="8" t="s">
        <v>382</v>
      </c>
      <c r="H711" s="9" t="s">
        <v>383</v>
      </c>
      <c r="N711" s="0" t="s">
        <v>408</v>
      </c>
    </row>
    <row r="712" customFormat="false" ht="14.4" hidden="false" customHeight="false" outlineLevel="0" collapsed="false">
      <c r="A712" s="0" t="n">
        <v>711</v>
      </c>
      <c r="B712" s="0" t="n">
        <v>383</v>
      </c>
      <c r="C712" s="8" t="s">
        <v>572</v>
      </c>
      <c r="D712" s="8" t="s">
        <v>573</v>
      </c>
      <c r="E712" s="8" t="s">
        <v>382</v>
      </c>
      <c r="F712" s="8" t="s">
        <v>46</v>
      </c>
      <c r="G712" s="8" t="s">
        <v>384</v>
      </c>
      <c r="H712" s="9" t="s">
        <v>385</v>
      </c>
      <c r="N712" s="0" t="s">
        <v>408</v>
      </c>
    </row>
    <row r="713" customFormat="false" ht="14.4" hidden="false" customHeight="false" outlineLevel="0" collapsed="false">
      <c r="A713" s="0" t="n">
        <v>712</v>
      </c>
      <c r="B713" s="0" t="n">
        <v>384</v>
      </c>
      <c r="C713" s="8" t="s">
        <v>572</v>
      </c>
      <c r="D713" s="8" t="s">
        <v>573</v>
      </c>
      <c r="E713" s="8" t="s">
        <v>382</v>
      </c>
      <c r="F713" s="8" t="s">
        <v>46</v>
      </c>
      <c r="G713" s="8" t="s">
        <v>386</v>
      </c>
      <c r="H713" s="9" t="s">
        <v>387</v>
      </c>
      <c r="N713" s="0" t="s">
        <v>408</v>
      </c>
    </row>
    <row r="714" customFormat="false" ht="14.4" hidden="false" customHeight="false" outlineLevel="0" collapsed="false">
      <c r="A714" s="0" t="n">
        <v>713</v>
      </c>
      <c r="B714" s="0" t="n">
        <v>385</v>
      </c>
      <c r="C714" s="8" t="s">
        <v>572</v>
      </c>
      <c r="D714" s="8" t="s">
        <v>573</v>
      </c>
      <c r="E714" s="8" t="s">
        <v>382</v>
      </c>
      <c r="F714" s="8" t="s">
        <v>46</v>
      </c>
      <c r="G714" s="8" t="s">
        <v>388</v>
      </c>
      <c r="H714" s="9" t="s">
        <v>389</v>
      </c>
      <c r="N714" s="0" t="s">
        <v>408</v>
      </c>
    </row>
    <row r="715" customFormat="false" ht="14.4" hidden="false" customHeight="false" outlineLevel="0" collapsed="false">
      <c r="A715" s="0" t="n">
        <v>714</v>
      </c>
      <c r="B715" s="0" t="n">
        <v>386</v>
      </c>
      <c r="C715" s="8" t="s">
        <v>572</v>
      </c>
      <c r="D715" s="8" t="s">
        <v>573</v>
      </c>
      <c r="E715" s="8" t="s">
        <v>382</v>
      </c>
      <c r="F715" s="8" t="s">
        <v>46</v>
      </c>
      <c r="G715" s="8" t="s">
        <v>390</v>
      </c>
      <c r="H715" s="9" t="s">
        <v>391</v>
      </c>
      <c r="N715" s="0" t="s">
        <v>408</v>
      </c>
    </row>
    <row r="716" customFormat="false" ht="14.4" hidden="false" customHeight="false" outlineLevel="0" collapsed="false">
      <c r="A716" s="0" t="n">
        <v>715</v>
      </c>
      <c r="B716" s="0" t="n">
        <v>387</v>
      </c>
      <c r="C716" s="8" t="s">
        <v>572</v>
      </c>
      <c r="D716" s="8" t="s">
        <v>573</v>
      </c>
      <c r="E716" s="8" t="s">
        <v>350</v>
      </c>
      <c r="F716" s="8" t="s">
        <v>46</v>
      </c>
      <c r="G716" s="8" t="s">
        <v>392</v>
      </c>
      <c r="H716" s="9" t="s">
        <v>393</v>
      </c>
      <c r="N716" s="0" t="s">
        <v>408</v>
      </c>
    </row>
    <row r="717" customFormat="false" ht="14.4" hidden="false" customHeight="false" outlineLevel="0" collapsed="false">
      <c r="A717" s="0" t="n">
        <v>716</v>
      </c>
      <c r="B717" s="0" t="n">
        <v>388</v>
      </c>
      <c r="C717" s="8" t="s">
        <v>572</v>
      </c>
      <c r="D717" s="8" t="s">
        <v>573</v>
      </c>
      <c r="E717" s="8" t="s">
        <v>392</v>
      </c>
      <c r="F717" s="8" t="s">
        <v>46</v>
      </c>
      <c r="G717" s="8" t="s">
        <v>362</v>
      </c>
      <c r="H717" s="9" t="s">
        <v>394</v>
      </c>
      <c r="N717" s="0" t="s">
        <v>408</v>
      </c>
    </row>
    <row r="718" customFormat="false" ht="14.4" hidden="false" customHeight="false" outlineLevel="0" collapsed="false">
      <c r="A718" s="0" t="n">
        <v>717</v>
      </c>
      <c r="B718" s="0" t="n">
        <v>389</v>
      </c>
      <c r="C718" s="8" t="s">
        <v>572</v>
      </c>
      <c r="D718" s="8" t="s">
        <v>573</v>
      </c>
      <c r="E718" s="8" t="s">
        <v>392</v>
      </c>
      <c r="F718" s="8" t="s">
        <v>46</v>
      </c>
      <c r="G718" s="8" t="s">
        <v>364</v>
      </c>
      <c r="H718" s="9" t="s">
        <v>395</v>
      </c>
      <c r="N718" s="0" t="s">
        <v>408</v>
      </c>
    </row>
    <row r="719" customFormat="false" ht="28.8" hidden="false" customHeight="false" outlineLevel="0" collapsed="false">
      <c r="A719" s="0" t="n">
        <v>718</v>
      </c>
      <c r="B719" s="0" t="n">
        <v>390</v>
      </c>
      <c r="C719" s="8" t="s">
        <v>572</v>
      </c>
      <c r="D719" s="8" t="s">
        <v>573</v>
      </c>
      <c r="E719" s="8" t="s">
        <v>350</v>
      </c>
      <c r="F719" s="8" t="s">
        <v>46</v>
      </c>
      <c r="G719" s="8" t="s">
        <v>396</v>
      </c>
      <c r="H719" s="9" t="s">
        <v>397</v>
      </c>
      <c r="N719" s="0" t="s">
        <v>408</v>
      </c>
    </row>
    <row r="720" customFormat="false" ht="28.8" hidden="false" customHeight="false" outlineLevel="0" collapsed="false">
      <c r="A720" s="0" t="n">
        <v>719</v>
      </c>
      <c r="B720" s="0" t="n">
        <v>391</v>
      </c>
      <c r="C720" s="8" t="s">
        <v>572</v>
      </c>
      <c r="D720" s="8" t="s">
        <v>573</v>
      </c>
      <c r="E720" s="8" t="s">
        <v>396</v>
      </c>
      <c r="F720" s="8" t="s">
        <v>46</v>
      </c>
      <c r="G720" s="8" t="s">
        <v>398</v>
      </c>
      <c r="H720" s="9" t="s">
        <v>399</v>
      </c>
      <c r="N720" s="0" t="s">
        <v>408</v>
      </c>
    </row>
    <row r="721" customFormat="false" ht="28.8" hidden="false" customHeight="false" outlineLevel="0" collapsed="false">
      <c r="A721" s="0" t="n">
        <v>720</v>
      </c>
      <c r="B721" s="0" t="n">
        <v>392</v>
      </c>
      <c r="C721" s="8" t="s">
        <v>572</v>
      </c>
      <c r="D721" s="8" t="s">
        <v>573</v>
      </c>
      <c r="E721" s="8" t="s">
        <v>398</v>
      </c>
      <c r="F721" s="8" t="s">
        <v>46</v>
      </c>
      <c r="G721" s="8" t="s">
        <v>340</v>
      </c>
      <c r="H721" s="9" t="s">
        <v>400</v>
      </c>
      <c r="N721" s="0" t="s">
        <v>408</v>
      </c>
    </row>
    <row r="722" customFormat="false" ht="28.8" hidden="false" customHeight="false" outlineLevel="0" collapsed="false">
      <c r="A722" s="0" t="n">
        <v>721</v>
      </c>
      <c r="B722" s="0" t="n">
        <v>393</v>
      </c>
      <c r="C722" s="8" t="s">
        <v>572</v>
      </c>
      <c r="D722" s="8" t="s">
        <v>573</v>
      </c>
      <c r="E722" s="8" t="s">
        <v>398</v>
      </c>
      <c r="F722" s="8" t="s">
        <v>46</v>
      </c>
      <c r="G722" s="8" t="s">
        <v>401</v>
      </c>
      <c r="H722" s="9" t="s">
        <v>402</v>
      </c>
      <c r="N722" s="0" t="s">
        <v>408</v>
      </c>
    </row>
    <row r="723" customFormat="false" ht="14.4" hidden="false" customHeight="false" outlineLevel="0" collapsed="false">
      <c r="A723" s="0" t="n">
        <v>722</v>
      </c>
      <c r="B723" s="0" t="n">
        <v>394</v>
      </c>
      <c r="C723" s="8" t="s">
        <v>572</v>
      </c>
      <c r="D723" s="8" t="s">
        <v>573</v>
      </c>
      <c r="E723" s="8" t="s">
        <v>403</v>
      </c>
      <c r="F723" s="8" t="s">
        <v>46</v>
      </c>
      <c r="G723" s="21" t="s">
        <v>405</v>
      </c>
      <c r="H723" s="9" t="s">
        <v>406</v>
      </c>
      <c r="N723" s="0" t="s">
        <v>408</v>
      </c>
    </row>
    <row r="724" customFormat="false" ht="14.4" hidden="false" customHeight="false" outlineLevel="0" collapsed="false">
      <c r="A724" s="0" t="n">
        <v>723</v>
      </c>
      <c r="B724" s="0" t="n">
        <v>395</v>
      </c>
      <c r="C724" s="8" t="s">
        <v>572</v>
      </c>
      <c r="D724" s="8" t="s">
        <v>573</v>
      </c>
      <c r="E724" s="21" t="s">
        <v>405</v>
      </c>
      <c r="F724" s="8" t="s">
        <v>54</v>
      </c>
      <c r="G724" s="8" t="s">
        <v>55</v>
      </c>
      <c r="H724" s="9" t="s">
        <v>407</v>
      </c>
      <c r="N724" s="0" t="s">
        <v>408</v>
      </c>
    </row>
    <row r="725" customFormat="false" ht="14.4" hidden="false" customHeight="false" outlineLevel="0" collapsed="false">
      <c r="A725" s="0" t="n">
        <v>724</v>
      </c>
      <c r="B725" s="0" t="n">
        <v>396</v>
      </c>
      <c r="C725" s="8" t="s">
        <v>572</v>
      </c>
      <c r="D725" s="8" t="s">
        <v>573</v>
      </c>
      <c r="E725" s="21" t="s">
        <v>405</v>
      </c>
      <c r="F725" s="8" t="s">
        <v>54</v>
      </c>
      <c r="G725" s="8" t="s">
        <v>409</v>
      </c>
      <c r="H725" s="9" t="s">
        <v>410</v>
      </c>
      <c r="K725" s="18" t="str">
        <f aca="false">HYPERLINK("#'KOODISTOT'!B"&amp;MATCH(CONCATENATE(G725,"Type"),KOODISTOT!B:B,0),CONCATENATE(G725,"Type"))</f>
        <v>mainTypeType</v>
      </c>
      <c r="L725" s="10" t="n">
        <v>1</v>
      </c>
      <c r="N725" s="0" t="s">
        <v>408</v>
      </c>
    </row>
    <row r="726" customFormat="false" ht="14.4" hidden="false" customHeight="false" outlineLevel="0" collapsed="false">
      <c r="A726" s="0" t="n">
        <v>725</v>
      </c>
      <c r="B726" s="0" t="n">
        <v>397</v>
      </c>
      <c r="C726" s="8" t="s">
        <v>572</v>
      </c>
      <c r="D726" s="8" t="s">
        <v>573</v>
      </c>
      <c r="E726" s="21" t="s">
        <v>405</v>
      </c>
      <c r="F726" s="8" t="s">
        <v>46</v>
      </c>
      <c r="G726" s="9" t="s">
        <v>140</v>
      </c>
      <c r="H726" s="9" t="s">
        <v>411</v>
      </c>
      <c r="K726" s="18" t="str">
        <f aca="false">HYPERLINK("#'KOODISTOT'!B"&amp;MATCH(CONCATENATE(G726,"Type"),KOODISTOT!B:B,0),CONCATENATE(G726,"Type"))</f>
        <v>ChangeStateType</v>
      </c>
      <c r="L726" s="10" t="n">
        <v>0</v>
      </c>
      <c r="N726" s="0" t="s">
        <v>408</v>
      </c>
    </row>
    <row r="727" customFormat="false" ht="14.4" hidden="false" customHeight="false" outlineLevel="0" collapsed="false">
      <c r="A727" s="0" t="n">
        <v>726</v>
      </c>
      <c r="B727" s="0" t="n">
        <v>398</v>
      </c>
      <c r="C727" s="8" t="s">
        <v>572</v>
      </c>
      <c r="D727" s="8" t="s">
        <v>573</v>
      </c>
      <c r="E727" s="21" t="s">
        <v>405</v>
      </c>
      <c r="F727" s="8" t="s">
        <v>46</v>
      </c>
      <c r="G727" s="9" t="s">
        <v>142</v>
      </c>
      <c r="H727" s="9" t="s">
        <v>412</v>
      </c>
      <c r="N727" s="0" t="s">
        <v>408</v>
      </c>
    </row>
    <row r="728" customFormat="false" ht="14.4" hidden="false" customHeight="false" outlineLevel="0" collapsed="false">
      <c r="A728" s="0" t="n">
        <v>727</v>
      </c>
      <c r="B728" s="0" t="n">
        <v>399</v>
      </c>
      <c r="C728" s="8" t="s">
        <v>572</v>
      </c>
      <c r="D728" s="8" t="s">
        <v>573</v>
      </c>
      <c r="E728" s="21" t="s">
        <v>405</v>
      </c>
      <c r="F728" s="8" t="s">
        <v>46</v>
      </c>
      <c r="G728" s="8" t="s">
        <v>146</v>
      </c>
      <c r="H728" s="9" t="s">
        <v>413</v>
      </c>
      <c r="N728" s="0" t="s">
        <v>408</v>
      </c>
    </row>
    <row r="729" customFormat="false" ht="14.4" hidden="false" customHeight="false" outlineLevel="0" collapsed="false">
      <c r="A729" s="0" t="n">
        <v>728</v>
      </c>
      <c r="B729" s="0" t="n">
        <v>400</v>
      </c>
      <c r="C729" s="8" t="s">
        <v>572</v>
      </c>
      <c r="D729" s="8" t="s">
        <v>573</v>
      </c>
      <c r="E729" s="8" t="s">
        <v>146</v>
      </c>
      <c r="F729" s="8" t="s">
        <v>46</v>
      </c>
      <c r="G729" s="21" t="s">
        <v>148</v>
      </c>
      <c r="H729" s="9" t="s">
        <v>414</v>
      </c>
      <c r="N729" s="0" t="s">
        <v>408</v>
      </c>
    </row>
    <row r="730" customFormat="false" ht="14.4" hidden="false" customHeight="false" outlineLevel="0" collapsed="false">
      <c r="A730" s="0" t="n">
        <v>729</v>
      </c>
      <c r="B730" s="0" t="n">
        <v>401</v>
      </c>
      <c r="C730" s="8" t="s">
        <v>572</v>
      </c>
      <c r="D730" s="8" t="s">
        <v>573</v>
      </c>
      <c r="E730" s="21" t="s">
        <v>148</v>
      </c>
      <c r="F730" s="8" t="s">
        <v>46</v>
      </c>
      <c r="G730" s="21" t="s">
        <v>150</v>
      </c>
      <c r="H730" s="9" t="s">
        <v>415</v>
      </c>
      <c r="K730" s="18" t="str">
        <f aca="false">HYPERLINK("#'KOODISTOT'!B"&amp;MATCH(CONCATENATE(G730,"Type"),KOODISTOT!B:B,0),CONCATENATE(G730,"Type"))</f>
        <v>IdentifierTypeType</v>
      </c>
      <c r="L730" s="10" t="n">
        <v>4</v>
      </c>
      <c r="N730" s="0" t="s">
        <v>408</v>
      </c>
    </row>
    <row r="731" customFormat="false" ht="14.4" hidden="false" customHeight="false" outlineLevel="0" collapsed="false">
      <c r="A731" s="0" t="n">
        <v>730</v>
      </c>
      <c r="B731" s="0" t="n">
        <v>402</v>
      </c>
      <c r="C731" s="8" t="s">
        <v>572</v>
      </c>
      <c r="D731" s="8" t="s">
        <v>573</v>
      </c>
      <c r="E731" s="21" t="s">
        <v>148</v>
      </c>
      <c r="F731" s="8" t="s">
        <v>46</v>
      </c>
      <c r="G731" s="21" t="s">
        <v>152</v>
      </c>
      <c r="H731" s="9" t="s">
        <v>416</v>
      </c>
      <c r="N731" s="0" t="s">
        <v>408</v>
      </c>
    </row>
    <row r="732" customFormat="false" ht="14.4" hidden="false" customHeight="false" outlineLevel="0" collapsed="false">
      <c r="A732" s="0" t="n">
        <v>731</v>
      </c>
      <c r="B732" s="0" t="n">
        <v>403</v>
      </c>
      <c r="C732" s="8" t="s">
        <v>572</v>
      </c>
      <c r="D732" s="8" t="s">
        <v>573</v>
      </c>
      <c r="E732" s="21" t="s">
        <v>405</v>
      </c>
      <c r="F732" s="8" t="s">
        <v>46</v>
      </c>
      <c r="G732" s="8" t="s">
        <v>417</v>
      </c>
      <c r="H732" s="9" t="s">
        <v>418</v>
      </c>
      <c r="K732" s="18" t="str">
        <f aca="false">HYPERLINK("#'YHDISTEKOODISTOT'!B"&amp;MATCH("OperationTypeType",YHDISTEKOODISTOT!B:B,0),"OperationTypeType")</f>
        <v>OperationTypeType</v>
      </c>
      <c r="L732" s="10" t="n">
        <v>9</v>
      </c>
      <c r="M732" s="11" t="s">
        <v>49</v>
      </c>
      <c r="N732" s="0" t="s">
        <v>408</v>
      </c>
    </row>
    <row r="733" customFormat="false" ht="14.4" hidden="false" customHeight="false" outlineLevel="0" collapsed="false">
      <c r="A733" s="0" t="n">
        <v>732</v>
      </c>
      <c r="B733" s="0" t="n">
        <v>404</v>
      </c>
      <c r="C733" s="8" t="s">
        <v>572</v>
      </c>
      <c r="D733" s="8" t="s">
        <v>573</v>
      </c>
      <c r="E733" s="21" t="s">
        <v>405</v>
      </c>
      <c r="F733" s="8" t="s">
        <v>46</v>
      </c>
      <c r="G733" s="8" t="s">
        <v>419</v>
      </c>
      <c r="H733" s="9" t="s">
        <v>420</v>
      </c>
      <c r="N733" s="0" t="s">
        <v>408</v>
      </c>
    </row>
    <row r="734" customFormat="false" ht="14.4" hidden="false" customHeight="false" outlineLevel="0" collapsed="false">
      <c r="A734" s="0" t="n">
        <v>733</v>
      </c>
      <c r="B734" s="0" t="n">
        <v>405</v>
      </c>
      <c r="C734" s="8" t="s">
        <v>572</v>
      </c>
      <c r="D734" s="8" t="s">
        <v>573</v>
      </c>
      <c r="E734" s="8" t="s">
        <v>419</v>
      </c>
      <c r="F734" s="8" t="s">
        <v>46</v>
      </c>
      <c r="G734" s="8" t="s">
        <v>421</v>
      </c>
      <c r="H734" s="9" t="s">
        <v>422</v>
      </c>
      <c r="K734" s="18" t="str">
        <f aca="false">HYPERLINK("#'KOODISTOT'!B"&amp;MATCH(CONCATENATE(G734,"Type"),KOODISTOT!B:B,0),CONCATENATE(G734,"Type"))</f>
        <v>ProposalTypeType</v>
      </c>
      <c r="L734" s="10" t="n">
        <v>1</v>
      </c>
      <c r="N734" s="0" t="s">
        <v>408</v>
      </c>
    </row>
    <row r="735" customFormat="false" ht="14.4" hidden="false" customHeight="false" outlineLevel="0" collapsed="false">
      <c r="A735" s="0" t="n">
        <v>734</v>
      </c>
      <c r="B735" s="0" t="n">
        <v>406</v>
      </c>
      <c r="C735" s="8" t="s">
        <v>572</v>
      </c>
      <c r="D735" s="8" t="s">
        <v>573</v>
      </c>
      <c r="E735" s="8" t="s">
        <v>419</v>
      </c>
      <c r="F735" s="8" t="s">
        <v>46</v>
      </c>
      <c r="G735" s="8" t="s">
        <v>423</v>
      </c>
      <c r="H735" s="9" t="s">
        <v>424</v>
      </c>
      <c r="N735" s="0" t="s">
        <v>408</v>
      </c>
    </row>
    <row r="736" customFormat="false" ht="14.4" hidden="false" customHeight="false" outlineLevel="0" collapsed="false">
      <c r="A736" s="0" t="n">
        <v>735</v>
      </c>
      <c r="B736" s="0" t="n">
        <v>407</v>
      </c>
      <c r="C736" s="8" t="s">
        <v>572</v>
      </c>
      <c r="D736" s="8" t="s">
        <v>573</v>
      </c>
      <c r="E736" s="8" t="s">
        <v>419</v>
      </c>
      <c r="F736" s="8" t="s">
        <v>46</v>
      </c>
      <c r="G736" s="8" t="s">
        <v>425</v>
      </c>
      <c r="H736" s="9" t="s">
        <v>426</v>
      </c>
      <c r="K736" s="18" t="str">
        <f aca="false">HYPERLINK("#'KOODISTOT'!B"&amp;MATCH(CONCATENATE(G736,"Type"),KOODISTOT!B:B,0),CONCATENATE(G736,"Type"))</f>
        <v>OperationUrgencyType</v>
      </c>
      <c r="L736" s="10" t="n">
        <v>3</v>
      </c>
      <c r="N736" s="0" t="s">
        <v>408</v>
      </c>
    </row>
    <row r="737" customFormat="false" ht="14.4" hidden="false" customHeight="false" outlineLevel="0" collapsed="false">
      <c r="A737" s="0" t="n">
        <v>736</v>
      </c>
      <c r="B737" s="0" t="n">
        <v>408</v>
      </c>
      <c r="C737" s="8" t="s">
        <v>572</v>
      </c>
      <c r="D737" s="8" t="s">
        <v>573</v>
      </c>
      <c r="E737" s="8" t="s">
        <v>419</v>
      </c>
      <c r="F737" s="8" t="s">
        <v>46</v>
      </c>
      <c r="G737" s="8" t="s">
        <v>427</v>
      </c>
      <c r="H737" s="9" t="s">
        <v>428</v>
      </c>
      <c r="N737" s="0" t="s">
        <v>408</v>
      </c>
    </row>
    <row r="738" customFormat="false" ht="14.4" hidden="false" customHeight="false" outlineLevel="0" collapsed="false">
      <c r="A738" s="0" t="n">
        <v>737</v>
      </c>
      <c r="B738" s="0" t="n">
        <v>409</v>
      </c>
      <c r="C738" s="8" t="s">
        <v>572</v>
      </c>
      <c r="D738" s="8" t="s">
        <v>573</v>
      </c>
      <c r="E738" s="8" t="s">
        <v>419</v>
      </c>
      <c r="F738" s="8" t="s">
        <v>46</v>
      </c>
      <c r="G738" s="8" t="s">
        <v>429</v>
      </c>
      <c r="H738" s="9" t="s">
        <v>430</v>
      </c>
      <c r="N738" s="0" t="s">
        <v>408</v>
      </c>
    </row>
    <row r="739" customFormat="false" ht="14.4" hidden="false" customHeight="false" outlineLevel="0" collapsed="false">
      <c r="A739" s="0" t="n">
        <v>738</v>
      </c>
      <c r="B739" s="0" t="n">
        <v>410</v>
      </c>
      <c r="C739" s="8" t="s">
        <v>572</v>
      </c>
      <c r="D739" s="8" t="s">
        <v>573</v>
      </c>
      <c r="E739" s="8" t="s">
        <v>419</v>
      </c>
      <c r="F739" s="8" t="s">
        <v>46</v>
      </c>
      <c r="G739" s="8" t="s">
        <v>431</v>
      </c>
      <c r="H739" s="9" t="s">
        <v>432</v>
      </c>
      <c r="N739" s="0" t="s">
        <v>408</v>
      </c>
    </row>
    <row r="740" customFormat="false" ht="14.4" hidden="false" customHeight="false" outlineLevel="0" collapsed="false">
      <c r="A740" s="0" t="n">
        <v>739</v>
      </c>
      <c r="B740" s="0" t="n">
        <v>411</v>
      </c>
      <c r="C740" s="8" t="s">
        <v>572</v>
      </c>
      <c r="D740" s="8" t="s">
        <v>573</v>
      </c>
      <c r="E740" s="8" t="s">
        <v>419</v>
      </c>
      <c r="F740" s="8" t="s">
        <v>46</v>
      </c>
      <c r="G740" s="8" t="s">
        <v>433</v>
      </c>
      <c r="H740" s="9" t="s">
        <v>434</v>
      </c>
      <c r="N740" s="0" t="s">
        <v>408</v>
      </c>
    </row>
    <row r="741" customFormat="false" ht="14.4" hidden="false" customHeight="false" outlineLevel="0" collapsed="false">
      <c r="A741" s="0" t="n">
        <v>740</v>
      </c>
      <c r="B741" s="0" t="n">
        <v>412</v>
      </c>
      <c r="C741" s="8" t="s">
        <v>572</v>
      </c>
      <c r="D741" s="8" t="s">
        <v>573</v>
      </c>
      <c r="E741" s="8" t="s">
        <v>419</v>
      </c>
      <c r="F741" s="8" t="s">
        <v>46</v>
      </c>
      <c r="G741" s="8" t="s">
        <v>435</v>
      </c>
      <c r="H741" s="9" t="s">
        <v>436</v>
      </c>
      <c r="N741" s="0" t="s">
        <v>408</v>
      </c>
    </row>
    <row r="742" customFormat="false" ht="28.8" hidden="false" customHeight="false" outlineLevel="0" collapsed="false">
      <c r="A742" s="0" t="n">
        <v>741</v>
      </c>
      <c r="B742" s="0" t="n">
        <v>413</v>
      </c>
      <c r="C742" s="8" t="s">
        <v>572</v>
      </c>
      <c r="D742" s="8" t="s">
        <v>573</v>
      </c>
      <c r="E742" s="8" t="s">
        <v>419</v>
      </c>
      <c r="F742" s="8" t="s">
        <v>46</v>
      </c>
      <c r="G742" s="8" t="s">
        <v>437</v>
      </c>
      <c r="H742" s="9" t="s">
        <v>438</v>
      </c>
      <c r="N742" s="0" t="s">
        <v>408</v>
      </c>
    </row>
    <row r="743" customFormat="false" ht="14.4" hidden="false" customHeight="false" outlineLevel="0" collapsed="false">
      <c r="A743" s="0" t="n">
        <v>742</v>
      </c>
      <c r="B743" s="0" t="n">
        <v>414</v>
      </c>
      <c r="C743" s="8" t="s">
        <v>572</v>
      </c>
      <c r="D743" s="8" t="s">
        <v>573</v>
      </c>
      <c r="E743" s="21" t="s">
        <v>405</v>
      </c>
      <c r="F743" s="8" t="s">
        <v>46</v>
      </c>
      <c r="G743" s="8" t="s">
        <v>439</v>
      </c>
      <c r="H743" s="9" t="s">
        <v>440</v>
      </c>
      <c r="N743" s="0" t="s">
        <v>408</v>
      </c>
    </row>
    <row r="744" customFormat="false" ht="14.4" hidden="false" customHeight="false" outlineLevel="0" collapsed="false">
      <c r="A744" s="0" t="n">
        <v>743</v>
      </c>
      <c r="B744" s="0" t="n">
        <v>415</v>
      </c>
      <c r="C744" s="8" t="s">
        <v>572</v>
      </c>
      <c r="D744" s="8" t="s">
        <v>573</v>
      </c>
      <c r="E744" s="8" t="s">
        <v>439</v>
      </c>
      <c r="F744" s="8" t="s">
        <v>46</v>
      </c>
      <c r="G744" s="21" t="s">
        <v>441</v>
      </c>
      <c r="H744" s="9" t="s">
        <v>442</v>
      </c>
      <c r="N744" s="0" t="s">
        <v>408</v>
      </c>
    </row>
    <row r="745" customFormat="false" ht="14.4" hidden="false" customHeight="false" outlineLevel="0" collapsed="false">
      <c r="A745" s="0" t="n">
        <v>744</v>
      </c>
      <c r="B745" s="0" t="n">
        <v>416</v>
      </c>
      <c r="C745" s="8" t="s">
        <v>572</v>
      </c>
      <c r="D745" s="8" t="s">
        <v>573</v>
      </c>
      <c r="E745" s="8" t="s">
        <v>439</v>
      </c>
      <c r="F745" s="8" t="s">
        <v>46</v>
      </c>
      <c r="G745" s="21" t="s">
        <v>443</v>
      </c>
      <c r="H745" s="9" t="s">
        <v>444</v>
      </c>
      <c r="N745" s="0" t="s">
        <v>408</v>
      </c>
    </row>
    <row r="746" customFormat="false" ht="14.4" hidden="false" customHeight="false" outlineLevel="0" collapsed="false">
      <c r="A746" s="0" t="n">
        <v>745</v>
      </c>
      <c r="B746" s="0" t="n">
        <v>417</v>
      </c>
      <c r="C746" s="8" t="s">
        <v>572</v>
      </c>
      <c r="D746" s="8" t="s">
        <v>573</v>
      </c>
      <c r="E746" s="21" t="s">
        <v>405</v>
      </c>
      <c r="F746" s="8" t="s">
        <v>46</v>
      </c>
      <c r="G746" s="8" t="s">
        <v>445</v>
      </c>
      <c r="H746" s="9" t="s">
        <v>446</v>
      </c>
      <c r="N746" s="0" t="s">
        <v>408</v>
      </c>
    </row>
    <row r="747" customFormat="false" ht="14.4" hidden="false" customHeight="false" outlineLevel="0" collapsed="false">
      <c r="A747" s="0" t="n">
        <v>746</v>
      </c>
      <c r="B747" s="0" t="n">
        <v>418</v>
      </c>
      <c r="C747" s="8" t="s">
        <v>572</v>
      </c>
      <c r="D747" s="8" t="s">
        <v>573</v>
      </c>
      <c r="E747" s="21" t="s">
        <v>405</v>
      </c>
      <c r="F747" s="8" t="s">
        <v>46</v>
      </c>
      <c r="G747" s="8" t="s">
        <v>196</v>
      </c>
      <c r="H747" s="9" t="s">
        <v>447</v>
      </c>
      <c r="N747" s="0" t="s">
        <v>408</v>
      </c>
    </row>
    <row r="748" customFormat="false" ht="14.4" hidden="false" customHeight="false" outlineLevel="0" collapsed="false">
      <c r="A748" s="0" t="n">
        <v>747</v>
      </c>
      <c r="B748" s="0" t="n">
        <v>419</v>
      </c>
      <c r="C748" s="8" t="s">
        <v>572</v>
      </c>
      <c r="D748" s="8" t="s">
        <v>573</v>
      </c>
      <c r="E748" s="21" t="s">
        <v>405</v>
      </c>
      <c r="F748" s="8" t="s">
        <v>46</v>
      </c>
      <c r="G748" s="8" t="s">
        <v>448</v>
      </c>
      <c r="H748" s="9" t="s">
        <v>449</v>
      </c>
      <c r="N748" s="0" t="s">
        <v>408</v>
      </c>
    </row>
    <row r="749" customFormat="false" ht="14.4" hidden="false" customHeight="false" outlineLevel="0" collapsed="false">
      <c r="A749" s="0" t="n">
        <v>748</v>
      </c>
      <c r="B749" s="0" t="n">
        <v>420</v>
      </c>
      <c r="C749" s="8" t="s">
        <v>572</v>
      </c>
      <c r="D749" s="8" t="s">
        <v>573</v>
      </c>
      <c r="E749" s="8" t="s">
        <v>448</v>
      </c>
      <c r="F749" s="8" t="s">
        <v>46</v>
      </c>
      <c r="G749" s="8" t="s">
        <v>450</v>
      </c>
      <c r="H749" s="9" t="s">
        <v>451</v>
      </c>
      <c r="N749" s="0" t="s">
        <v>408</v>
      </c>
    </row>
    <row r="750" customFormat="false" ht="14.4" hidden="false" customHeight="false" outlineLevel="0" collapsed="false">
      <c r="A750" s="0" t="n">
        <v>749</v>
      </c>
      <c r="B750" s="0" t="n">
        <v>421</v>
      </c>
      <c r="C750" s="8" t="s">
        <v>572</v>
      </c>
      <c r="D750" s="8" t="s">
        <v>573</v>
      </c>
      <c r="E750" s="8" t="s">
        <v>450</v>
      </c>
      <c r="F750" s="8" t="s">
        <v>54</v>
      </c>
      <c r="G750" s="8" t="s">
        <v>55</v>
      </c>
      <c r="H750" s="9" t="s">
        <v>452</v>
      </c>
      <c r="N750" s="0" t="s">
        <v>408</v>
      </c>
    </row>
    <row r="751" customFormat="false" ht="14.4" hidden="false" customHeight="false" outlineLevel="0" collapsed="false">
      <c r="A751" s="0" t="n">
        <v>750</v>
      </c>
      <c r="B751" s="0" t="n">
        <v>422</v>
      </c>
      <c r="C751" s="8" t="s">
        <v>572</v>
      </c>
      <c r="D751" s="8" t="s">
        <v>573</v>
      </c>
      <c r="E751" s="8" t="s">
        <v>450</v>
      </c>
      <c r="F751" s="8" t="s">
        <v>46</v>
      </c>
      <c r="G751" s="21" t="s">
        <v>140</v>
      </c>
      <c r="H751" s="9" t="s">
        <v>453</v>
      </c>
      <c r="K751" s="18" t="str">
        <f aca="false">HYPERLINK("#'KOODISTOT'!B"&amp;MATCH(CONCATENATE(G751,"Type"),KOODISTOT!B:B,0),CONCATENATE(G751,"Type"))</f>
        <v>ChangeStateType</v>
      </c>
      <c r="L751" s="10" t="n">
        <v>0</v>
      </c>
      <c r="N751" s="0" t="s">
        <v>408</v>
      </c>
    </row>
    <row r="752" customFormat="false" ht="14.4" hidden="false" customHeight="false" outlineLevel="0" collapsed="false">
      <c r="A752" s="0" t="n">
        <v>751</v>
      </c>
      <c r="B752" s="0" t="n">
        <v>423</v>
      </c>
      <c r="C752" s="8" t="s">
        <v>572</v>
      </c>
      <c r="D752" s="8" t="s">
        <v>573</v>
      </c>
      <c r="E752" s="8" t="s">
        <v>450</v>
      </c>
      <c r="F752" s="8" t="s">
        <v>46</v>
      </c>
      <c r="G752" s="21" t="s">
        <v>142</v>
      </c>
      <c r="H752" s="9" t="s">
        <v>454</v>
      </c>
      <c r="N752" s="0" t="s">
        <v>408</v>
      </c>
    </row>
    <row r="753" customFormat="false" ht="14.4" hidden="false" customHeight="false" outlineLevel="0" collapsed="false">
      <c r="A753" s="0" t="n">
        <v>752</v>
      </c>
      <c r="B753" s="0" t="n">
        <v>424</v>
      </c>
      <c r="C753" s="8" t="s">
        <v>572</v>
      </c>
      <c r="D753" s="8" t="s">
        <v>573</v>
      </c>
      <c r="E753" s="8" t="s">
        <v>450</v>
      </c>
      <c r="F753" s="8" t="s">
        <v>46</v>
      </c>
      <c r="G753" s="21" t="s">
        <v>455</v>
      </c>
      <c r="H753" s="9" t="s">
        <v>456</v>
      </c>
      <c r="K753" s="18" t="str">
        <f aca="false">HYPERLINK("#'YHDISTEKOODISTOT'!B"&amp;MATCH("SpecificationCodeType",YHDISTEKOODISTOT!B:B,0),"SpecificationCodeType")</f>
        <v>SpecificationCodeType</v>
      </c>
      <c r="L753" s="10" t="n">
        <v>0</v>
      </c>
      <c r="M753" s="11" t="s">
        <v>49</v>
      </c>
      <c r="N753" s="0" t="s">
        <v>408</v>
      </c>
    </row>
    <row r="754" customFormat="false" ht="14.4" hidden="false" customHeight="false" outlineLevel="0" collapsed="false">
      <c r="A754" s="0" t="n">
        <v>753</v>
      </c>
      <c r="B754" s="0" t="n">
        <v>425</v>
      </c>
      <c r="C754" s="8" t="s">
        <v>572</v>
      </c>
      <c r="D754" s="8" t="s">
        <v>573</v>
      </c>
      <c r="E754" s="21" t="s">
        <v>405</v>
      </c>
      <c r="F754" s="8" t="s">
        <v>46</v>
      </c>
      <c r="G754" s="8" t="s">
        <v>457</v>
      </c>
      <c r="H754" s="9" t="s">
        <v>458</v>
      </c>
      <c r="N754" s="0" t="s">
        <v>408</v>
      </c>
    </row>
    <row r="755" customFormat="false" ht="14.4" hidden="false" customHeight="false" outlineLevel="0" collapsed="false">
      <c r="A755" s="0" t="n">
        <v>754</v>
      </c>
      <c r="B755" s="0" t="n">
        <v>426</v>
      </c>
      <c r="C755" s="8" t="s">
        <v>572</v>
      </c>
      <c r="D755" s="8" t="s">
        <v>573</v>
      </c>
      <c r="E755" s="8" t="s">
        <v>457</v>
      </c>
      <c r="F755" s="8" t="s">
        <v>46</v>
      </c>
      <c r="G755" s="21" t="s">
        <v>459</v>
      </c>
      <c r="H755" s="9" t="s">
        <v>460</v>
      </c>
      <c r="N755" s="0" t="s">
        <v>408</v>
      </c>
    </row>
    <row r="756" customFormat="false" ht="14.4" hidden="false" customHeight="false" outlineLevel="0" collapsed="false">
      <c r="A756" s="0" t="n">
        <v>755</v>
      </c>
      <c r="B756" s="0" t="n">
        <v>427</v>
      </c>
      <c r="C756" s="8" t="s">
        <v>572</v>
      </c>
      <c r="D756" s="8" t="s">
        <v>573</v>
      </c>
      <c r="E756" s="8" t="s">
        <v>457</v>
      </c>
      <c r="F756" s="8" t="s">
        <v>46</v>
      </c>
      <c r="G756" s="21" t="s">
        <v>461</v>
      </c>
      <c r="H756" s="9" t="s">
        <v>462</v>
      </c>
      <c r="N756" s="0" t="s">
        <v>408</v>
      </c>
    </row>
    <row r="757" customFormat="false" ht="14.4" hidden="false" customHeight="false" outlineLevel="0" collapsed="false">
      <c r="A757" s="0" t="n">
        <v>756</v>
      </c>
      <c r="B757" s="0" t="n">
        <v>428</v>
      </c>
      <c r="C757" s="8" t="s">
        <v>572</v>
      </c>
      <c r="D757" s="8" t="s">
        <v>573</v>
      </c>
      <c r="E757" s="21" t="s">
        <v>461</v>
      </c>
      <c r="F757" s="8" t="s">
        <v>46</v>
      </c>
      <c r="G757" s="21" t="s">
        <v>463</v>
      </c>
      <c r="H757" s="9" t="s">
        <v>464</v>
      </c>
      <c r="N757" s="0" t="s">
        <v>408</v>
      </c>
    </row>
    <row r="758" customFormat="false" ht="14.4" hidden="false" customHeight="false" outlineLevel="0" collapsed="false">
      <c r="A758" s="0" t="n">
        <v>757</v>
      </c>
      <c r="B758" s="0" t="n">
        <v>429</v>
      </c>
      <c r="C758" s="8" t="s">
        <v>572</v>
      </c>
      <c r="D758" s="8" t="s">
        <v>573</v>
      </c>
      <c r="E758" s="21" t="s">
        <v>463</v>
      </c>
      <c r="F758" s="8" t="s">
        <v>54</v>
      </c>
      <c r="G758" s="21" t="s">
        <v>55</v>
      </c>
      <c r="H758" s="9" t="s">
        <v>465</v>
      </c>
      <c r="N758" s="0" t="s">
        <v>408</v>
      </c>
    </row>
    <row r="759" customFormat="false" ht="14.4" hidden="false" customHeight="false" outlineLevel="0" collapsed="false">
      <c r="A759" s="0" t="n">
        <v>758</v>
      </c>
      <c r="B759" s="0" t="n">
        <v>430</v>
      </c>
      <c r="C759" s="8" t="s">
        <v>572</v>
      </c>
      <c r="D759" s="8" t="s">
        <v>573</v>
      </c>
      <c r="E759" s="21" t="s">
        <v>463</v>
      </c>
      <c r="F759" s="8" t="s">
        <v>46</v>
      </c>
      <c r="G759" s="21" t="s">
        <v>140</v>
      </c>
      <c r="H759" s="9" t="s">
        <v>466</v>
      </c>
      <c r="K759" s="18" t="str">
        <f aca="false">HYPERLINK("#'KOODISTOT'!B"&amp;MATCH(CONCATENATE(G759,"Type"),KOODISTOT!B:B,0),CONCATENATE(G759,"Type"))</f>
        <v>ChangeStateType</v>
      </c>
      <c r="L759" s="10" t="n">
        <v>0</v>
      </c>
      <c r="N759" s="0" t="s">
        <v>408</v>
      </c>
    </row>
    <row r="760" customFormat="false" ht="14.4" hidden="false" customHeight="false" outlineLevel="0" collapsed="false">
      <c r="A760" s="0" t="n">
        <v>759</v>
      </c>
      <c r="B760" s="0" t="n">
        <v>431</v>
      </c>
      <c r="C760" s="8" t="s">
        <v>572</v>
      </c>
      <c r="D760" s="8" t="s">
        <v>573</v>
      </c>
      <c r="E760" s="21" t="s">
        <v>463</v>
      </c>
      <c r="F760" s="8" t="s">
        <v>46</v>
      </c>
      <c r="G760" s="21" t="s">
        <v>142</v>
      </c>
      <c r="H760" s="9" t="s">
        <v>467</v>
      </c>
      <c r="N760" s="0" t="s">
        <v>408</v>
      </c>
    </row>
    <row r="761" customFormat="false" ht="14.4" hidden="false" customHeight="false" outlineLevel="0" collapsed="false">
      <c r="A761" s="0" t="n">
        <v>760</v>
      </c>
      <c r="B761" s="0" t="n">
        <v>432</v>
      </c>
      <c r="C761" s="8" t="s">
        <v>572</v>
      </c>
      <c r="D761" s="8" t="s">
        <v>573</v>
      </c>
      <c r="E761" s="21" t="s">
        <v>463</v>
      </c>
      <c r="F761" s="8" t="s">
        <v>46</v>
      </c>
      <c r="G761" s="21" t="s">
        <v>246</v>
      </c>
      <c r="H761" s="9" t="s">
        <v>468</v>
      </c>
      <c r="K761" s="18" t="str">
        <f aca="false">HYPERLINK("#'KOODISTOT'!B"&amp;MATCH(CONCATENATE(G761,"Type"),KOODISTOT!B:B,0),CONCATENATE(G761,"Type"))</f>
        <v>TreeSpeciesType</v>
      </c>
      <c r="L761" s="10" t="n">
        <v>7</v>
      </c>
      <c r="N761" s="0" t="s">
        <v>408</v>
      </c>
    </row>
    <row r="762" customFormat="false" ht="14.4" hidden="false" customHeight="false" outlineLevel="0" collapsed="false">
      <c r="A762" s="0" t="n">
        <v>761</v>
      </c>
      <c r="B762" s="0" t="n">
        <v>433</v>
      </c>
      <c r="C762" s="8" t="s">
        <v>572</v>
      </c>
      <c r="D762" s="8" t="s">
        <v>573</v>
      </c>
      <c r="E762" s="21" t="s">
        <v>463</v>
      </c>
      <c r="F762" s="8" t="s">
        <v>46</v>
      </c>
      <c r="G762" s="21" t="s">
        <v>469</v>
      </c>
      <c r="H762" s="9" t="s">
        <v>470</v>
      </c>
      <c r="K762" s="18" t="str">
        <f aca="false">HYPERLINK("#'YHDISTEKOODISTOT'!B"&amp;MATCH(CONCATENATE(G762,"Type"),YHDISTEKOODISTOT!B:B,0),CONCATENATE(G762,"Type"))</f>
        <v>StemTypeType</v>
      </c>
      <c r="L762" s="10" t="n">
        <v>13</v>
      </c>
      <c r="N762" s="0" t="s">
        <v>408</v>
      </c>
    </row>
    <row r="763" customFormat="false" ht="14.4" hidden="false" customHeight="false" outlineLevel="0" collapsed="false">
      <c r="A763" s="0" t="n">
        <v>762</v>
      </c>
      <c r="B763" s="0" t="n">
        <v>434</v>
      </c>
      <c r="C763" s="8" t="s">
        <v>572</v>
      </c>
      <c r="D763" s="8" t="s">
        <v>573</v>
      </c>
      <c r="E763" s="21" t="s">
        <v>463</v>
      </c>
      <c r="F763" s="8" t="s">
        <v>46</v>
      </c>
      <c r="G763" s="8" t="s">
        <v>471</v>
      </c>
      <c r="H763" s="9" t="s">
        <v>472</v>
      </c>
      <c r="N763" s="0" t="s">
        <v>408</v>
      </c>
    </row>
    <row r="764" customFormat="false" ht="14.4" hidden="false" customHeight="false" outlineLevel="0" collapsed="false">
      <c r="A764" s="0" t="n">
        <v>763</v>
      </c>
      <c r="B764" s="0" t="n">
        <v>435</v>
      </c>
      <c r="C764" s="8" t="s">
        <v>572</v>
      </c>
      <c r="D764" s="8" t="s">
        <v>573</v>
      </c>
      <c r="E764" s="21" t="s">
        <v>463</v>
      </c>
      <c r="F764" s="8" t="s">
        <v>46</v>
      </c>
      <c r="G764" s="8" t="s">
        <v>473</v>
      </c>
      <c r="H764" s="9" t="s">
        <v>474</v>
      </c>
      <c r="N764" s="0" t="s">
        <v>408</v>
      </c>
    </row>
    <row r="765" customFormat="false" ht="14.4" hidden="false" customHeight="false" outlineLevel="0" collapsed="false">
      <c r="A765" s="0" t="n">
        <v>764</v>
      </c>
      <c r="B765" s="0" t="n">
        <v>436</v>
      </c>
      <c r="C765" s="8" t="s">
        <v>572</v>
      </c>
      <c r="D765" s="8" t="s">
        <v>573</v>
      </c>
      <c r="E765" s="8" t="s">
        <v>457</v>
      </c>
      <c r="F765" s="8" t="s">
        <v>46</v>
      </c>
      <c r="G765" s="21" t="s">
        <v>475</v>
      </c>
      <c r="H765" s="9" t="s">
        <v>476</v>
      </c>
      <c r="N765" s="0" t="s">
        <v>408</v>
      </c>
    </row>
    <row r="766" customFormat="false" ht="14.4" hidden="false" customHeight="false" outlineLevel="0" collapsed="false">
      <c r="A766" s="0" t="n">
        <v>765</v>
      </c>
      <c r="B766" s="0" t="n">
        <v>437</v>
      </c>
      <c r="C766" s="8" t="s">
        <v>572</v>
      </c>
      <c r="D766" s="8" t="s">
        <v>573</v>
      </c>
      <c r="E766" s="21" t="s">
        <v>405</v>
      </c>
      <c r="F766" s="8" t="s">
        <v>46</v>
      </c>
      <c r="G766" s="8" t="s">
        <v>477</v>
      </c>
      <c r="H766" s="9" t="s">
        <v>478</v>
      </c>
      <c r="N766" s="0" t="s">
        <v>408</v>
      </c>
    </row>
    <row r="767" customFormat="false" ht="14.4" hidden="false" customHeight="false" outlineLevel="0" collapsed="false">
      <c r="A767" s="0" t="n">
        <v>766</v>
      </c>
      <c r="B767" s="0" t="n">
        <v>438</v>
      </c>
      <c r="C767" s="8" t="s">
        <v>572</v>
      </c>
      <c r="D767" s="8" t="s">
        <v>573</v>
      </c>
      <c r="E767" s="8" t="s">
        <v>477</v>
      </c>
      <c r="F767" s="8" t="s">
        <v>46</v>
      </c>
      <c r="G767" s="21" t="s">
        <v>479</v>
      </c>
      <c r="H767" s="9" t="s">
        <v>480</v>
      </c>
      <c r="K767" s="18" t="str">
        <f aca="false">HYPERLINK("#'KOODISTOT'!B"&amp;MATCH("YesNoType",KOODISTOT!B:B,0),CONCATENATE(G767,"Type"))</f>
        <v>CuttingRelatedType</v>
      </c>
      <c r="L767" s="10" t="n">
        <v>1</v>
      </c>
      <c r="N767" s="0" t="s">
        <v>408</v>
      </c>
    </row>
    <row r="768" customFormat="false" ht="14.4" hidden="false" customHeight="false" outlineLevel="0" collapsed="false">
      <c r="A768" s="0" t="n">
        <v>767</v>
      </c>
      <c r="B768" s="0" t="n">
        <v>439</v>
      </c>
      <c r="C768" s="8" t="s">
        <v>572</v>
      </c>
      <c r="D768" s="8" t="s">
        <v>573</v>
      </c>
      <c r="E768" s="8" t="s">
        <v>477</v>
      </c>
      <c r="F768" s="8" t="s">
        <v>46</v>
      </c>
      <c r="G768" s="21" t="s">
        <v>481</v>
      </c>
      <c r="H768" s="9" t="s">
        <v>482</v>
      </c>
      <c r="N768" s="0" t="s">
        <v>408</v>
      </c>
    </row>
    <row r="769" customFormat="false" ht="14.4" hidden="false" customHeight="false" outlineLevel="0" collapsed="false">
      <c r="A769" s="0" t="n">
        <v>768</v>
      </c>
      <c r="B769" s="0" t="n">
        <v>440</v>
      </c>
      <c r="C769" s="8" t="s">
        <v>572</v>
      </c>
      <c r="D769" s="8" t="s">
        <v>573</v>
      </c>
      <c r="E769" s="8" t="s">
        <v>131</v>
      </c>
      <c r="F769" s="8" t="s">
        <v>46</v>
      </c>
      <c r="G769" s="8" t="s">
        <v>540</v>
      </c>
      <c r="H769" s="9" t="s">
        <v>541</v>
      </c>
      <c r="N769" s="0" t="s">
        <v>408</v>
      </c>
    </row>
    <row r="770" customFormat="false" ht="14.4" hidden="false" customHeight="false" outlineLevel="0" collapsed="false">
      <c r="A770" s="0" t="n">
        <v>769</v>
      </c>
      <c r="B770" s="0" t="n">
        <v>441</v>
      </c>
      <c r="C770" s="8" t="s">
        <v>572</v>
      </c>
      <c r="D770" s="8" t="s">
        <v>573</v>
      </c>
      <c r="E770" s="8" t="s">
        <v>540</v>
      </c>
      <c r="F770" s="8" t="s">
        <v>46</v>
      </c>
      <c r="G770" s="21" t="s">
        <v>542</v>
      </c>
      <c r="H770" s="9" t="s">
        <v>543</v>
      </c>
      <c r="N770" s="0" t="s">
        <v>408</v>
      </c>
    </row>
    <row r="771" customFormat="false" ht="14.4" hidden="false" customHeight="false" outlineLevel="0" collapsed="false">
      <c r="A771" s="0" t="n">
        <v>770</v>
      </c>
      <c r="B771" s="0" t="n">
        <v>442</v>
      </c>
      <c r="C771" s="8" t="s">
        <v>572</v>
      </c>
      <c r="D771" s="8" t="s">
        <v>573</v>
      </c>
      <c r="E771" s="21" t="s">
        <v>542</v>
      </c>
      <c r="F771" s="8" t="s">
        <v>54</v>
      </c>
      <c r="G771" s="8" t="s">
        <v>55</v>
      </c>
      <c r="H771" s="9" t="s">
        <v>544</v>
      </c>
      <c r="N771" s="0" t="s">
        <v>408</v>
      </c>
    </row>
    <row r="772" customFormat="false" ht="14.4" hidden="false" customHeight="false" outlineLevel="0" collapsed="false">
      <c r="A772" s="0" t="n">
        <v>771</v>
      </c>
      <c r="B772" s="0" t="n">
        <v>443</v>
      </c>
      <c r="C772" s="8" t="s">
        <v>572</v>
      </c>
      <c r="D772" s="8" t="s">
        <v>573</v>
      </c>
      <c r="E772" s="21" t="s">
        <v>542</v>
      </c>
      <c r="F772" s="8" t="s">
        <v>46</v>
      </c>
      <c r="G772" s="21" t="s">
        <v>146</v>
      </c>
      <c r="H772" s="9" t="s">
        <v>547</v>
      </c>
      <c r="N772" s="0" t="s">
        <v>408</v>
      </c>
    </row>
    <row r="773" customFormat="false" ht="14.4" hidden="false" customHeight="false" outlineLevel="0" collapsed="false">
      <c r="A773" s="0" t="n">
        <v>772</v>
      </c>
      <c r="B773" s="0" t="n">
        <v>444</v>
      </c>
      <c r="C773" s="8" t="s">
        <v>572</v>
      </c>
      <c r="D773" s="8" t="s">
        <v>573</v>
      </c>
      <c r="E773" s="21" t="s">
        <v>146</v>
      </c>
      <c r="F773" s="8" t="s">
        <v>46</v>
      </c>
      <c r="G773" s="21" t="s">
        <v>148</v>
      </c>
      <c r="H773" s="9" t="s">
        <v>548</v>
      </c>
      <c r="N773" s="0" t="s">
        <v>408</v>
      </c>
    </row>
    <row r="774" customFormat="false" ht="14.4" hidden="false" customHeight="false" outlineLevel="0" collapsed="false">
      <c r="A774" s="0" t="n">
        <v>773</v>
      </c>
      <c r="B774" s="0" t="n">
        <v>445</v>
      </c>
      <c r="C774" s="8" t="s">
        <v>572</v>
      </c>
      <c r="D774" s="8" t="s">
        <v>573</v>
      </c>
      <c r="E774" s="21" t="s">
        <v>148</v>
      </c>
      <c r="F774" s="8" t="s">
        <v>46</v>
      </c>
      <c r="G774" s="21" t="s">
        <v>150</v>
      </c>
      <c r="H774" s="9" t="s">
        <v>549</v>
      </c>
      <c r="K774" s="18" t="str">
        <f aca="false">HYPERLINK("#'KOODISTOT'!B"&amp;MATCH(CONCATENATE(G774,"Type"),KOODISTOT!B:B,0),CONCATENATE(G774,"Type"))</f>
        <v>IdentifierTypeType</v>
      </c>
      <c r="L774" s="10" t="n">
        <v>1</v>
      </c>
      <c r="N774" s="0" t="s">
        <v>408</v>
      </c>
    </row>
    <row r="775" customFormat="false" ht="14.4" hidden="false" customHeight="false" outlineLevel="0" collapsed="false">
      <c r="A775" s="0" t="n">
        <v>774</v>
      </c>
      <c r="B775" s="0" t="n">
        <v>446</v>
      </c>
      <c r="C775" s="8" t="s">
        <v>572</v>
      </c>
      <c r="D775" s="8" t="s">
        <v>573</v>
      </c>
      <c r="E775" s="21" t="s">
        <v>148</v>
      </c>
      <c r="F775" s="8" t="s">
        <v>46</v>
      </c>
      <c r="G775" s="21" t="s">
        <v>152</v>
      </c>
      <c r="H775" s="9" t="s">
        <v>550</v>
      </c>
      <c r="N775" s="0" t="s">
        <v>408</v>
      </c>
    </row>
    <row r="776" customFormat="false" ht="14.4" hidden="false" customHeight="false" outlineLevel="0" collapsed="false">
      <c r="A776" s="0" t="n">
        <v>775</v>
      </c>
      <c r="B776" s="0" t="n">
        <v>447</v>
      </c>
      <c r="C776" s="8" t="s">
        <v>572</v>
      </c>
      <c r="D776" s="8" t="s">
        <v>573</v>
      </c>
      <c r="E776" s="21" t="s">
        <v>542</v>
      </c>
      <c r="F776" s="8" t="s">
        <v>46</v>
      </c>
      <c r="G776" s="21" t="s">
        <v>553</v>
      </c>
      <c r="H776" s="9" t="s">
        <v>554</v>
      </c>
      <c r="K776" s="18" t="str">
        <f aca="false">HYPERLINK("#'KOODISTOT'!B"&amp;MATCH(CONCATENATE(G776,"Type"),KOODISTOT!B:B,0),CONCATENATE(G776,"Type"))</f>
        <v>FeatureTypeType</v>
      </c>
      <c r="L776" s="10" t="n">
        <v>30</v>
      </c>
      <c r="N776" s="0" t="s">
        <v>408</v>
      </c>
    </row>
    <row r="777" customFormat="false" ht="14.4" hidden="false" customHeight="false" outlineLevel="0" collapsed="false">
      <c r="A777" s="0" t="n">
        <v>776</v>
      </c>
      <c r="B777" s="0" t="n">
        <v>448</v>
      </c>
      <c r="C777" s="8" t="s">
        <v>572</v>
      </c>
      <c r="D777" s="8" t="s">
        <v>573</v>
      </c>
      <c r="E777" s="21" t="s">
        <v>542</v>
      </c>
      <c r="F777" s="8" t="s">
        <v>46</v>
      </c>
      <c r="G777" s="21" t="s">
        <v>555</v>
      </c>
      <c r="H777" s="9" t="s">
        <v>556</v>
      </c>
      <c r="K777" s="18" t="str">
        <f aca="false">HYPERLINK("#'YHDISTEKOODISTOT'!B"&amp;MATCH("FeatureCodeType",YHDISTEKOODISTOT!B:B,0),"FeatureCodeType")</f>
        <v>FeatureCodeType</v>
      </c>
      <c r="L777" s="10" t="n">
        <v>502</v>
      </c>
      <c r="M777" s="11" t="s">
        <v>49</v>
      </c>
      <c r="N777" s="0" t="s">
        <v>408</v>
      </c>
    </row>
    <row r="778" customFormat="false" ht="14.4" hidden="false" customHeight="false" outlineLevel="0" collapsed="false">
      <c r="A778" s="0" t="n">
        <v>777</v>
      </c>
      <c r="B778" s="0" t="n">
        <v>449</v>
      </c>
      <c r="C778" s="8" t="s">
        <v>572</v>
      </c>
      <c r="D778" s="8" t="s">
        <v>573</v>
      </c>
      <c r="E778" s="21" t="s">
        <v>542</v>
      </c>
      <c r="F778" s="8" t="s">
        <v>46</v>
      </c>
      <c r="G778" s="21" t="s">
        <v>557</v>
      </c>
      <c r="H778" s="9" t="s">
        <v>558</v>
      </c>
      <c r="K778" s="18" t="str">
        <f aca="false">HYPERLINK("#'KOODISTOT'!B"&amp;MATCH(CONCATENATE(G778,"Type"),KOODISTOT!B:B,0),CONCATENATE(G778,"Type"))</f>
        <v>FeatureAdditionalCodeType</v>
      </c>
      <c r="L778" s="10" t="n">
        <v>22</v>
      </c>
      <c r="N778" s="0" t="s">
        <v>408</v>
      </c>
    </row>
    <row r="779" customFormat="false" ht="14.4" hidden="false" customHeight="false" outlineLevel="0" collapsed="false">
      <c r="A779" s="0" t="n">
        <v>778</v>
      </c>
      <c r="B779" s="0" t="n">
        <v>450</v>
      </c>
      <c r="C779" s="8" t="s">
        <v>572</v>
      </c>
      <c r="D779" s="8" t="s">
        <v>573</v>
      </c>
      <c r="E779" s="21" t="s">
        <v>542</v>
      </c>
      <c r="F779" s="8" t="s">
        <v>46</v>
      </c>
      <c r="G779" s="21" t="s">
        <v>559</v>
      </c>
      <c r="H779" s="9" t="s">
        <v>560</v>
      </c>
      <c r="N779" s="0" t="s">
        <v>408</v>
      </c>
    </row>
    <row r="780" customFormat="false" ht="14.4" hidden="false" customHeight="false" outlineLevel="0" collapsed="false">
      <c r="A780" s="0" t="n">
        <v>779</v>
      </c>
      <c r="B780" s="0" t="n">
        <v>451</v>
      </c>
      <c r="C780" s="8" t="s">
        <v>572</v>
      </c>
      <c r="D780" s="8" t="s">
        <v>573</v>
      </c>
      <c r="E780" s="21" t="s">
        <v>559</v>
      </c>
      <c r="F780" s="8" t="s">
        <v>46</v>
      </c>
      <c r="G780" s="21" t="s">
        <v>561</v>
      </c>
      <c r="H780" s="9" t="s">
        <v>562</v>
      </c>
      <c r="N780" s="0" t="s">
        <v>408</v>
      </c>
    </row>
    <row r="781" customFormat="false" ht="14.4" hidden="false" customHeight="false" outlineLevel="0" collapsed="false">
      <c r="A781" s="0" t="n">
        <v>780</v>
      </c>
      <c r="B781" s="0" t="n">
        <v>452</v>
      </c>
      <c r="C781" s="8" t="s">
        <v>572</v>
      </c>
      <c r="D781" s="8" t="s">
        <v>573</v>
      </c>
      <c r="E781" s="21" t="s">
        <v>559</v>
      </c>
      <c r="F781" s="8" t="s">
        <v>46</v>
      </c>
      <c r="G781" s="21" t="s">
        <v>563</v>
      </c>
      <c r="H781" s="9" t="s">
        <v>564</v>
      </c>
      <c r="N781" s="0" t="s">
        <v>408</v>
      </c>
    </row>
    <row r="782" customFormat="false" ht="14.4" hidden="false" customHeight="false" outlineLevel="0" collapsed="false">
      <c r="A782" s="0" t="n">
        <v>781</v>
      </c>
      <c r="B782" s="0" t="n">
        <v>453</v>
      </c>
      <c r="C782" s="8" t="s">
        <v>572</v>
      </c>
      <c r="D782" s="8" t="s">
        <v>573</v>
      </c>
      <c r="E782" s="21" t="s">
        <v>559</v>
      </c>
      <c r="F782" s="8" t="s">
        <v>46</v>
      </c>
      <c r="G782" s="21" t="s">
        <v>565</v>
      </c>
      <c r="H782" s="9" t="s">
        <v>566</v>
      </c>
      <c r="N782" s="0" t="s">
        <v>408</v>
      </c>
    </row>
    <row r="783" customFormat="false" ht="14.4" hidden="false" customHeight="false" outlineLevel="0" collapsed="false">
      <c r="A783" s="0" t="n">
        <v>782</v>
      </c>
      <c r="B783" s="0" t="n">
        <v>454</v>
      </c>
      <c r="C783" s="8" t="s">
        <v>572</v>
      </c>
      <c r="D783" s="8" t="s">
        <v>573</v>
      </c>
      <c r="E783" s="21" t="s">
        <v>542</v>
      </c>
      <c r="F783" s="8" t="s">
        <v>46</v>
      </c>
      <c r="G783" s="21" t="s">
        <v>567</v>
      </c>
      <c r="H783" s="9" t="s">
        <v>568</v>
      </c>
      <c r="N783" s="0" t="s">
        <v>408</v>
      </c>
    </row>
    <row r="784" customFormat="false" ht="14.4" hidden="false" customHeight="false" outlineLevel="0" collapsed="false">
      <c r="A784" s="0" t="n">
        <v>783</v>
      </c>
      <c r="B784" s="0" t="n">
        <v>455</v>
      </c>
      <c r="C784" s="8" t="s">
        <v>572</v>
      </c>
      <c r="D784" s="8" t="s">
        <v>573</v>
      </c>
      <c r="E784" s="21" t="s">
        <v>542</v>
      </c>
      <c r="F784" s="8" t="s">
        <v>46</v>
      </c>
      <c r="G784" s="21" t="s">
        <v>569</v>
      </c>
      <c r="H784" s="9" t="s">
        <v>570</v>
      </c>
      <c r="N784" s="0" t="s">
        <v>408</v>
      </c>
    </row>
    <row r="785" customFormat="false" ht="14.4" hidden="false" customHeight="false" outlineLevel="0" collapsed="false">
      <c r="A785" s="0" t="n">
        <v>784</v>
      </c>
      <c r="B785" s="0" t="n">
        <v>456</v>
      </c>
      <c r="C785" s="8" t="s">
        <v>572</v>
      </c>
      <c r="D785" s="8" t="s">
        <v>573</v>
      </c>
      <c r="E785" s="8" t="s">
        <v>131</v>
      </c>
      <c r="F785" s="8" t="s">
        <v>46</v>
      </c>
      <c r="G785" s="8" t="s">
        <v>792</v>
      </c>
      <c r="H785" s="9" t="s">
        <v>793</v>
      </c>
      <c r="N785" s="0" t="s">
        <v>408</v>
      </c>
    </row>
    <row r="786" customFormat="false" ht="14.4" hidden="false" customHeight="false" outlineLevel="0" collapsed="false">
      <c r="A786" s="0" t="n">
        <v>785</v>
      </c>
      <c r="B786" s="0" t="n">
        <v>457</v>
      </c>
      <c r="C786" s="8" t="s">
        <v>572</v>
      </c>
      <c r="D786" s="8" t="s">
        <v>573</v>
      </c>
      <c r="E786" s="8" t="s">
        <v>792</v>
      </c>
      <c r="F786" s="8" t="s">
        <v>46</v>
      </c>
      <c r="G786" s="8" t="s">
        <v>794</v>
      </c>
      <c r="H786" s="9" t="s">
        <v>795</v>
      </c>
      <c r="K786" s="18" t="str">
        <f aca="false">HYPERLINK("#'YHDISTEKOODISTOT'!B"&amp;MATCH("YesNoSellerResponsibleType",YHDISTEKOODISTOT!B:B,0),"CuttingAreaPreclearingNeedType")</f>
        <v>CuttingAreaPreclearingNeedType</v>
      </c>
      <c r="L786" s="10" t="n">
        <v>0</v>
      </c>
      <c r="M786" s="11" t="s">
        <v>49</v>
      </c>
      <c r="N786" s="0" t="s">
        <v>408</v>
      </c>
    </row>
    <row r="787" customFormat="false" ht="14.4" hidden="false" customHeight="false" outlineLevel="0" collapsed="false">
      <c r="A787" s="0" t="n">
        <v>786</v>
      </c>
      <c r="B787" s="0" t="n">
        <v>458</v>
      </c>
      <c r="C787" s="8" t="s">
        <v>572</v>
      </c>
      <c r="D787" s="8" t="s">
        <v>573</v>
      </c>
      <c r="E787" s="8" t="s">
        <v>792</v>
      </c>
      <c r="F787" s="8" t="s">
        <v>46</v>
      </c>
      <c r="G787" s="8" t="s">
        <v>796</v>
      </c>
      <c r="H787" s="9" t="s">
        <v>797</v>
      </c>
      <c r="K787" s="18" t="str">
        <f aca="false">HYPERLINK("#'KOODISTOT'!B"&amp;MATCH(CONCATENATE(G787,"Type"),KOODISTOT!B:B,0),CONCATENATE(G787,"Type"))</f>
        <v>BearingCapacityClassType</v>
      </c>
      <c r="L787" s="10" t="n">
        <v>3</v>
      </c>
      <c r="N787" s="0" t="s">
        <v>408</v>
      </c>
    </row>
    <row r="788" customFormat="false" ht="14.4" hidden="false" customHeight="false" outlineLevel="0" collapsed="false">
      <c r="A788" s="0" t="n">
        <v>787</v>
      </c>
      <c r="B788" s="0" t="n">
        <v>459</v>
      </c>
      <c r="C788" s="8" t="s">
        <v>572</v>
      </c>
      <c r="D788" s="8" t="s">
        <v>573</v>
      </c>
      <c r="E788" s="8" t="s">
        <v>792</v>
      </c>
      <c r="F788" s="8" t="s">
        <v>46</v>
      </c>
      <c r="G788" s="8" t="s">
        <v>798</v>
      </c>
      <c r="H788" s="9" t="s">
        <v>799</v>
      </c>
      <c r="N788" s="0" t="s">
        <v>408</v>
      </c>
    </row>
    <row r="789" customFormat="false" ht="14.4" hidden="false" customHeight="false" outlineLevel="0" collapsed="false">
      <c r="A789" s="0" t="n">
        <v>788</v>
      </c>
      <c r="B789" s="0" t="n">
        <v>460</v>
      </c>
      <c r="C789" s="8" t="s">
        <v>572</v>
      </c>
      <c r="D789" s="8" t="s">
        <v>573</v>
      </c>
      <c r="E789" s="8" t="s">
        <v>792</v>
      </c>
      <c r="F789" s="8" t="s">
        <v>46</v>
      </c>
      <c r="G789" s="8" t="s">
        <v>800</v>
      </c>
      <c r="H789" s="9" t="s">
        <v>801</v>
      </c>
      <c r="N789" s="0" t="s">
        <v>408</v>
      </c>
    </row>
    <row r="790" customFormat="false" ht="14.4" hidden="false" customHeight="false" outlineLevel="0" collapsed="false">
      <c r="A790" s="0" t="n">
        <v>789</v>
      </c>
      <c r="B790" s="0" t="n">
        <v>461</v>
      </c>
      <c r="C790" s="8" t="s">
        <v>572</v>
      </c>
      <c r="D790" s="8" t="s">
        <v>573</v>
      </c>
      <c r="E790" s="8" t="s">
        <v>792</v>
      </c>
      <c r="F790" s="8" t="s">
        <v>46</v>
      </c>
      <c r="G790" s="8" t="s">
        <v>802</v>
      </c>
      <c r="H790" s="9" t="s">
        <v>803</v>
      </c>
      <c r="K790" s="18" t="str">
        <f aca="false">HYPERLINK("#'KOODISTOT'!B"&amp;MATCH("HarvestingAccessibilityType",KOODISTOT!B:B,0),"HarvestingAccessibilityType")</f>
        <v>HarvestingAccessibilityType</v>
      </c>
      <c r="L790" s="10" t="n">
        <v>2</v>
      </c>
      <c r="N790" s="0" t="s">
        <v>408</v>
      </c>
    </row>
    <row r="791" customFormat="false" ht="14.4" hidden="false" customHeight="false" outlineLevel="0" collapsed="false">
      <c r="A791" s="0" t="n">
        <v>790</v>
      </c>
      <c r="B791" s="0" t="n">
        <v>462</v>
      </c>
      <c r="C791" s="8" t="s">
        <v>572</v>
      </c>
      <c r="D791" s="8" t="s">
        <v>573</v>
      </c>
      <c r="E791" s="8" t="s">
        <v>792</v>
      </c>
      <c r="F791" s="8" t="s">
        <v>46</v>
      </c>
      <c r="G791" s="8" t="s">
        <v>804</v>
      </c>
      <c r="H791" s="9" t="s">
        <v>805</v>
      </c>
      <c r="K791" s="18" t="str">
        <f aca="false">HYPERLINK("#'KOODISTOT'!B"&amp;MATCH("HarvestingAccessibilityType",KOODISTOT!B:B,0),"HarvestingAccessibilityType")</f>
        <v>HarvestingAccessibilityType</v>
      </c>
      <c r="L791" s="10" t="n">
        <v>3</v>
      </c>
      <c r="N791" s="0" t="s">
        <v>408</v>
      </c>
    </row>
    <row r="792" customFormat="false" ht="14.4" hidden="false" customHeight="false" outlineLevel="0" collapsed="false">
      <c r="A792" s="0" t="n">
        <v>791</v>
      </c>
      <c r="B792" s="0" t="n">
        <v>463</v>
      </c>
      <c r="C792" s="8" t="s">
        <v>572</v>
      </c>
      <c r="D792" s="8" t="s">
        <v>573</v>
      </c>
      <c r="E792" s="8" t="s">
        <v>792</v>
      </c>
      <c r="F792" s="8" t="s">
        <v>46</v>
      </c>
      <c r="G792" s="8" t="s">
        <v>806</v>
      </c>
      <c r="H792" s="9" t="s">
        <v>807</v>
      </c>
      <c r="N792" s="0" t="s">
        <v>408</v>
      </c>
    </row>
    <row r="793" customFormat="false" ht="14.4" hidden="false" customHeight="false" outlineLevel="0" collapsed="false">
      <c r="A793" s="0" t="n">
        <v>792</v>
      </c>
      <c r="B793" s="0" t="n">
        <v>464</v>
      </c>
      <c r="C793" s="8" t="s">
        <v>572</v>
      </c>
      <c r="D793" s="8" t="s">
        <v>573</v>
      </c>
      <c r="E793" s="8" t="s">
        <v>792</v>
      </c>
      <c r="F793" s="8" t="s">
        <v>46</v>
      </c>
      <c r="G793" s="8" t="s">
        <v>808</v>
      </c>
      <c r="H793" s="9" t="s">
        <v>809</v>
      </c>
      <c r="N793" s="0" t="s">
        <v>408</v>
      </c>
    </row>
    <row r="794" customFormat="false" ht="14.4" hidden="false" customHeight="false" outlineLevel="0" collapsed="false">
      <c r="A794" s="0" t="n">
        <v>793</v>
      </c>
      <c r="B794" s="0" t="n">
        <v>465</v>
      </c>
      <c r="C794" s="8" t="s">
        <v>572</v>
      </c>
      <c r="D794" s="8" t="s">
        <v>573</v>
      </c>
      <c r="E794" s="8" t="s">
        <v>680</v>
      </c>
      <c r="F794" s="8" t="s">
        <v>46</v>
      </c>
      <c r="G794" s="21" t="s">
        <v>699</v>
      </c>
      <c r="H794" s="9" t="s">
        <v>810</v>
      </c>
      <c r="N794" s="0" t="s">
        <v>408</v>
      </c>
    </row>
    <row r="795" customFormat="false" ht="14.4" hidden="false" customHeight="false" outlineLevel="0" collapsed="false">
      <c r="A795" s="0" t="n">
        <v>794</v>
      </c>
      <c r="B795" s="0" t="n">
        <v>466</v>
      </c>
      <c r="C795" s="8" t="s">
        <v>572</v>
      </c>
      <c r="D795" s="8" t="s">
        <v>573</v>
      </c>
      <c r="E795" s="21" t="s">
        <v>699</v>
      </c>
      <c r="F795" s="8" t="s">
        <v>46</v>
      </c>
      <c r="G795" s="21" t="s">
        <v>701</v>
      </c>
      <c r="H795" s="9" t="s">
        <v>702</v>
      </c>
      <c r="K795" s="18" t="str">
        <f aca="false">HYPERLINK("#'KOODISTOT'!B"&amp;MATCH(CONCATENATE(G795,"Type"),KOODISTOT!B:B,0),CONCATENATE(G795,"Type"))</f>
        <v>CertificationSystemType</v>
      </c>
      <c r="L795" s="10" t="n">
        <v>2</v>
      </c>
      <c r="N795" s="0" t="s">
        <v>408</v>
      </c>
    </row>
    <row r="796" customFormat="false" ht="14.4" hidden="false" customHeight="false" outlineLevel="0" collapsed="false">
      <c r="A796" s="0" t="n">
        <v>795</v>
      </c>
      <c r="B796" s="0" t="n">
        <v>467</v>
      </c>
      <c r="C796" s="8" t="s">
        <v>572</v>
      </c>
      <c r="D796" s="8" t="s">
        <v>573</v>
      </c>
      <c r="E796" s="8" t="s">
        <v>680</v>
      </c>
      <c r="F796" s="8" t="s">
        <v>46</v>
      </c>
      <c r="G796" s="8" t="s">
        <v>811</v>
      </c>
      <c r="H796" s="9" t="s">
        <v>812</v>
      </c>
      <c r="N796" s="0" t="s">
        <v>408</v>
      </c>
    </row>
    <row r="797" customFormat="false" ht="14.4" hidden="false" customHeight="false" outlineLevel="0" collapsed="false">
      <c r="A797" s="0" t="n">
        <v>796</v>
      </c>
      <c r="B797" s="0" t="n">
        <v>468</v>
      </c>
      <c r="C797" s="8" t="s">
        <v>572</v>
      </c>
      <c r="D797" s="8" t="s">
        <v>573</v>
      </c>
      <c r="E797" s="8" t="s">
        <v>811</v>
      </c>
      <c r="F797" s="8" t="s">
        <v>46</v>
      </c>
      <c r="G797" s="8" t="s">
        <v>813</v>
      </c>
      <c r="H797" s="9" t="s">
        <v>812</v>
      </c>
      <c r="N797" s="0" t="s">
        <v>408</v>
      </c>
    </row>
    <row r="798" customFormat="false" ht="14.4" hidden="false" customHeight="false" outlineLevel="0" collapsed="false">
      <c r="A798" s="0" t="n">
        <v>797</v>
      </c>
      <c r="B798" s="0" t="n">
        <v>469</v>
      </c>
      <c r="C798" s="8" t="s">
        <v>572</v>
      </c>
      <c r="D798" s="8" t="s">
        <v>573</v>
      </c>
      <c r="E798" s="8" t="s">
        <v>813</v>
      </c>
      <c r="F798" s="8" t="s">
        <v>54</v>
      </c>
      <c r="G798" s="8" t="s">
        <v>55</v>
      </c>
      <c r="H798" s="9" t="s">
        <v>814</v>
      </c>
      <c r="N798" s="0" t="s">
        <v>408</v>
      </c>
    </row>
    <row r="799" customFormat="false" ht="14.4" hidden="false" customHeight="false" outlineLevel="0" collapsed="false">
      <c r="A799" s="0" t="n">
        <v>798</v>
      </c>
      <c r="B799" s="0" t="n">
        <v>470</v>
      </c>
      <c r="C799" s="8" t="s">
        <v>572</v>
      </c>
      <c r="D799" s="8" t="s">
        <v>573</v>
      </c>
      <c r="E799" s="8" t="s">
        <v>813</v>
      </c>
      <c r="F799" s="8" t="s">
        <v>46</v>
      </c>
      <c r="G799" s="21" t="s">
        <v>146</v>
      </c>
      <c r="H799" s="9" t="s">
        <v>547</v>
      </c>
      <c r="N799" s="0" t="s">
        <v>408</v>
      </c>
    </row>
    <row r="800" customFormat="false" ht="14.4" hidden="false" customHeight="false" outlineLevel="0" collapsed="false">
      <c r="A800" s="0" t="n">
        <v>799</v>
      </c>
      <c r="B800" s="0" t="n">
        <v>471</v>
      </c>
      <c r="C800" s="8" t="s">
        <v>572</v>
      </c>
      <c r="D800" s="8" t="s">
        <v>573</v>
      </c>
      <c r="E800" s="8" t="s">
        <v>146</v>
      </c>
      <c r="F800" s="8" t="s">
        <v>46</v>
      </c>
      <c r="G800" s="21" t="s">
        <v>148</v>
      </c>
      <c r="H800" s="9" t="s">
        <v>548</v>
      </c>
      <c r="N800" s="0" t="s">
        <v>408</v>
      </c>
    </row>
    <row r="801" customFormat="false" ht="14.4" hidden="false" customHeight="false" outlineLevel="0" collapsed="false">
      <c r="A801" s="0" t="n">
        <v>800</v>
      </c>
      <c r="B801" s="0" t="n">
        <v>472</v>
      </c>
      <c r="C801" s="8" t="s">
        <v>572</v>
      </c>
      <c r="D801" s="8" t="s">
        <v>573</v>
      </c>
      <c r="E801" s="21" t="s">
        <v>148</v>
      </c>
      <c r="F801" s="8" t="s">
        <v>46</v>
      </c>
      <c r="G801" s="21" t="s">
        <v>150</v>
      </c>
      <c r="H801" s="9" t="s">
        <v>549</v>
      </c>
      <c r="K801" s="18" t="str">
        <f aca="false">HYPERLINK("#'KOODISTOT'!B"&amp;MATCH(CONCATENATE(G801,"Type"),KOODISTOT!B:B,0),CONCATENATE(G801,"Type"))</f>
        <v>IdentifierTypeType</v>
      </c>
      <c r="L801" s="10" t="n">
        <v>2</v>
      </c>
      <c r="N801" s="0" t="s">
        <v>408</v>
      </c>
    </row>
    <row r="802" customFormat="false" ht="14.4" hidden="false" customHeight="false" outlineLevel="0" collapsed="false">
      <c r="A802" s="0" t="n">
        <v>801</v>
      </c>
      <c r="B802" s="0" t="n">
        <v>473</v>
      </c>
      <c r="C802" s="8" t="s">
        <v>572</v>
      </c>
      <c r="D802" s="8" t="s">
        <v>573</v>
      </c>
      <c r="E802" s="21" t="s">
        <v>148</v>
      </c>
      <c r="F802" s="8" t="s">
        <v>46</v>
      </c>
      <c r="G802" s="21" t="s">
        <v>152</v>
      </c>
      <c r="H802" s="9" t="s">
        <v>550</v>
      </c>
      <c r="N802" s="0" t="s">
        <v>408</v>
      </c>
    </row>
    <row r="803" customFormat="false" ht="14.4" hidden="false" customHeight="false" outlineLevel="0" collapsed="false">
      <c r="A803" s="0" t="n">
        <v>802</v>
      </c>
      <c r="B803" s="0" t="n">
        <v>474</v>
      </c>
      <c r="C803" s="8" t="s">
        <v>572</v>
      </c>
      <c r="D803" s="8" t="s">
        <v>573</v>
      </c>
      <c r="E803" s="8" t="s">
        <v>813</v>
      </c>
      <c r="F803" s="8" t="s">
        <v>46</v>
      </c>
      <c r="G803" s="21" t="s">
        <v>553</v>
      </c>
      <c r="H803" s="9" t="s">
        <v>554</v>
      </c>
      <c r="K803" s="18" t="str">
        <f aca="false">HYPERLINK("#'KOODISTOT'!B"&amp;MATCH(CONCATENATE(G803,"Type"),KOODISTOT!B:B,0),CONCATENATE(G803,"Type"))</f>
        <v>FeatureTypeType</v>
      </c>
      <c r="L803" s="10" t="n">
        <v>10</v>
      </c>
      <c r="N803" s="0" t="s">
        <v>408</v>
      </c>
    </row>
    <row r="804" customFormat="false" ht="14.4" hidden="false" customHeight="false" outlineLevel="0" collapsed="false">
      <c r="A804" s="0" t="n">
        <v>803</v>
      </c>
      <c r="B804" s="0" t="n">
        <v>475</v>
      </c>
      <c r="C804" s="8" t="s">
        <v>572</v>
      </c>
      <c r="D804" s="8" t="s">
        <v>573</v>
      </c>
      <c r="E804" s="8" t="s">
        <v>813</v>
      </c>
      <c r="F804" s="8" t="s">
        <v>46</v>
      </c>
      <c r="G804" s="21" t="s">
        <v>555</v>
      </c>
      <c r="H804" s="9" t="s">
        <v>556</v>
      </c>
      <c r="K804" s="18" t="str">
        <f aca="false">HYPERLINK("#'YHDISTEKOODISTOT'!B"&amp;MATCH("FeatureCodeType",YHDISTEKOODISTOT!B:B,0),"FeatureCodeType")</f>
        <v>FeatureCodeType</v>
      </c>
      <c r="L804" s="10" t="n">
        <v>11006</v>
      </c>
      <c r="M804" s="11" t="s">
        <v>49</v>
      </c>
      <c r="N804" s="0" t="s">
        <v>408</v>
      </c>
    </row>
    <row r="805" customFormat="false" ht="14.4" hidden="false" customHeight="false" outlineLevel="0" collapsed="false">
      <c r="A805" s="0" t="n">
        <v>804</v>
      </c>
      <c r="B805" s="0" t="n">
        <v>476</v>
      </c>
      <c r="C805" s="8" t="s">
        <v>572</v>
      </c>
      <c r="D805" s="8" t="s">
        <v>573</v>
      </c>
      <c r="E805" s="8" t="s">
        <v>813</v>
      </c>
      <c r="F805" s="8" t="s">
        <v>46</v>
      </c>
      <c r="G805" s="21" t="s">
        <v>557</v>
      </c>
      <c r="H805" s="9" t="s">
        <v>558</v>
      </c>
      <c r="K805" s="18" t="str">
        <f aca="false">HYPERLINK("#'KOODISTOT'!B"&amp;MATCH(CONCATENATE(G805,"Type"),KOODISTOT!B:B,0),CONCATENATE(G805,"Type"))</f>
        <v>FeatureAdditionalCodeType</v>
      </c>
      <c r="L805" s="10" t="n">
        <v>13</v>
      </c>
      <c r="N805" s="0" t="s">
        <v>408</v>
      </c>
    </row>
    <row r="806" customFormat="false" ht="14.4" hidden="false" customHeight="false" outlineLevel="0" collapsed="false">
      <c r="A806" s="0" t="n">
        <v>805</v>
      </c>
      <c r="B806" s="0" t="n">
        <v>477</v>
      </c>
      <c r="C806" s="8" t="s">
        <v>572</v>
      </c>
      <c r="D806" s="8" t="s">
        <v>573</v>
      </c>
      <c r="E806" s="8" t="s">
        <v>813</v>
      </c>
      <c r="F806" s="8" t="s">
        <v>46</v>
      </c>
      <c r="G806" s="21" t="s">
        <v>559</v>
      </c>
      <c r="H806" s="9" t="s">
        <v>560</v>
      </c>
      <c r="N806" s="0" t="s">
        <v>408</v>
      </c>
    </row>
    <row r="807" customFormat="false" ht="14.4" hidden="false" customHeight="false" outlineLevel="0" collapsed="false">
      <c r="A807" s="0" t="n">
        <v>806</v>
      </c>
      <c r="B807" s="0" t="n">
        <v>478</v>
      </c>
      <c r="C807" s="8" t="s">
        <v>572</v>
      </c>
      <c r="D807" s="8" t="s">
        <v>573</v>
      </c>
      <c r="E807" s="21" t="s">
        <v>559</v>
      </c>
      <c r="F807" s="8" t="s">
        <v>46</v>
      </c>
      <c r="G807" s="21" t="s">
        <v>561</v>
      </c>
      <c r="H807" s="9" t="s">
        <v>562</v>
      </c>
      <c r="N807" s="0" t="s">
        <v>408</v>
      </c>
    </row>
    <row r="808" customFormat="false" ht="14.4" hidden="false" customHeight="false" outlineLevel="0" collapsed="false">
      <c r="A808" s="0" t="n">
        <v>807</v>
      </c>
      <c r="B808" s="0" t="n">
        <v>479</v>
      </c>
      <c r="C808" s="8" t="s">
        <v>572</v>
      </c>
      <c r="D808" s="8" t="s">
        <v>573</v>
      </c>
      <c r="E808" s="21" t="s">
        <v>559</v>
      </c>
      <c r="F808" s="8" t="s">
        <v>46</v>
      </c>
      <c r="G808" s="21" t="s">
        <v>563</v>
      </c>
      <c r="H808" s="9" t="s">
        <v>564</v>
      </c>
      <c r="N808" s="0" t="s">
        <v>408</v>
      </c>
    </row>
    <row r="809" customFormat="false" ht="14.4" hidden="false" customHeight="false" outlineLevel="0" collapsed="false">
      <c r="A809" s="0" t="n">
        <v>808</v>
      </c>
      <c r="B809" s="0" t="n">
        <v>480</v>
      </c>
      <c r="C809" s="8" t="s">
        <v>572</v>
      </c>
      <c r="D809" s="8" t="s">
        <v>573</v>
      </c>
      <c r="E809" s="21" t="s">
        <v>559</v>
      </c>
      <c r="F809" s="8" t="s">
        <v>46</v>
      </c>
      <c r="G809" s="21" t="s">
        <v>565</v>
      </c>
      <c r="H809" s="9" t="s">
        <v>566</v>
      </c>
      <c r="N809" s="0" t="s">
        <v>408</v>
      </c>
    </row>
    <row r="810" customFormat="false" ht="14.4" hidden="false" customHeight="false" outlineLevel="0" collapsed="false">
      <c r="A810" s="0" t="n">
        <v>809</v>
      </c>
      <c r="B810" s="0" t="n">
        <v>481</v>
      </c>
      <c r="C810" s="8" t="s">
        <v>572</v>
      </c>
      <c r="D810" s="8" t="s">
        <v>573</v>
      </c>
      <c r="E810" s="8" t="s">
        <v>813</v>
      </c>
      <c r="F810" s="8" t="s">
        <v>46</v>
      </c>
      <c r="G810" s="21" t="s">
        <v>567</v>
      </c>
      <c r="H810" s="9" t="s">
        <v>568</v>
      </c>
      <c r="N810" s="0" t="s">
        <v>408</v>
      </c>
    </row>
    <row r="811" customFormat="false" ht="14.4" hidden="false" customHeight="false" outlineLevel="0" collapsed="false">
      <c r="A811" s="0" t="n">
        <v>810</v>
      </c>
      <c r="B811" s="0" t="n">
        <v>482</v>
      </c>
      <c r="C811" s="8" t="s">
        <v>572</v>
      </c>
      <c r="D811" s="8" t="s">
        <v>573</v>
      </c>
      <c r="E811" s="8" t="s">
        <v>813</v>
      </c>
      <c r="F811" s="8" t="s">
        <v>46</v>
      </c>
      <c r="G811" s="21" t="s">
        <v>569</v>
      </c>
      <c r="H811" s="9" t="s">
        <v>570</v>
      </c>
      <c r="N811" s="0" t="s">
        <v>408</v>
      </c>
    </row>
    <row r="812" customFormat="false" ht="14.4" hidden="false" customHeight="false" outlineLevel="0" collapsed="false">
      <c r="A812" s="0" t="n">
        <v>811</v>
      </c>
      <c r="B812" s="0" t="n">
        <v>483</v>
      </c>
      <c r="C812" s="8" t="s">
        <v>572</v>
      </c>
      <c r="D812" s="8" t="s">
        <v>573</v>
      </c>
      <c r="E812" s="8" t="s">
        <v>813</v>
      </c>
      <c r="F812" s="8" t="s">
        <v>46</v>
      </c>
      <c r="G812" s="21" t="s">
        <v>206</v>
      </c>
      <c r="N812" s="0" t="s">
        <v>408</v>
      </c>
    </row>
    <row r="813" customFormat="false" ht="14.4" hidden="false" customHeight="false" outlineLevel="0" collapsed="false">
      <c r="A813" s="0" t="n">
        <v>812</v>
      </c>
      <c r="B813" s="0" t="n">
        <v>484</v>
      </c>
      <c r="C813" s="8" t="s">
        <v>572</v>
      </c>
      <c r="D813" s="8" t="s">
        <v>573</v>
      </c>
      <c r="E813" s="9" t="s">
        <v>206</v>
      </c>
      <c r="F813" s="8" t="s">
        <v>46</v>
      </c>
      <c r="G813" s="9" t="s">
        <v>208</v>
      </c>
      <c r="H813" s="9" t="s">
        <v>815</v>
      </c>
      <c r="J813" s="10" t="s">
        <v>129</v>
      </c>
      <c r="N813" s="0" t="s">
        <v>408</v>
      </c>
    </row>
    <row r="814" customFormat="false" ht="14.4" hidden="false" customHeight="false" outlineLevel="0" collapsed="false">
      <c r="A814" s="0" t="n">
        <v>813</v>
      </c>
      <c r="B814" s="0" t="n">
        <v>485</v>
      </c>
      <c r="C814" s="8" t="s">
        <v>572</v>
      </c>
      <c r="D814" s="8" t="s">
        <v>573</v>
      </c>
      <c r="E814" s="8" t="s">
        <v>813</v>
      </c>
      <c r="F814" s="8" t="s">
        <v>46</v>
      </c>
      <c r="G814" s="21" t="s">
        <v>816</v>
      </c>
      <c r="N814" s="0" t="s">
        <v>408</v>
      </c>
    </row>
    <row r="815" customFormat="false" ht="28.8" hidden="false" customHeight="false" outlineLevel="0" collapsed="false">
      <c r="A815" s="0" t="n">
        <v>814</v>
      </c>
      <c r="B815" s="0" t="n">
        <v>486</v>
      </c>
      <c r="C815" s="8" t="s">
        <v>572</v>
      </c>
      <c r="D815" s="8" t="s">
        <v>573</v>
      </c>
      <c r="E815" s="8" t="s">
        <v>816</v>
      </c>
      <c r="F815" s="8" t="s">
        <v>46</v>
      </c>
      <c r="G815" s="21" t="s">
        <v>817</v>
      </c>
      <c r="H815" s="9" t="s">
        <v>818</v>
      </c>
      <c r="N815" s="0" t="s">
        <v>408</v>
      </c>
    </row>
    <row r="816" customFormat="false" ht="14.4" hidden="false" customHeight="false" outlineLevel="0" collapsed="false">
      <c r="A816" s="0" t="n">
        <v>815</v>
      </c>
      <c r="B816" s="0" t="n">
        <v>487</v>
      </c>
      <c r="C816" s="8" t="s">
        <v>572</v>
      </c>
      <c r="D816" s="8" t="s">
        <v>573</v>
      </c>
      <c r="E816" s="8" t="s">
        <v>813</v>
      </c>
      <c r="F816" s="8" t="s">
        <v>46</v>
      </c>
      <c r="G816" s="21" t="s">
        <v>204</v>
      </c>
      <c r="N816" s="0" t="s">
        <v>408</v>
      </c>
    </row>
    <row r="817" customFormat="false" ht="14.4" hidden="false" customHeight="false" outlineLevel="0" collapsed="false">
      <c r="A817" s="0" t="n">
        <v>816</v>
      </c>
      <c r="B817" s="0" t="n">
        <v>488</v>
      </c>
      <c r="C817" s="8" t="s">
        <v>572</v>
      </c>
      <c r="D817" s="8" t="s">
        <v>573</v>
      </c>
      <c r="E817" s="8" t="s">
        <v>204</v>
      </c>
      <c r="F817" s="8" t="s">
        <v>46</v>
      </c>
      <c r="G817" s="9" t="s">
        <v>206</v>
      </c>
      <c r="H817" s="9" t="s">
        <v>819</v>
      </c>
      <c r="N817" s="0" t="s">
        <v>408</v>
      </c>
    </row>
    <row r="818" customFormat="false" ht="14.4" hidden="false" customHeight="false" outlineLevel="0" collapsed="false">
      <c r="A818" s="0" t="n">
        <v>817</v>
      </c>
      <c r="B818" s="0" t="n">
        <v>489</v>
      </c>
      <c r="C818" s="8" t="s">
        <v>572</v>
      </c>
      <c r="D818" s="8" t="s">
        <v>573</v>
      </c>
      <c r="E818" s="9" t="s">
        <v>206</v>
      </c>
      <c r="F818" s="8" t="s">
        <v>46</v>
      </c>
      <c r="G818" s="9" t="s">
        <v>208</v>
      </c>
      <c r="H818" s="9" t="s">
        <v>820</v>
      </c>
      <c r="J818" s="10" t="s">
        <v>129</v>
      </c>
      <c r="N818" s="0" t="s">
        <v>408</v>
      </c>
    </row>
    <row r="819" customFormat="false" ht="14.4" hidden="false" customHeight="false" outlineLevel="0" collapsed="false">
      <c r="A819" s="0" t="n">
        <v>818</v>
      </c>
      <c r="B819" s="0" t="n">
        <v>490</v>
      </c>
      <c r="C819" s="8" t="s">
        <v>572</v>
      </c>
      <c r="D819" s="8" t="s">
        <v>573</v>
      </c>
      <c r="E819" s="8" t="s">
        <v>204</v>
      </c>
      <c r="F819" s="8" t="s">
        <v>46</v>
      </c>
      <c r="G819" s="8" t="s">
        <v>210</v>
      </c>
      <c r="H819" s="9" t="s">
        <v>821</v>
      </c>
      <c r="N819" s="0" t="s">
        <v>408</v>
      </c>
    </row>
    <row r="820" customFormat="false" ht="14.4" hidden="false" customHeight="false" outlineLevel="0" collapsed="false">
      <c r="A820" s="0" t="n">
        <v>819</v>
      </c>
      <c r="B820" s="0" t="n">
        <v>491</v>
      </c>
      <c r="C820" s="8" t="s">
        <v>572</v>
      </c>
      <c r="D820" s="8" t="s">
        <v>573</v>
      </c>
      <c r="E820" s="8" t="s">
        <v>210</v>
      </c>
      <c r="F820" s="8" t="s">
        <v>46</v>
      </c>
      <c r="G820" s="8" t="s">
        <v>212</v>
      </c>
      <c r="H820" s="9" t="s">
        <v>822</v>
      </c>
      <c r="N820" s="0" t="s">
        <v>408</v>
      </c>
    </row>
    <row r="821" customFormat="false" ht="14.4" hidden="false" customHeight="false" outlineLevel="0" collapsed="false">
      <c r="A821" s="0" t="n">
        <v>820</v>
      </c>
      <c r="B821" s="0" t="n">
        <v>492</v>
      </c>
      <c r="C821" s="8" t="s">
        <v>572</v>
      </c>
      <c r="D821" s="8" t="s">
        <v>573</v>
      </c>
      <c r="E821" s="8" t="s">
        <v>212</v>
      </c>
      <c r="F821" s="8" t="s">
        <v>46</v>
      </c>
      <c r="G821" s="8" t="s">
        <v>214</v>
      </c>
      <c r="H821" s="9" t="s">
        <v>823</v>
      </c>
      <c r="J821" s="10" t="s">
        <v>129</v>
      </c>
      <c r="N821" s="0" t="s">
        <v>408</v>
      </c>
    </row>
    <row r="822" customFormat="false" ht="14.4" hidden="false" customHeight="false" outlineLevel="0" collapsed="false">
      <c r="A822" s="0" t="n">
        <v>821</v>
      </c>
      <c r="B822" s="0" t="n">
        <v>493</v>
      </c>
      <c r="C822" s="8" t="s">
        <v>572</v>
      </c>
      <c r="D822" s="8" t="s">
        <v>573</v>
      </c>
      <c r="E822" s="8" t="s">
        <v>212</v>
      </c>
      <c r="F822" s="8" t="s">
        <v>46</v>
      </c>
      <c r="G822" s="8" t="s">
        <v>216</v>
      </c>
      <c r="H822" s="9" t="s">
        <v>824</v>
      </c>
      <c r="J822" s="10" t="s">
        <v>129</v>
      </c>
      <c r="N822" s="0" t="s">
        <v>408</v>
      </c>
    </row>
    <row r="823" customFormat="false" ht="14.4" hidden="false" customHeight="false" outlineLevel="0" collapsed="false">
      <c r="A823" s="0" t="n">
        <v>822</v>
      </c>
      <c r="B823" s="0" t="n">
        <v>494</v>
      </c>
      <c r="C823" s="8" t="s">
        <v>572</v>
      </c>
      <c r="D823" s="8" t="s">
        <v>573</v>
      </c>
      <c r="E823" s="8" t="s">
        <v>813</v>
      </c>
      <c r="F823" s="8" t="s">
        <v>46</v>
      </c>
      <c r="G823" s="8" t="s">
        <v>218</v>
      </c>
      <c r="N823" s="0" t="s">
        <v>408</v>
      </c>
    </row>
    <row r="824" customFormat="false" ht="14.4" hidden="false" customHeight="false" outlineLevel="0" collapsed="false">
      <c r="A824" s="0" t="n">
        <v>823</v>
      </c>
      <c r="B824" s="0" t="n">
        <v>495</v>
      </c>
      <c r="C824" s="8" t="s">
        <v>572</v>
      </c>
      <c r="D824" s="8" t="s">
        <v>573</v>
      </c>
      <c r="E824" s="8" t="s">
        <v>218</v>
      </c>
      <c r="F824" s="8" t="s">
        <v>46</v>
      </c>
      <c r="G824" s="8" t="s">
        <v>220</v>
      </c>
      <c r="H824" s="9" t="s">
        <v>825</v>
      </c>
      <c r="N824" s="0" t="s">
        <v>408</v>
      </c>
    </row>
    <row r="825" customFormat="false" ht="28.8" hidden="false" customHeight="false" outlineLevel="0" collapsed="false">
      <c r="A825" s="0" t="n">
        <v>824</v>
      </c>
      <c r="B825" s="0" t="n">
        <v>496</v>
      </c>
      <c r="C825" s="8" t="s">
        <v>572</v>
      </c>
      <c r="D825" s="8" t="s">
        <v>573</v>
      </c>
      <c r="E825" s="8" t="s">
        <v>220</v>
      </c>
      <c r="F825" s="8" t="s">
        <v>46</v>
      </c>
      <c r="G825" s="8" t="s">
        <v>222</v>
      </c>
      <c r="H825" s="9" t="s">
        <v>826</v>
      </c>
      <c r="N825" s="0" t="s">
        <v>408</v>
      </c>
    </row>
    <row r="826" customFormat="false" ht="14.4" hidden="false" customHeight="false" outlineLevel="0" collapsed="false">
      <c r="A826" s="0" t="n">
        <v>825</v>
      </c>
      <c r="B826" s="0" t="n">
        <v>497</v>
      </c>
      <c r="C826" s="8" t="s">
        <v>572</v>
      </c>
      <c r="D826" s="8" t="s">
        <v>573</v>
      </c>
      <c r="E826" s="8" t="s">
        <v>222</v>
      </c>
      <c r="F826" s="8" t="s">
        <v>46</v>
      </c>
      <c r="G826" s="8" t="s">
        <v>212</v>
      </c>
      <c r="H826" s="9" t="s">
        <v>827</v>
      </c>
      <c r="N826" s="0" t="s">
        <v>408</v>
      </c>
    </row>
    <row r="827" customFormat="false" ht="14.4" hidden="false" customHeight="false" outlineLevel="0" collapsed="false">
      <c r="A827" s="0" t="n">
        <v>826</v>
      </c>
      <c r="B827" s="0" t="n">
        <v>498</v>
      </c>
      <c r="C827" s="8" t="s">
        <v>572</v>
      </c>
      <c r="D827" s="8" t="s">
        <v>573</v>
      </c>
      <c r="E827" s="8" t="s">
        <v>212</v>
      </c>
      <c r="F827" s="8" t="s">
        <v>46</v>
      </c>
      <c r="G827" s="8" t="s">
        <v>214</v>
      </c>
      <c r="H827" s="9" t="s">
        <v>828</v>
      </c>
      <c r="J827" s="10" t="s">
        <v>129</v>
      </c>
      <c r="N827" s="0" t="s">
        <v>408</v>
      </c>
    </row>
    <row r="828" customFormat="false" ht="14.4" hidden="false" customHeight="false" outlineLevel="0" collapsed="false">
      <c r="A828" s="0" t="n">
        <v>827</v>
      </c>
      <c r="B828" s="0" t="n">
        <v>499</v>
      </c>
      <c r="C828" s="8" t="s">
        <v>572</v>
      </c>
      <c r="D828" s="8" t="s">
        <v>573</v>
      </c>
      <c r="E828" s="8" t="s">
        <v>212</v>
      </c>
      <c r="F828" s="8" t="s">
        <v>46</v>
      </c>
      <c r="G828" s="8" t="s">
        <v>216</v>
      </c>
      <c r="H828" s="9" t="s">
        <v>829</v>
      </c>
      <c r="J828" s="10" t="s">
        <v>129</v>
      </c>
      <c r="N828" s="0" t="s">
        <v>408</v>
      </c>
    </row>
    <row r="829" customFormat="false" ht="14.4" hidden="false" customHeight="false" outlineLevel="0" collapsed="false">
      <c r="A829" s="0" t="n">
        <v>828</v>
      </c>
      <c r="B829" s="0" t="n">
        <v>500</v>
      </c>
      <c r="C829" s="8" t="s">
        <v>572</v>
      </c>
      <c r="D829" s="8" t="s">
        <v>573</v>
      </c>
      <c r="E829" s="8" t="s">
        <v>680</v>
      </c>
      <c r="F829" s="8" t="s">
        <v>46</v>
      </c>
      <c r="G829" s="8" t="s">
        <v>830</v>
      </c>
      <c r="H829" s="9" t="s">
        <v>831</v>
      </c>
      <c r="N829" s="0" t="s">
        <v>408</v>
      </c>
    </row>
    <row r="830" customFormat="false" ht="14.4" hidden="false" customHeight="false" outlineLevel="0" collapsed="false">
      <c r="A830" s="0" t="n">
        <v>829</v>
      </c>
      <c r="B830" s="0" t="n">
        <v>501</v>
      </c>
      <c r="C830" s="8" t="s">
        <v>572</v>
      </c>
      <c r="D830" s="8" t="s">
        <v>573</v>
      </c>
      <c r="E830" s="8" t="s">
        <v>830</v>
      </c>
      <c r="F830" s="8" t="s">
        <v>46</v>
      </c>
      <c r="G830" s="8" t="s">
        <v>832</v>
      </c>
      <c r="H830" s="9" t="s">
        <v>833</v>
      </c>
      <c r="N830" s="0" t="s">
        <v>408</v>
      </c>
    </row>
    <row r="831" customFormat="false" ht="14.4" hidden="false" customHeight="false" outlineLevel="0" collapsed="false">
      <c r="A831" s="0" t="n">
        <v>830</v>
      </c>
      <c r="B831" s="0" t="n">
        <v>502</v>
      </c>
      <c r="C831" s="8" t="s">
        <v>572</v>
      </c>
      <c r="D831" s="8" t="s">
        <v>573</v>
      </c>
      <c r="E831" s="8" t="s">
        <v>832</v>
      </c>
      <c r="F831" s="8" t="s">
        <v>46</v>
      </c>
      <c r="G831" s="8" t="s">
        <v>834</v>
      </c>
      <c r="H831" s="9" t="s">
        <v>835</v>
      </c>
      <c r="N831" s="0" t="s">
        <v>408</v>
      </c>
    </row>
    <row r="832" customFormat="false" ht="14.4" hidden="false" customHeight="false" outlineLevel="0" collapsed="false">
      <c r="A832" s="0" t="n">
        <v>831</v>
      </c>
      <c r="B832" s="0" t="n">
        <v>503</v>
      </c>
      <c r="C832" s="8" t="s">
        <v>572</v>
      </c>
      <c r="D832" s="8" t="s">
        <v>573</v>
      </c>
      <c r="E832" s="8" t="s">
        <v>834</v>
      </c>
      <c r="F832" s="8" t="s">
        <v>54</v>
      </c>
      <c r="G832" s="8" t="s">
        <v>55</v>
      </c>
      <c r="H832" s="9" t="s">
        <v>836</v>
      </c>
      <c r="N832" s="0" t="s">
        <v>408</v>
      </c>
    </row>
    <row r="833" customFormat="false" ht="14.4" hidden="false" customHeight="false" outlineLevel="0" collapsed="false">
      <c r="A833" s="0" t="n">
        <v>832</v>
      </c>
      <c r="B833" s="0" t="n">
        <v>504</v>
      </c>
      <c r="C833" s="8" t="s">
        <v>572</v>
      </c>
      <c r="D833" s="8" t="s">
        <v>573</v>
      </c>
      <c r="E833" s="8" t="s">
        <v>830</v>
      </c>
      <c r="F833" s="8" t="s">
        <v>46</v>
      </c>
      <c r="G833" s="8" t="s">
        <v>837</v>
      </c>
      <c r="H833" s="9" t="s">
        <v>838</v>
      </c>
      <c r="N833" s="0" t="s">
        <v>408</v>
      </c>
    </row>
    <row r="834" customFormat="false" ht="14.4" hidden="false" customHeight="false" outlineLevel="0" collapsed="false">
      <c r="A834" s="0" t="n">
        <v>833</v>
      </c>
      <c r="B834" s="0" t="n">
        <v>505</v>
      </c>
      <c r="C834" s="8" t="s">
        <v>572</v>
      </c>
      <c r="D834" s="8" t="s">
        <v>573</v>
      </c>
      <c r="E834" s="8" t="s">
        <v>837</v>
      </c>
      <c r="F834" s="8" t="s">
        <v>46</v>
      </c>
      <c r="G834" s="8" t="s">
        <v>839</v>
      </c>
      <c r="H834" s="9" t="s">
        <v>840</v>
      </c>
      <c r="N834" s="0" t="s">
        <v>408</v>
      </c>
    </row>
    <row r="835" customFormat="false" ht="14.4" hidden="false" customHeight="false" outlineLevel="0" collapsed="false">
      <c r="A835" s="0" t="n">
        <v>834</v>
      </c>
      <c r="B835" s="0" t="n">
        <v>506</v>
      </c>
      <c r="C835" s="8" t="s">
        <v>572</v>
      </c>
      <c r="D835" s="8" t="s">
        <v>573</v>
      </c>
      <c r="E835" s="8" t="s">
        <v>839</v>
      </c>
      <c r="F835" s="8" t="s">
        <v>54</v>
      </c>
      <c r="G835" s="8" t="s">
        <v>55</v>
      </c>
      <c r="H835" s="9" t="s">
        <v>841</v>
      </c>
      <c r="N835" s="0" t="s">
        <v>408</v>
      </c>
    </row>
    <row r="836" customFormat="false" ht="14.4" hidden="false" customHeight="false" outlineLevel="0" collapsed="false">
      <c r="A836" s="0" t="n">
        <v>835</v>
      </c>
      <c r="B836" s="0" t="n">
        <v>507</v>
      </c>
      <c r="C836" s="8" t="s">
        <v>572</v>
      </c>
      <c r="D836" s="8" t="s">
        <v>573</v>
      </c>
      <c r="E836" s="8" t="s">
        <v>839</v>
      </c>
      <c r="F836" s="8" t="s">
        <v>46</v>
      </c>
      <c r="G836" s="8" t="s">
        <v>842</v>
      </c>
      <c r="H836" s="9" t="s">
        <v>843</v>
      </c>
      <c r="N836" s="0" t="s">
        <v>408</v>
      </c>
    </row>
    <row r="837" customFormat="false" ht="14.4" hidden="false" customHeight="false" outlineLevel="0" collapsed="false">
      <c r="A837" s="0" t="n">
        <v>836</v>
      </c>
      <c r="B837" s="0" t="n">
        <v>508</v>
      </c>
      <c r="C837" s="8" t="s">
        <v>572</v>
      </c>
      <c r="D837" s="8" t="s">
        <v>573</v>
      </c>
      <c r="E837" s="8" t="s">
        <v>839</v>
      </c>
      <c r="F837" s="8" t="s">
        <v>46</v>
      </c>
      <c r="G837" s="8" t="s">
        <v>844</v>
      </c>
      <c r="H837" s="9" t="s">
        <v>845</v>
      </c>
      <c r="N837" s="0" t="s">
        <v>408</v>
      </c>
    </row>
    <row r="838" customFormat="false" ht="14.4" hidden="false" customHeight="false" outlineLevel="0" collapsed="false">
      <c r="A838" s="0" t="n">
        <v>837</v>
      </c>
      <c r="B838" s="0" t="n">
        <v>509</v>
      </c>
      <c r="C838" s="8" t="s">
        <v>572</v>
      </c>
      <c r="D838" s="8" t="s">
        <v>573</v>
      </c>
      <c r="E838" s="8" t="s">
        <v>839</v>
      </c>
      <c r="F838" s="8" t="s">
        <v>46</v>
      </c>
      <c r="G838" s="8" t="s">
        <v>732</v>
      </c>
      <c r="H838" s="9" t="s">
        <v>846</v>
      </c>
      <c r="N838" s="0" t="s">
        <v>408</v>
      </c>
    </row>
    <row r="839" customFormat="false" ht="14.4" hidden="false" customHeight="false" outlineLevel="0" collapsed="false">
      <c r="A839" s="0" t="n">
        <v>838</v>
      </c>
      <c r="B839" s="0" t="n">
        <v>510</v>
      </c>
      <c r="C839" s="8" t="s">
        <v>572</v>
      </c>
      <c r="D839" s="8" t="s">
        <v>573</v>
      </c>
      <c r="E839" s="8" t="s">
        <v>839</v>
      </c>
      <c r="F839" s="8" t="s">
        <v>46</v>
      </c>
      <c r="G839" s="8" t="s">
        <v>734</v>
      </c>
      <c r="H839" s="9" t="s">
        <v>847</v>
      </c>
      <c r="N839" s="0" t="s">
        <v>408</v>
      </c>
    </row>
    <row r="840" customFormat="false" ht="14.4" hidden="false" customHeight="false" outlineLevel="0" collapsed="false">
      <c r="A840" s="0" t="n">
        <v>839</v>
      </c>
      <c r="B840" s="0" t="n">
        <v>511</v>
      </c>
      <c r="C840" s="8" t="s">
        <v>572</v>
      </c>
      <c r="D840" s="8" t="s">
        <v>573</v>
      </c>
      <c r="E840" s="8" t="s">
        <v>839</v>
      </c>
      <c r="F840" s="8" t="s">
        <v>46</v>
      </c>
      <c r="G840" s="8" t="s">
        <v>848</v>
      </c>
      <c r="H840" s="9" t="s">
        <v>849</v>
      </c>
      <c r="N840" s="0" t="s">
        <v>408</v>
      </c>
    </row>
    <row r="841" customFormat="false" ht="14.4" hidden="false" customHeight="false" outlineLevel="0" collapsed="false">
      <c r="A841" s="0" t="n">
        <v>840</v>
      </c>
      <c r="B841" s="0" t="n">
        <v>512</v>
      </c>
      <c r="C841" s="8" t="s">
        <v>572</v>
      </c>
      <c r="D841" s="8" t="s">
        <v>573</v>
      </c>
      <c r="E841" s="8" t="s">
        <v>839</v>
      </c>
      <c r="F841" s="8" t="s">
        <v>46</v>
      </c>
      <c r="G841" s="8" t="s">
        <v>736</v>
      </c>
      <c r="H841" s="9" t="s">
        <v>850</v>
      </c>
      <c r="N841" s="0" t="s">
        <v>408</v>
      </c>
    </row>
    <row r="842" customFormat="false" ht="14.4" hidden="false" customHeight="false" outlineLevel="0" collapsed="false">
      <c r="A842" s="0" t="n">
        <v>841</v>
      </c>
      <c r="B842" s="0" t="n">
        <v>513</v>
      </c>
      <c r="C842" s="8" t="s">
        <v>572</v>
      </c>
      <c r="D842" s="8" t="s">
        <v>573</v>
      </c>
      <c r="E842" s="8" t="s">
        <v>839</v>
      </c>
      <c r="F842" s="8" t="s">
        <v>46</v>
      </c>
      <c r="G842" s="8" t="s">
        <v>738</v>
      </c>
      <c r="H842" s="9" t="s">
        <v>851</v>
      </c>
      <c r="N842" s="0" t="s">
        <v>408</v>
      </c>
    </row>
    <row r="843" customFormat="false" ht="14.4" hidden="false" customHeight="false" outlineLevel="0" collapsed="false">
      <c r="A843" s="0" t="n">
        <v>842</v>
      </c>
      <c r="B843" s="0" t="n">
        <v>514</v>
      </c>
      <c r="C843" s="8" t="s">
        <v>572</v>
      </c>
      <c r="D843" s="8" t="s">
        <v>573</v>
      </c>
      <c r="E843" s="8" t="s">
        <v>839</v>
      </c>
      <c r="F843" s="8" t="s">
        <v>46</v>
      </c>
      <c r="G843" s="8" t="s">
        <v>281</v>
      </c>
      <c r="H843" s="9" t="s">
        <v>852</v>
      </c>
      <c r="N843" s="0" t="s">
        <v>408</v>
      </c>
    </row>
    <row r="844" customFormat="false" ht="14.4" hidden="false" customHeight="false" outlineLevel="0" collapsed="false">
      <c r="A844" s="0" t="n">
        <v>843</v>
      </c>
      <c r="B844" s="0" t="n">
        <v>515</v>
      </c>
      <c r="C844" s="8" t="s">
        <v>572</v>
      </c>
      <c r="D844" s="8" t="s">
        <v>573</v>
      </c>
      <c r="E844" s="8" t="s">
        <v>839</v>
      </c>
      <c r="F844" s="8" t="s">
        <v>46</v>
      </c>
      <c r="G844" s="8" t="s">
        <v>853</v>
      </c>
      <c r="H844" s="9" t="s">
        <v>854</v>
      </c>
      <c r="N844" s="0" t="s">
        <v>408</v>
      </c>
    </row>
    <row r="845" customFormat="false" ht="14.4" hidden="false" customHeight="false" outlineLevel="0" collapsed="false">
      <c r="A845" s="0" t="n">
        <v>844</v>
      </c>
      <c r="B845" s="0" t="n">
        <v>516</v>
      </c>
      <c r="C845" s="8" t="s">
        <v>572</v>
      </c>
      <c r="D845" s="8" t="s">
        <v>573</v>
      </c>
      <c r="E845" s="8" t="s">
        <v>605</v>
      </c>
      <c r="F845" s="8" t="s">
        <v>46</v>
      </c>
      <c r="G845" s="8" t="s">
        <v>770</v>
      </c>
      <c r="H845" s="9" t="s">
        <v>855</v>
      </c>
      <c r="N845" s="0" t="s">
        <v>408</v>
      </c>
    </row>
    <row r="846" customFormat="false" ht="14.4" hidden="false" customHeight="false" outlineLevel="0" collapsed="false">
      <c r="A846" s="0" t="n">
        <v>845</v>
      </c>
      <c r="B846" s="0" t="n">
        <v>517</v>
      </c>
      <c r="C846" s="8" t="s">
        <v>572</v>
      </c>
      <c r="D846" s="8" t="s">
        <v>573</v>
      </c>
      <c r="E846" s="8" t="s">
        <v>770</v>
      </c>
      <c r="F846" s="8" t="s">
        <v>46</v>
      </c>
      <c r="G846" s="8" t="s">
        <v>772</v>
      </c>
      <c r="H846" s="9" t="s">
        <v>773</v>
      </c>
      <c r="N846" s="0" t="s">
        <v>408</v>
      </c>
    </row>
    <row r="847" customFormat="false" ht="14.4" hidden="false" customHeight="false" outlineLevel="0" collapsed="false">
      <c r="A847" s="0" t="n">
        <v>846</v>
      </c>
      <c r="B847" s="0" t="n">
        <v>518</v>
      </c>
      <c r="C847" s="8" t="s">
        <v>572</v>
      </c>
      <c r="D847" s="8" t="s">
        <v>573</v>
      </c>
      <c r="E847" s="8" t="s">
        <v>772</v>
      </c>
      <c r="F847" s="8" t="s">
        <v>54</v>
      </c>
      <c r="G847" s="8" t="s">
        <v>55</v>
      </c>
      <c r="H847" s="9" t="s">
        <v>774</v>
      </c>
      <c r="N847" s="0" t="s">
        <v>408</v>
      </c>
    </row>
    <row r="848" customFormat="false" ht="14.4" hidden="false" customHeight="false" outlineLevel="0" collapsed="false">
      <c r="A848" s="0" t="n">
        <v>847</v>
      </c>
      <c r="B848" s="0" t="n">
        <v>519</v>
      </c>
      <c r="C848" s="8" t="s">
        <v>572</v>
      </c>
      <c r="D848" s="8" t="s">
        <v>573</v>
      </c>
      <c r="E848" s="8" t="s">
        <v>772</v>
      </c>
      <c r="F848" s="8" t="s">
        <v>46</v>
      </c>
      <c r="G848" s="8" t="s">
        <v>775</v>
      </c>
      <c r="H848" s="9" t="s">
        <v>776</v>
      </c>
      <c r="K848" s="18" t="str">
        <f aca="false">HYPERLINK("#'KOODISTOT'!B"&amp;MATCH(CONCATENATE(G848,"Type"),KOODISTOT!B:B,0),CONCATENATE(G848,"Type"))</f>
        <v>DocumentClassType</v>
      </c>
      <c r="L848" s="10" t="n">
        <v>2</v>
      </c>
      <c r="N848" s="0" t="s">
        <v>408</v>
      </c>
    </row>
    <row r="849" customFormat="false" ht="14.4" hidden="false" customHeight="false" outlineLevel="0" collapsed="false">
      <c r="A849" s="0" t="n">
        <v>848</v>
      </c>
      <c r="B849" s="0" t="n">
        <v>520</v>
      </c>
      <c r="C849" s="8" t="s">
        <v>572</v>
      </c>
      <c r="D849" s="8" t="s">
        <v>573</v>
      </c>
      <c r="E849" s="8" t="s">
        <v>772</v>
      </c>
      <c r="F849" s="8" t="s">
        <v>46</v>
      </c>
      <c r="G849" s="8" t="s">
        <v>777</v>
      </c>
      <c r="H849" s="9" t="s">
        <v>778</v>
      </c>
      <c r="N849" s="0" t="s">
        <v>408</v>
      </c>
    </row>
    <row r="850" customFormat="false" ht="14.4" hidden="false" customHeight="false" outlineLevel="0" collapsed="false">
      <c r="A850" s="0" t="n">
        <v>849</v>
      </c>
      <c r="B850" s="0" t="n">
        <v>521</v>
      </c>
      <c r="C850" s="8" t="s">
        <v>572</v>
      </c>
      <c r="D850" s="8" t="s">
        <v>573</v>
      </c>
      <c r="E850" s="8" t="s">
        <v>772</v>
      </c>
      <c r="F850" s="8" t="s">
        <v>46</v>
      </c>
      <c r="G850" s="8" t="s">
        <v>779</v>
      </c>
      <c r="H850" s="9" t="s">
        <v>780</v>
      </c>
      <c r="N850" s="0" t="s">
        <v>408</v>
      </c>
    </row>
    <row r="851" customFormat="false" ht="14.4" hidden="false" customHeight="false" outlineLevel="0" collapsed="false">
      <c r="A851" s="0" t="n">
        <v>850</v>
      </c>
      <c r="B851" s="0" t="n">
        <v>522</v>
      </c>
      <c r="C851" s="8" t="s">
        <v>572</v>
      </c>
      <c r="D851" s="8" t="s">
        <v>573</v>
      </c>
      <c r="E851" s="8" t="s">
        <v>772</v>
      </c>
      <c r="F851" s="8" t="s">
        <v>46</v>
      </c>
      <c r="G851" s="8" t="s">
        <v>781</v>
      </c>
      <c r="H851" s="9" t="s">
        <v>782</v>
      </c>
      <c r="N851" s="0" t="s">
        <v>408</v>
      </c>
    </row>
    <row r="852" customFormat="false" ht="14.4" hidden="false" customHeight="false" outlineLevel="0" collapsed="false">
      <c r="A852" s="0" t="n">
        <v>851</v>
      </c>
      <c r="B852" s="0" t="n">
        <v>523</v>
      </c>
      <c r="C852" s="8" t="s">
        <v>572</v>
      </c>
      <c r="D852" s="8" t="s">
        <v>573</v>
      </c>
      <c r="E852" s="8" t="s">
        <v>772</v>
      </c>
      <c r="F852" s="8" t="s">
        <v>46</v>
      </c>
      <c r="G852" s="8" t="s">
        <v>783</v>
      </c>
      <c r="N852" s="0" t="s">
        <v>408</v>
      </c>
    </row>
    <row r="853" customFormat="false" ht="14.4" hidden="false" customHeight="false" outlineLevel="0" collapsed="false">
      <c r="A853" s="0" t="n">
        <v>852</v>
      </c>
      <c r="B853" s="0" t="n">
        <v>524</v>
      </c>
      <c r="C853" s="8" t="s">
        <v>572</v>
      </c>
      <c r="D853" s="8" t="s">
        <v>573</v>
      </c>
      <c r="E853" s="8" t="s">
        <v>783</v>
      </c>
      <c r="F853" s="8" t="s">
        <v>54</v>
      </c>
      <c r="G853" s="8" t="s">
        <v>784</v>
      </c>
      <c r="H853" s="9" t="s">
        <v>785</v>
      </c>
      <c r="N853" s="0" t="s">
        <v>408</v>
      </c>
    </row>
    <row r="854" customFormat="false" ht="14.4" hidden="false" customHeight="false" outlineLevel="0" collapsed="false">
      <c r="A854" s="0" t="n">
        <v>853</v>
      </c>
      <c r="B854" s="0" t="n">
        <v>1</v>
      </c>
      <c r="C854" s="8" t="s">
        <v>856</v>
      </c>
      <c r="D854" s="8" t="s">
        <v>857</v>
      </c>
      <c r="F854" s="8" t="s">
        <v>46</v>
      </c>
      <c r="G854" s="8" t="s">
        <v>574</v>
      </c>
      <c r="H854" s="9" t="s">
        <v>575</v>
      </c>
      <c r="O854" s="0" t="s">
        <v>408</v>
      </c>
    </row>
    <row r="855" customFormat="false" ht="14.4" hidden="false" customHeight="false" outlineLevel="0" collapsed="false">
      <c r="A855" s="0" t="n">
        <v>854</v>
      </c>
      <c r="B855" s="0" t="n">
        <v>2</v>
      </c>
      <c r="C855" s="8" t="s">
        <v>856</v>
      </c>
      <c r="D855" s="8" t="s">
        <v>857</v>
      </c>
      <c r="E855" s="8" t="s">
        <v>858</v>
      </c>
      <c r="F855" s="8" t="s">
        <v>46</v>
      </c>
      <c r="G855" s="8" t="s">
        <v>605</v>
      </c>
      <c r="H855" s="9" t="s">
        <v>577</v>
      </c>
      <c r="O855" s="0" t="s">
        <v>408</v>
      </c>
    </row>
    <row r="856" customFormat="false" ht="14.4" hidden="false" customHeight="false" outlineLevel="0" collapsed="false">
      <c r="A856" s="0" t="n">
        <v>855</v>
      </c>
      <c r="B856" s="0" t="n">
        <v>3</v>
      </c>
      <c r="C856" s="8" t="s">
        <v>856</v>
      </c>
      <c r="D856" s="8" t="s">
        <v>857</v>
      </c>
      <c r="E856" s="8" t="s">
        <v>605</v>
      </c>
      <c r="F856" s="8" t="s">
        <v>54</v>
      </c>
      <c r="G856" s="8" t="s">
        <v>55</v>
      </c>
      <c r="H856" s="9" t="s">
        <v>607</v>
      </c>
      <c r="O856" s="0" t="s">
        <v>408</v>
      </c>
    </row>
    <row r="857" customFormat="false" ht="14.4" hidden="false" customHeight="false" outlineLevel="0" collapsed="false">
      <c r="A857" s="0" t="n">
        <v>856</v>
      </c>
      <c r="B857" s="0" t="n">
        <v>4</v>
      </c>
      <c r="C857" s="8" t="s">
        <v>856</v>
      </c>
      <c r="D857" s="8" t="s">
        <v>857</v>
      </c>
      <c r="E857" s="8" t="s">
        <v>605</v>
      </c>
      <c r="F857" s="8" t="s">
        <v>46</v>
      </c>
      <c r="G857" s="8" t="s">
        <v>608</v>
      </c>
      <c r="H857" s="9" t="s">
        <v>609</v>
      </c>
      <c r="O857" s="0" t="s">
        <v>408</v>
      </c>
    </row>
    <row r="858" customFormat="false" ht="14.4" hidden="false" customHeight="false" outlineLevel="0" collapsed="false">
      <c r="A858" s="0" t="n">
        <v>857</v>
      </c>
      <c r="B858" s="0" t="n">
        <v>5</v>
      </c>
      <c r="C858" s="8" t="s">
        <v>856</v>
      </c>
      <c r="D858" s="8" t="s">
        <v>857</v>
      </c>
      <c r="E858" s="8" t="s">
        <v>605</v>
      </c>
      <c r="F858" s="8" t="s">
        <v>46</v>
      </c>
      <c r="G858" s="8" t="s">
        <v>610</v>
      </c>
      <c r="H858" s="9" t="s">
        <v>611</v>
      </c>
      <c r="O858" s="0" t="s">
        <v>408</v>
      </c>
    </row>
    <row r="859" customFormat="false" ht="14.4" hidden="false" customHeight="false" outlineLevel="0" collapsed="false">
      <c r="A859" s="0" t="n">
        <v>858</v>
      </c>
      <c r="B859" s="0" t="n">
        <v>6</v>
      </c>
      <c r="C859" s="8" t="s">
        <v>856</v>
      </c>
      <c r="D859" s="8" t="s">
        <v>857</v>
      </c>
      <c r="E859" s="8" t="s">
        <v>610</v>
      </c>
      <c r="F859" s="8" t="s">
        <v>46</v>
      </c>
      <c r="G859" s="8" t="s">
        <v>612</v>
      </c>
      <c r="H859" s="9" t="s">
        <v>613</v>
      </c>
      <c r="O859" s="0" t="s">
        <v>408</v>
      </c>
    </row>
    <row r="860" customFormat="false" ht="14.4" hidden="false" customHeight="false" outlineLevel="0" collapsed="false">
      <c r="A860" s="0" t="n">
        <v>859</v>
      </c>
      <c r="B860" s="0" t="n">
        <v>7</v>
      </c>
      <c r="C860" s="8" t="s">
        <v>856</v>
      </c>
      <c r="D860" s="8" t="s">
        <v>857</v>
      </c>
      <c r="E860" s="8" t="s">
        <v>612</v>
      </c>
      <c r="F860" s="8" t="s">
        <v>46</v>
      </c>
      <c r="G860" s="8" t="s">
        <v>614</v>
      </c>
      <c r="H860" s="9" t="s">
        <v>615</v>
      </c>
      <c r="O860" s="0" t="s">
        <v>408</v>
      </c>
    </row>
    <row r="861" customFormat="false" ht="14.4" hidden="false" customHeight="false" outlineLevel="0" collapsed="false">
      <c r="A861" s="0" t="n">
        <v>860</v>
      </c>
      <c r="B861" s="0" t="n">
        <v>8</v>
      </c>
      <c r="C861" s="8" t="s">
        <v>856</v>
      </c>
      <c r="D861" s="8" t="s">
        <v>857</v>
      </c>
      <c r="E861" s="8" t="s">
        <v>612</v>
      </c>
      <c r="F861" s="8" t="s">
        <v>46</v>
      </c>
      <c r="G861" s="8" t="s">
        <v>616</v>
      </c>
      <c r="H861" s="9" t="s">
        <v>617</v>
      </c>
      <c r="O861" s="0" t="s">
        <v>408</v>
      </c>
    </row>
    <row r="862" customFormat="false" ht="14.4" hidden="false" customHeight="false" outlineLevel="0" collapsed="false">
      <c r="A862" s="0" t="n">
        <v>861</v>
      </c>
      <c r="B862" s="0" t="n">
        <v>9</v>
      </c>
      <c r="C862" s="8" t="s">
        <v>856</v>
      </c>
      <c r="D862" s="8" t="s">
        <v>857</v>
      </c>
      <c r="E862" s="8" t="s">
        <v>605</v>
      </c>
      <c r="F862" s="8" t="s">
        <v>46</v>
      </c>
      <c r="G862" s="8" t="s">
        <v>618</v>
      </c>
      <c r="H862" s="9" t="s">
        <v>619</v>
      </c>
      <c r="O862" s="0" t="s">
        <v>408</v>
      </c>
    </row>
    <row r="863" customFormat="false" ht="14.4" hidden="false" customHeight="false" outlineLevel="0" collapsed="false">
      <c r="A863" s="0" t="n">
        <v>862</v>
      </c>
      <c r="B863" s="0" t="n">
        <v>10</v>
      </c>
      <c r="C863" s="8" t="s">
        <v>856</v>
      </c>
      <c r="D863" s="8" t="s">
        <v>857</v>
      </c>
      <c r="E863" s="8" t="s">
        <v>605</v>
      </c>
      <c r="F863" s="8" t="s">
        <v>46</v>
      </c>
      <c r="G863" s="8" t="s">
        <v>620</v>
      </c>
      <c r="H863" s="9" t="s">
        <v>621</v>
      </c>
      <c r="O863" s="0" t="s">
        <v>408</v>
      </c>
    </row>
    <row r="864" customFormat="false" ht="14.4" hidden="false" customHeight="false" outlineLevel="0" collapsed="false">
      <c r="A864" s="0" t="n">
        <v>863</v>
      </c>
      <c r="B864" s="0" t="n">
        <v>11</v>
      </c>
      <c r="C864" s="8" t="s">
        <v>856</v>
      </c>
      <c r="D864" s="8" t="s">
        <v>857</v>
      </c>
      <c r="E864" s="8" t="s">
        <v>620</v>
      </c>
      <c r="F864" s="8" t="s">
        <v>54</v>
      </c>
      <c r="G864" s="8" t="s">
        <v>55</v>
      </c>
      <c r="H864" s="9" t="s">
        <v>622</v>
      </c>
      <c r="O864" s="0" t="s">
        <v>408</v>
      </c>
    </row>
    <row r="865" customFormat="false" ht="14.4" hidden="false" customHeight="false" outlineLevel="0" collapsed="false">
      <c r="A865" s="0" t="n">
        <v>864</v>
      </c>
      <c r="B865" s="0" t="n">
        <v>12</v>
      </c>
      <c r="C865" s="8" t="s">
        <v>856</v>
      </c>
      <c r="D865" s="8" t="s">
        <v>857</v>
      </c>
      <c r="E865" s="8" t="s">
        <v>620</v>
      </c>
      <c r="F865" s="8" t="s">
        <v>54</v>
      </c>
      <c r="G865" s="8" t="s">
        <v>84</v>
      </c>
      <c r="H865" s="9" t="s">
        <v>623</v>
      </c>
      <c r="K865" s="18" t="str">
        <f aca="false">HYPERLINK("#'KOODISTOT'!B"&amp;MATCH("ISO639char2LanguageType",KOODISTOT!B:B,0),"ISO639char2LanguageType")</f>
        <v>ISO639char2LanguageType</v>
      </c>
      <c r="L865" s="10" t="s">
        <v>624</v>
      </c>
      <c r="O865" s="0" t="s">
        <v>408</v>
      </c>
    </row>
    <row r="866" customFormat="false" ht="14.4" hidden="false" customHeight="false" outlineLevel="0" collapsed="false">
      <c r="A866" s="0" t="n">
        <v>865</v>
      </c>
      <c r="B866" s="0" t="n">
        <v>13</v>
      </c>
      <c r="C866" s="8" t="s">
        <v>856</v>
      </c>
      <c r="D866" s="8" t="s">
        <v>857</v>
      </c>
      <c r="E866" s="8" t="s">
        <v>620</v>
      </c>
      <c r="F866" s="8" t="s">
        <v>46</v>
      </c>
      <c r="G866" s="8" t="s">
        <v>87</v>
      </c>
      <c r="H866" s="9" t="s">
        <v>625</v>
      </c>
      <c r="O866" s="0" t="s">
        <v>408</v>
      </c>
    </row>
    <row r="867" customFormat="false" ht="14.4" hidden="false" customHeight="false" outlineLevel="0" collapsed="false">
      <c r="A867" s="0" t="n">
        <v>866</v>
      </c>
      <c r="B867" s="0" t="n">
        <v>14</v>
      </c>
      <c r="C867" s="8" t="s">
        <v>856</v>
      </c>
      <c r="D867" s="8" t="s">
        <v>857</v>
      </c>
      <c r="E867" s="8" t="s">
        <v>620</v>
      </c>
      <c r="F867" s="8" t="s">
        <v>46</v>
      </c>
      <c r="G867" s="8" t="s">
        <v>89</v>
      </c>
      <c r="H867" s="9" t="s">
        <v>626</v>
      </c>
      <c r="O867" s="0" t="s">
        <v>408</v>
      </c>
    </row>
    <row r="868" customFormat="false" ht="14.4" hidden="false" customHeight="false" outlineLevel="0" collapsed="false">
      <c r="A868" s="0" t="n">
        <v>867</v>
      </c>
      <c r="B868" s="0" t="n">
        <v>15</v>
      </c>
      <c r="C868" s="8" t="s">
        <v>856</v>
      </c>
      <c r="D868" s="8" t="s">
        <v>857</v>
      </c>
      <c r="E868" s="8" t="s">
        <v>620</v>
      </c>
      <c r="F868" s="8" t="s">
        <v>46</v>
      </c>
      <c r="G868" s="8" t="s">
        <v>91</v>
      </c>
      <c r="H868" s="9" t="s">
        <v>627</v>
      </c>
      <c r="O868" s="0" t="s">
        <v>408</v>
      </c>
    </row>
    <row r="869" customFormat="false" ht="14.4" hidden="false" customHeight="false" outlineLevel="0" collapsed="false">
      <c r="A869" s="0" t="n">
        <v>868</v>
      </c>
      <c r="B869" s="0" t="n">
        <v>16</v>
      </c>
      <c r="C869" s="8" t="s">
        <v>856</v>
      </c>
      <c r="D869" s="8" t="s">
        <v>857</v>
      </c>
      <c r="E869" s="8" t="s">
        <v>620</v>
      </c>
      <c r="F869" s="8" t="s">
        <v>46</v>
      </c>
      <c r="G869" s="8" t="s">
        <v>93</v>
      </c>
      <c r="H869" s="9" t="s">
        <v>628</v>
      </c>
      <c r="O869" s="0" t="s">
        <v>408</v>
      </c>
    </row>
    <row r="870" customFormat="false" ht="14.4" hidden="false" customHeight="false" outlineLevel="0" collapsed="false">
      <c r="A870" s="0" t="n">
        <v>869</v>
      </c>
      <c r="B870" s="0" t="n">
        <v>17</v>
      </c>
      <c r="C870" s="8" t="s">
        <v>856</v>
      </c>
      <c r="D870" s="8" t="s">
        <v>857</v>
      </c>
      <c r="E870" s="8" t="s">
        <v>620</v>
      </c>
      <c r="F870" s="8" t="s">
        <v>46</v>
      </c>
      <c r="G870" s="8" t="s">
        <v>95</v>
      </c>
      <c r="H870" s="9" t="s">
        <v>629</v>
      </c>
      <c r="O870" s="0" t="s">
        <v>408</v>
      </c>
    </row>
    <row r="871" customFormat="false" ht="14.4" hidden="false" customHeight="false" outlineLevel="0" collapsed="false">
      <c r="A871" s="0" t="n">
        <v>870</v>
      </c>
      <c r="B871" s="0" t="n">
        <v>18</v>
      </c>
      <c r="C871" s="8" t="s">
        <v>856</v>
      </c>
      <c r="D871" s="8" t="s">
        <v>857</v>
      </c>
      <c r="E871" s="8" t="s">
        <v>620</v>
      </c>
      <c r="F871" s="8" t="s">
        <v>46</v>
      </c>
      <c r="G871" s="8" t="s">
        <v>97</v>
      </c>
      <c r="H871" s="9" t="s">
        <v>630</v>
      </c>
      <c r="O871" s="0" t="s">
        <v>408</v>
      </c>
    </row>
    <row r="872" customFormat="false" ht="14.4" hidden="false" customHeight="false" outlineLevel="0" collapsed="false">
      <c r="A872" s="0" t="n">
        <v>871</v>
      </c>
      <c r="B872" s="0" t="n">
        <v>19</v>
      </c>
      <c r="C872" s="8" t="s">
        <v>856</v>
      </c>
      <c r="D872" s="8" t="s">
        <v>857</v>
      </c>
      <c r="E872" s="8" t="s">
        <v>620</v>
      </c>
      <c r="F872" s="8" t="s">
        <v>46</v>
      </c>
      <c r="G872" s="8" t="s">
        <v>99</v>
      </c>
      <c r="H872" s="9" t="s">
        <v>100</v>
      </c>
      <c r="O872" s="0" t="s">
        <v>408</v>
      </c>
    </row>
    <row r="873" customFormat="false" ht="14.4" hidden="false" customHeight="false" outlineLevel="0" collapsed="false">
      <c r="A873" s="0" t="n">
        <v>872</v>
      </c>
      <c r="B873" s="0" t="n">
        <v>20</v>
      </c>
      <c r="C873" s="8" t="s">
        <v>856</v>
      </c>
      <c r="D873" s="8" t="s">
        <v>857</v>
      </c>
      <c r="E873" s="8" t="s">
        <v>620</v>
      </c>
      <c r="F873" s="8" t="s">
        <v>46</v>
      </c>
      <c r="G873" s="8" t="s">
        <v>101</v>
      </c>
      <c r="H873" s="9" t="s">
        <v>631</v>
      </c>
      <c r="O873" s="0" t="s">
        <v>408</v>
      </c>
    </row>
    <row r="874" customFormat="false" ht="14.4" hidden="false" customHeight="false" outlineLevel="0" collapsed="false">
      <c r="A874" s="0" t="n">
        <v>873</v>
      </c>
      <c r="B874" s="0" t="n">
        <v>21</v>
      </c>
      <c r="C874" s="8" t="s">
        <v>856</v>
      </c>
      <c r="D874" s="8" t="s">
        <v>857</v>
      </c>
      <c r="E874" s="8" t="s">
        <v>620</v>
      </c>
      <c r="F874" s="8" t="s">
        <v>46</v>
      </c>
      <c r="G874" s="8" t="s">
        <v>103</v>
      </c>
      <c r="H874" s="9" t="s">
        <v>104</v>
      </c>
      <c r="O874" s="0" t="s">
        <v>408</v>
      </c>
    </row>
    <row r="875" customFormat="false" ht="14.4" hidden="false" customHeight="false" outlineLevel="0" collapsed="false">
      <c r="A875" s="0" t="n">
        <v>874</v>
      </c>
      <c r="B875" s="0" t="n">
        <v>22</v>
      </c>
      <c r="C875" s="8" t="s">
        <v>856</v>
      </c>
      <c r="D875" s="8" t="s">
        <v>857</v>
      </c>
      <c r="E875" s="8" t="s">
        <v>620</v>
      </c>
      <c r="F875" s="8" t="s">
        <v>46</v>
      </c>
      <c r="G875" s="8" t="s">
        <v>105</v>
      </c>
      <c r="H875" s="9" t="s">
        <v>106</v>
      </c>
      <c r="O875" s="0" t="s">
        <v>408</v>
      </c>
    </row>
    <row r="876" customFormat="false" ht="14.4" hidden="false" customHeight="false" outlineLevel="0" collapsed="false">
      <c r="A876" s="0" t="n">
        <v>875</v>
      </c>
      <c r="B876" s="0" t="n">
        <v>23</v>
      </c>
      <c r="C876" s="8" t="s">
        <v>856</v>
      </c>
      <c r="D876" s="8" t="s">
        <v>857</v>
      </c>
      <c r="E876" s="8" t="s">
        <v>620</v>
      </c>
      <c r="F876" s="8" t="s">
        <v>46</v>
      </c>
      <c r="G876" s="8" t="s">
        <v>632</v>
      </c>
      <c r="H876" s="9" t="s">
        <v>633</v>
      </c>
      <c r="O876" s="0" t="s">
        <v>408</v>
      </c>
    </row>
    <row r="877" customFormat="false" ht="14.4" hidden="false" customHeight="false" outlineLevel="0" collapsed="false">
      <c r="A877" s="0" t="n">
        <v>876</v>
      </c>
      <c r="B877" s="0" t="n">
        <v>24</v>
      </c>
      <c r="C877" s="8" t="s">
        <v>856</v>
      </c>
      <c r="D877" s="8" t="s">
        <v>857</v>
      </c>
      <c r="E877" s="8" t="s">
        <v>620</v>
      </c>
      <c r="F877" s="8" t="s">
        <v>46</v>
      </c>
      <c r="G877" s="8" t="s">
        <v>634</v>
      </c>
      <c r="H877" s="9" t="s">
        <v>635</v>
      </c>
      <c r="O877" s="0" t="s">
        <v>408</v>
      </c>
    </row>
    <row r="878" customFormat="false" ht="14.4" hidden="false" customHeight="false" outlineLevel="0" collapsed="false">
      <c r="A878" s="0" t="n">
        <v>877</v>
      </c>
      <c r="B878" s="0" t="n">
        <v>25</v>
      </c>
      <c r="C878" s="8" t="s">
        <v>856</v>
      </c>
      <c r="D878" s="8" t="s">
        <v>857</v>
      </c>
      <c r="E878" s="8" t="s">
        <v>620</v>
      </c>
      <c r="F878" s="8" t="s">
        <v>46</v>
      </c>
      <c r="G878" s="8" t="s">
        <v>107</v>
      </c>
      <c r="H878" s="9" t="s">
        <v>636</v>
      </c>
      <c r="K878" s="18" t="str">
        <f aca="false">HYPERLINK("#'KOODISTOT'!B"&amp;MATCH("ISO3166char2CountryType",KOODISTOT!B:B,0),"ISO3166char2CountryType")</f>
        <v>ISO3166char2CountryType</v>
      </c>
      <c r="L878" s="10" t="s">
        <v>637</v>
      </c>
      <c r="O878" s="0" t="s">
        <v>408</v>
      </c>
    </row>
    <row r="879" customFormat="false" ht="14.4" hidden="false" customHeight="false" outlineLevel="0" collapsed="false">
      <c r="A879" s="0" t="n">
        <v>878</v>
      </c>
      <c r="B879" s="0" t="n">
        <v>26</v>
      </c>
      <c r="C879" s="8" t="s">
        <v>856</v>
      </c>
      <c r="D879" s="8" t="s">
        <v>857</v>
      </c>
      <c r="E879" s="8" t="s">
        <v>620</v>
      </c>
      <c r="F879" s="8" t="s">
        <v>46</v>
      </c>
      <c r="G879" s="8" t="s">
        <v>110</v>
      </c>
      <c r="H879" s="9" t="s">
        <v>638</v>
      </c>
      <c r="O879" s="0" t="s">
        <v>408</v>
      </c>
    </row>
    <row r="880" customFormat="false" ht="14.4" hidden="false" customHeight="false" outlineLevel="0" collapsed="false">
      <c r="A880" s="0" t="n">
        <v>879</v>
      </c>
      <c r="B880" s="0" t="n">
        <v>27</v>
      </c>
      <c r="C880" s="8" t="s">
        <v>856</v>
      </c>
      <c r="D880" s="8" t="s">
        <v>857</v>
      </c>
      <c r="E880" s="8" t="s">
        <v>620</v>
      </c>
      <c r="F880" s="8" t="s">
        <v>46</v>
      </c>
      <c r="G880" s="8" t="s">
        <v>112</v>
      </c>
      <c r="H880" s="9" t="s">
        <v>113</v>
      </c>
      <c r="O880" s="0" t="s">
        <v>408</v>
      </c>
    </row>
    <row r="881" customFormat="false" ht="14.4" hidden="false" customHeight="false" outlineLevel="0" collapsed="false">
      <c r="A881" s="0" t="n">
        <v>880</v>
      </c>
      <c r="B881" s="0" t="n">
        <v>28</v>
      </c>
      <c r="C881" s="8" t="s">
        <v>856</v>
      </c>
      <c r="D881" s="8" t="s">
        <v>857</v>
      </c>
      <c r="E881" s="8" t="s">
        <v>620</v>
      </c>
      <c r="F881" s="8" t="s">
        <v>46</v>
      </c>
      <c r="G881" s="8" t="s">
        <v>114</v>
      </c>
      <c r="H881" s="9" t="s">
        <v>639</v>
      </c>
      <c r="O881" s="0" t="s">
        <v>408</v>
      </c>
    </row>
    <row r="882" customFormat="false" ht="14.4" hidden="false" customHeight="false" outlineLevel="0" collapsed="false">
      <c r="A882" s="0" t="n">
        <v>881</v>
      </c>
      <c r="B882" s="0" t="n">
        <v>29</v>
      </c>
      <c r="C882" s="8" t="s">
        <v>856</v>
      </c>
      <c r="D882" s="8" t="s">
        <v>857</v>
      </c>
      <c r="E882" s="8" t="s">
        <v>620</v>
      </c>
      <c r="F882" s="8" t="s">
        <v>46</v>
      </c>
      <c r="G882" s="8" t="s">
        <v>116</v>
      </c>
      <c r="H882" s="9" t="s">
        <v>117</v>
      </c>
      <c r="O882" s="0" t="s">
        <v>408</v>
      </c>
    </row>
    <row r="883" customFormat="false" ht="14.4" hidden="false" customHeight="false" outlineLevel="0" collapsed="false">
      <c r="A883" s="0" t="n">
        <v>882</v>
      </c>
      <c r="B883" s="0" t="n">
        <v>30</v>
      </c>
      <c r="C883" s="8" t="s">
        <v>856</v>
      </c>
      <c r="D883" s="8" t="s">
        <v>857</v>
      </c>
      <c r="E883" s="8" t="s">
        <v>620</v>
      </c>
      <c r="F883" s="8" t="s">
        <v>46</v>
      </c>
      <c r="G883" s="8" t="s">
        <v>118</v>
      </c>
      <c r="H883" s="9" t="s">
        <v>119</v>
      </c>
      <c r="O883" s="0" t="s">
        <v>408</v>
      </c>
    </row>
    <row r="884" customFormat="false" ht="14.4" hidden="false" customHeight="false" outlineLevel="0" collapsed="false">
      <c r="A884" s="0" t="n">
        <v>883</v>
      </c>
      <c r="B884" s="0" t="n">
        <v>31</v>
      </c>
      <c r="C884" s="8" t="s">
        <v>856</v>
      </c>
      <c r="D884" s="8" t="s">
        <v>857</v>
      </c>
      <c r="E884" s="8" t="s">
        <v>620</v>
      </c>
      <c r="F884" s="8" t="s">
        <v>54</v>
      </c>
      <c r="G884" s="8" t="s">
        <v>640</v>
      </c>
      <c r="H884" s="9" t="s">
        <v>641</v>
      </c>
      <c r="K884" s="18" t="str">
        <f aca="false">HYPERLINK("#'KOODISTOT'!B"&amp;MATCH("CallForOfferBusinessSenderRoleType",KOODISTOT!B:B,0),"CallForOfferBusinessSenderRoleType")</f>
        <v>CallForOfferBusinessSenderRoleType</v>
      </c>
      <c r="L884" s="10" t="n">
        <v>1</v>
      </c>
      <c r="O884" s="0" t="s">
        <v>408</v>
      </c>
    </row>
    <row r="885" customFormat="false" ht="14.4" hidden="false" customHeight="false" outlineLevel="0" collapsed="false">
      <c r="A885" s="0" t="n">
        <v>884</v>
      </c>
      <c r="B885" s="0" t="n">
        <v>32</v>
      </c>
      <c r="C885" s="8" t="s">
        <v>856</v>
      </c>
      <c r="D885" s="8" t="s">
        <v>857</v>
      </c>
      <c r="E885" s="8" t="s">
        <v>605</v>
      </c>
      <c r="F885" s="8" t="s">
        <v>46</v>
      </c>
      <c r="G885" s="8" t="s">
        <v>642</v>
      </c>
      <c r="H885" s="9" t="s">
        <v>643</v>
      </c>
      <c r="O885" s="0" t="s">
        <v>408</v>
      </c>
    </row>
    <row r="886" customFormat="false" ht="14.4" hidden="false" customHeight="false" outlineLevel="0" collapsed="false">
      <c r="A886" s="0" t="n">
        <v>885</v>
      </c>
      <c r="B886" s="0" t="n">
        <v>33</v>
      </c>
      <c r="C886" s="8" t="s">
        <v>856</v>
      </c>
      <c r="D886" s="8" t="s">
        <v>857</v>
      </c>
      <c r="E886" s="8" t="s">
        <v>642</v>
      </c>
      <c r="F886" s="8" t="s">
        <v>54</v>
      </c>
      <c r="G886" s="8" t="s">
        <v>644</v>
      </c>
      <c r="H886" s="9" t="s">
        <v>645</v>
      </c>
      <c r="K886" s="18" t="str">
        <f aca="false">HYPERLINK("#'YHDISTEKOODISTOT'!B"&amp;MATCH("YesNoNotKnownType",YHDISTEKOODISTOT!B:B,0),"YesNoNotKnownType")</f>
        <v>YesNoNotKnownType</v>
      </c>
      <c r="L886" s="10" t="n">
        <v>1</v>
      </c>
      <c r="M886" s="11" t="s">
        <v>49</v>
      </c>
      <c r="O886" s="0" t="s">
        <v>408</v>
      </c>
    </row>
    <row r="887" customFormat="false" ht="14.4" hidden="false" customHeight="false" outlineLevel="0" collapsed="false">
      <c r="A887" s="0" t="n">
        <v>886</v>
      </c>
      <c r="B887" s="0" t="n">
        <v>34</v>
      </c>
      <c r="C887" s="8" t="s">
        <v>856</v>
      </c>
      <c r="D887" s="8" t="s">
        <v>857</v>
      </c>
      <c r="E887" s="8" t="s">
        <v>642</v>
      </c>
      <c r="F887" s="8" t="s">
        <v>54</v>
      </c>
      <c r="G887" s="8" t="s">
        <v>646</v>
      </c>
      <c r="H887" s="9" t="s">
        <v>647</v>
      </c>
      <c r="K887" s="18" t="str">
        <f aca="false">HYPERLINK("#'KOODISTOT'!B"&amp;MATCH(CONCATENATE(G887,"Type"),KOODISTOT!B:B,0),CONCATENATE(G887,"Type"))</f>
        <v>sellerGroupType</v>
      </c>
      <c r="L887" s="10" t="n">
        <v>0</v>
      </c>
      <c r="O887" s="0" t="s">
        <v>408</v>
      </c>
    </row>
    <row r="888" customFormat="false" ht="14.4" hidden="false" customHeight="false" outlineLevel="0" collapsed="false">
      <c r="A888" s="0" t="n">
        <v>887</v>
      </c>
      <c r="B888" s="0" t="n">
        <v>35</v>
      </c>
      <c r="C888" s="8" t="s">
        <v>856</v>
      </c>
      <c r="D888" s="8" t="s">
        <v>857</v>
      </c>
      <c r="E888" s="8" t="s">
        <v>642</v>
      </c>
      <c r="F888" s="8" t="s">
        <v>46</v>
      </c>
      <c r="G888" s="8" t="s">
        <v>648</v>
      </c>
      <c r="H888" s="9" t="s">
        <v>649</v>
      </c>
      <c r="O888" s="0" t="s">
        <v>408</v>
      </c>
    </row>
    <row r="889" customFormat="false" ht="14.4" hidden="false" customHeight="false" outlineLevel="0" collapsed="false">
      <c r="A889" s="0" t="n">
        <v>888</v>
      </c>
      <c r="B889" s="0" t="n">
        <v>36</v>
      </c>
      <c r="C889" s="8" t="s">
        <v>856</v>
      </c>
      <c r="D889" s="8" t="s">
        <v>857</v>
      </c>
      <c r="E889" s="8" t="s">
        <v>648</v>
      </c>
      <c r="F889" s="8" t="s">
        <v>54</v>
      </c>
      <c r="G889" s="8" t="s">
        <v>55</v>
      </c>
      <c r="H889" s="9" t="s">
        <v>622</v>
      </c>
      <c r="O889" s="0" t="s">
        <v>408</v>
      </c>
    </row>
    <row r="890" customFormat="false" ht="14.4" hidden="false" customHeight="false" outlineLevel="0" collapsed="false">
      <c r="A890" s="0" t="n">
        <v>889</v>
      </c>
      <c r="B890" s="0" t="n">
        <v>37</v>
      </c>
      <c r="C890" s="8" t="s">
        <v>856</v>
      </c>
      <c r="D890" s="8" t="s">
        <v>857</v>
      </c>
      <c r="E890" s="8" t="s">
        <v>648</v>
      </c>
      <c r="F890" s="8" t="s">
        <v>54</v>
      </c>
      <c r="G890" s="8" t="s">
        <v>84</v>
      </c>
      <c r="H890" s="9" t="s">
        <v>623</v>
      </c>
      <c r="K890" s="18" t="str">
        <f aca="false">HYPERLINK("#'KOODISTOT'!B"&amp;MATCH("ISO639char2LanguageType",KOODISTOT!B:B,0),"ISO639char2LanguageType")</f>
        <v>ISO639char2LanguageType</v>
      </c>
      <c r="L890" s="10" t="s">
        <v>624</v>
      </c>
      <c r="O890" s="0" t="s">
        <v>408</v>
      </c>
    </row>
    <row r="891" customFormat="false" ht="14.4" hidden="false" customHeight="false" outlineLevel="0" collapsed="false">
      <c r="A891" s="0" t="n">
        <v>890</v>
      </c>
      <c r="B891" s="0" t="n">
        <v>38</v>
      </c>
      <c r="C891" s="8" t="s">
        <v>856</v>
      </c>
      <c r="D891" s="8" t="s">
        <v>857</v>
      </c>
      <c r="E891" s="8" t="s">
        <v>648</v>
      </c>
      <c r="F891" s="8" t="s">
        <v>46</v>
      </c>
      <c r="G891" s="8" t="s">
        <v>87</v>
      </c>
      <c r="H891" s="9" t="s">
        <v>625</v>
      </c>
      <c r="O891" s="0" t="s">
        <v>408</v>
      </c>
    </row>
    <row r="892" customFormat="false" ht="14.4" hidden="false" customHeight="false" outlineLevel="0" collapsed="false">
      <c r="A892" s="0" t="n">
        <v>891</v>
      </c>
      <c r="B892" s="0" t="n">
        <v>39</v>
      </c>
      <c r="C892" s="8" t="s">
        <v>856</v>
      </c>
      <c r="D892" s="8" t="s">
        <v>857</v>
      </c>
      <c r="E892" s="8" t="s">
        <v>648</v>
      </c>
      <c r="F892" s="8" t="s">
        <v>46</v>
      </c>
      <c r="G892" s="8" t="s">
        <v>89</v>
      </c>
      <c r="H892" s="9" t="s">
        <v>626</v>
      </c>
      <c r="O892" s="0" t="s">
        <v>408</v>
      </c>
    </row>
    <row r="893" customFormat="false" ht="14.4" hidden="false" customHeight="false" outlineLevel="0" collapsed="false">
      <c r="A893" s="0" t="n">
        <v>892</v>
      </c>
      <c r="B893" s="0" t="n">
        <v>40</v>
      </c>
      <c r="C893" s="8" t="s">
        <v>856</v>
      </c>
      <c r="D893" s="8" t="s">
        <v>857</v>
      </c>
      <c r="E893" s="8" t="s">
        <v>648</v>
      </c>
      <c r="F893" s="8" t="s">
        <v>46</v>
      </c>
      <c r="G893" s="8" t="s">
        <v>91</v>
      </c>
      <c r="H893" s="9" t="s">
        <v>627</v>
      </c>
      <c r="O893" s="0" t="s">
        <v>408</v>
      </c>
    </row>
    <row r="894" customFormat="false" ht="14.4" hidden="false" customHeight="false" outlineLevel="0" collapsed="false">
      <c r="A894" s="0" t="n">
        <v>893</v>
      </c>
      <c r="B894" s="0" t="n">
        <v>41</v>
      </c>
      <c r="C894" s="8" t="s">
        <v>856</v>
      </c>
      <c r="D894" s="8" t="s">
        <v>857</v>
      </c>
      <c r="E894" s="8" t="s">
        <v>648</v>
      </c>
      <c r="F894" s="8" t="s">
        <v>46</v>
      </c>
      <c r="G894" s="8" t="s">
        <v>93</v>
      </c>
      <c r="H894" s="9" t="s">
        <v>628</v>
      </c>
      <c r="O894" s="0" t="s">
        <v>408</v>
      </c>
    </row>
    <row r="895" customFormat="false" ht="14.4" hidden="false" customHeight="false" outlineLevel="0" collapsed="false">
      <c r="A895" s="0" t="n">
        <v>894</v>
      </c>
      <c r="B895" s="0" t="n">
        <v>42</v>
      </c>
      <c r="C895" s="8" t="s">
        <v>856</v>
      </c>
      <c r="D895" s="8" t="s">
        <v>857</v>
      </c>
      <c r="E895" s="8" t="s">
        <v>648</v>
      </c>
      <c r="F895" s="8" t="s">
        <v>46</v>
      </c>
      <c r="G895" s="8" t="s">
        <v>95</v>
      </c>
      <c r="H895" s="9" t="s">
        <v>629</v>
      </c>
      <c r="O895" s="0" t="s">
        <v>408</v>
      </c>
    </row>
    <row r="896" customFormat="false" ht="14.4" hidden="false" customHeight="false" outlineLevel="0" collapsed="false">
      <c r="A896" s="0" t="n">
        <v>895</v>
      </c>
      <c r="B896" s="0" t="n">
        <v>43</v>
      </c>
      <c r="C896" s="8" t="s">
        <v>856</v>
      </c>
      <c r="D896" s="8" t="s">
        <v>857</v>
      </c>
      <c r="E896" s="8" t="s">
        <v>648</v>
      </c>
      <c r="F896" s="8" t="s">
        <v>46</v>
      </c>
      <c r="G896" s="8" t="s">
        <v>97</v>
      </c>
      <c r="H896" s="9" t="s">
        <v>630</v>
      </c>
      <c r="O896" s="0" t="s">
        <v>408</v>
      </c>
    </row>
    <row r="897" customFormat="false" ht="14.4" hidden="false" customHeight="false" outlineLevel="0" collapsed="false">
      <c r="A897" s="0" t="n">
        <v>896</v>
      </c>
      <c r="B897" s="0" t="n">
        <v>44</v>
      </c>
      <c r="C897" s="8" t="s">
        <v>856</v>
      </c>
      <c r="D897" s="8" t="s">
        <v>857</v>
      </c>
      <c r="E897" s="8" t="s">
        <v>648</v>
      </c>
      <c r="F897" s="8" t="s">
        <v>46</v>
      </c>
      <c r="G897" s="8" t="s">
        <v>99</v>
      </c>
      <c r="H897" s="9" t="s">
        <v>100</v>
      </c>
      <c r="O897" s="0" t="s">
        <v>408</v>
      </c>
    </row>
    <row r="898" customFormat="false" ht="14.4" hidden="false" customHeight="false" outlineLevel="0" collapsed="false">
      <c r="A898" s="0" t="n">
        <v>897</v>
      </c>
      <c r="B898" s="0" t="n">
        <v>45</v>
      </c>
      <c r="C898" s="8" t="s">
        <v>856</v>
      </c>
      <c r="D898" s="8" t="s">
        <v>857</v>
      </c>
      <c r="E898" s="8" t="s">
        <v>648</v>
      </c>
      <c r="F898" s="8" t="s">
        <v>46</v>
      </c>
      <c r="G898" s="8" t="s">
        <v>101</v>
      </c>
      <c r="H898" s="9" t="s">
        <v>631</v>
      </c>
      <c r="O898" s="0" t="s">
        <v>408</v>
      </c>
    </row>
    <row r="899" customFormat="false" ht="14.4" hidden="false" customHeight="false" outlineLevel="0" collapsed="false">
      <c r="A899" s="0" t="n">
        <v>898</v>
      </c>
      <c r="B899" s="0" t="n">
        <v>46</v>
      </c>
      <c r="C899" s="8" t="s">
        <v>856</v>
      </c>
      <c r="D899" s="8" t="s">
        <v>857</v>
      </c>
      <c r="E899" s="8" t="s">
        <v>648</v>
      </c>
      <c r="F899" s="8" t="s">
        <v>46</v>
      </c>
      <c r="G899" s="8" t="s">
        <v>103</v>
      </c>
      <c r="H899" s="9" t="s">
        <v>104</v>
      </c>
      <c r="O899" s="0" t="s">
        <v>408</v>
      </c>
    </row>
    <row r="900" customFormat="false" ht="14.4" hidden="false" customHeight="false" outlineLevel="0" collapsed="false">
      <c r="A900" s="0" t="n">
        <v>899</v>
      </c>
      <c r="B900" s="0" t="n">
        <v>47</v>
      </c>
      <c r="C900" s="8" t="s">
        <v>856</v>
      </c>
      <c r="D900" s="8" t="s">
        <v>857</v>
      </c>
      <c r="E900" s="8" t="s">
        <v>648</v>
      </c>
      <c r="F900" s="8" t="s">
        <v>46</v>
      </c>
      <c r="G900" s="8" t="s">
        <v>105</v>
      </c>
      <c r="H900" s="9" t="s">
        <v>106</v>
      </c>
      <c r="O900" s="0" t="s">
        <v>408</v>
      </c>
    </row>
    <row r="901" customFormat="false" ht="14.4" hidden="false" customHeight="false" outlineLevel="0" collapsed="false">
      <c r="A901" s="0" t="n">
        <v>900</v>
      </c>
      <c r="B901" s="0" t="n">
        <v>48</v>
      </c>
      <c r="C901" s="8" t="s">
        <v>856</v>
      </c>
      <c r="D901" s="8" t="s">
        <v>857</v>
      </c>
      <c r="E901" s="8" t="s">
        <v>648</v>
      </c>
      <c r="F901" s="8" t="s">
        <v>46</v>
      </c>
      <c r="G901" s="8" t="s">
        <v>632</v>
      </c>
      <c r="H901" s="9" t="s">
        <v>633</v>
      </c>
      <c r="O901" s="0" t="s">
        <v>408</v>
      </c>
    </row>
    <row r="902" customFormat="false" ht="14.4" hidden="false" customHeight="false" outlineLevel="0" collapsed="false">
      <c r="A902" s="0" t="n">
        <v>901</v>
      </c>
      <c r="B902" s="0" t="n">
        <v>49</v>
      </c>
      <c r="C902" s="8" t="s">
        <v>856</v>
      </c>
      <c r="D902" s="8" t="s">
        <v>857</v>
      </c>
      <c r="E902" s="8" t="s">
        <v>648</v>
      </c>
      <c r="F902" s="8" t="s">
        <v>46</v>
      </c>
      <c r="G902" s="8" t="s">
        <v>634</v>
      </c>
      <c r="H902" s="9" t="s">
        <v>635</v>
      </c>
      <c r="O902" s="0" t="s">
        <v>408</v>
      </c>
    </row>
    <row r="903" customFormat="false" ht="14.4" hidden="false" customHeight="false" outlineLevel="0" collapsed="false">
      <c r="A903" s="0" t="n">
        <v>902</v>
      </c>
      <c r="B903" s="0" t="n">
        <v>50</v>
      </c>
      <c r="C903" s="8" t="s">
        <v>856</v>
      </c>
      <c r="D903" s="8" t="s">
        <v>857</v>
      </c>
      <c r="E903" s="8" t="s">
        <v>648</v>
      </c>
      <c r="F903" s="8" t="s">
        <v>46</v>
      </c>
      <c r="G903" s="8" t="s">
        <v>107</v>
      </c>
      <c r="H903" s="9" t="s">
        <v>636</v>
      </c>
      <c r="K903" s="18" t="str">
        <f aca="false">HYPERLINK("#'KOODISTOT'!B"&amp;MATCH("ISO3166char2CountryType",KOODISTOT!B:B,0),"ISO3166char2CountryType")</f>
        <v>ISO3166char2CountryType</v>
      </c>
      <c r="L903" s="10" t="s">
        <v>637</v>
      </c>
      <c r="O903" s="0" t="s">
        <v>408</v>
      </c>
    </row>
    <row r="904" customFormat="false" ht="14.4" hidden="false" customHeight="false" outlineLevel="0" collapsed="false">
      <c r="A904" s="0" t="n">
        <v>903</v>
      </c>
      <c r="B904" s="0" t="n">
        <v>51</v>
      </c>
      <c r="C904" s="8" t="s">
        <v>856</v>
      </c>
      <c r="D904" s="8" t="s">
        <v>857</v>
      </c>
      <c r="E904" s="8" t="s">
        <v>648</v>
      </c>
      <c r="F904" s="8" t="s">
        <v>46</v>
      </c>
      <c r="G904" s="8" t="s">
        <v>110</v>
      </c>
      <c r="H904" s="9" t="s">
        <v>638</v>
      </c>
      <c r="O904" s="0" t="s">
        <v>408</v>
      </c>
    </row>
    <row r="905" customFormat="false" ht="14.4" hidden="false" customHeight="false" outlineLevel="0" collapsed="false">
      <c r="A905" s="0" t="n">
        <v>904</v>
      </c>
      <c r="B905" s="0" t="n">
        <v>52</v>
      </c>
      <c r="C905" s="8" t="s">
        <v>856</v>
      </c>
      <c r="D905" s="8" t="s">
        <v>857</v>
      </c>
      <c r="E905" s="8" t="s">
        <v>648</v>
      </c>
      <c r="F905" s="8" t="s">
        <v>46</v>
      </c>
      <c r="G905" s="8" t="s">
        <v>112</v>
      </c>
      <c r="H905" s="9" t="s">
        <v>113</v>
      </c>
      <c r="O905" s="0" t="s">
        <v>408</v>
      </c>
    </row>
    <row r="906" customFormat="false" ht="14.4" hidden="false" customHeight="false" outlineLevel="0" collapsed="false">
      <c r="A906" s="0" t="n">
        <v>905</v>
      </c>
      <c r="B906" s="0" t="n">
        <v>53</v>
      </c>
      <c r="C906" s="8" t="s">
        <v>856</v>
      </c>
      <c r="D906" s="8" t="s">
        <v>857</v>
      </c>
      <c r="E906" s="8" t="s">
        <v>648</v>
      </c>
      <c r="F906" s="8" t="s">
        <v>46</v>
      </c>
      <c r="G906" s="8" t="s">
        <v>114</v>
      </c>
      <c r="H906" s="9" t="s">
        <v>639</v>
      </c>
      <c r="O906" s="0" t="s">
        <v>408</v>
      </c>
    </row>
    <row r="907" customFormat="false" ht="14.4" hidden="false" customHeight="false" outlineLevel="0" collapsed="false">
      <c r="A907" s="0" t="n">
        <v>906</v>
      </c>
      <c r="B907" s="0" t="n">
        <v>54</v>
      </c>
      <c r="C907" s="8" t="s">
        <v>856</v>
      </c>
      <c r="D907" s="8" t="s">
        <v>857</v>
      </c>
      <c r="E907" s="8" t="s">
        <v>648</v>
      </c>
      <c r="F907" s="8" t="s">
        <v>46</v>
      </c>
      <c r="G907" s="8" t="s">
        <v>116</v>
      </c>
      <c r="H907" s="9" t="s">
        <v>117</v>
      </c>
      <c r="O907" s="0" t="s">
        <v>408</v>
      </c>
    </row>
    <row r="908" customFormat="false" ht="14.4" hidden="false" customHeight="false" outlineLevel="0" collapsed="false">
      <c r="A908" s="0" t="n">
        <v>907</v>
      </c>
      <c r="B908" s="0" t="n">
        <v>55</v>
      </c>
      <c r="C908" s="8" t="s">
        <v>856</v>
      </c>
      <c r="D908" s="8" t="s">
        <v>857</v>
      </c>
      <c r="E908" s="8" t="s">
        <v>648</v>
      </c>
      <c r="F908" s="8" t="s">
        <v>46</v>
      </c>
      <c r="G908" s="8" t="s">
        <v>118</v>
      </c>
      <c r="H908" s="9" t="s">
        <v>119</v>
      </c>
      <c r="O908" s="0" t="s">
        <v>408</v>
      </c>
    </row>
    <row r="909" customFormat="false" ht="14.4" hidden="false" customHeight="false" outlineLevel="0" collapsed="false">
      <c r="A909" s="0" t="n">
        <v>908</v>
      </c>
      <c r="B909" s="0" t="n">
        <v>56</v>
      </c>
      <c r="C909" s="8" t="s">
        <v>856</v>
      </c>
      <c r="D909" s="8" t="s">
        <v>857</v>
      </c>
      <c r="E909" s="8" t="s">
        <v>605</v>
      </c>
      <c r="F909" s="8" t="s">
        <v>46</v>
      </c>
      <c r="G909" s="8" t="s">
        <v>650</v>
      </c>
      <c r="H909" s="9" t="s">
        <v>651</v>
      </c>
      <c r="O909" s="0" t="s">
        <v>408</v>
      </c>
    </row>
    <row r="910" customFormat="false" ht="14.4" hidden="false" customHeight="false" outlineLevel="0" collapsed="false">
      <c r="A910" s="0" t="n">
        <v>909</v>
      </c>
      <c r="B910" s="0" t="n">
        <v>57</v>
      </c>
      <c r="C910" s="8" t="s">
        <v>856</v>
      </c>
      <c r="D910" s="8" t="s">
        <v>857</v>
      </c>
      <c r="E910" s="8" t="s">
        <v>650</v>
      </c>
      <c r="F910" s="8" t="s">
        <v>54</v>
      </c>
      <c r="G910" s="8" t="s">
        <v>55</v>
      </c>
      <c r="H910" s="9" t="s">
        <v>622</v>
      </c>
      <c r="O910" s="0" t="s">
        <v>408</v>
      </c>
    </row>
    <row r="911" customFormat="false" ht="14.4" hidden="false" customHeight="false" outlineLevel="0" collapsed="false">
      <c r="A911" s="0" t="n">
        <v>910</v>
      </c>
      <c r="B911" s="0" t="n">
        <v>58</v>
      </c>
      <c r="C911" s="8" t="s">
        <v>856</v>
      </c>
      <c r="D911" s="8" t="s">
        <v>857</v>
      </c>
      <c r="E911" s="8" t="s">
        <v>650</v>
      </c>
      <c r="F911" s="8" t="s">
        <v>54</v>
      </c>
      <c r="G911" s="8" t="s">
        <v>84</v>
      </c>
      <c r="H911" s="9" t="s">
        <v>623</v>
      </c>
      <c r="K911" s="18" t="str">
        <f aca="false">HYPERLINK("#'KOODISTOT'!B"&amp;MATCH("ISO639char2LanguageType",KOODISTOT!B:B,0),"ISO639char2LanguageType")</f>
        <v>ISO639char2LanguageType</v>
      </c>
      <c r="L911" s="10" t="s">
        <v>624</v>
      </c>
      <c r="O911" s="0" t="s">
        <v>408</v>
      </c>
    </row>
    <row r="912" customFormat="false" ht="14.4" hidden="false" customHeight="false" outlineLevel="0" collapsed="false">
      <c r="A912" s="0" t="n">
        <v>911</v>
      </c>
      <c r="B912" s="0" t="n">
        <v>59</v>
      </c>
      <c r="C912" s="8" t="s">
        <v>856</v>
      </c>
      <c r="D912" s="8" t="s">
        <v>857</v>
      </c>
      <c r="E912" s="8" t="s">
        <v>650</v>
      </c>
      <c r="F912" s="8" t="s">
        <v>46</v>
      </c>
      <c r="G912" s="8" t="s">
        <v>87</v>
      </c>
      <c r="H912" s="9" t="s">
        <v>625</v>
      </c>
      <c r="O912" s="0" t="s">
        <v>408</v>
      </c>
    </row>
    <row r="913" customFormat="false" ht="14.4" hidden="false" customHeight="false" outlineLevel="0" collapsed="false">
      <c r="A913" s="0" t="n">
        <v>912</v>
      </c>
      <c r="B913" s="0" t="n">
        <v>60</v>
      </c>
      <c r="C913" s="8" t="s">
        <v>856</v>
      </c>
      <c r="D913" s="8" t="s">
        <v>857</v>
      </c>
      <c r="E913" s="8" t="s">
        <v>650</v>
      </c>
      <c r="F913" s="8" t="s">
        <v>46</v>
      </c>
      <c r="G913" s="8" t="s">
        <v>89</v>
      </c>
      <c r="H913" s="9" t="s">
        <v>626</v>
      </c>
      <c r="O913" s="0" t="s">
        <v>408</v>
      </c>
    </row>
    <row r="914" customFormat="false" ht="14.4" hidden="false" customHeight="false" outlineLevel="0" collapsed="false">
      <c r="A914" s="0" t="n">
        <v>913</v>
      </c>
      <c r="B914" s="0" t="n">
        <v>61</v>
      </c>
      <c r="C914" s="8" t="s">
        <v>856</v>
      </c>
      <c r="D914" s="8" t="s">
        <v>857</v>
      </c>
      <c r="E914" s="8" t="s">
        <v>650</v>
      </c>
      <c r="F914" s="8" t="s">
        <v>46</v>
      </c>
      <c r="G914" s="8" t="s">
        <v>91</v>
      </c>
      <c r="H914" s="9" t="s">
        <v>627</v>
      </c>
      <c r="O914" s="0" t="s">
        <v>408</v>
      </c>
    </row>
    <row r="915" customFormat="false" ht="14.4" hidden="false" customHeight="false" outlineLevel="0" collapsed="false">
      <c r="A915" s="0" t="n">
        <v>914</v>
      </c>
      <c r="B915" s="0" t="n">
        <v>62</v>
      </c>
      <c r="C915" s="8" t="s">
        <v>856</v>
      </c>
      <c r="D915" s="8" t="s">
        <v>857</v>
      </c>
      <c r="E915" s="8" t="s">
        <v>650</v>
      </c>
      <c r="F915" s="8" t="s">
        <v>46</v>
      </c>
      <c r="G915" s="8" t="s">
        <v>93</v>
      </c>
      <c r="H915" s="9" t="s">
        <v>628</v>
      </c>
      <c r="O915" s="0" t="s">
        <v>408</v>
      </c>
    </row>
    <row r="916" customFormat="false" ht="14.4" hidden="false" customHeight="false" outlineLevel="0" collapsed="false">
      <c r="A916" s="0" t="n">
        <v>915</v>
      </c>
      <c r="B916" s="0" t="n">
        <v>63</v>
      </c>
      <c r="C916" s="8" t="s">
        <v>856</v>
      </c>
      <c r="D916" s="8" t="s">
        <v>857</v>
      </c>
      <c r="E916" s="8" t="s">
        <v>650</v>
      </c>
      <c r="F916" s="8" t="s">
        <v>46</v>
      </c>
      <c r="G916" s="8" t="s">
        <v>95</v>
      </c>
      <c r="H916" s="9" t="s">
        <v>629</v>
      </c>
      <c r="O916" s="0" t="s">
        <v>408</v>
      </c>
    </row>
    <row r="917" customFormat="false" ht="14.4" hidden="false" customHeight="false" outlineLevel="0" collapsed="false">
      <c r="A917" s="0" t="n">
        <v>916</v>
      </c>
      <c r="B917" s="0" t="n">
        <v>64</v>
      </c>
      <c r="C917" s="8" t="s">
        <v>856</v>
      </c>
      <c r="D917" s="8" t="s">
        <v>857</v>
      </c>
      <c r="E917" s="8" t="s">
        <v>650</v>
      </c>
      <c r="F917" s="8" t="s">
        <v>46</v>
      </c>
      <c r="G917" s="8" t="s">
        <v>97</v>
      </c>
      <c r="H917" s="9" t="s">
        <v>630</v>
      </c>
      <c r="O917" s="0" t="s">
        <v>408</v>
      </c>
    </row>
    <row r="918" customFormat="false" ht="14.4" hidden="false" customHeight="false" outlineLevel="0" collapsed="false">
      <c r="A918" s="0" t="n">
        <v>917</v>
      </c>
      <c r="B918" s="0" t="n">
        <v>65</v>
      </c>
      <c r="C918" s="8" t="s">
        <v>856</v>
      </c>
      <c r="D918" s="8" t="s">
        <v>857</v>
      </c>
      <c r="E918" s="8" t="s">
        <v>650</v>
      </c>
      <c r="F918" s="8" t="s">
        <v>46</v>
      </c>
      <c r="G918" s="8" t="s">
        <v>99</v>
      </c>
      <c r="H918" s="9" t="s">
        <v>100</v>
      </c>
      <c r="O918" s="0" t="s">
        <v>408</v>
      </c>
    </row>
    <row r="919" customFormat="false" ht="14.4" hidden="false" customHeight="false" outlineLevel="0" collapsed="false">
      <c r="A919" s="0" t="n">
        <v>918</v>
      </c>
      <c r="B919" s="0" t="n">
        <v>66</v>
      </c>
      <c r="C919" s="8" t="s">
        <v>856</v>
      </c>
      <c r="D919" s="8" t="s">
        <v>857</v>
      </c>
      <c r="E919" s="8" t="s">
        <v>650</v>
      </c>
      <c r="F919" s="8" t="s">
        <v>46</v>
      </c>
      <c r="G919" s="8" t="s">
        <v>101</v>
      </c>
      <c r="H919" s="9" t="s">
        <v>631</v>
      </c>
      <c r="O919" s="0" t="s">
        <v>408</v>
      </c>
    </row>
    <row r="920" customFormat="false" ht="14.4" hidden="false" customHeight="false" outlineLevel="0" collapsed="false">
      <c r="A920" s="0" t="n">
        <v>919</v>
      </c>
      <c r="B920" s="0" t="n">
        <v>67</v>
      </c>
      <c r="C920" s="8" t="s">
        <v>856</v>
      </c>
      <c r="D920" s="8" t="s">
        <v>857</v>
      </c>
      <c r="E920" s="8" t="s">
        <v>650</v>
      </c>
      <c r="F920" s="8" t="s">
        <v>46</v>
      </c>
      <c r="G920" s="8" t="s">
        <v>103</v>
      </c>
      <c r="H920" s="9" t="s">
        <v>104</v>
      </c>
      <c r="O920" s="0" t="s">
        <v>408</v>
      </c>
    </row>
    <row r="921" customFormat="false" ht="14.4" hidden="false" customHeight="false" outlineLevel="0" collapsed="false">
      <c r="A921" s="0" t="n">
        <v>920</v>
      </c>
      <c r="B921" s="0" t="n">
        <v>68</v>
      </c>
      <c r="C921" s="8" t="s">
        <v>856</v>
      </c>
      <c r="D921" s="8" t="s">
        <v>857</v>
      </c>
      <c r="E921" s="8" t="s">
        <v>650</v>
      </c>
      <c r="F921" s="8" t="s">
        <v>46</v>
      </c>
      <c r="G921" s="8" t="s">
        <v>105</v>
      </c>
      <c r="H921" s="9" t="s">
        <v>106</v>
      </c>
      <c r="O921" s="0" t="s">
        <v>408</v>
      </c>
    </row>
    <row r="922" customFormat="false" ht="14.4" hidden="false" customHeight="false" outlineLevel="0" collapsed="false">
      <c r="A922" s="0" t="n">
        <v>921</v>
      </c>
      <c r="B922" s="0" t="n">
        <v>69</v>
      </c>
      <c r="C922" s="8" t="s">
        <v>856</v>
      </c>
      <c r="D922" s="8" t="s">
        <v>857</v>
      </c>
      <c r="E922" s="8" t="s">
        <v>650</v>
      </c>
      <c r="F922" s="8" t="s">
        <v>46</v>
      </c>
      <c r="G922" s="8" t="s">
        <v>632</v>
      </c>
      <c r="H922" s="9" t="s">
        <v>633</v>
      </c>
      <c r="O922" s="0" t="s">
        <v>408</v>
      </c>
    </row>
    <row r="923" customFormat="false" ht="14.4" hidden="false" customHeight="false" outlineLevel="0" collapsed="false">
      <c r="A923" s="0" t="n">
        <v>922</v>
      </c>
      <c r="B923" s="0" t="n">
        <v>70</v>
      </c>
      <c r="C923" s="8" t="s">
        <v>856</v>
      </c>
      <c r="D923" s="8" t="s">
        <v>857</v>
      </c>
      <c r="E923" s="8" t="s">
        <v>650</v>
      </c>
      <c r="F923" s="8" t="s">
        <v>46</v>
      </c>
      <c r="G923" s="8" t="s">
        <v>634</v>
      </c>
      <c r="H923" s="9" t="s">
        <v>635</v>
      </c>
      <c r="O923" s="0" t="s">
        <v>408</v>
      </c>
    </row>
    <row r="924" customFormat="false" ht="14.4" hidden="false" customHeight="false" outlineLevel="0" collapsed="false">
      <c r="A924" s="0" t="n">
        <v>923</v>
      </c>
      <c r="B924" s="0" t="n">
        <v>71</v>
      </c>
      <c r="C924" s="8" t="s">
        <v>856</v>
      </c>
      <c r="D924" s="8" t="s">
        <v>857</v>
      </c>
      <c r="E924" s="8" t="s">
        <v>650</v>
      </c>
      <c r="F924" s="8" t="s">
        <v>46</v>
      </c>
      <c r="G924" s="8" t="s">
        <v>107</v>
      </c>
      <c r="H924" s="9" t="s">
        <v>636</v>
      </c>
      <c r="K924" s="18" t="str">
        <f aca="false">HYPERLINK("#'KOODISTOT'!B"&amp;MATCH("ISO3166char2CountryType",KOODISTOT!B:B,0),"ISO3166char2CountryType")</f>
        <v>ISO3166char2CountryType</v>
      </c>
      <c r="L924" s="10" t="s">
        <v>637</v>
      </c>
      <c r="O924" s="0" t="s">
        <v>408</v>
      </c>
    </row>
    <row r="925" customFormat="false" ht="14.4" hidden="false" customHeight="false" outlineLevel="0" collapsed="false">
      <c r="A925" s="0" t="n">
        <v>924</v>
      </c>
      <c r="B925" s="0" t="n">
        <v>72</v>
      </c>
      <c r="C925" s="8" t="s">
        <v>856</v>
      </c>
      <c r="D925" s="8" t="s">
        <v>857</v>
      </c>
      <c r="E925" s="8" t="s">
        <v>650</v>
      </c>
      <c r="F925" s="8" t="s">
        <v>46</v>
      </c>
      <c r="G925" s="8" t="s">
        <v>110</v>
      </c>
      <c r="H925" s="9" t="s">
        <v>638</v>
      </c>
      <c r="O925" s="0" t="s">
        <v>408</v>
      </c>
    </row>
    <row r="926" customFormat="false" ht="14.4" hidden="false" customHeight="false" outlineLevel="0" collapsed="false">
      <c r="A926" s="0" t="n">
        <v>925</v>
      </c>
      <c r="B926" s="0" t="n">
        <v>73</v>
      </c>
      <c r="C926" s="8" t="s">
        <v>856</v>
      </c>
      <c r="D926" s="8" t="s">
        <v>857</v>
      </c>
      <c r="E926" s="8" t="s">
        <v>650</v>
      </c>
      <c r="F926" s="8" t="s">
        <v>46</v>
      </c>
      <c r="G926" s="8" t="s">
        <v>112</v>
      </c>
      <c r="H926" s="9" t="s">
        <v>113</v>
      </c>
      <c r="O926" s="0" t="s">
        <v>408</v>
      </c>
    </row>
    <row r="927" customFormat="false" ht="14.4" hidden="false" customHeight="false" outlineLevel="0" collapsed="false">
      <c r="A927" s="0" t="n">
        <v>926</v>
      </c>
      <c r="B927" s="0" t="n">
        <v>74</v>
      </c>
      <c r="C927" s="8" t="s">
        <v>856</v>
      </c>
      <c r="D927" s="8" t="s">
        <v>857</v>
      </c>
      <c r="E927" s="8" t="s">
        <v>650</v>
      </c>
      <c r="F927" s="8" t="s">
        <v>46</v>
      </c>
      <c r="G927" s="8" t="s">
        <v>114</v>
      </c>
      <c r="H927" s="9" t="s">
        <v>639</v>
      </c>
      <c r="O927" s="0" t="s">
        <v>408</v>
      </c>
    </row>
    <row r="928" customFormat="false" ht="14.4" hidden="false" customHeight="false" outlineLevel="0" collapsed="false">
      <c r="A928" s="0" t="n">
        <v>927</v>
      </c>
      <c r="B928" s="0" t="n">
        <v>75</v>
      </c>
      <c r="C928" s="8" t="s">
        <v>856</v>
      </c>
      <c r="D928" s="8" t="s">
        <v>857</v>
      </c>
      <c r="E928" s="8" t="s">
        <v>650</v>
      </c>
      <c r="F928" s="8" t="s">
        <v>46</v>
      </c>
      <c r="G928" s="8" t="s">
        <v>116</v>
      </c>
      <c r="H928" s="9" t="s">
        <v>117</v>
      </c>
      <c r="O928" s="0" t="s">
        <v>408</v>
      </c>
    </row>
    <row r="929" customFormat="false" ht="14.4" hidden="false" customHeight="false" outlineLevel="0" collapsed="false">
      <c r="A929" s="0" t="n">
        <v>928</v>
      </c>
      <c r="B929" s="0" t="n">
        <v>76</v>
      </c>
      <c r="C929" s="8" t="s">
        <v>856</v>
      </c>
      <c r="D929" s="8" t="s">
        <v>857</v>
      </c>
      <c r="E929" s="8" t="s">
        <v>650</v>
      </c>
      <c r="F929" s="8" t="s">
        <v>46</v>
      </c>
      <c r="G929" s="8" t="s">
        <v>118</v>
      </c>
      <c r="H929" s="9" t="s">
        <v>119</v>
      </c>
      <c r="O929" s="0" t="s">
        <v>408</v>
      </c>
    </row>
    <row r="930" customFormat="false" ht="14.4" hidden="false" customHeight="false" outlineLevel="0" collapsed="false">
      <c r="A930" s="0" t="n">
        <v>929</v>
      </c>
      <c r="B930" s="0" t="n">
        <v>77</v>
      </c>
      <c r="C930" s="8" t="s">
        <v>856</v>
      </c>
      <c r="D930" s="8" t="s">
        <v>857</v>
      </c>
      <c r="E930" s="8" t="s">
        <v>605</v>
      </c>
      <c r="F930" s="8" t="s">
        <v>46</v>
      </c>
      <c r="G930" s="8" t="s">
        <v>652</v>
      </c>
      <c r="H930" s="9" t="s">
        <v>653</v>
      </c>
      <c r="O930" s="0" t="s">
        <v>408</v>
      </c>
    </row>
    <row r="931" customFormat="false" ht="14.4" hidden="false" customHeight="false" outlineLevel="0" collapsed="false">
      <c r="A931" s="0" t="n">
        <v>930</v>
      </c>
      <c r="B931" s="0" t="n">
        <v>78</v>
      </c>
      <c r="C931" s="8" t="s">
        <v>856</v>
      </c>
      <c r="D931" s="8" t="s">
        <v>857</v>
      </c>
      <c r="E931" s="8" t="s">
        <v>605</v>
      </c>
      <c r="F931" s="8" t="s">
        <v>46</v>
      </c>
      <c r="G931" s="8" t="s">
        <v>654</v>
      </c>
      <c r="H931" s="9" t="s">
        <v>655</v>
      </c>
      <c r="O931" s="0" t="s">
        <v>408</v>
      </c>
    </row>
    <row r="932" customFormat="false" ht="14.4" hidden="false" customHeight="false" outlineLevel="0" collapsed="false">
      <c r="A932" s="0" t="n">
        <v>931</v>
      </c>
      <c r="B932" s="0" t="n">
        <v>79</v>
      </c>
      <c r="C932" s="8" t="s">
        <v>856</v>
      </c>
      <c r="D932" s="8" t="s">
        <v>857</v>
      </c>
      <c r="E932" s="8" t="s">
        <v>605</v>
      </c>
      <c r="F932" s="8" t="s">
        <v>46</v>
      </c>
      <c r="G932" s="8" t="s">
        <v>656</v>
      </c>
      <c r="H932" s="9" t="s">
        <v>657</v>
      </c>
      <c r="O932" s="0" t="s">
        <v>408</v>
      </c>
    </row>
    <row r="933" customFormat="false" ht="14.4" hidden="false" customHeight="false" outlineLevel="0" collapsed="false">
      <c r="A933" s="0" t="n">
        <v>932</v>
      </c>
      <c r="B933" s="0" t="n">
        <v>80</v>
      </c>
      <c r="C933" s="8" t="s">
        <v>856</v>
      </c>
      <c r="D933" s="8" t="s">
        <v>857</v>
      </c>
      <c r="E933" s="8" t="s">
        <v>605</v>
      </c>
      <c r="F933" s="8" t="s">
        <v>46</v>
      </c>
      <c r="G933" s="8" t="s">
        <v>658</v>
      </c>
      <c r="H933" s="9" t="s">
        <v>659</v>
      </c>
      <c r="O933" s="0" t="s">
        <v>408</v>
      </c>
    </row>
    <row r="934" customFormat="false" ht="14.4" hidden="false" customHeight="false" outlineLevel="0" collapsed="false">
      <c r="A934" s="0" t="n">
        <v>933</v>
      </c>
      <c r="B934" s="0" t="n">
        <v>81</v>
      </c>
      <c r="C934" s="8" t="s">
        <v>856</v>
      </c>
      <c r="D934" s="8" t="s">
        <v>857</v>
      </c>
      <c r="E934" s="8" t="s">
        <v>658</v>
      </c>
      <c r="F934" s="8" t="s">
        <v>46</v>
      </c>
      <c r="G934" s="8" t="s">
        <v>660</v>
      </c>
      <c r="H934" s="9" t="s">
        <v>661</v>
      </c>
      <c r="K934" s="18" t="str">
        <f aca="false">HYPERLINK("#'KOODISTOT'!B"&amp;MATCH(CONCATENATE(G934,"Type"),KOODISTOT!B:B,0),CONCATENATE(G934,"Type"))</f>
        <v>PurchaseModeType</v>
      </c>
      <c r="L934" s="10" t="n">
        <v>1</v>
      </c>
      <c r="O934" s="0" t="s">
        <v>408</v>
      </c>
    </row>
    <row r="935" customFormat="false" ht="28.8" hidden="false" customHeight="false" outlineLevel="0" collapsed="false">
      <c r="A935" s="0" t="n">
        <v>934</v>
      </c>
      <c r="B935" s="0" t="n">
        <v>82</v>
      </c>
      <c r="C935" s="8" t="s">
        <v>856</v>
      </c>
      <c r="D935" s="8" t="s">
        <v>857</v>
      </c>
      <c r="E935" s="8" t="s">
        <v>658</v>
      </c>
      <c r="F935" s="8" t="s">
        <v>46</v>
      </c>
      <c r="G935" s="8" t="s">
        <v>662</v>
      </c>
      <c r="H935" s="9" t="s">
        <v>663</v>
      </c>
      <c r="K935" s="18" t="str">
        <f aca="false">HYPERLINK("#'KOODISTOT'!B"&amp;MATCH("YesNoType",KOODISTOT!B:B,0),CONCATENATE(G935,"Type"))</f>
        <v>IncludePaymentPlanType</v>
      </c>
      <c r="L935" s="10" t="n">
        <v>0</v>
      </c>
      <c r="O935" s="0" t="s">
        <v>408</v>
      </c>
    </row>
    <row r="936" customFormat="false" ht="14.4" hidden="false" customHeight="false" outlineLevel="0" collapsed="false">
      <c r="A936" s="0" t="n">
        <v>935</v>
      </c>
      <c r="B936" s="0" t="n">
        <v>83</v>
      </c>
      <c r="C936" s="8" t="s">
        <v>856</v>
      </c>
      <c r="D936" s="8" t="s">
        <v>857</v>
      </c>
      <c r="E936" s="8" t="s">
        <v>658</v>
      </c>
      <c r="F936" s="8" t="s">
        <v>46</v>
      </c>
      <c r="G936" s="8" t="s">
        <v>664</v>
      </c>
      <c r="H936" s="9" t="s">
        <v>665</v>
      </c>
      <c r="K936" s="18" t="str">
        <f aca="false">HYPERLINK("#'YHDISTEKOODISTOT'!B"&amp;MATCH("YesNoNotKnownType",YHDISTEKOODISTOT!B:B,0),CONCATENATE(G936,"Type"))</f>
        <v>IncludeForestFundPaymentType</v>
      </c>
      <c r="L936" s="10" t="n">
        <v>2</v>
      </c>
      <c r="M936" s="11" t="s">
        <v>49</v>
      </c>
      <c r="O936" s="0" t="s">
        <v>408</v>
      </c>
    </row>
    <row r="937" customFormat="false" ht="14.4" hidden="false" customHeight="false" outlineLevel="0" collapsed="false">
      <c r="A937" s="0" t="n">
        <v>936</v>
      </c>
      <c r="B937" s="0" t="n">
        <v>84</v>
      </c>
      <c r="C937" s="8" t="s">
        <v>856</v>
      </c>
      <c r="D937" s="8" t="s">
        <v>857</v>
      </c>
      <c r="E937" s="8" t="s">
        <v>658</v>
      </c>
      <c r="F937" s="8" t="s">
        <v>46</v>
      </c>
      <c r="G937" s="8" t="s">
        <v>666</v>
      </c>
      <c r="H937" s="9" t="s">
        <v>667</v>
      </c>
      <c r="O937" s="0" t="s">
        <v>408</v>
      </c>
    </row>
    <row r="938" customFormat="false" ht="14.4" hidden="false" customHeight="false" outlineLevel="0" collapsed="false">
      <c r="A938" s="0" t="n">
        <v>937</v>
      </c>
      <c r="B938" s="0" t="n">
        <v>85</v>
      </c>
      <c r="C938" s="8" t="s">
        <v>856</v>
      </c>
      <c r="D938" s="8" t="s">
        <v>857</v>
      </c>
      <c r="E938" s="8" t="s">
        <v>666</v>
      </c>
      <c r="F938" s="8" t="s">
        <v>46</v>
      </c>
      <c r="G938" s="8" t="s">
        <v>668</v>
      </c>
      <c r="H938" s="9" t="s">
        <v>669</v>
      </c>
      <c r="K938" s="18" t="str">
        <f aca="false">HYPERLINK("#'KOODISTOT'!B"&amp;MATCH(CONCATENATE(G938,"Type"),KOODISTOT!B:B,0),CONCATENATE(G938,"Type"))</f>
        <v>UsedPricingMethodType</v>
      </c>
      <c r="L938" s="10" t="n">
        <v>2</v>
      </c>
      <c r="O938" s="0" t="s">
        <v>408</v>
      </c>
    </row>
    <row r="939" customFormat="false" ht="14.4" hidden="false" customHeight="false" outlineLevel="0" collapsed="false">
      <c r="A939" s="0" t="n">
        <v>938</v>
      </c>
      <c r="B939" s="0" t="n">
        <v>86</v>
      </c>
      <c r="C939" s="8" t="s">
        <v>856</v>
      </c>
      <c r="D939" s="8" t="s">
        <v>857</v>
      </c>
      <c r="E939" s="8" t="s">
        <v>605</v>
      </c>
      <c r="F939" s="8" t="s">
        <v>46</v>
      </c>
      <c r="G939" s="8" t="s">
        <v>670</v>
      </c>
      <c r="H939" s="9" t="s">
        <v>671</v>
      </c>
      <c r="O939" s="0" t="s">
        <v>408</v>
      </c>
    </row>
    <row r="940" customFormat="false" ht="14.4" hidden="false" customHeight="false" outlineLevel="0" collapsed="false">
      <c r="A940" s="0" t="n">
        <v>939</v>
      </c>
      <c r="B940" s="0" t="n">
        <v>87</v>
      </c>
      <c r="C940" s="8" t="s">
        <v>856</v>
      </c>
      <c r="D940" s="8" t="s">
        <v>857</v>
      </c>
      <c r="E940" s="8" t="s">
        <v>670</v>
      </c>
      <c r="F940" s="8" t="s">
        <v>46</v>
      </c>
      <c r="G940" s="8" t="s">
        <v>672</v>
      </c>
      <c r="H940" s="9" t="s">
        <v>673</v>
      </c>
      <c r="K940" s="18" t="e">
        <f aca="false">HYPERLINK("#'KOODISTOT'!B"&amp;MATCH(CONCATENATE(G940,"Type"),KOODISTOT!B:B,0),CONCATENATE(G940,"Type"))</f>
        <v>#N/A</v>
      </c>
      <c r="L940" s="10" t="n">
        <v>3</v>
      </c>
      <c r="O940" s="0" t="s">
        <v>408</v>
      </c>
    </row>
    <row r="941" customFormat="false" ht="28.8" hidden="false" customHeight="false" outlineLevel="0" collapsed="false">
      <c r="A941" s="0" t="n">
        <v>940</v>
      </c>
      <c r="B941" s="0" t="n">
        <v>88</v>
      </c>
      <c r="C941" s="8" t="s">
        <v>856</v>
      </c>
      <c r="D941" s="8" t="s">
        <v>857</v>
      </c>
      <c r="E941" s="8" t="s">
        <v>670</v>
      </c>
      <c r="F941" s="8" t="s">
        <v>46</v>
      </c>
      <c r="G941" s="8" t="s">
        <v>662</v>
      </c>
      <c r="H941" s="9" t="s">
        <v>663</v>
      </c>
      <c r="K941" s="18" t="str">
        <f aca="false">HYPERLINK("#'KOODISTOT'!B"&amp;MATCH("YesNoType",KOODISTOT!B:B,0),CONCATENATE(G941,"Type"))</f>
        <v>IncludePaymentPlanType</v>
      </c>
      <c r="L941" s="10" t="n">
        <v>0</v>
      </c>
      <c r="O941" s="0" t="s">
        <v>408</v>
      </c>
    </row>
    <row r="942" customFormat="false" ht="14.4" hidden="false" customHeight="false" outlineLevel="0" collapsed="false">
      <c r="A942" s="0" t="n">
        <v>941</v>
      </c>
      <c r="B942" s="0" t="n">
        <v>89</v>
      </c>
      <c r="C942" s="8" t="s">
        <v>856</v>
      </c>
      <c r="D942" s="8" t="s">
        <v>857</v>
      </c>
      <c r="E942" s="8" t="s">
        <v>670</v>
      </c>
      <c r="F942" s="8" t="s">
        <v>46</v>
      </c>
      <c r="G942" s="8" t="s">
        <v>674</v>
      </c>
      <c r="H942" s="9" t="s">
        <v>675</v>
      </c>
      <c r="K942" s="18" t="str">
        <f aca="false">HYPERLINK("#'KOODISTOT'!B"&amp;MATCH(CONCATENATE(G942,"Type"),KOODISTOT!B:B,0),CONCATENATE(G942,"Type"))</f>
        <v>UsedPricingMethodTypeType</v>
      </c>
      <c r="L942" s="10" t="n">
        <v>1</v>
      </c>
      <c r="O942" s="0" t="s">
        <v>408</v>
      </c>
    </row>
    <row r="943" customFormat="false" ht="14.4" hidden="false" customHeight="false" outlineLevel="0" collapsed="false">
      <c r="A943" s="0" t="n">
        <v>942</v>
      </c>
      <c r="B943" s="0" t="n">
        <v>90</v>
      </c>
      <c r="C943" s="8" t="s">
        <v>856</v>
      </c>
      <c r="D943" s="8" t="s">
        <v>857</v>
      </c>
      <c r="E943" s="8" t="s">
        <v>605</v>
      </c>
      <c r="F943" s="8" t="s">
        <v>46</v>
      </c>
      <c r="G943" s="8" t="s">
        <v>676</v>
      </c>
      <c r="H943" s="9" t="s">
        <v>677</v>
      </c>
      <c r="O943" s="0" t="s">
        <v>408</v>
      </c>
    </row>
    <row r="944" customFormat="false" ht="14.4" hidden="false" customHeight="false" outlineLevel="0" collapsed="false">
      <c r="A944" s="0" t="n">
        <v>943</v>
      </c>
      <c r="B944" s="0" t="n">
        <v>91</v>
      </c>
      <c r="C944" s="8" t="s">
        <v>856</v>
      </c>
      <c r="D944" s="8" t="s">
        <v>857</v>
      </c>
      <c r="E944" s="8" t="s">
        <v>676</v>
      </c>
      <c r="F944" s="8" t="s">
        <v>46</v>
      </c>
      <c r="G944" s="8" t="s">
        <v>678</v>
      </c>
      <c r="H944" s="9" t="s">
        <v>679</v>
      </c>
      <c r="O944" s="0" t="s">
        <v>408</v>
      </c>
    </row>
    <row r="945" customFormat="false" ht="14.4" hidden="false" customHeight="false" outlineLevel="0" collapsed="false">
      <c r="A945" s="0" t="n">
        <v>944</v>
      </c>
      <c r="B945" s="0" t="n">
        <v>92</v>
      </c>
      <c r="C945" s="8" t="s">
        <v>856</v>
      </c>
      <c r="D945" s="8" t="s">
        <v>857</v>
      </c>
      <c r="E945" s="8" t="s">
        <v>678</v>
      </c>
      <c r="F945" s="8" t="s">
        <v>54</v>
      </c>
      <c r="G945" s="8" t="s">
        <v>55</v>
      </c>
      <c r="H945" s="9" t="s">
        <v>679</v>
      </c>
      <c r="O945" s="0" t="s">
        <v>408</v>
      </c>
    </row>
    <row r="946" customFormat="false" ht="14.4" hidden="false" customHeight="false" outlineLevel="0" collapsed="false">
      <c r="A946" s="0" t="n">
        <v>945</v>
      </c>
      <c r="B946" s="0" t="n">
        <v>93</v>
      </c>
      <c r="C946" s="8" t="s">
        <v>856</v>
      </c>
      <c r="D946" s="8" t="s">
        <v>857</v>
      </c>
      <c r="E946" s="8" t="s">
        <v>680</v>
      </c>
      <c r="F946" s="8" t="s">
        <v>54</v>
      </c>
      <c r="G946" s="8" t="s">
        <v>681</v>
      </c>
      <c r="H946" s="9" t="s">
        <v>682</v>
      </c>
      <c r="O946" s="0" t="s">
        <v>408</v>
      </c>
    </row>
    <row r="947" customFormat="false" ht="14.4" hidden="false" customHeight="false" outlineLevel="0" collapsed="false">
      <c r="A947" s="0" t="n">
        <v>946</v>
      </c>
      <c r="B947" s="0" t="n">
        <v>94</v>
      </c>
      <c r="C947" s="8" t="s">
        <v>856</v>
      </c>
      <c r="D947" s="8" t="s">
        <v>857</v>
      </c>
      <c r="E947" s="8" t="s">
        <v>680</v>
      </c>
      <c r="F947" s="8" t="s">
        <v>54</v>
      </c>
      <c r="G947" s="8" t="s">
        <v>55</v>
      </c>
      <c r="H947" s="9" t="s">
        <v>683</v>
      </c>
      <c r="O947" s="0" t="s">
        <v>408</v>
      </c>
    </row>
    <row r="948" customFormat="false" ht="14.4" hidden="false" customHeight="false" outlineLevel="0" collapsed="false">
      <c r="A948" s="0" t="n">
        <v>947</v>
      </c>
      <c r="B948" s="0" t="n">
        <v>95</v>
      </c>
      <c r="C948" s="8" t="s">
        <v>856</v>
      </c>
      <c r="D948" s="8" t="s">
        <v>857</v>
      </c>
      <c r="E948" s="8" t="s">
        <v>680</v>
      </c>
      <c r="F948" s="8" t="s">
        <v>46</v>
      </c>
      <c r="G948" s="8" t="s">
        <v>608</v>
      </c>
      <c r="H948" s="9" t="s">
        <v>609</v>
      </c>
      <c r="O948" s="0" t="s">
        <v>408</v>
      </c>
    </row>
    <row r="949" customFormat="false" ht="14.4" hidden="false" customHeight="false" outlineLevel="0" collapsed="false">
      <c r="A949" s="0" t="n">
        <v>948</v>
      </c>
      <c r="B949" s="0" t="n">
        <v>96</v>
      </c>
      <c r="C949" s="8" t="s">
        <v>856</v>
      </c>
      <c r="D949" s="8" t="s">
        <v>857</v>
      </c>
      <c r="E949" s="8" t="s">
        <v>680</v>
      </c>
      <c r="F949" s="8" t="s">
        <v>46</v>
      </c>
      <c r="G949" s="8" t="s">
        <v>684</v>
      </c>
      <c r="H949" s="9" t="s">
        <v>685</v>
      </c>
      <c r="O949" s="0" t="s">
        <v>408</v>
      </c>
    </row>
    <row r="950" customFormat="false" ht="14.4" hidden="false" customHeight="false" outlineLevel="0" collapsed="false">
      <c r="A950" s="0" t="n">
        <v>949</v>
      </c>
      <c r="B950" s="0" t="n">
        <v>97</v>
      </c>
      <c r="C950" s="8" t="s">
        <v>856</v>
      </c>
      <c r="D950" s="8" t="s">
        <v>857</v>
      </c>
      <c r="E950" s="8" t="s">
        <v>680</v>
      </c>
      <c r="F950" s="8" t="s">
        <v>46</v>
      </c>
      <c r="G950" s="8" t="s">
        <v>686</v>
      </c>
      <c r="H950" s="9" t="s">
        <v>687</v>
      </c>
      <c r="K950" s="18" t="str">
        <f aca="false">HYPERLINK("#'KOODISTOT'!B"&amp;MATCH("YesNoType",KOODISTOT!B:B,0),CONCATENATE(G950,"Type"))</f>
        <v>IncludeInOfferType</v>
      </c>
      <c r="L950" s="10" t="n">
        <v>1</v>
      </c>
      <c r="O950" s="0" t="s">
        <v>408</v>
      </c>
    </row>
    <row r="951" customFormat="false" ht="14.4" hidden="false" customHeight="false" outlineLevel="0" collapsed="false">
      <c r="A951" s="0" t="n">
        <v>950</v>
      </c>
      <c r="B951" s="0" t="n">
        <v>98</v>
      </c>
      <c r="C951" s="8" t="s">
        <v>856</v>
      </c>
      <c r="D951" s="8" t="s">
        <v>857</v>
      </c>
      <c r="E951" s="8" t="s">
        <v>680</v>
      </c>
      <c r="F951" s="8" t="s">
        <v>46</v>
      </c>
      <c r="G951" s="8" t="s">
        <v>688</v>
      </c>
      <c r="H951" s="9" t="s">
        <v>689</v>
      </c>
      <c r="O951" s="0" t="s">
        <v>408</v>
      </c>
    </row>
    <row r="952" customFormat="false" ht="14.4" hidden="false" customHeight="false" outlineLevel="0" collapsed="false">
      <c r="A952" s="0" t="n">
        <v>951</v>
      </c>
      <c r="B952" s="0" t="n">
        <v>99</v>
      </c>
      <c r="C952" s="8" t="s">
        <v>856</v>
      </c>
      <c r="D952" s="8" t="s">
        <v>857</v>
      </c>
      <c r="E952" s="8" t="s">
        <v>688</v>
      </c>
      <c r="F952" s="8" t="s">
        <v>54</v>
      </c>
      <c r="G952" s="8" t="s">
        <v>55</v>
      </c>
      <c r="H952" s="9" t="s">
        <v>622</v>
      </c>
      <c r="O952" s="0" t="s">
        <v>408</v>
      </c>
    </row>
    <row r="953" customFormat="false" ht="14.4" hidden="false" customHeight="false" outlineLevel="0" collapsed="false">
      <c r="A953" s="0" t="n">
        <v>952</v>
      </c>
      <c r="B953" s="0" t="n">
        <v>100</v>
      </c>
      <c r="C953" s="8" t="s">
        <v>856</v>
      </c>
      <c r="D953" s="8" t="s">
        <v>857</v>
      </c>
      <c r="E953" s="8" t="s">
        <v>688</v>
      </c>
      <c r="F953" s="8" t="s">
        <v>54</v>
      </c>
      <c r="G953" s="8" t="s">
        <v>84</v>
      </c>
      <c r="H953" s="9" t="s">
        <v>623</v>
      </c>
      <c r="K953" s="18" t="str">
        <f aca="false">HYPERLINK("#'KOODISTOT'!B"&amp;MATCH("ISO639char2LanguageType",KOODISTOT!B:B,0),"ISO639char2LanguageType")</f>
        <v>ISO639char2LanguageType</v>
      </c>
      <c r="L953" s="10" t="s">
        <v>624</v>
      </c>
      <c r="O953" s="0" t="s">
        <v>408</v>
      </c>
    </row>
    <row r="954" customFormat="false" ht="14.4" hidden="false" customHeight="false" outlineLevel="0" collapsed="false">
      <c r="A954" s="0" t="n">
        <v>953</v>
      </c>
      <c r="B954" s="0" t="n">
        <v>101</v>
      </c>
      <c r="C954" s="8" t="s">
        <v>856</v>
      </c>
      <c r="D954" s="8" t="s">
        <v>857</v>
      </c>
      <c r="E954" s="8" t="s">
        <v>688</v>
      </c>
      <c r="F954" s="8" t="s">
        <v>46</v>
      </c>
      <c r="G954" s="8" t="s">
        <v>87</v>
      </c>
      <c r="H954" s="9" t="s">
        <v>625</v>
      </c>
      <c r="O954" s="0" t="s">
        <v>408</v>
      </c>
    </row>
    <row r="955" customFormat="false" ht="14.4" hidden="false" customHeight="false" outlineLevel="0" collapsed="false">
      <c r="A955" s="0" t="n">
        <v>954</v>
      </c>
      <c r="B955" s="0" t="n">
        <v>102</v>
      </c>
      <c r="C955" s="8" t="s">
        <v>856</v>
      </c>
      <c r="D955" s="8" t="s">
        <v>857</v>
      </c>
      <c r="E955" s="8" t="s">
        <v>688</v>
      </c>
      <c r="F955" s="8" t="s">
        <v>46</v>
      </c>
      <c r="G955" s="8" t="s">
        <v>89</v>
      </c>
      <c r="H955" s="9" t="s">
        <v>626</v>
      </c>
      <c r="O955" s="0" t="s">
        <v>408</v>
      </c>
    </row>
    <row r="956" customFormat="false" ht="14.4" hidden="false" customHeight="false" outlineLevel="0" collapsed="false">
      <c r="A956" s="0" t="n">
        <v>955</v>
      </c>
      <c r="B956" s="0" t="n">
        <v>103</v>
      </c>
      <c r="C956" s="8" t="s">
        <v>856</v>
      </c>
      <c r="D956" s="8" t="s">
        <v>857</v>
      </c>
      <c r="E956" s="8" t="s">
        <v>688</v>
      </c>
      <c r="F956" s="8" t="s">
        <v>46</v>
      </c>
      <c r="G956" s="8" t="s">
        <v>91</v>
      </c>
      <c r="H956" s="9" t="s">
        <v>627</v>
      </c>
      <c r="O956" s="0" t="s">
        <v>408</v>
      </c>
    </row>
    <row r="957" customFormat="false" ht="14.4" hidden="false" customHeight="false" outlineLevel="0" collapsed="false">
      <c r="A957" s="0" t="n">
        <v>956</v>
      </c>
      <c r="B957" s="0" t="n">
        <v>104</v>
      </c>
      <c r="C957" s="8" t="s">
        <v>856</v>
      </c>
      <c r="D957" s="8" t="s">
        <v>857</v>
      </c>
      <c r="E957" s="8" t="s">
        <v>688</v>
      </c>
      <c r="F957" s="8" t="s">
        <v>46</v>
      </c>
      <c r="G957" s="8" t="s">
        <v>93</v>
      </c>
      <c r="H957" s="9" t="s">
        <v>628</v>
      </c>
      <c r="O957" s="0" t="s">
        <v>408</v>
      </c>
    </row>
    <row r="958" customFormat="false" ht="14.4" hidden="false" customHeight="false" outlineLevel="0" collapsed="false">
      <c r="A958" s="0" t="n">
        <v>957</v>
      </c>
      <c r="B958" s="0" t="n">
        <v>105</v>
      </c>
      <c r="C958" s="8" t="s">
        <v>856</v>
      </c>
      <c r="D958" s="8" t="s">
        <v>857</v>
      </c>
      <c r="E958" s="8" t="s">
        <v>688</v>
      </c>
      <c r="F958" s="8" t="s">
        <v>46</v>
      </c>
      <c r="G958" s="8" t="s">
        <v>95</v>
      </c>
      <c r="H958" s="9" t="s">
        <v>629</v>
      </c>
      <c r="O958" s="0" t="s">
        <v>408</v>
      </c>
    </row>
    <row r="959" customFormat="false" ht="14.4" hidden="false" customHeight="false" outlineLevel="0" collapsed="false">
      <c r="A959" s="0" t="n">
        <v>958</v>
      </c>
      <c r="B959" s="0" t="n">
        <v>106</v>
      </c>
      <c r="C959" s="8" t="s">
        <v>856</v>
      </c>
      <c r="D959" s="8" t="s">
        <v>857</v>
      </c>
      <c r="E959" s="8" t="s">
        <v>688</v>
      </c>
      <c r="F959" s="8" t="s">
        <v>46</v>
      </c>
      <c r="G959" s="8" t="s">
        <v>97</v>
      </c>
      <c r="H959" s="9" t="s">
        <v>630</v>
      </c>
      <c r="O959" s="0" t="s">
        <v>408</v>
      </c>
    </row>
    <row r="960" customFormat="false" ht="14.4" hidden="false" customHeight="false" outlineLevel="0" collapsed="false">
      <c r="A960" s="0" t="n">
        <v>959</v>
      </c>
      <c r="B960" s="0" t="n">
        <v>107</v>
      </c>
      <c r="C960" s="8" t="s">
        <v>856</v>
      </c>
      <c r="D960" s="8" t="s">
        <v>857</v>
      </c>
      <c r="E960" s="8" t="s">
        <v>688</v>
      </c>
      <c r="F960" s="8" t="s">
        <v>46</v>
      </c>
      <c r="G960" s="8" t="s">
        <v>99</v>
      </c>
      <c r="H960" s="9" t="s">
        <v>100</v>
      </c>
      <c r="O960" s="0" t="s">
        <v>408</v>
      </c>
    </row>
    <row r="961" customFormat="false" ht="14.4" hidden="false" customHeight="false" outlineLevel="0" collapsed="false">
      <c r="A961" s="0" t="n">
        <v>960</v>
      </c>
      <c r="B961" s="0" t="n">
        <v>108</v>
      </c>
      <c r="C961" s="8" t="s">
        <v>856</v>
      </c>
      <c r="D961" s="8" t="s">
        <v>857</v>
      </c>
      <c r="E961" s="8" t="s">
        <v>688</v>
      </c>
      <c r="F961" s="8" t="s">
        <v>46</v>
      </c>
      <c r="G961" s="8" t="s">
        <v>101</v>
      </c>
      <c r="H961" s="9" t="s">
        <v>631</v>
      </c>
      <c r="O961" s="0" t="s">
        <v>408</v>
      </c>
    </row>
    <row r="962" customFormat="false" ht="14.4" hidden="false" customHeight="false" outlineLevel="0" collapsed="false">
      <c r="A962" s="0" t="n">
        <v>961</v>
      </c>
      <c r="B962" s="0" t="n">
        <v>109</v>
      </c>
      <c r="C962" s="8" t="s">
        <v>856</v>
      </c>
      <c r="D962" s="8" t="s">
        <v>857</v>
      </c>
      <c r="E962" s="8" t="s">
        <v>688</v>
      </c>
      <c r="F962" s="8" t="s">
        <v>46</v>
      </c>
      <c r="G962" s="8" t="s">
        <v>103</v>
      </c>
      <c r="H962" s="9" t="s">
        <v>104</v>
      </c>
      <c r="O962" s="0" t="s">
        <v>408</v>
      </c>
    </row>
    <row r="963" customFormat="false" ht="14.4" hidden="false" customHeight="false" outlineLevel="0" collapsed="false">
      <c r="A963" s="0" t="n">
        <v>962</v>
      </c>
      <c r="B963" s="0" t="n">
        <v>110</v>
      </c>
      <c r="C963" s="8" t="s">
        <v>856</v>
      </c>
      <c r="D963" s="8" t="s">
        <v>857</v>
      </c>
      <c r="E963" s="8" t="s">
        <v>688</v>
      </c>
      <c r="F963" s="8" t="s">
        <v>46</v>
      </c>
      <c r="G963" s="8" t="s">
        <v>105</v>
      </c>
      <c r="H963" s="9" t="s">
        <v>106</v>
      </c>
      <c r="O963" s="0" t="s">
        <v>408</v>
      </c>
    </row>
    <row r="964" customFormat="false" ht="14.4" hidden="false" customHeight="false" outlineLevel="0" collapsed="false">
      <c r="A964" s="0" t="n">
        <v>963</v>
      </c>
      <c r="B964" s="0" t="n">
        <v>111</v>
      </c>
      <c r="C964" s="8" t="s">
        <v>856</v>
      </c>
      <c r="D964" s="8" t="s">
        <v>857</v>
      </c>
      <c r="E964" s="8" t="s">
        <v>688</v>
      </c>
      <c r="F964" s="8" t="s">
        <v>46</v>
      </c>
      <c r="G964" s="8" t="s">
        <v>632</v>
      </c>
      <c r="H964" s="9" t="s">
        <v>633</v>
      </c>
      <c r="O964" s="0" t="s">
        <v>408</v>
      </c>
    </row>
    <row r="965" customFormat="false" ht="14.4" hidden="false" customHeight="false" outlineLevel="0" collapsed="false">
      <c r="A965" s="0" t="n">
        <v>964</v>
      </c>
      <c r="B965" s="0" t="n">
        <v>112</v>
      </c>
      <c r="C965" s="8" t="s">
        <v>856</v>
      </c>
      <c r="D965" s="8" t="s">
        <v>857</v>
      </c>
      <c r="E965" s="8" t="s">
        <v>688</v>
      </c>
      <c r="F965" s="8" t="s">
        <v>46</v>
      </c>
      <c r="G965" s="8" t="s">
        <v>634</v>
      </c>
      <c r="H965" s="9" t="s">
        <v>635</v>
      </c>
      <c r="O965" s="0" t="s">
        <v>408</v>
      </c>
    </row>
    <row r="966" customFormat="false" ht="14.4" hidden="false" customHeight="false" outlineLevel="0" collapsed="false">
      <c r="A966" s="0" t="n">
        <v>965</v>
      </c>
      <c r="B966" s="0" t="n">
        <v>113</v>
      </c>
      <c r="C966" s="8" t="s">
        <v>856</v>
      </c>
      <c r="D966" s="8" t="s">
        <v>857</v>
      </c>
      <c r="E966" s="8" t="s">
        <v>688</v>
      </c>
      <c r="F966" s="8" t="s">
        <v>46</v>
      </c>
      <c r="G966" s="8" t="s">
        <v>107</v>
      </c>
      <c r="H966" s="9" t="s">
        <v>636</v>
      </c>
      <c r="K966" s="18" t="str">
        <f aca="false">HYPERLINK("#'KOODISTOT'!B"&amp;MATCH("ISO3166char2CountryType",KOODISTOT!B:B,0),"ISO3166char2CountryType")</f>
        <v>ISO3166char2CountryType</v>
      </c>
      <c r="L966" s="10" t="s">
        <v>637</v>
      </c>
      <c r="O966" s="0" t="s">
        <v>408</v>
      </c>
    </row>
    <row r="967" customFormat="false" ht="14.4" hidden="false" customHeight="false" outlineLevel="0" collapsed="false">
      <c r="A967" s="0" t="n">
        <v>966</v>
      </c>
      <c r="B967" s="0" t="n">
        <v>114</v>
      </c>
      <c r="C967" s="8" t="s">
        <v>856</v>
      </c>
      <c r="D967" s="8" t="s">
        <v>857</v>
      </c>
      <c r="E967" s="8" t="s">
        <v>688</v>
      </c>
      <c r="F967" s="8" t="s">
        <v>46</v>
      </c>
      <c r="G967" s="8" t="s">
        <v>110</v>
      </c>
      <c r="H967" s="9" t="s">
        <v>638</v>
      </c>
      <c r="O967" s="0" t="s">
        <v>408</v>
      </c>
    </row>
    <row r="968" customFormat="false" ht="14.4" hidden="false" customHeight="false" outlineLevel="0" collapsed="false">
      <c r="A968" s="0" t="n">
        <v>967</v>
      </c>
      <c r="B968" s="0" t="n">
        <v>115</v>
      </c>
      <c r="C968" s="8" t="s">
        <v>856</v>
      </c>
      <c r="D968" s="8" t="s">
        <v>857</v>
      </c>
      <c r="E968" s="8" t="s">
        <v>688</v>
      </c>
      <c r="F968" s="8" t="s">
        <v>46</v>
      </c>
      <c r="G968" s="8" t="s">
        <v>112</v>
      </c>
      <c r="H968" s="9" t="s">
        <v>113</v>
      </c>
      <c r="O968" s="0" t="s">
        <v>408</v>
      </c>
    </row>
    <row r="969" customFormat="false" ht="14.4" hidden="false" customHeight="false" outlineLevel="0" collapsed="false">
      <c r="A969" s="0" t="n">
        <v>968</v>
      </c>
      <c r="B969" s="0" t="n">
        <v>116</v>
      </c>
      <c r="C969" s="8" t="s">
        <v>856</v>
      </c>
      <c r="D969" s="8" t="s">
        <v>857</v>
      </c>
      <c r="E969" s="8" t="s">
        <v>688</v>
      </c>
      <c r="F969" s="8" t="s">
        <v>46</v>
      </c>
      <c r="G969" s="8" t="s">
        <v>114</v>
      </c>
      <c r="H969" s="9" t="s">
        <v>639</v>
      </c>
      <c r="O969" s="0" t="s">
        <v>408</v>
      </c>
    </row>
    <row r="970" customFormat="false" ht="14.4" hidden="false" customHeight="false" outlineLevel="0" collapsed="false">
      <c r="A970" s="0" t="n">
        <v>969</v>
      </c>
      <c r="B970" s="0" t="n">
        <v>117</v>
      </c>
      <c r="C970" s="8" t="s">
        <v>856</v>
      </c>
      <c r="D970" s="8" t="s">
        <v>857</v>
      </c>
      <c r="E970" s="8" t="s">
        <v>688</v>
      </c>
      <c r="F970" s="8" t="s">
        <v>46</v>
      </c>
      <c r="G970" s="8" t="s">
        <v>116</v>
      </c>
      <c r="H970" s="9" t="s">
        <v>117</v>
      </c>
      <c r="O970" s="0" t="s">
        <v>408</v>
      </c>
    </row>
    <row r="971" customFormat="false" ht="14.4" hidden="false" customHeight="false" outlineLevel="0" collapsed="false">
      <c r="A971" s="0" t="n">
        <v>970</v>
      </c>
      <c r="B971" s="0" t="n">
        <v>118</v>
      </c>
      <c r="C971" s="8" t="s">
        <v>856</v>
      </c>
      <c r="D971" s="8" t="s">
        <v>857</v>
      </c>
      <c r="E971" s="8" t="s">
        <v>688</v>
      </c>
      <c r="F971" s="8" t="s">
        <v>46</v>
      </c>
      <c r="G971" s="8" t="s">
        <v>118</v>
      </c>
      <c r="H971" s="9" t="s">
        <v>119</v>
      </c>
      <c r="O971" s="0" t="s">
        <v>408</v>
      </c>
    </row>
    <row r="972" customFormat="false" ht="14.4" hidden="false" customHeight="false" outlineLevel="0" collapsed="false">
      <c r="A972" s="0" t="n">
        <v>971</v>
      </c>
      <c r="B972" s="0" t="n">
        <v>119</v>
      </c>
      <c r="C972" s="8" t="s">
        <v>856</v>
      </c>
      <c r="D972" s="8" t="s">
        <v>857</v>
      </c>
      <c r="E972" s="8" t="s">
        <v>680</v>
      </c>
      <c r="F972" s="8" t="s">
        <v>46</v>
      </c>
      <c r="G972" s="8" t="s">
        <v>642</v>
      </c>
      <c r="H972" s="9" t="s">
        <v>690</v>
      </c>
      <c r="O972" s="0" t="s">
        <v>408</v>
      </c>
    </row>
    <row r="973" customFormat="false" ht="14.4" hidden="false" customHeight="false" outlineLevel="0" collapsed="false">
      <c r="A973" s="0" t="n">
        <v>972</v>
      </c>
      <c r="B973" s="0" t="n">
        <v>120</v>
      </c>
      <c r="C973" s="8" t="s">
        <v>856</v>
      </c>
      <c r="D973" s="8" t="s">
        <v>857</v>
      </c>
      <c r="E973" s="8" t="s">
        <v>642</v>
      </c>
      <c r="F973" s="8" t="s">
        <v>54</v>
      </c>
      <c r="G973" s="8" t="s">
        <v>644</v>
      </c>
      <c r="H973" s="9" t="s">
        <v>645</v>
      </c>
      <c r="K973" s="18" t="str">
        <f aca="false">HYPERLINK("#'YHDISTEKOODISTOT'!B"&amp;MATCH("YesNoNotKnownType",YHDISTEKOODISTOT!B:B,0),"YesNoNotKnownType")</f>
        <v>YesNoNotKnownType</v>
      </c>
      <c r="L973" s="10" t="n">
        <v>1</v>
      </c>
      <c r="M973" s="11" t="s">
        <v>49</v>
      </c>
      <c r="O973" s="0" t="s">
        <v>408</v>
      </c>
    </row>
    <row r="974" customFormat="false" ht="14.4" hidden="false" customHeight="false" outlineLevel="0" collapsed="false">
      <c r="A974" s="0" t="n">
        <v>973</v>
      </c>
      <c r="B974" s="0" t="n">
        <v>121</v>
      </c>
      <c r="C974" s="8" t="s">
        <v>856</v>
      </c>
      <c r="D974" s="8" t="s">
        <v>857</v>
      </c>
      <c r="E974" s="8" t="s">
        <v>642</v>
      </c>
      <c r="F974" s="8" t="s">
        <v>54</v>
      </c>
      <c r="G974" s="8" t="s">
        <v>646</v>
      </c>
      <c r="H974" s="9" t="s">
        <v>647</v>
      </c>
      <c r="K974" s="18" t="str">
        <f aca="false">HYPERLINK("#'KOODISTOT'!B"&amp;MATCH(CONCATENATE(G974,"Type"),KOODISTOT!B:B,0),CONCATENATE(G974,"Type"))</f>
        <v>sellerGroupType</v>
      </c>
      <c r="L974" s="10" t="n">
        <v>0</v>
      </c>
      <c r="O974" s="0" t="s">
        <v>408</v>
      </c>
    </row>
    <row r="975" customFormat="false" ht="14.4" hidden="false" customHeight="false" outlineLevel="0" collapsed="false">
      <c r="A975" s="0" t="n">
        <v>974</v>
      </c>
      <c r="B975" s="0" t="n">
        <v>122</v>
      </c>
      <c r="C975" s="8" t="s">
        <v>856</v>
      </c>
      <c r="D975" s="8" t="s">
        <v>857</v>
      </c>
      <c r="E975" s="8" t="s">
        <v>642</v>
      </c>
      <c r="F975" s="8" t="s">
        <v>46</v>
      </c>
      <c r="G975" s="8" t="s">
        <v>648</v>
      </c>
      <c r="H975" s="9" t="s">
        <v>649</v>
      </c>
      <c r="O975" s="0" t="s">
        <v>408</v>
      </c>
    </row>
    <row r="976" customFormat="false" ht="14.4" hidden="false" customHeight="false" outlineLevel="0" collapsed="false">
      <c r="A976" s="0" t="n">
        <v>975</v>
      </c>
      <c r="B976" s="0" t="n">
        <v>123</v>
      </c>
      <c r="C976" s="8" t="s">
        <v>856</v>
      </c>
      <c r="D976" s="8" t="s">
        <v>857</v>
      </c>
      <c r="E976" s="8" t="s">
        <v>648</v>
      </c>
      <c r="F976" s="8" t="s">
        <v>54</v>
      </c>
      <c r="G976" s="8" t="s">
        <v>55</v>
      </c>
      <c r="H976" s="9" t="s">
        <v>622</v>
      </c>
      <c r="O976" s="0" t="s">
        <v>408</v>
      </c>
    </row>
    <row r="977" customFormat="false" ht="14.4" hidden="false" customHeight="false" outlineLevel="0" collapsed="false">
      <c r="A977" s="0" t="n">
        <v>976</v>
      </c>
      <c r="B977" s="0" t="n">
        <v>124</v>
      </c>
      <c r="C977" s="8" t="s">
        <v>856</v>
      </c>
      <c r="D977" s="8" t="s">
        <v>857</v>
      </c>
      <c r="E977" s="8" t="s">
        <v>648</v>
      </c>
      <c r="F977" s="8" t="s">
        <v>54</v>
      </c>
      <c r="G977" s="8" t="s">
        <v>84</v>
      </c>
      <c r="H977" s="9" t="s">
        <v>623</v>
      </c>
      <c r="K977" s="18" t="str">
        <f aca="false">HYPERLINK("#'KOODISTOT'!B"&amp;MATCH("ISO639char2LanguageType",KOODISTOT!B:B,0),"ISO639char2LanguageType")</f>
        <v>ISO639char2LanguageType</v>
      </c>
      <c r="L977" s="10" t="s">
        <v>624</v>
      </c>
      <c r="O977" s="0" t="s">
        <v>408</v>
      </c>
    </row>
    <row r="978" customFormat="false" ht="14.4" hidden="false" customHeight="false" outlineLevel="0" collapsed="false">
      <c r="A978" s="0" t="n">
        <v>977</v>
      </c>
      <c r="B978" s="0" t="n">
        <v>125</v>
      </c>
      <c r="C978" s="8" t="s">
        <v>856</v>
      </c>
      <c r="D978" s="8" t="s">
        <v>857</v>
      </c>
      <c r="E978" s="8" t="s">
        <v>648</v>
      </c>
      <c r="F978" s="8" t="s">
        <v>46</v>
      </c>
      <c r="G978" s="8" t="s">
        <v>87</v>
      </c>
      <c r="H978" s="9" t="s">
        <v>625</v>
      </c>
      <c r="O978" s="0" t="s">
        <v>408</v>
      </c>
    </row>
    <row r="979" customFormat="false" ht="14.4" hidden="false" customHeight="false" outlineLevel="0" collapsed="false">
      <c r="A979" s="0" t="n">
        <v>978</v>
      </c>
      <c r="B979" s="0" t="n">
        <v>126</v>
      </c>
      <c r="C979" s="8" t="s">
        <v>856</v>
      </c>
      <c r="D979" s="8" t="s">
        <v>857</v>
      </c>
      <c r="E979" s="8" t="s">
        <v>648</v>
      </c>
      <c r="F979" s="8" t="s">
        <v>46</v>
      </c>
      <c r="G979" s="8" t="s">
        <v>89</v>
      </c>
      <c r="H979" s="9" t="s">
        <v>626</v>
      </c>
      <c r="O979" s="0" t="s">
        <v>408</v>
      </c>
    </row>
    <row r="980" customFormat="false" ht="14.4" hidden="false" customHeight="false" outlineLevel="0" collapsed="false">
      <c r="A980" s="0" t="n">
        <v>979</v>
      </c>
      <c r="B980" s="0" t="n">
        <v>127</v>
      </c>
      <c r="C980" s="8" t="s">
        <v>856</v>
      </c>
      <c r="D980" s="8" t="s">
        <v>857</v>
      </c>
      <c r="E980" s="8" t="s">
        <v>648</v>
      </c>
      <c r="F980" s="8" t="s">
        <v>46</v>
      </c>
      <c r="G980" s="8" t="s">
        <v>91</v>
      </c>
      <c r="H980" s="9" t="s">
        <v>627</v>
      </c>
      <c r="O980" s="0" t="s">
        <v>408</v>
      </c>
    </row>
    <row r="981" customFormat="false" ht="14.4" hidden="false" customHeight="false" outlineLevel="0" collapsed="false">
      <c r="A981" s="0" t="n">
        <v>980</v>
      </c>
      <c r="B981" s="0" t="n">
        <v>128</v>
      </c>
      <c r="C981" s="8" t="s">
        <v>856</v>
      </c>
      <c r="D981" s="8" t="s">
        <v>857</v>
      </c>
      <c r="E981" s="8" t="s">
        <v>648</v>
      </c>
      <c r="F981" s="8" t="s">
        <v>46</v>
      </c>
      <c r="G981" s="8" t="s">
        <v>93</v>
      </c>
      <c r="H981" s="9" t="s">
        <v>628</v>
      </c>
      <c r="O981" s="0" t="s">
        <v>408</v>
      </c>
    </row>
    <row r="982" customFormat="false" ht="14.4" hidden="false" customHeight="false" outlineLevel="0" collapsed="false">
      <c r="A982" s="0" t="n">
        <v>981</v>
      </c>
      <c r="B982" s="0" t="n">
        <v>129</v>
      </c>
      <c r="C982" s="8" t="s">
        <v>856</v>
      </c>
      <c r="D982" s="8" t="s">
        <v>857</v>
      </c>
      <c r="E982" s="8" t="s">
        <v>648</v>
      </c>
      <c r="F982" s="8" t="s">
        <v>46</v>
      </c>
      <c r="G982" s="8" t="s">
        <v>95</v>
      </c>
      <c r="H982" s="9" t="s">
        <v>629</v>
      </c>
      <c r="O982" s="0" t="s">
        <v>408</v>
      </c>
    </row>
    <row r="983" customFormat="false" ht="14.4" hidden="false" customHeight="false" outlineLevel="0" collapsed="false">
      <c r="A983" s="0" t="n">
        <v>982</v>
      </c>
      <c r="B983" s="0" t="n">
        <v>130</v>
      </c>
      <c r="C983" s="8" t="s">
        <v>856</v>
      </c>
      <c r="D983" s="8" t="s">
        <v>857</v>
      </c>
      <c r="E983" s="8" t="s">
        <v>648</v>
      </c>
      <c r="F983" s="8" t="s">
        <v>46</v>
      </c>
      <c r="G983" s="8" t="s">
        <v>97</v>
      </c>
      <c r="H983" s="9" t="s">
        <v>630</v>
      </c>
      <c r="O983" s="0" t="s">
        <v>408</v>
      </c>
    </row>
    <row r="984" customFormat="false" ht="14.4" hidden="false" customHeight="false" outlineLevel="0" collapsed="false">
      <c r="A984" s="0" t="n">
        <v>983</v>
      </c>
      <c r="B984" s="0" t="n">
        <v>131</v>
      </c>
      <c r="C984" s="8" t="s">
        <v>856</v>
      </c>
      <c r="D984" s="8" t="s">
        <v>857</v>
      </c>
      <c r="E984" s="8" t="s">
        <v>648</v>
      </c>
      <c r="F984" s="8" t="s">
        <v>46</v>
      </c>
      <c r="G984" s="8" t="s">
        <v>99</v>
      </c>
      <c r="H984" s="9" t="s">
        <v>100</v>
      </c>
      <c r="O984" s="0" t="s">
        <v>408</v>
      </c>
    </row>
    <row r="985" customFormat="false" ht="14.4" hidden="false" customHeight="false" outlineLevel="0" collapsed="false">
      <c r="A985" s="0" t="n">
        <v>984</v>
      </c>
      <c r="B985" s="0" t="n">
        <v>132</v>
      </c>
      <c r="C985" s="8" t="s">
        <v>856</v>
      </c>
      <c r="D985" s="8" t="s">
        <v>857</v>
      </c>
      <c r="E985" s="8" t="s">
        <v>648</v>
      </c>
      <c r="F985" s="8" t="s">
        <v>46</v>
      </c>
      <c r="G985" s="8" t="s">
        <v>101</v>
      </c>
      <c r="H985" s="9" t="s">
        <v>631</v>
      </c>
      <c r="O985" s="0" t="s">
        <v>408</v>
      </c>
    </row>
    <row r="986" customFormat="false" ht="14.4" hidden="false" customHeight="false" outlineLevel="0" collapsed="false">
      <c r="A986" s="0" t="n">
        <v>985</v>
      </c>
      <c r="B986" s="0" t="n">
        <v>133</v>
      </c>
      <c r="C986" s="8" t="s">
        <v>856</v>
      </c>
      <c r="D986" s="8" t="s">
        <v>857</v>
      </c>
      <c r="E986" s="8" t="s">
        <v>648</v>
      </c>
      <c r="F986" s="8" t="s">
        <v>46</v>
      </c>
      <c r="G986" s="8" t="s">
        <v>103</v>
      </c>
      <c r="H986" s="9" t="s">
        <v>104</v>
      </c>
      <c r="O986" s="0" t="s">
        <v>408</v>
      </c>
    </row>
    <row r="987" customFormat="false" ht="14.4" hidden="false" customHeight="false" outlineLevel="0" collapsed="false">
      <c r="A987" s="0" t="n">
        <v>986</v>
      </c>
      <c r="B987" s="0" t="n">
        <v>134</v>
      </c>
      <c r="C987" s="8" t="s">
        <v>856</v>
      </c>
      <c r="D987" s="8" t="s">
        <v>857</v>
      </c>
      <c r="E987" s="8" t="s">
        <v>648</v>
      </c>
      <c r="F987" s="8" t="s">
        <v>46</v>
      </c>
      <c r="G987" s="8" t="s">
        <v>105</v>
      </c>
      <c r="H987" s="9" t="s">
        <v>106</v>
      </c>
      <c r="O987" s="0" t="s">
        <v>408</v>
      </c>
    </row>
    <row r="988" customFormat="false" ht="14.4" hidden="false" customHeight="false" outlineLevel="0" collapsed="false">
      <c r="A988" s="0" t="n">
        <v>987</v>
      </c>
      <c r="B988" s="0" t="n">
        <v>135</v>
      </c>
      <c r="C988" s="8" t="s">
        <v>856</v>
      </c>
      <c r="D988" s="8" t="s">
        <v>857</v>
      </c>
      <c r="E988" s="8" t="s">
        <v>648</v>
      </c>
      <c r="F988" s="8" t="s">
        <v>46</v>
      </c>
      <c r="G988" s="8" t="s">
        <v>632</v>
      </c>
      <c r="H988" s="9" t="s">
        <v>633</v>
      </c>
      <c r="O988" s="0" t="s">
        <v>408</v>
      </c>
    </row>
    <row r="989" customFormat="false" ht="14.4" hidden="false" customHeight="false" outlineLevel="0" collapsed="false">
      <c r="A989" s="0" t="n">
        <v>988</v>
      </c>
      <c r="B989" s="0" t="n">
        <v>136</v>
      </c>
      <c r="C989" s="8" t="s">
        <v>856</v>
      </c>
      <c r="D989" s="8" t="s">
        <v>857</v>
      </c>
      <c r="E989" s="8" t="s">
        <v>648</v>
      </c>
      <c r="F989" s="8" t="s">
        <v>46</v>
      </c>
      <c r="G989" s="8" t="s">
        <v>634</v>
      </c>
      <c r="H989" s="9" t="s">
        <v>635</v>
      </c>
      <c r="O989" s="0" t="s">
        <v>408</v>
      </c>
    </row>
    <row r="990" customFormat="false" ht="14.4" hidden="false" customHeight="false" outlineLevel="0" collapsed="false">
      <c r="A990" s="0" t="n">
        <v>989</v>
      </c>
      <c r="B990" s="0" t="n">
        <v>137</v>
      </c>
      <c r="C990" s="8" t="s">
        <v>856</v>
      </c>
      <c r="D990" s="8" t="s">
        <v>857</v>
      </c>
      <c r="E990" s="8" t="s">
        <v>648</v>
      </c>
      <c r="F990" s="8" t="s">
        <v>46</v>
      </c>
      <c r="G990" s="8" t="s">
        <v>107</v>
      </c>
      <c r="H990" s="9" t="s">
        <v>636</v>
      </c>
      <c r="K990" s="18" t="str">
        <f aca="false">HYPERLINK("#'KOODISTOT'!B"&amp;MATCH("ISO3166char2CountryType",KOODISTOT!B:B,0),"ISO3166char2CountryType")</f>
        <v>ISO3166char2CountryType</v>
      </c>
      <c r="L990" s="10" t="s">
        <v>637</v>
      </c>
      <c r="O990" s="0" t="s">
        <v>408</v>
      </c>
    </row>
    <row r="991" customFormat="false" ht="14.4" hidden="false" customHeight="false" outlineLevel="0" collapsed="false">
      <c r="A991" s="0" t="n">
        <v>990</v>
      </c>
      <c r="B991" s="0" t="n">
        <v>138</v>
      </c>
      <c r="C991" s="8" t="s">
        <v>856</v>
      </c>
      <c r="D991" s="8" t="s">
        <v>857</v>
      </c>
      <c r="E991" s="8" t="s">
        <v>648</v>
      </c>
      <c r="F991" s="8" t="s">
        <v>46</v>
      </c>
      <c r="G991" s="8" t="s">
        <v>110</v>
      </c>
      <c r="H991" s="9" t="s">
        <v>638</v>
      </c>
      <c r="O991" s="0" t="s">
        <v>408</v>
      </c>
    </row>
    <row r="992" customFormat="false" ht="14.4" hidden="false" customHeight="false" outlineLevel="0" collapsed="false">
      <c r="A992" s="0" t="n">
        <v>991</v>
      </c>
      <c r="B992" s="0" t="n">
        <v>139</v>
      </c>
      <c r="C992" s="8" t="s">
        <v>856</v>
      </c>
      <c r="D992" s="8" t="s">
        <v>857</v>
      </c>
      <c r="E992" s="8" t="s">
        <v>648</v>
      </c>
      <c r="F992" s="8" t="s">
        <v>46</v>
      </c>
      <c r="G992" s="8" t="s">
        <v>112</v>
      </c>
      <c r="H992" s="9" t="s">
        <v>113</v>
      </c>
      <c r="O992" s="0" t="s">
        <v>408</v>
      </c>
    </row>
    <row r="993" customFormat="false" ht="14.4" hidden="false" customHeight="false" outlineLevel="0" collapsed="false">
      <c r="A993" s="0" t="n">
        <v>992</v>
      </c>
      <c r="B993" s="0" t="n">
        <v>140</v>
      </c>
      <c r="C993" s="8" t="s">
        <v>856</v>
      </c>
      <c r="D993" s="8" t="s">
        <v>857</v>
      </c>
      <c r="E993" s="8" t="s">
        <v>648</v>
      </c>
      <c r="F993" s="8" t="s">
        <v>46</v>
      </c>
      <c r="G993" s="8" t="s">
        <v>114</v>
      </c>
      <c r="H993" s="9" t="s">
        <v>639</v>
      </c>
      <c r="O993" s="0" t="s">
        <v>408</v>
      </c>
    </row>
    <row r="994" customFormat="false" ht="14.4" hidden="false" customHeight="false" outlineLevel="0" collapsed="false">
      <c r="A994" s="0" t="n">
        <v>993</v>
      </c>
      <c r="B994" s="0" t="n">
        <v>141</v>
      </c>
      <c r="C994" s="8" t="s">
        <v>856</v>
      </c>
      <c r="D994" s="8" t="s">
        <v>857</v>
      </c>
      <c r="E994" s="8" t="s">
        <v>648</v>
      </c>
      <c r="F994" s="8" t="s">
        <v>46</v>
      </c>
      <c r="G994" s="8" t="s">
        <v>116</v>
      </c>
      <c r="H994" s="9" t="s">
        <v>117</v>
      </c>
      <c r="O994" s="0" t="s">
        <v>408</v>
      </c>
    </row>
    <row r="995" customFormat="false" ht="14.4" hidden="false" customHeight="false" outlineLevel="0" collapsed="false">
      <c r="A995" s="0" t="n">
        <v>994</v>
      </c>
      <c r="B995" s="0" t="n">
        <v>142</v>
      </c>
      <c r="C995" s="8" t="s">
        <v>856</v>
      </c>
      <c r="D995" s="8" t="s">
        <v>857</v>
      </c>
      <c r="E995" s="8" t="s">
        <v>648</v>
      </c>
      <c r="F995" s="8" t="s">
        <v>46</v>
      </c>
      <c r="G995" s="8" t="s">
        <v>118</v>
      </c>
      <c r="H995" s="9" t="s">
        <v>119</v>
      </c>
      <c r="O995" s="0" t="s">
        <v>408</v>
      </c>
    </row>
    <row r="996" customFormat="false" ht="14.4" hidden="false" customHeight="false" outlineLevel="0" collapsed="false">
      <c r="A996" s="0" t="n">
        <v>995</v>
      </c>
      <c r="B996" s="0" t="n">
        <v>143</v>
      </c>
      <c r="C996" s="8" t="s">
        <v>856</v>
      </c>
      <c r="D996" s="8" t="s">
        <v>857</v>
      </c>
      <c r="E996" s="8" t="s">
        <v>680</v>
      </c>
      <c r="F996" s="8" t="s">
        <v>46</v>
      </c>
      <c r="G996" s="8" t="s">
        <v>691</v>
      </c>
      <c r="H996" s="9" t="s">
        <v>692</v>
      </c>
      <c r="O996" s="0" t="s">
        <v>408</v>
      </c>
    </row>
    <row r="997" customFormat="false" ht="14.4" hidden="false" customHeight="false" outlineLevel="0" collapsed="false">
      <c r="A997" s="0" t="n">
        <v>996</v>
      </c>
      <c r="B997" s="0" t="n">
        <v>144</v>
      </c>
      <c r="C997" s="8" t="s">
        <v>856</v>
      </c>
      <c r="D997" s="8" t="s">
        <v>857</v>
      </c>
      <c r="E997" s="8" t="s">
        <v>691</v>
      </c>
      <c r="F997" s="8" t="s">
        <v>46</v>
      </c>
      <c r="G997" s="8" t="s">
        <v>693</v>
      </c>
      <c r="H997" s="9" t="s">
        <v>694</v>
      </c>
      <c r="K997" s="18" t="str">
        <f aca="false">HYPERLINK("#'KOODISTOT'!B"&amp;MATCH(CONCATENATE(G997,"Type"),KOODISTOT!B:B,0),CONCATENATE(G997,"Type"))</f>
        <v>VATStatusType</v>
      </c>
      <c r="L997" s="10" t="n">
        <v>2</v>
      </c>
      <c r="O997" s="0" t="s">
        <v>408</v>
      </c>
    </row>
    <row r="998" customFormat="false" ht="14.4" hidden="false" customHeight="false" outlineLevel="0" collapsed="false">
      <c r="A998" s="0" t="n">
        <v>997</v>
      </c>
      <c r="B998" s="0" t="n">
        <v>145</v>
      </c>
      <c r="C998" s="8" t="s">
        <v>856</v>
      </c>
      <c r="D998" s="8" t="s">
        <v>857</v>
      </c>
      <c r="E998" s="8" t="s">
        <v>691</v>
      </c>
      <c r="F998" s="8" t="s">
        <v>46</v>
      </c>
      <c r="G998" s="8" t="s">
        <v>695</v>
      </c>
      <c r="H998" s="9" t="s">
        <v>696</v>
      </c>
      <c r="O998" s="0" t="s">
        <v>408</v>
      </c>
    </row>
    <row r="999" customFormat="false" ht="14.4" hidden="false" customHeight="false" outlineLevel="0" collapsed="false">
      <c r="A999" s="0" t="n">
        <v>998</v>
      </c>
      <c r="B999" s="0" t="n">
        <v>146</v>
      </c>
      <c r="C999" s="8" t="s">
        <v>856</v>
      </c>
      <c r="D999" s="8" t="s">
        <v>857</v>
      </c>
      <c r="E999" s="8" t="s">
        <v>680</v>
      </c>
      <c r="F999" s="8" t="s">
        <v>46</v>
      </c>
      <c r="G999" s="8" t="s">
        <v>52</v>
      </c>
      <c r="H999" s="9" t="s">
        <v>697</v>
      </c>
      <c r="O999" s="0" t="s">
        <v>408</v>
      </c>
    </row>
    <row r="1000" customFormat="false" ht="14.4" hidden="false" customHeight="false" outlineLevel="0" collapsed="false">
      <c r="A1000" s="0" t="n">
        <v>999</v>
      </c>
      <c r="B1000" s="0" t="n">
        <v>147</v>
      </c>
      <c r="C1000" s="8" t="s">
        <v>856</v>
      </c>
      <c r="D1000" s="8" t="s">
        <v>857</v>
      </c>
      <c r="E1000" s="8" t="s">
        <v>52</v>
      </c>
      <c r="F1000" s="8" t="s">
        <v>54</v>
      </c>
      <c r="G1000" s="8" t="s">
        <v>55</v>
      </c>
      <c r="H1000" s="9" t="s">
        <v>698</v>
      </c>
      <c r="O1000" s="0" t="s">
        <v>408</v>
      </c>
    </row>
    <row r="1001" customFormat="false" ht="14.4" hidden="false" customHeight="false" outlineLevel="0" collapsed="false">
      <c r="A1001" s="0" t="n">
        <v>1000</v>
      </c>
      <c r="B1001" s="0" t="n">
        <v>148</v>
      </c>
      <c r="C1001" s="8" t="s">
        <v>856</v>
      </c>
      <c r="D1001" s="8" t="s">
        <v>857</v>
      </c>
      <c r="E1001" s="8" t="s">
        <v>52</v>
      </c>
      <c r="F1001" s="8" t="s">
        <v>46</v>
      </c>
      <c r="G1001" s="8" t="s">
        <v>57</v>
      </c>
      <c r="H1001" s="9" t="s">
        <v>58</v>
      </c>
      <c r="O1001" s="0" t="s">
        <v>408</v>
      </c>
    </row>
    <row r="1002" customFormat="false" ht="14.4" hidden="false" customHeight="false" outlineLevel="0" collapsed="false">
      <c r="A1002" s="0" t="n">
        <v>1001</v>
      </c>
      <c r="B1002" s="0" t="n">
        <v>149</v>
      </c>
      <c r="C1002" s="8" t="s">
        <v>856</v>
      </c>
      <c r="D1002" s="8" t="s">
        <v>857</v>
      </c>
      <c r="E1002" s="8" t="s">
        <v>52</v>
      </c>
      <c r="F1002" s="8" t="s">
        <v>46</v>
      </c>
      <c r="G1002" s="8" t="s">
        <v>59</v>
      </c>
      <c r="H1002" s="9" t="s">
        <v>60</v>
      </c>
      <c r="O1002" s="0" t="s">
        <v>408</v>
      </c>
    </row>
    <row r="1003" customFormat="false" ht="14.4" hidden="false" customHeight="false" outlineLevel="0" collapsed="false">
      <c r="A1003" s="0" t="n">
        <v>1002</v>
      </c>
      <c r="B1003" s="0" t="n">
        <v>150</v>
      </c>
      <c r="C1003" s="8" t="s">
        <v>856</v>
      </c>
      <c r="D1003" s="8" t="s">
        <v>857</v>
      </c>
      <c r="E1003" s="8" t="s">
        <v>52</v>
      </c>
      <c r="F1003" s="8" t="s">
        <v>46</v>
      </c>
      <c r="G1003" s="8" t="s">
        <v>61</v>
      </c>
      <c r="H1003" s="9" t="s">
        <v>62</v>
      </c>
      <c r="O1003" s="0" t="s">
        <v>408</v>
      </c>
    </row>
    <row r="1004" customFormat="false" ht="14.4" hidden="false" customHeight="false" outlineLevel="0" collapsed="false">
      <c r="A1004" s="0" t="n">
        <v>1003</v>
      </c>
      <c r="B1004" s="0" t="n">
        <v>151</v>
      </c>
      <c r="C1004" s="8" t="s">
        <v>856</v>
      </c>
      <c r="D1004" s="8" t="s">
        <v>857</v>
      </c>
      <c r="E1004" s="8" t="s">
        <v>52</v>
      </c>
      <c r="F1004" s="8" t="s">
        <v>46</v>
      </c>
      <c r="G1004" s="8" t="s">
        <v>63</v>
      </c>
      <c r="H1004" s="9" t="s">
        <v>64</v>
      </c>
      <c r="O1004" s="0" t="s">
        <v>408</v>
      </c>
    </row>
    <row r="1005" customFormat="false" ht="14.4" hidden="false" customHeight="false" outlineLevel="0" collapsed="false">
      <c r="A1005" s="0" t="n">
        <v>1004</v>
      </c>
      <c r="B1005" s="0" t="n">
        <v>152</v>
      </c>
      <c r="C1005" s="8" t="s">
        <v>856</v>
      </c>
      <c r="D1005" s="8" t="s">
        <v>857</v>
      </c>
      <c r="E1005" s="8" t="s">
        <v>52</v>
      </c>
      <c r="F1005" s="8" t="s">
        <v>46</v>
      </c>
      <c r="G1005" s="8" t="s">
        <v>65</v>
      </c>
      <c r="H1005" s="9" t="s">
        <v>66</v>
      </c>
      <c r="O1005" s="0" t="s">
        <v>408</v>
      </c>
    </row>
    <row r="1006" customFormat="false" ht="14.4" hidden="false" customHeight="false" outlineLevel="0" collapsed="false">
      <c r="A1006" s="0" t="n">
        <v>1005</v>
      </c>
      <c r="B1006" s="0" t="n">
        <v>153</v>
      </c>
      <c r="C1006" s="8" t="s">
        <v>856</v>
      </c>
      <c r="D1006" s="8" t="s">
        <v>857</v>
      </c>
      <c r="E1006" s="8" t="s">
        <v>52</v>
      </c>
      <c r="F1006" s="8" t="s">
        <v>46</v>
      </c>
      <c r="G1006" s="8" t="s">
        <v>67</v>
      </c>
      <c r="H1006" s="9" t="s">
        <v>68</v>
      </c>
      <c r="O1006" s="0" t="s">
        <v>408</v>
      </c>
    </row>
    <row r="1007" customFormat="false" ht="14.4" hidden="false" customHeight="false" outlineLevel="0" collapsed="false">
      <c r="A1007" s="0" t="n">
        <v>1006</v>
      </c>
      <c r="B1007" s="0" t="n">
        <v>154</v>
      </c>
      <c r="C1007" s="8" t="s">
        <v>856</v>
      </c>
      <c r="D1007" s="8" t="s">
        <v>857</v>
      </c>
      <c r="E1007" s="8" t="s">
        <v>52</v>
      </c>
      <c r="F1007" s="8" t="s">
        <v>46</v>
      </c>
      <c r="G1007" s="8" t="s">
        <v>69</v>
      </c>
      <c r="H1007" s="9" t="s">
        <v>70</v>
      </c>
      <c r="O1007" s="0" t="s">
        <v>408</v>
      </c>
    </row>
    <row r="1008" customFormat="false" ht="14.4" hidden="false" customHeight="false" outlineLevel="0" collapsed="false">
      <c r="A1008" s="0" t="n">
        <v>1007</v>
      </c>
      <c r="B1008" s="0" t="n">
        <v>155</v>
      </c>
      <c r="C1008" s="8" t="s">
        <v>856</v>
      </c>
      <c r="D1008" s="8" t="s">
        <v>857</v>
      </c>
      <c r="E1008" s="8" t="s">
        <v>52</v>
      </c>
      <c r="F1008" s="8" t="s">
        <v>46</v>
      </c>
      <c r="G1008" s="8" t="s">
        <v>71</v>
      </c>
      <c r="H1008" s="9" t="s">
        <v>72</v>
      </c>
      <c r="O1008" s="0" t="s">
        <v>408</v>
      </c>
    </row>
    <row r="1009" customFormat="false" ht="14.4" hidden="false" customHeight="false" outlineLevel="0" collapsed="false">
      <c r="A1009" s="0" t="n">
        <v>1008</v>
      </c>
      <c r="B1009" s="0" t="n">
        <v>156</v>
      </c>
      <c r="C1009" s="8" t="s">
        <v>856</v>
      </c>
      <c r="D1009" s="8" t="s">
        <v>857</v>
      </c>
      <c r="E1009" s="8" t="s">
        <v>52</v>
      </c>
      <c r="F1009" s="8" t="s">
        <v>46</v>
      </c>
      <c r="G1009" s="8" t="s">
        <v>73</v>
      </c>
      <c r="H1009" s="9" t="s">
        <v>74</v>
      </c>
      <c r="O1009" s="0" t="s">
        <v>408</v>
      </c>
    </row>
    <row r="1010" customFormat="false" ht="14.4" hidden="false" customHeight="false" outlineLevel="0" collapsed="false">
      <c r="A1010" s="0" t="n">
        <v>1009</v>
      </c>
      <c r="B1010" s="0" t="n">
        <v>157</v>
      </c>
      <c r="C1010" s="8" t="s">
        <v>856</v>
      </c>
      <c r="D1010" s="8" t="s">
        <v>857</v>
      </c>
      <c r="E1010" s="8" t="s">
        <v>52</v>
      </c>
      <c r="F1010" s="8" t="s">
        <v>46</v>
      </c>
      <c r="G1010" s="8" t="s">
        <v>75</v>
      </c>
      <c r="H1010" s="9" t="s">
        <v>76</v>
      </c>
      <c r="O1010" s="0" t="s">
        <v>408</v>
      </c>
    </row>
    <row r="1011" customFormat="false" ht="14.4" hidden="false" customHeight="false" outlineLevel="0" collapsed="false">
      <c r="A1011" s="0" t="n">
        <v>1010</v>
      </c>
      <c r="B1011" s="0" t="n">
        <v>158</v>
      </c>
      <c r="C1011" s="8" t="s">
        <v>856</v>
      </c>
      <c r="D1011" s="8" t="s">
        <v>857</v>
      </c>
      <c r="E1011" s="8" t="s">
        <v>52</v>
      </c>
      <c r="F1011" s="8" t="s">
        <v>46</v>
      </c>
      <c r="G1011" s="8" t="s">
        <v>77</v>
      </c>
      <c r="H1011" s="9" t="s">
        <v>78</v>
      </c>
      <c r="O1011" s="0" t="s">
        <v>408</v>
      </c>
    </row>
    <row r="1012" customFormat="false" ht="14.4" hidden="false" customHeight="false" outlineLevel="0" collapsed="false">
      <c r="A1012" s="0" t="n">
        <v>1011</v>
      </c>
      <c r="B1012" s="0" t="n">
        <v>159</v>
      </c>
      <c r="C1012" s="8" t="s">
        <v>856</v>
      </c>
      <c r="D1012" s="8" t="s">
        <v>857</v>
      </c>
      <c r="E1012" s="8" t="s">
        <v>52</v>
      </c>
      <c r="F1012" s="8" t="s">
        <v>46</v>
      </c>
      <c r="G1012" s="8" t="s">
        <v>699</v>
      </c>
      <c r="H1012" s="9" t="s">
        <v>700</v>
      </c>
      <c r="O1012" s="0" t="s">
        <v>408</v>
      </c>
    </row>
    <row r="1013" customFormat="false" ht="14.4" hidden="false" customHeight="false" outlineLevel="0" collapsed="false">
      <c r="A1013" s="0" t="n">
        <v>1012</v>
      </c>
      <c r="B1013" s="0" t="n">
        <v>160</v>
      </c>
      <c r="C1013" s="8" t="s">
        <v>856</v>
      </c>
      <c r="D1013" s="8" t="s">
        <v>857</v>
      </c>
      <c r="E1013" s="8" t="s">
        <v>699</v>
      </c>
      <c r="F1013" s="8" t="s">
        <v>46</v>
      </c>
      <c r="G1013" s="8" t="s">
        <v>701</v>
      </c>
      <c r="H1013" s="9" t="s">
        <v>702</v>
      </c>
      <c r="K1013" s="18" t="str">
        <f aca="false">HYPERLINK("#'KOODISTOT'!B"&amp;MATCH(CONCATENATE(G1013,"Type"),KOODISTOT!B:B,0),CONCATENATE(G1013,"Type"))</f>
        <v>CertificationSystemType</v>
      </c>
      <c r="L1013" s="10" t="n">
        <v>2</v>
      </c>
      <c r="O1013" s="0" t="s">
        <v>408</v>
      </c>
    </row>
    <row r="1014" customFormat="false" ht="14.4" hidden="false" customHeight="false" outlineLevel="0" collapsed="false">
      <c r="A1014" s="0" t="n">
        <v>1013</v>
      </c>
      <c r="B1014" s="0" t="n">
        <v>161</v>
      </c>
      <c r="C1014" s="8" t="s">
        <v>856</v>
      </c>
      <c r="D1014" s="8" t="s">
        <v>857</v>
      </c>
      <c r="E1014" s="8" t="s">
        <v>680</v>
      </c>
      <c r="F1014" s="8" t="s">
        <v>46</v>
      </c>
      <c r="G1014" s="8" t="s">
        <v>50</v>
      </c>
      <c r="H1014" s="9" t="s">
        <v>703</v>
      </c>
      <c r="O1014" s="0" t="s">
        <v>408</v>
      </c>
    </row>
    <row r="1015" customFormat="false" ht="14.4" hidden="false" customHeight="false" outlineLevel="0" collapsed="false">
      <c r="A1015" s="0" t="n">
        <v>1014</v>
      </c>
      <c r="B1015" s="0" t="n">
        <v>162</v>
      </c>
      <c r="C1015" s="8" t="s">
        <v>856</v>
      </c>
      <c r="D1015" s="8" t="s">
        <v>857</v>
      </c>
      <c r="E1015" s="8" t="s">
        <v>50</v>
      </c>
      <c r="F1015" s="8" t="s">
        <v>46</v>
      </c>
      <c r="G1015" s="8" t="s">
        <v>52</v>
      </c>
      <c r="H1015" s="9" t="s">
        <v>697</v>
      </c>
      <c r="O1015" s="0" t="s">
        <v>408</v>
      </c>
    </row>
    <row r="1016" customFormat="false" ht="14.4" hidden="false" customHeight="false" outlineLevel="0" collapsed="false">
      <c r="A1016" s="0" t="n">
        <v>1015</v>
      </c>
      <c r="B1016" s="0" t="n">
        <v>163</v>
      </c>
      <c r="C1016" s="8" t="s">
        <v>856</v>
      </c>
      <c r="D1016" s="8" t="s">
        <v>857</v>
      </c>
      <c r="E1016" s="8" t="s">
        <v>52</v>
      </c>
      <c r="F1016" s="8" t="s">
        <v>54</v>
      </c>
      <c r="G1016" s="8" t="s">
        <v>55</v>
      </c>
      <c r="H1016" s="9" t="s">
        <v>698</v>
      </c>
      <c r="O1016" s="0" t="s">
        <v>408</v>
      </c>
    </row>
    <row r="1017" customFormat="false" ht="14.4" hidden="false" customHeight="false" outlineLevel="0" collapsed="false">
      <c r="A1017" s="0" t="n">
        <v>1016</v>
      </c>
      <c r="B1017" s="0" t="n">
        <v>164</v>
      </c>
      <c r="C1017" s="8" t="s">
        <v>856</v>
      </c>
      <c r="D1017" s="8" t="s">
        <v>857</v>
      </c>
      <c r="E1017" s="8" t="s">
        <v>52</v>
      </c>
      <c r="F1017" s="8" t="s">
        <v>46</v>
      </c>
      <c r="G1017" s="8" t="s">
        <v>57</v>
      </c>
      <c r="H1017" s="9" t="s">
        <v>58</v>
      </c>
      <c r="O1017" s="0" t="s">
        <v>408</v>
      </c>
    </row>
    <row r="1018" customFormat="false" ht="14.4" hidden="false" customHeight="false" outlineLevel="0" collapsed="false">
      <c r="A1018" s="0" t="n">
        <v>1017</v>
      </c>
      <c r="B1018" s="0" t="n">
        <v>165</v>
      </c>
      <c r="C1018" s="8" t="s">
        <v>856</v>
      </c>
      <c r="D1018" s="8" t="s">
        <v>857</v>
      </c>
      <c r="E1018" s="8" t="s">
        <v>52</v>
      </c>
      <c r="F1018" s="8" t="s">
        <v>46</v>
      </c>
      <c r="G1018" s="8" t="s">
        <v>59</v>
      </c>
      <c r="H1018" s="9" t="s">
        <v>60</v>
      </c>
      <c r="O1018" s="0" t="s">
        <v>408</v>
      </c>
    </row>
    <row r="1019" customFormat="false" ht="14.4" hidden="false" customHeight="false" outlineLevel="0" collapsed="false">
      <c r="A1019" s="0" t="n">
        <v>1018</v>
      </c>
      <c r="B1019" s="0" t="n">
        <v>166</v>
      </c>
      <c r="C1019" s="8" t="s">
        <v>856</v>
      </c>
      <c r="D1019" s="8" t="s">
        <v>857</v>
      </c>
      <c r="E1019" s="8" t="s">
        <v>52</v>
      </c>
      <c r="F1019" s="8" t="s">
        <v>46</v>
      </c>
      <c r="G1019" s="8" t="s">
        <v>61</v>
      </c>
      <c r="H1019" s="9" t="s">
        <v>62</v>
      </c>
      <c r="O1019" s="0" t="s">
        <v>408</v>
      </c>
    </row>
    <row r="1020" customFormat="false" ht="14.4" hidden="false" customHeight="false" outlineLevel="0" collapsed="false">
      <c r="A1020" s="0" t="n">
        <v>1019</v>
      </c>
      <c r="B1020" s="0" t="n">
        <v>167</v>
      </c>
      <c r="C1020" s="8" t="s">
        <v>856</v>
      </c>
      <c r="D1020" s="8" t="s">
        <v>857</v>
      </c>
      <c r="E1020" s="8" t="s">
        <v>52</v>
      </c>
      <c r="F1020" s="8" t="s">
        <v>46</v>
      </c>
      <c r="G1020" s="8" t="s">
        <v>63</v>
      </c>
      <c r="H1020" s="9" t="s">
        <v>64</v>
      </c>
      <c r="O1020" s="0" t="s">
        <v>408</v>
      </c>
    </row>
    <row r="1021" customFormat="false" ht="14.4" hidden="false" customHeight="false" outlineLevel="0" collapsed="false">
      <c r="A1021" s="0" t="n">
        <v>1020</v>
      </c>
      <c r="B1021" s="0" t="n">
        <v>168</v>
      </c>
      <c r="C1021" s="8" t="s">
        <v>856</v>
      </c>
      <c r="D1021" s="8" t="s">
        <v>857</v>
      </c>
      <c r="E1021" s="8" t="s">
        <v>52</v>
      </c>
      <c r="F1021" s="8" t="s">
        <v>46</v>
      </c>
      <c r="G1021" s="8" t="s">
        <v>65</v>
      </c>
      <c r="H1021" s="9" t="s">
        <v>66</v>
      </c>
      <c r="O1021" s="0" t="s">
        <v>408</v>
      </c>
    </row>
    <row r="1022" customFormat="false" ht="14.4" hidden="false" customHeight="false" outlineLevel="0" collapsed="false">
      <c r="A1022" s="0" t="n">
        <v>1021</v>
      </c>
      <c r="B1022" s="0" t="n">
        <v>169</v>
      </c>
      <c r="C1022" s="8" t="s">
        <v>856</v>
      </c>
      <c r="D1022" s="8" t="s">
        <v>857</v>
      </c>
      <c r="E1022" s="8" t="s">
        <v>52</v>
      </c>
      <c r="F1022" s="8" t="s">
        <v>46</v>
      </c>
      <c r="G1022" s="8" t="s">
        <v>67</v>
      </c>
      <c r="H1022" s="9" t="s">
        <v>68</v>
      </c>
      <c r="O1022" s="0" t="s">
        <v>408</v>
      </c>
    </row>
    <row r="1023" customFormat="false" ht="14.4" hidden="false" customHeight="false" outlineLevel="0" collapsed="false">
      <c r="A1023" s="0" t="n">
        <v>1022</v>
      </c>
      <c r="B1023" s="0" t="n">
        <v>170</v>
      </c>
      <c r="C1023" s="8" t="s">
        <v>856</v>
      </c>
      <c r="D1023" s="8" t="s">
        <v>857</v>
      </c>
      <c r="E1023" s="8" t="s">
        <v>52</v>
      </c>
      <c r="F1023" s="8" t="s">
        <v>46</v>
      </c>
      <c r="G1023" s="8" t="s">
        <v>69</v>
      </c>
      <c r="H1023" s="9" t="s">
        <v>70</v>
      </c>
      <c r="O1023" s="0" t="s">
        <v>408</v>
      </c>
    </row>
    <row r="1024" customFormat="false" ht="14.4" hidden="false" customHeight="false" outlineLevel="0" collapsed="false">
      <c r="A1024" s="0" t="n">
        <v>1023</v>
      </c>
      <c r="B1024" s="0" t="n">
        <v>171</v>
      </c>
      <c r="C1024" s="8" t="s">
        <v>856</v>
      </c>
      <c r="D1024" s="8" t="s">
        <v>857</v>
      </c>
      <c r="E1024" s="8" t="s">
        <v>52</v>
      </c>
      <c r="F1024" s="8" t="s">
        <v>46</v>
      </c>
      <c r="G1024" s="8" t="s">
        <v>71</v>
      </c>
      <c r="H1024" s="9" t="s">
        <v>72</v>
      </c>
      <c r="O1024" s="0" t="s">
        <v>408</v>
      </c>
    </row>
    <row r="1025" customFormat="false" ht="14.4" hidden="false" customHeight="false" outlineLevel="0" collapsed="false">
      <c r="A1025" s="0" t="n">
        <v>1024</v>
      </c>
      <c r="B1025" s="0" t="n">
        <v>172</v>
      </c>
      <c r="C1025" s="8" t="s">
        <v>856</v>
      </c>
      <c r="D1025" s="8" t="s">
        <v>857</v>
      </c>
      <c r="E1025" s="8" t="s">
        <v>52</v>
      </c>
      <c r="F1025" s="8" t="s">
        <v>46</v>
      </c>
      <c r="G1025" s="8" t="s">
        <v>73</v>
      </c>
      <c r="H1025" s="9" t="s">
        <v>74</v>
      </c>
      <c r="O1025" s="0" t="s">
        <v>408</v>
      </c>
    </row>
    <row r="1026" customFormat="false" ht="14.4" hidden="false" customHeight="false" outlineLevel="0" collapsed="false">
      <c r="A1026" s="0" t="n">
        <v>1025</v>
      </c>
      <c r="B1026" s="0" t="n">
        <v>173</v>
      </c>
      <c r="C1026" s="8" t="s">
        <v>856</v>
      </c>
      <c r="D1026" s="8" t="s">
        <v>857</v>
      </c>
      <c r="E1026" s="8" t="s">
        <v>52</v>
      </c>
      <c r="F1026" s="8" t="s">
        <v>46</v>
      </c>
      <c r="G1026" s="8" t="s">
        <v>75</v>
      </c>
      <c r="H1026" s="9" t="s">
        <v>76</v>
      </c>
      <c r="O1026" s="0" t="s">
        <v>408</v>
      </c>
    </row>
    <row r="1027" customFormat="false" ht="14.4" hidden="false" customHeight="false" outlineLevel="0" collapsed="false">
      <c r="A1027" s="0" t="n">
        <v>1026</v>
      </c>
      <c r="B1027" s="0" t="n">
        <v>174</v>
      </c>
      <c r="C1027" s="8" t="s">
        <v>856</v>
      </c>
      <c r="D1027" s="8" t="s">
        <v>857</v>
      </c>
      <c r="E1027" s="8" t="s">
        <v>52</v>
      </c>
      <c r="F1027" s="8" t="s">
        <v>46</v>
      </c>
      <c r="G1027" s="8" t="s">
        <v>77</v>
      </c>
      <c r="H1027" s="9" t="s">
        <v>78</v>
      </c>
      <c r="O1027" s="0" t="s">
        <v>408</v>
      </c>
    </row>
    <row r="1028" customFormat="false" ht="14.4" hidden="false" customHeight="false" outlineLevel="0" collapsed="false">
      <c r="A1028" s="0" t="n">
        <v>1027</v>
      </c>
      <c r="B1028" s="0" t="n">
        <v>175</v>
      </c>
      <c r="C1028" s="8" t="s">
        <v>856</v>
      </c>
      <c r="D1028" s="8" t="s">
        <v>857</v>
      </c>
      <c r="E1028" s="8" t="s">
        <v>52</v>
      </c>
      <c r="F1028" s="8" t="s">
        <v>46</v>
      </c>
      <c r="G1028" s="8" t="s">
        <v>699</v>
      </c>
      <c r="H1028" s="9" t="s">
        <v>700</v>
      </c>
      <c r="O1028" s="0" t="s">
        <v>408</v>
      </c>
    </row>
    <row r="1029" customFormat="false" ht="14.4" hidden="false" customHeight="false" outlineLevel="0" collapsed="false">
      <c r="A1029" s="0" t="n">
        <v>1028</v>
      </c>
      <c r="B1029" s="0" t="n">
        <v>176</v>
      </c>
      <c r="C1029" s="8" t="s">
        <v>856</v>
      </c>
      <c r="D1029" s="8" t="s">
        <v>857</v>
      </c>
      <c r="E1029" s="8" t="s">
        <v>699</v>
      </c>
      <c r="F1029" s="8" t="s">
        <v>46</v>
      </c>
      <c r="G1029" s="8" t="s">
        <v>701</v>
      </c>
      <c r="H1029" s="9" t="s">
        <v>702</v>
      </c>
      <c r="K1029" s="18" t="str">
        <f aca="false">HYPERLINK("#'KOODISTOT'!B"&amp;MATCH(CONCATENATE(G1029,"Type"),KOODISTOT!B:B,0),CONCATENATE(G1029,"Type"))</f>
        <v>CertificationSystemType</v>
      </c>
      <c r="L1029" s="10" t="n">
        <v>2</v>
      </c>
      <c r="O1029" s="0" t="s">
        <v>408</v>
      </c>
    </row>
    <row r="1030" customFormat="false" ht="14.4" hidden="false" customHeight="false" outlineLevel="0" collapsed="false">
      <c r="A1030" s="0" t="n">
        <v>1029</v>
      </c>
      <c r="B1030" s="0" t="n">
        <v>177</v>
      </c>
      <c r="C1030" s="8" t="s">
        <v>856</v>
      </c>
      <c r="D1030" s="8" t="s">
        <v>857</v>
      </c>
      <c r="E1030" s="8" t="s">
        <v>680</v>
      </c>
      <c r="F1030" s="8" t="s">
        <v>46</v>
      </c>
      <c r="G1030" s="8" t="s">
        <v>704</v>
      </c>
      <c r="H1030" s="9" t="s">
        <v>705</v>
      </c>
      <c r="O1030" s="0" t="s">
        <v>408</v>
      </c>
    </row>
    <row r="1031" customFormat="false" ht="14.4" hidden="false" customHeight="false" outlineLevel="0" collapsed="false">
      <c r="A1031" s="0" t="n">
        <v>1030</v>
      </c>
      <c r="B1031" s="0" t="n">
        <v>178</v>
      </c>
      <c r="C1031" s="8" t="s">
        <v>856</v>
      </c>
      <c r="D1031" s="8" t="s">
        <v>857</v>
      </c>
      <c r="E1031" s="8" t="s">
        <v>680</v>
      </c>
      <c r="F1031" s="8" t="s">
        <v>46</v>
      </c>
      <c r="G1031" s="8" t="s">
        <v>706</v>
      </c>
      <c r="H1031" s="9" t="s">
        <v>707</v>
      </c>
      <c r="K1031" s="18" t="str">
        <f aca="false">HYPERLINK("#'YHDISTEKOODISTOT'!B"&amp;MATCH("YesNoNotKnownType",YHDISTEKOODISTOT!B:B,0),CONCATENATE(G1031,"Type"))</f>
        <v>RoadUsingRightType</v>
      </c>
      <c r="L1031" s="10" t="n">
        <v>1</v>
      </c>
      <c r="M1031" s="11" t="s">
        <v>49</v>
      </c>
      <c r="O1031" s="0" t="s">
        <v>408</v>
      </c>
    </row>
    <row r="1032" customFormat="false" ht="14.4" hidden="false" customHeight="false" outlineLevel="0" collapsed="false">
      <c r="A1032" s="0" t="n">
        <v>1031</v>
      </c>
      <c r="B1032" s="0" t="n">
        <v>179</v>
      </c>
      <c r="C1032" s="8" t="s">
        <v>856</v>
      </c>
      <c r="D1032" s="8" t="s">
        <v>857</v>
      </c>
      <c r="E1032" s="8" t="s">
        <v>680</v>
      </c>
      <c r="F1032" s="8" t="s">
        <v>46</v>
      </c>
      <c r="G1032" s="8" t="s">
        <v>708</v>
      </c>
      <c r="H1032" s="9" t="s">
        <v>709</v>
      </c>
      <c r="O1032" s="0" t="s">
        <v>408</v>
      </c>
    </row>
    <row r="1033" customFormat="false" ht="14.4" hidden="false" customHeight="false" outlineLevel="0" collapsed="false">
      <c r="A1033" s="0" t="n">
        <v>1032</v>
      </c>
      <c r="B1033" s="0" t="n">
        <v>180</v>
      </c>
      <c r="C1033" s="8" t="s">
        <v>856</v>
      </c>
      <c r="D1033" s="8" t="s">
        <v>857</v>
      </c>
      <c r="E1033" s="8" t="s">
        <v>708</v>
      </c>
      <c r="F1033" s="8" t="s">
        <v>46</v>
      </c>
      <c r="G1033" s="8" t="s">
        <v>710</v>
      </c>
      <c r="H1033" s="9" t="s">
        <v>711</v>
      </c>
      <c r="K1033" s="18" t="str">
        <f aca="false">HYPERLINK("#'KOODISTOT'!B"&amp;MATCH(CONCATENATE(G1033,"Type"),KOODISTOT!B:B,0),CONCATENATE(G1033,"Type"))</f>
        <v>ForestUseDeclarationResponsibleType</v>
      </c>
      <c r="L1033" s="10" t="n">
        <v>2</v>
      </c>
      <c r="O1033" s="0" t="s">
        <v>408</v>
      </c>
    </row>
    <row r="1034" customFormat="false" ht="14.4" hidden="false" customHeight="false" outlineLevel="0" collapsed="false">
      <c r="A1034" s="0" t="n">
        <v>1033</v>
      </c>
      <c r="B1034" s="0" t="n">
        <v>181</v>
      </c>
      <c r="C1034" s="8" t="s">
        <v>856</v>
      </c>
      <c r="D1034" s="8" t="s">
        <v>857</v>
      </c>
      <c r="E1034" s="8" t="s">
        <v>708</v>
      </c>
      <c r="F1034" s="8" t="s">
        <v>46</v>
      </c>
      <c r="G1034" s="8" t="s">
        <v>712</v>
      </c>
      <c r="H1034" s="9" t="s">
        <v>713</v>
      </c>
      <c r="O1034" s="0" t="s">
        <v>408</v>
      </c>
    </row>
    <row r="1035" customFormat="false" ht="14.4" hidden="false" customHeight="false" outlineLevel="0" collapsed="false">
      <c r="A1035" s="0" t="n">
        <v>1034</v>
      </c>
      <c r="B1035" s="0" t="n">
        <v>182</v>
      </c>
      <c r="C1035" s="8" t="s">
        <v>856</v>
      </c>
      <c r="D1035" s="8" t="s">
        <v>857</v>
      </c>
      <c r="E1035" s="8" t="s">
        <v>708</v>
      </c>
      <c r="F1035" s="8" t="s">
        <v>46</v>
      </c>
      <c r="G1035" s="8" t="s">
        <v>714</v>
      </c>
      <c r="H1035" s="9" t="s">
        <v>715</v>
      </c>
      <c r="K1035" s="18" t="str">
        <f aca="false">HYPERLINK("#'YHDISTEKOODISTOT'!B"&amp;MATCH("YesNoNotKnownType",YHDISTEKOODISTOT!B:B,0),CONCATENATE(G1035,"Type"))</f>
        <v>SupplyPointType</v>
      </c>
      <c r="L1035" s="10" t="n">
        <v>1</v>
      </c>
      <c r="M1035" s="11" t="s">
        <v>49</v>
      </c>
      <c r="O1035" s="0" t="s">
        <v>408</v>
      </c>
    </row>
    <row r="1036" customFormat="false" ht="28.8" hidden="false" customHeight="false" outlineLevel="0" collapsed="false">
      <c r="A1036" s="0" t="n">
        <v>1035</v>
      </c>
      <c r="B1036" s="0" t="n">
        <v>183</v>
      </c>
      <c r="C1036" s="8" t="s">
        <v>856</v>
      </c>
      <c r="D1036" s="8" t="s">
        <v>857</v>
      </c>
      <c r="E1036" s="8" t="s">
        <v>708</v>
      </c>
      <c r="F1036" s="8" t="s">
        <v>46</v>
      </c>
      <c r="G1036" s="8" t="s">
        <v>716</v>
      </c>
      <c r="H1036" s="9" t="s">
        <v>717</v>
      </c>
      <c r="O1036" s="0" t="s">
        <v>408</v>
      </c>
    </row>
    <row r="1037" customFormat="false" ht="14.4" hidden="false" customHeight="false" outlineLevel="0" collapsed="false">
      <c r="A1037" s="0" t="n">
        <v>1036</v>
      </c>
      <c r="B1037" s="0" t="n">
        <v>184</v>
      </c>
      <c r="C1037" s="8" t="s">
        <v>856</v>
      </c>
      <c r="D1037" s="8" t="s">
        <v>857</v>
      </c>
      <c r="E1037" s="8" t="s">
        <v>716</v>
      </c>
      <c r="F1037" s="8" t="s">
        <v>46</v>
      </c>
      <c r="G1037" s="8" t="s">
        <v>718</v>
      </c>
      <c r="H1037" s="9" t="s">
        <v>719</v>
      </c>
      <c r="O1037" s="0" t="s">
        <v>408</v>
      </c>
    </row>
    <row r="1038" customFormat="false" ht="14.4" hidden="false" customHeight="false" outlineLevel="0" collapsed="false">
      <c r="A1038" s="0" t="n">
        <v>1037</v>
      </c>
      <c r="B1038" s="0" t="n">
        <v>185</v>
      </c>
      <c r="C1038" s="8" t="s">
        <v>856</v>
      </c>
      <c r="D1038" s="8" t="s">
        <v>857</v>
      </c>
      <c r="E1038" s="8" t="s">
        <v>718</v>
      </c>
      <c r="F1038" s="8" t="s">
        <v>46</v>
      </c>
      <c r="G1038" s="8" t="s">
        <v>720</v>
      </c>
      <c r="H1038" s="9" t="s">
        <v>721</v>
      </c>
      <c r="K1038" s="18" t="str">
        <f aca="false">HYPERLINK("#'KOODISTOT'!B"&amp;MATCH(CONCATENATE(G1038,"Type"),KOODISTOT!B:B,0),CONCATENATE(G1038,"Type"))</f>
        <v>AssortmentClassCodeType</v>
      </c>
      <c r="L1038" s="10" t="n">
        <v>2</v>
      </c>
      <c r="O1038" s="0" t="s">
        <v>408</v>
      </c>
    </row>
    <row r="1039" customFormat="false" ht="14.4" hidden="false" customHeight="false" outlineLevel="0" collapsed="false">
      <c r="A1039" s="0" t="n">
        <v>1038</v>
      </c>
      <c r="B1039" s="0" t="n">
        <v>186</v>
      </c>
      <c r="C1039" s="8" t="s">
        <v>856</v>
      </c>
      <c r="D1039" s="8" t="s">
        <v>857</v>
      </c>
      <c r="E1039" s="8" t="s">
        <v>718</v>
      </c>
      <c r="F1039" s="8" t="s">
        <v>46</v>
      </c>
      <c r="G1039" s="8" t="s">
        <v>461</v>
      </c>
      <c r="H1039" s="9" t="s">
        <v>722</v>
      </c>
      <c r="O1039" s="0" t="s">
        <v>408</v>
      </c>
    </row>
    <row r="1040" customFormat="false" ht="14.4" hidden="false" customHeight="false" outlineLevel="0" collapsed="false">
      <c r="A1040" s="0" t="n">
        <v>1039</v>
      </c>
      <c r="B1040" s="0" t="n">
        <v>187</v>
      </c>
      <c r="C1040" s="8" t="s">
        <v>856</v>
      </c>
      <c r="D1040" s="8" t="s">
        <v>857</v>
      </c>
      <c r="E1040" s="8" t="s">
        <v>461</v>
      </c>
      <c r="F1040" s="8" t="s">
        <v>46</v>
      </c>
      <c r="G1040" s="8" t="s">
        <v>463</v>
      </c>
      <c r="H1040" s="9" t="s">
        <v>723</v>
      </c>
      <c r="O1040" s="0" t="s">
        <v>408</v>
      </c>
    </row>
    <row r="1041" customFormat="false" ht="14.4" hidden="false" customHeight="false" outlineLevel="0" collapsed="false">
      <c r="A1041" s="0" t="n">
        <v>1040</v>
      </c>
      <c r="B1041" s="0" t="n">
        <v>188</v>
      </c>
      <c r="C1041" s="8" t="s">
        <v>856</v>
      </c>
      <c r="D1041" s="8" t="s">
        <v>857</v>
      </c>
      <c r="E1041" s="8" t="s">
        <v>463</v>
      </c>
      <c r="F1041" s="8" t="s">
        <v>46</v>
      </c>
      <c r="G1041" s="8" t="s">
        <v>724</v>
      </c>
      <c r="H1041" s="9" t="s">
        <v>725</v>
      </c>
      <c r="K1041" s="18" t="str">
        <f aca="false">HYPERLINK("#'KOODISTOT'!B"&amp;MATCH(CONCATENATE(G1041,"Type"),KOODISTOT!B:B,0),CONCATENATE(G1041,"Type"))</f>
        <v>AssortmentMainGroupType</v>
      </c>
      <c r="L1041" s="10" t="n">
        <v>1</v>
      </c>
      <c r="O1041" s="0" t="s">
        <v>408</v>
      </c>
    </row>
    <row r="1042" customFormat="false" ht="14.4" hidden="false" customHeight="false" outlineLevel="0" collapsed="false">
      <c r="A1042" s="0" t="n">
        <v>1041</v>
      </c>
      <c r="B1042" s="0" t="n">
        <v>189</v>
      </c>
      <c r="C1042" s="8" t="s">
        <v>856</v>
      </c>
      <c r="D1042" s="8" t="s">
        <v>857</v>
      </c>
      <c r="E1042" s="8" t="s">
        <v>463</v>
      </c>
      <c r="F1042" s="8" t="s">
        <v>46</v>
      </c>
      <c r="G1042" s="8" t="s">
        <v>246</v>
      </c>
      <c r="H1042" s="9" t="s">
        <v>726</v>
      </c>
      <c r="K1042" s="18" t="str">
        <f aca="false">HYPERLINK("#'KOODISTOT'!B"&amp;MATCH(CONCATENATE(G1042,"Type"),KOODISTOT!B:B,0),CONCATENATE(G1042,"Type"))</f>
        <v>TreeSpeciesType</v>
      </c>
      <c r="L1042" s="10" t="n">
        <v>3</v>
      </c>
      <c r="O1042" s="0" t="s">
        <v>408</v>
      </c>
    </row>
    <row r="1043" customFormat="false" ht="14.4" hidden="false" customHeight="false" outlineLevel="0" collapsed="false">
      <c r="A1043" s="0" t="n">
        <v>1042</v>
      </c>
      <c r="B1043" s="0" t="n">
        <v>190</v>
      </c>
      <c r="C1043" s="8" t="s">
        <v>856</v>
      </c>
      <c r="D1043" s="8" t="s">
        <v>857</v>
      </c>
      <c r="E1043" s="8" t="s">
        <v>463</v>
      </c>
      <c r="F1043" s="8" t="s">
        <v>46</v>
      </c>
      <c r="G1043" s="8" t="s">
        <v>469</v>
      </c>
      <c r="H1043" s="9" t="s">
        <v>727</v>
      </c>
      <c r="K1043" s="18" t="str">
        <f aca="false">HYPERLINK("#'YHDISTEKOODISTOT'!B"&amp;MATCH(CONCATENATE(G1043,"Type"),YHDISTEKOODISTOT!B:B,0),CONCATENATE(G1043,"Type"))</f>
        <v>StemTypeType</v>
      </c>
      <c r="L1043" s="10" t="n">
        <v>6</v>
      </c>
      <c r="O1043" s="0" t="s">
        <v>408</v>
      </c>
    </row>
    <row r="1044" customFormat="false" ht="14.4" hidden="false" customHeight="false" outlineLevel="0" collapsed="false">
      <c r="A1044" s="0" t="n">
        <v>1043</v>
      </c>
      <c r="B1044" s="0" t="n">
        <v>191</v>
      </c>
      <c r="C1044" s="8" t="s">
        <v>856</v>
      </c>
      <c r="D1044" s="8" t="s">
        <v>857</v>
      </c>
      <c r="E1044" s="8" t="s">
        <v>463</v>
      </c>
      <c r="F1044" s="8" t="s">
        <v>46</v>
      </c>
      <c r="G1044" s="8" t="s">
        <v>728</v>
      </c>
      <c r="H1044" s="9" t="s">
        <v>729</v>
      </c>
      <c r="O1044" s="0" t="s">
        <v>408</v>
      </c>
    </row>
    <row r="1045" customFormat="false" ht="14.4" hidden="false" customHeight="false" outlineLevel="0" collapsed="false">
      <c r="A1045" s="0" t="n">
        <v>1044</v>
      </c>
      <c r="B1045" s="0" t="n">
        <v>192</v>
      </c>
      <c r="C1045" s="8" t="s">
        <v>856</v>
      </c>
      <c r="D1045" s="8" t="s">
        <v>857</v>
      </c>
      <c r="E1045" s="8" t="s">
        <v>463</v>
      </c>
      <c r="F1045" s="8" t="s">
        <v>46</v>
      </c>
      <c r="G1045" s="8" t="s">
        <v>730</v>
      </c>
      <c r="H1045" s="9" t="s">
        <v>731</v>
      </c>
      <c r="O1045" s="0" t="s">
        <v>408</v>
      </c>
    </row>
    <row r="1046" customFormat="false" ht="14.4" hidden="false" customHeight="false" outlineLevel="0" collapsed="false">
      <c r="A1046" s="0" t="n">
        <v>1045</v>
      </c>
      <c r="B1046" s="0" t="n">
        <v>193</v>
      </c>
      <c r="C1046" s="8" t="s">
        <v>856</v>
      </c>
      <c r="D1046" s="8" t="s">
        <v>857</v>
      </c>
      <c r="E1046" s="8" t="s">
        <v>463</v>
      </c>
      <c r="F1046" s="8" t="s">
        <v>46</v>
      </c>
      <c r="G1046" s="8" t="s">
        <v>732</v>
      </c>
      <c r="H1046" s="9" t="s">
        <v>733</v>
      </c>
      <c r="O1046" s="0" t="s">
        <v>408</v>
      </c>
    </row>
    <row r="1047" customFormat="false" ht="14.4" hidden="false" customHeight="false" outlineLevel="0" collapsed="false">
      <c r="A1047" s="0" t="n">
        <v>1046</v>
      </c>
      <c r="B1047" s="0" t="n">
        <v>194</v>
      </c>
      <c r="C1047" s="8" t="s">
        <v>856</v>
      </c>
      <c r="D1047" s="8" t="s">
        <v>857</v>
      </c>
      <c r="E1047" s="8" t="s">
        <v>463</v>
      </c>
      <c r="F1047" s="8" t="s">
        <v>46</v>
      </c>
      <c r="G1047" s="8" t="s">
        <v>734</v>
      </c>
      <c r="H1047" s="9" t="s">
        <v>735</v>
      </c>
      <c r="K1047" s="18" t="str">
        <f aca="false">HYPERLINK("#'KOODISTOT'!B"&amp;MATCH(CONCATENATE(G1047,"Type"),KOODISTOT!B:B,0),CONCATENATE(G1047,"Type"))</f>
        <v>QuantityUnitType</v>
      </c>
      <c r="L1047" s="10" t="n">
        <v>1</v>
      </c>
      <c r="O1047" s="0" t="s">
        <v>408</v>
      </c>
    </row>
    <row r="1048" customFormat="false" ht="14.4" hidden="false" customHeight="false" outlineLevel="0" collapsed="false">
      <c r="A1048" s="0" t="n">
        <v>1047</v>
      </c>
      <c r="B1048" s="0" t="n">
        <v>195</v>
      </c>
      <c r="C1048" s="8" t="s">
        <v>856</v>
      </c>
      <c r="D1048" s="8" t="s">
        <v>857</v>
      </c>
      <c r="E1048" s="8" t="s">
        <v>463</v>
      </c>
      <c r="F1048" s="8" t="s">
        <v>46</v>
      </c>
      <c r="G1048" s="8" t="s">
        <v>736</v>
      </c>
      <c r="H1048" s="9" t="s">
        <v>737</v>
      </c>
      <c r="O1048" s="0" t="s">
        <v>408</v>
      </c>
    </row>
    <row r="1049" customFormat="false" ht="14.4" hidden="false" customHeight="false" outlineLevel="0" collapsed="false">
      <c r="A1049" s="0" t="n">
        <v>1048</v>
      </c>
      <c r="B1049" s="0" t="n">
        <v>196</v>
      </c>
      <c r="C1049" s="8" t="s">
        <v>856</v>
      </c>
      <c r="D1049" s="8" t="s">
        <v>857</v>
      </c>
      <c r="E1049" s="8" t="s">
        <v>463</v>
      </c>
      <c r="F1049" s="8" t="s">
        <v>46</v>
      </c>
      <c r="G1049" s="8" t="s">
        <v>738</v>
      </c>
      <c r="H1049" s="9" t="s">
        <v>739</v>
      </c>
      <c r="O1049" s="0" t="s">
        <v>408</v>
      </c>
    </row>
    <row r="1050" customFormat="false" ht="14.4" hidden="false" customHeight="false" outlineLevel="0" collapsed="false">
      <c r="A1050" s="0" t="n">
        <v>1049</v>
      </c>
      <c r="B1050" s="0" t="n">
        <v>197</v>
      </c>
      <c r="C1050" s="8" t="s">
        <v>856</v>
      </c>
      <c r="D1050" s="8" t="s">
        <v>857</v>
      </c>
      <c r="E1050" s="8" t="s">
        <v>463</v>
      </c>
      <c r="F1050" s="8" t="s">
        <v>46</v>
      </c>
      <c r="G1050" s="8" t="s">
        <v>281</v>
      </c>
      <c r="H1050" s="9" t="s">
        <v>740</v>
      </c>
      <c r="K1050" s="18" t="str">
        <f aca="false">HYPERLINK("#'KOODISTOT'!B"&amp;MATCH(CONCATENATE(G1050,"Type"),KOODISTOT!B:B,0),CONCATENATE(G1050,"Type"))</f>
        <v>CurrencyType</v>
      </c>
      <c r="L1050" s="10" t="s">
        <v>283</v>
      </c>
      <c r="O1050" s="0" t="s">
        <v>408</v>
      </c>
    </row>
    <row r="1051" customFormat="false" ht="14.4" hidden="false" customHeight="false" outlineLevel="0" collapsed="false">
      <c r="A1051" s="0" t="n">
        <v>1050</v>
      </c>
      <c r="B1051" s="0" t="n">
        <v>198</v>
      </c>
      <c r="C1051" s="8" t="s">
        <v>856</v>
      </c>
      <c r="D1051" s="8" t="s">
        <v>857</v>
      </c>
      <c r="E1051" s="8" t="s">
        <v>463</v>
      </c>
      <c r="F1051" s="8" t="s">
        <v>46</v>
      </c>
      <c r="G1051" s="8" t="s">
        <v>741</v>
      </c>
      <c r="H1051" s="9" t="s">
        <v>742</v>
      </c>
      <c r="O1051" s="0" t="s">
        <v>408</v>
      </c>
    </row>
    <row r="1052" customFormat="false" ht="14.4" hidden="false" customHeight="false" outlineLevel="0" collapsed="false">
      <c r="A1052" s="0" t="n">
        <v>1051</v>
      </c>
      <c r="B1052" s="0" t="n">
        <v>199</v>
      </c>
      <c r="C1052" s="8" t="s">
        <v>856</v>
      </c>
      <c r="D1052" s="8" t="s">
        <v>857</v>
      </c>
      <c r="E1052" s="8" t="s">
        <v>463</v>
      </c>
      <c r="F1052" s="8" t="s">
        <v>46</v>
      </c>
      <c r="G1052" s="8" t="s">
        <v>743</v>
      </c>
      <c r="H1052" s="9" t="s">
        <v>744</v>
      </c>
      <c r="O1052" s="0" t="s">
        <v>408</v>
      </c>
    </row>
    <row r="1053" customFormat="false" ht="14.4" hidden="false" customHeight="false" outlineLevel="0" collapsed="false">
      <c r="A1053" s="0" t="n">
        <v>1052</v>
      </c>
      <c r="B1053" s="0" t="n">
        <v>200</v>
      </c>
      <c r="C1053" s="8" t="s">
        <v>856</v>
      </c>
      <c r="D1053" s="8" t="s">
        <v>857</v>
      </c>
      <c r="E1053" s="8" t="s">
        <v>463</v>
      </c>
      <c r="F1053" s="8" t="s">
        <v>46</v>
      </c>
      <c r="G1053" s="8" t="s">
        <v>745</v>
      </c>
      <c r="H1053" s="9" t="s">
        <v>746</v>
      </c>
      <c r="O1053" s="0" t="s">
        <v>408</v>
      </c>
    </row>
    <row r="1054" customFormat="false" ht="14.4" hidden="false" customHeight="false" outlineLevel="0" collapsed="false">
      <c r="A1054" s="0" t="n">
        <v>1053</v>
      </c>
      <c r="B1054" s="0" t="n">
        <v>201</v>
      </c>
      <c r="C1054" s="8" t="s">
        <v>856</v>
      </c>
      <c r="D1054" s="8" t="s">
        <v>857</v>
      </c>
      <c r="E1054" s="8" t="s">
        <v>463</v>
      </c>
      <c r="F1054" s="8" t="s">
        <v>46</v>
      </c>
      <c r="G1054" s="8" t="s">
        <v>747</v>
      </c>
      <c r="H1054" s="9" t="s">
        <v>748</v>
      </c>
      <c r="O1054" s="0" t="s">
        <v>408</v>
      </c>
    </row>
    <row r="1055" customFormat="false" ht="14.4" hidden="false" customHeight="false" outlineLevel="0" collapsed="false">
      <c r="A1055" s="0" t="n">
        <v>1054</v>
      </c>
      <c r="B1055" s="0" t="n">
        <v>202</v>
      </c>
      <c r="C1055" s="8" t="s">
        <v>856</v>
      </c>
      <c r="D1055" s="8" t="s">
        <v>857</v>
      </c>
      <c r="E1055" s="8" t="s">
        <v>463</v>
      </c>
      <c r="F1055" s="8" t="s">
        <v>46</v>
      </c>
      <c r="G1055" s="8" t="s">
        <v>749</v>
      </c>
      <c r="H1055" s="9" t="s">
        <v>750</v>
      </c>
      <c r="K1055" s="18" t="str">
        <f aca="false">HYPERLINK("#'KOODISTOT'!B"&amp;MATCH(CONCATENATE(G1055,"Type"),KOODISTOT!B:B,0),CONCATENATE(G1055,"Type"))</f>
        <v>GradeCodeType</v>
      </c>
      <c r="L1055" s="10" t="n">
        <v>2</v>
      </c>
      <c r="O1055" s="0" t="s">
        <v>408</v>
      </c>
    </row>
    <row r="1056" customFormat="false" ht="14.4" hidden="false" customHeight="false" outlineLevel="0" collapsed="false">
      <c r="A1056" s="0" t="n">
        <v>1055</v>
      </c>
      <c r="B1056" s="0" t="n">
        <v>203</v>
      </c>
      <c r="C1056" s="8" t="s">
        <v>856</v>
      </c>
      <c r="D1056" s="8" t="s">
        <v>857</v>
      </c>
      <c r="E1056" s="8" t="s">
        <v>463</v>
      </c>
      <c r="F1056" s="8" t="s">
        <v>46</v>
      </c>
      <c r="G1056" s="8" t="s">
        <v>751</v>
      </c>
      <c r="H1056" s="9" t="s">
        <v>752</v>
      </c>
      <c r="O1056" s="0" t="s">
        <v>408</v>
      </c>
    </row>
    <row r="1057" customFormat="false" ht="14.4" hidden="false" customHeight="false" outlineLevel="0" collapsed="false">
      <c r="A1057" s="0" t="n">
        <v>1056</v>
      </c>
      <c r="B1057" s="0" t="n">
        <v>204</v>
      </c>
      <c r="C1057" s="8" t="s">
        <v>856</v>
      </c>
      <c r="D1057" s="8" t="s">
        <v>857</v>
      </c>
      <c r="E1057" s="8" t="s">
        <v>751</v>
      </c>
      <c r="F1057" s="8" t="s">
        <v>46</v>
      </c>
      <c r="G1057" s="8" t="s">
        <v>753</v>
      </c>
      <c r="H1057" s="9" t="s">
        <v>754</v>
      </c>
      <c r="O1057" s="0" t="s">
        <v>408</v>
      </c>
    </row>
    <row r="1058" customFormat="false" ht="14.4" hidden="false" customHeight="false" outlineLevel="0" collapsed="false">
      <c r="A1058" s="0" t="n">
        <v>1057</v>
      </c>
      <c r="B1058" s="0" t="n">
        <v>205</v>
      </c>
      <c r="C1058" s="8" t="s">
        <v>856</v>
      </c>
      <c r="D1058" s="8" t="s">
        <v>857</v>
      </c>
      <c r="E1058" s="8" t="s">
        <v>753</v>
      </c>
      <c r="F1058" s="8" t="s">
        <v>46</v>
      </c>
      <c r="G1058" s="8" t="s">
        <v>755</v>
      </c>
      <c r="H1058" s="9" t="s">
        <v>756</v>
      </c>
      <c r="K1058" s="18" t="str">
        <f aca="false">HYPERLINK("#'KOODISTOT'!B"&amp;MATCH(CONCATENATE(G1058,"Type"),KOODISTOT!B:B,0),CONCATENATE(G1058,"Type"))</f>
        <v>WoodLotInformationTypeType</v>
      </c>
      <c r="L1058" s="10" t="s">
        <v>757</v>
      </c>
      <c r="O1058" s="0" t="s">
        <v>408</v>
      </c>
    </row>
    <row r="1059" customFormat="false" ht="14.4" hidden="false" customHeight="false" outlineLevel="0" collapsed="false">
      <c r="A1059" s="0" t="n">
        <v>1058</v>
      </c>
      <c r="B1059" s="0" t="n">
        <v>206</v>
      </c>
      <c r="C1059" s="8" t="s">
        <v>856</v>
      </c>
      <c r="D1059" s="8" t="s">
        <v>857</v>
      </c>
      <c r="E1059" s="8" t="s">
        <v>753</v>
      </c>
      <c r="F1059" s="8" t="s">
        <v>46</v>
      </c>
      <c r="G1059" s="8" t="s">
        <v>758</v>
      </c>
      <c r="H1059" s="9" t="s">
        <v>759</v>
      </c>
      <c r="O1059" s="0" t="s">
        <v>408</v>
      </c>
    </row>
    <row r="1060" customFormat="false" ht="14.4" hidden="false" customHeight="false" outlineLevel="0" collapsed="false">
      <c r="A1060" s="0" t="n">
        <v>1059</v>
      </c>
      <c r="B1060" s="0" t="n">
        <v>207</v>
      </c>
      <c r="C1060" s="8" t="s">
        <v>856</v>
      </c>
      <c r="D1060" s="8" t="s">
        <v>857</v>
      </c>
      <c r="E1060" s="8" t="s">
        <v>753</v>
      </c>
      <c r="F1060" s="8" t="s">
        <v>46</v>
      </c>
      <c r="G1060" s="8" t="s">
        <v>760</v>
      </c>
      <c r="H1060" s="9" t="s">
        <v>761</v>
      </c>
      <c r="O1060" s="0" t="s">
        <v>408</v>
      </c>
    </row>
    <row r="1061" customFormat="false" ht="14.4" hidden="false" customHeight="false" outlineLevel="0" collapsed="false">
      <c r="A1061" s="0" t="n">
        <v>1060</v>
      </c>
      <c r="B1061" s="0" t="n">
        <v>208</v>
      </c>
      <c r="C1061" s="8" t="s">
        <v>856</v>
      </c>
      <c r="D1061" s="8" t="s">
        <v>857</v>
      </c>
      <c r="E1061" s="8" t="s">
        <v>463</v>
      </c>
      <c r="F1061" s="8" t="s">
        <v>46</v>
      </c>
      <c r="G1061" s="8" t="s">
        <v>762</v>
      </c>
      <c r="H1061" s="9" t="s">
        <v>763</v>
      </c>
      <c r="K1061" s="18" t="str">
        <f aca="false">HYPERLINK("#'KOODISTOT'!B"&amp;MATCH(CONCATENATE(G1061,"Type"),KOODISTOT!B:B,0),CONCATENATE(G1061,"Type"))</f>
        <v>MeasurementMethodType</v>
      </c>
      <c r="L1061" s="10" t="n">
        <v>1</v>
      </c>
      <c r="O1061" s="0" t="s">
        <v>408</v>
      </c>
    </row>
    <row r="1062" customFormat="false" ht="14.4" hidden="false" customHeight="false" outlineLevel="0" collapsed="false">
      <c r="A1062" s="0" t="n">
        <v>1061</v>
      </c>
      <c r="B1062" s="0" t="n">
        <v>209</v>
      </c>
      <c r="C1062" s="8" t="s">
        <v>856</v>
      </c>
      <c r="D1062" s="8" t="s">
        <v>857</v>
      </c>
      <c r="E1062" s="8" t="s">
        <v>463</v>
      </c>
      <c r="F1062" s="8" t="s">
        <v>46</v>
      </c>
      <c r="G1062" s="8" t="s">
        <v>764</v>
      </c>
      <c r="H1062" s="9" t="s">
        <v>765</v>
      </c>
      <c r="O1062" s="0" t="s">
        <v>408</v>
      </c>
    </row>
    <row r="1063" customFormat="false" ht="14.4" hidden="false" customHeight="false" outlineLevel="0" collapsed="false">
      <c r="A1063" s="0" t="n">
        <v>1062</v>
      </c>
      <c r="B1063" s="0" t="n">
        <v>210</v>
      </c>
      <c r="C1063" s="8" t="s">
        <v>856</v>
      </c>
      <c r="D1063" s="8" t="s">
        <v>857</v>
      </c>
      <c r="E1063" s="8" t="s">
        <v>708</v>
      </c>
      <c r="F1063" s="8" t="s">
        <v>46</v>
      </c>
      <c r="G1063" s="8" t="s">
        <v>766</v>
      </c>
      <c r="H1063" s="9" t="s">
        <v>767</v>
      </c>
      <c r="O1063" s="0" t="s">
        <v>408</v>
      </c>
    </row>
    <row r="1064" customFormat="false" ht="14.4" hidden="false" customHeight="false" outlineLevel="0" collapsed="false">
      <c r="A1064" s="0" t="n">
        <v>1063</v>
      </c>
      <c r="B1064" s="0" t="n">
        <v>211</v>
      </c>
      <c r="C1064" s="8" t="s">
        <v>856</v>
      </c>
      <c r="D1064" s="8" t="s">
        <v>857</v>
      </c>
      <c r="E1064" s="8" t="s">
        <v>766</v>
      </c>
      <c r="F1064" s="8" t="s">
        <v>46</v>
      </c>
      <c r="G1064" s="8" t="s">
        <v>457</v>
      </c>
      <c r="H1064" s="9" t="s">
        <v>768</v>
      </c>
      <c r="O1064" s="0" t="s">
        <v>408</v>
      </c>
    </row>
    <row r="1065" customFormat="false" ht="14.4" hidden="false" customHeight="false" outlineLevel="0" collapsed="false">
      <c r="A1065" s="0" t="n">
        <v>1064</v>
      </c>
      <c r="B1065" s="0" t="n">
        <v>212</v>
      </c>
      <c r="C1065" s="8" t="s">
        <v>856</v>
      </c>
      <c r="D1065" s="8" t="s">
        <v>857</v>
      </c>
      <c r="E1065" s="8" t="s">
        <v>457</v>
      </c>
      <c r="F1065" s="8" t="s">
        <v>54</v>
      </c>
      <c r="G1065" s="8" t="s">
        <v>55</v>
      </c>
      <c r="H1065" s="9" t="s">
        <v>769</v>
      </c>
      <c r="O1065" s="0" t="s">
        <v>408</v>
      </c>
    </row>
    <row r="1066" customFormat="false" ht="14.4" hidden="false" customHeight="false" outlineLevel="0" collapsed="false">
      <c r="A1066" s="0" t="n">
        <v>1065</v>
      </c>
      <c r="B1066" s="0" t="n">
        <v>213</v>
      </c>
      <c r="C1066" s="8" t="s">
        <v>856</v>
      </c>
      <c r="D1066" s="8" t="s">
        <v>857</v>
      </c>
      <c r="E1066" s="8" t="s">
        <v>708</v>
      </c>
      <c r="F1066" s="8" t="s">
        <v>46</v>
      </c>
      <c r="G1066" s="8" t="s">
        <v>770</v>
      </c>
      <c r="H1066" s="9" t="s">
        <v>771</v>
      </c>
      <c r="O1066" s="0" t="s">
        <v>408</v>
      </c>
    </row>
    <row r="1067" customFormat="false" ht="14.4" hidden="false" customHeight="false" outlineLevel="0" collapsed="false">
      <c r="A1067" s="0" t="n">
        <v>1066</v>
      </c>
      <c r="B1067" s="0" t="n">
        <v>214</v>
      </c>
      <c r="C1067" s="8" t="s">
        <v>856</v>
      </c>
      <c r="D1067" s="8" t="s">
        <v>857</v>
      </c>
      <c r="E1067" s="8" t="s">
        <v>770</v>
      </c>
      <c r="F1067" s="8" t="s">
        <v>46</v>
      </c>
      <c r="G1067" s="8" t="s">
        <v>772</v>
      </c>
      <c r="H1067" s="9" t="s">
        <v>773</v>
      </c>
      <c r="O1067" s="0" t="s">
        <v>408</v>
      </c>
    </row>
    <row r="1068" customFormat="false" ht="14.4" hidden="false" customHeight="false" outlineLevel="0" collapsed="false">
      <c r="A1068" s="0" t="n">
        <v>1067</v>
      </c>
      <c r="B1068" s="0" t="n">
        <v>215</v>
      </c>
      <c r="C1068" s="8" t="s">
        <v>856</v>
      </c>
      <c r="D1068" s="8" t="s">
        <v>857</v>
      </c>
      <c r="E1068" s="8" t="s">
        <v>772</v>
      </c>
      <c r="F1068" s="8" t="s">
        <v>54</v>
      </c>
      <c r="G1068" s="8" t="s">
        <v>55</v>
      </c>
      <c r="H1068" s="9" t="s">
        <v>774</v>
      </c>
      <c r="O1068" s="0" t="s">
        <v>408</v>
      </c>
    </row>
    <row r="1069" customFormat="false" ht="14.4" hidden="false" customHeight="false" outlineLevel="0" collapsed="false">
      <c r="A1069" s="0" t="n">
        <v>1068</v>
      </c>
      <c r="B1069" s="0" t="n">
        <v>216</v>
      </c>
      <c r="C1069" s="8" t="s">
        <v>856</v>
      </c>
      <c r="D1069" s="8" t="s">
        <v>857</v>
      </c>
      <c r="E1069" s="8" t="s">
        <v>772</v>
      </c>
      <c r="F1069" s="8" t="s">
        <v>46</v>
      </c>
      <c r="G1069" s="8" t="s">
        <v>775</v>
      </c>
      <c r="H1069" s="9" t="s">
        <v>776</v>
      </c>
      <c r="K1069" s="18" t="str">
        <f aca="false">HYPERLINK("#'KOODISTOT'!B"&amp;MATCH(CONCATENATE(G1069,"Type"),KOODISTOT!B:B,0),CONCATENATE(G1069,"Type"))</f>
        <v>DocumentClassType</v>
      </c>
      <c r="L1069" s="10" t="n">
        <v>5</v>
      </c>
      <c r="O1069" s="0" t="s">
        <v>408</v>
      </c>
    </row>
    <row r="1070" customFormat="false" ht="14.4" hidden="false" customHeight="false" outlineLevel="0" collapsed="false">
      <c r="A1070" s="0" t="n">
        <v>1069</v>
      </c>
      <c r="B1070" s="0" t="n">
        <v>217</v>
      </c>
      <c r="C1070" s="8" t="s">
        <v>856</v>
      </c>
      <c r="D1070" s="8" t="s">
        <v>857</v>
      </c>
      <c r="E1070" s="8" t="s">
        <v>772</v>
      </c>
      <c r="F1070" s="8" t="s">
        <v>46</v>
      </c>
      <c r="G1070" s="8" t="s">
        <v>777</v>
      </c>
      <c r="H1070" s="9" t="s">
        <v>778</v>
      </c>
      <c r="O1070" s="0" t="s">
        <v>408</v>
      </c>
    </row>
    <row r="1071" customFormat="false" ht="14.4" hidden="false" customHeight="false" outlineLevel="0" collapsed="false">
      <c r="A1071" s="0" t="n">
        <v>1070</v>
      </c>
      <c r="B1071" s="0" t="n">
        <v>218</v>
      </c>
      <c r="C1071" s="8" t="s">
        <v>856</v>
      </c>
      <c r="D1071" s="8" t="s">
        <v>857</v>
      </c>
      <c r="E1071" s="8" t="s">
        <v>772</v>
      </c>
      <c r="F1071" s="8" t="s">
        <v>46</v>
      </c>
      <c r="G1071" s="8" t="s">
        <v>779</v>
      </c>
      <c r="H1071" s="9" t="s">
        <v>780</v>
      </c>
      <c r="O1071" s="0" t="s">
        <v>408</v>
      </c>
    </row>
    <row r="1072" customFormat="false" ht="14.4" hidden="false" customHeight="false" outlineLevel="0" collapsed="false">
      <c r="A1072" s="0" t="n">
        <v>1071</v>
      </c>
      <c r="B1072" s="0" t="n">
        <v>219</v>
      </c>
      <c r="C1072" s="8" t="s">
        <v>856</v>
      </c>
      <c r="D1072" s="8" t="s">
        <v>857</v>
      </c>
      <c r="E1072" s="8" t="s">
        <v>772</v>
      </c>
      <c r="F1072" s="8" t="s">
        <v>46</v>
      </c>
      <c r="G1072" s="8" t="s">
        <v>781</v>
      </c>
      <c r="H1072" s="9" t="s">
        <v>782</v>
      </c>
      <c r="O1072" s="0" t="s">
        <v>408</v>
      </c>
    </row>
    <row r="1073" customFormat="false" ht="14.4" hidden="false" customHeight="false" outlineLevel="0" collapsed="false">
      <c r="A1073" s="0" t="n">
        <v>1072</v>
      </c>
      <c r="B1073" s="0" t="n">
        <v>220</v>
      </c>
      <c r="C1073" s="8" t="s">
        <v>856</v>
      </c>
      <c r="D1073" s="8" t="s">
        <v>857</v>
      </c>
      <c r="E1073" s="8" t="s">
        <v>772</v>
      </c>
      <c r="F1073" s="8" t="s">
        <v>46</v>
      </c>
      <c r="G1073" s="8" t="s">
        <v>783</v>
      </c>
      <c r="O1073" s="0" t="s">
        <v>408</v>
      </c>
    </row>
    <row r="1074" customFormat="false" ht="14.4" hidden="false" customHeight="false" outlineLevel="0" collapsed="false">
      <c r="A1074" s="0" t="n">
        <v>1073</v>
      </c>
      <c r="B1074" s="0" t="n">
        <v>221</v>
      </c>
      <c r="C1074" s="8" t="s">
        <v>856</v>
      </c>
      <c r="D1074" s="8" t="s">
        <v>857</v>
      </c>
      <c r="E1074" s="8" t="s">
        <v>783</v>
      </c>
      <c r="F1074" s="8" t="s">
        <v>54</v>
      </c>
      <c r="G1074" s="8" t="s">
        <v>784</v>
      </c>
      <c r="H1074" s="9" t="s">
        <v>785</v>
      </c>
      <c r="O1074" s="0" t="s">
        <v>408</v>
      </c>
    </row>
    <row r="1075" customFormat="false" ht="14.4" hidden="false" customHeight="false" outlineLevel="0" collapsed="false">
      <c r="A1075" s="0" t="n">
        <v>1074</v>
      </c>
      <c r="B1075" s="0" t="n">
        <v>222</v>
      </c>
      <c r="C1075" s="8" t="s">
        <v>856</v>
      </c>
      <c r="D1075" s="8" t="s">
        <v>857</v>
      </c>
      <c r="E1075" s="8" t="s">
        <v>680</v>
      </c>
      <c r="F1075" s="8" t="s">
        <v>46</v>
      </c>
      <c r="G1075" s="8" t="s">
        <v>127</v>
      </c>
      <c r="H1075" s="9" t="s">
        <v>786</v>
      </c>
      <c r="O1075" s="0" t="s">
        <v>408</v>
      </c>
    </row>
    <row r="1076" customFormat="false" ht="14.4" hidden="false" customHeight="false" outlineLevel="0" collapsed="false">
      <c r="A1076" s="0" t="n">
        <v>1075</v>
      </c>
      <c r="B1076" s="0" t="n">
        <v>223</v>
      </c>
      <c r="C1076" s="8" t="s">
        <v>856</v>
      </c>
      <c r="D1076" s="8" t="s">
        <v>857</v>
      </c>
      <c r="E1076" s="8" t="s">
        <v>127</v>
      </c>
      <c r="F1076" s="8" t="s">
        <v>46</v>
      </c>
      <c r="G1076" s="8" t="s">
        <v>131</v>
      </c>
      <c r="H1076" s="9" t="s">
        <v>787</v>
      </c>
      <c r="O1076" s="0" t="s">
        <v>408</v>
      </c>
    </row>
    <row r="1077" customFormat="false" ht="14.4" hidden="false" customHeight="false" outlineLevel="0" collapsed="false">
      <c r="A1077" s="0" t="n">
        <v>1076</v>
      </c>
      <c r="B1077" s="0" t="n">
        <v>224</v>
      </c>
      <c r="C1077" s="8" t="s">
        <v>856</v>
      </c>
      <c r="D1077" s="8" t="s">
        <v>857</v>
      </c>
      <c r="E1077" s="8" t="s">
        <v>131</v>
      </c>
      <c r="F1077" s="8" t="s">
        <v>54</v>
      </c>
      <c r="G1077" s="8" t="s">
        <v>55</v>
      </c>
      <c r="H1077" s="9" t="s">
        <v>788</v>
      </c>
      <c r="O1077" s="0" t="s">
        <v>408</v>
      </c>
    </row>
    <row r="1078" customFormat="false" ht="14.4" hidden="false" customHeight="false" outlineLevel="0" collapsed="false">
      <c r="A1078" s="0" t="n">
        <v>1077</v>
      </c>
      <c r="B1078" s="0" t="n">
        <v>225</v>
      </c>
      <c r="C1078" s="8" t="s">
        <v>856</v>
      </c>
      <c r="D1078" s="8" t="s">
        <v>857</v>
      </c>
      <c r="E1078" s="8" t="s">
        <v>131</v>
      </c>
      <c r="F1078" s="8" t="s">
        <v>54</v>
      </c>
      <c r="G1078" s="8" t="s">
        <v>789</v>
      </c>
      <c r="H1078" s="9" t="s">
        <v>790</v>
      </c>
      <c r="O1078" s="0" t="s">
        <v>408</v>
      </c>
    </row>
    <row r="1079" customFormat="false" ht="14.4" hidden="false" customHeight="false" outlineLevel="0" collapsed="false">
      <c r="A1079" s="0" t="n">
        <v>1078</v>
      </c>
      <c r="B1079" s="0" t="n">
        <v>226</v>
      </c>
      <c r="C1079" s="8" t="s">
        <v>856</v>
      </c>
      <c r="D1079" s="8" t="s">
        <v>857</v>
      </c>
      <c r="E1079" s="8" t="s">
        <v>131</v>
      </c>
      <c r="F1079" s="8" t="s">
        <v>46</v>
      </c>
      <c r="G1079" s="8" t="s">
        <v>138</v>
      </c>
      <c r="H1079" s="9" t="s">
        <v>139</v>
      </c>
      <c r="O1079" s="0" t="s">
        <v>408</v>
      </c>
    </row>
    <row r="1080" customFormat="false" ht="14.4" hidden="false" customHeight="false" outlineLevel="0" collapsed="false">
      <c r="A1080" s="0" t="n">
        <v>1079</v>
      </c>
      <c r="B1080" s="0" t="n">
        <v>227</v>
      </c>
      <c r="C1080" s="8" t="s">
        <v>856</v>
      </c>
      <c r="D1080" s="8" t="s">
        <v>857</v>
      </c>
      <c r="E1080" s="8" t="s">
        <v>138</v>
      </c>
      <c r="F1080" s="8" t="s">
        <v>46</v>
      </c>
      <c r="G1080" s="8" t="s">
        <v>146</v>
      </c>
      <c r="H1080" s="9" t="s">
        <v>147</v>
      </c>
      <c r="O1080" s="0" t="s">
        <v>408</v>
      </c>
    </row>
    <row r="1081" customFormat="false" ht="14.4" hidden="false" customHeight="false" outlineLevel="0" collapsed="false">
      <c r="A1081" s="0" t="n">
        <v>1080</v>
      </c>
      <c r="B1081" s="0" t="n">
        <v>228</v>
      </c>
      <c r="C1081" s="8" t="s">
        <v>856</v>
      </c>
      <c r="D1081" s="8" t="s">
        <v>857</v>
      </c>
      <c r="E1081" s="8" t="s">
        <v>146</v>
      </c>
      <c r="F1081" s="8" t="s">
        <v>46</v>
      </c>
      <c r="G1081" s="8" t="s">
        <v>148</v>
      </c>
      <c r="H1081" s="9" t="s">
        <v>149</v>
      </c>
      <c r="O1081" s="0" t="s">
        <v>408</v>
      </c>
    </row>
    <row r="1082" customFormat="false" ht="14.4" hidden="false" customHeight="false" outlineLevel="0" collapsed="false">
      <c r="A1082" s="0" t="n">
        <v>1081</v>
      </c>
      <c r="B1082" s="0" t="n">
        <v>229</v>
      </c>
      <c r="C1082" s="8" t="s">
        <v>856</v>
      </c>
      <c r="D1082" s="8" t="s">
        <v>857</v>
      </c>
      <c r="E1082" s="8" t="s">
        <v>148</v>
      </c>
      <c r="F1082" s="8" t="s">
        <v>46</v>
      </c>
      <c r="G1082" s="8" t="s">
        <v>150</v>
      </c>
      <c r="H1082" s="9" t="s">
        <v>151</v>
      </c>
      <c r="K1082" s="18" t="str">
        <f aca="false">HYPERLINK("#'KOODISTOT'!B"&amp;MATCH(CONCATENATE(G1082,"Type"),KOODISTOT!B:B,0),CONCATENATE(G1082,"Type"))</f>
        <v>IdentifierTypeType</v>
      </c>
      <c r="L1082" s="10" t="n">
        <v>3</v>
      </c>
      <c r="O1082" s="0" t="s">
        <v>408</v>
      </c>
    </row>
    <row r="1083" customFormat="false" ht="14.4" hidden="false" customHeight="false" outlineLevel="0" collapsed="false">
      <c r="A1083" s="0" t="n">
        <v>1082</v>
      </c>
      <c r="B1083" s="0" t="n">
        <v>230</v>
      </c>
      <c r="C1083" s="8" t="s">
        <v>856</v>
      </c>
      <c r="D1083" s="8" t="s">
        <v>857</v>
      </c>
      <c r="E1083" s="8" t="s">
        <v>148</v>
      </c>
      <c r="F1083" s="8" t="s">
        <v>46</v>
      </c>
      <c r="G1083" s="8" t="s">
        <v>152</v>
      </c>
      <c r="H1083" s="9" t="s">
        <v>153</v>
      </c>
      <c r="O1083" s="0" t="s">
        <v>408</v>
      </c>
    </row>
    <row r="1084" customFormat="false" ht="14.4" hidden="false" customHeight="false" outlineLevel="0" collapsed="false">
      <c r="A1084" s="0" t="n">
        <v>1083</v>
      </c>
      <c r="B1084" s="0" t="n">
        <v>231</v>
      </c>
      <c r="C1084" s="8" t="s">
        <v>856</v>
      </c>
      <c r="D1084" s="8" t="s">
        <v>857</v>
      </c>
      <c r="E1084" s="8" t="s">
        <v>138</v>
      </c>
      <c r="F1084" s="8" t="s">
        <v>46</v>
      </c>
      <c r="G1084" s="8" t="s">
        <v>154</v>
      </c>
      <c r="H1084" s="9" t="s">
        <v>155</v>
      </c>
      <c r="O1084" s="0" t="s">
        <v>408</v>
      </c>
    </row>
    <row r="1085" customFormat="false" ht="14.4" hidden="false" customHeight="false" outlineLevel="0" collapsed="false">
      <c r="A1085" s="0" t="n">
        <v>1084</v>
      </c>
      <c r="B1085" s="0" t="n">
        <v>232</v>
      </c>
      <c r="C1085" s="8" t="s">
        <v>856</v>
      </c>
      <c r="D1085" s="8" t="s">
        <v>857</v>
      </c>
      <c r="E1085" s="8" t="s">
        <v>138</v>
      </c>
      <c r="F1085" s="8" t="s">
        <v>46</v>
      </c>
      <c r="G1085" s="8" t="s">
        <v>156</v>
      </c>
      <c r="H1085" s="9" t="s">
        <v>157</v>
      </c>
      <c r="O1085" s="0" t="s">
        <v>408</v>
      </c>
    </row>
    <row r="1086" customFormat="false" ht="14.4" hidden="false" customHeight="false" outlineLevel="0" collapsed="false">
      <c r="A1086" s="0" t="n">
        <v>1085</v>
      </c>
      <c r="B1086" s="0" t="n">
        <v>233</v>
      </c>
      <c r="C1086" s="8" t="s">
        <v>856</v>
      </c>
      <c r="D1086" s="8" t="s">
        <v>857</v>
      </c>
      <c r="E1086" s="8" t="s">
        <v>138</v>
      </c>
      <c r="F1086" s="8" t="s">
        <v>46</v>
      </c>
      <c r="G1086" s="8" t="s">
        <v>158</v>
      </c>
      <c r="H1086" s="9" t="s">
        <v>159</v>
      </c>
      <c r="K1086" s="18" t="str">
        <f aca="false">HYPERLINK("#'KOODISTOT'!B"&amp;MATCH(CONCATENATE(G1086,"Type"),KOODISTOT!B:B,0),CONCATENATE(G1086,"Type"))</f>
        <v>MainGroupType</v>
      </c>
      <c r="L1086" s="10" t="n">
        <v>1</v>
      </c>
      <c r="O1086" s="0" t="s">
        <v>408</v>
      </c>
    </row>
    <row r="1087" customFormat="false" ht="14.4" hidden="false" customHeight="false" outlineLevel="0" collapsed="false">
      <c r="A1087" s="0" t="n">
        <v>1086</v>
      </c>
      <c r="B1087" s="0" t="n">
        <v>234</v>
      </c>
      <c r="C1087" s="8" t="s">
        <v>856</v>
      </c>
      <c r="D1087" s="8" t="s">
        <v>857</v>
      </c>
      <c r="E1087" s="8" t="s">
        <v>138</v>
      </c>
      <c r="F1087" s="8" t="s">
        <v>46</v>
      </c>
      <c r="G1087" s="8" t="s">
        <v>160</v>
      </c>
      <c r="H1087" s="9" t="s">
        <v>161</v>
      </c>
      <c r="K1087" s="18" t="str">
        <f aca="false">HYPERLINK("#'KOODISTOT'!B"&amp;MATCH(CONCATENATE(G1087,"Type"),KOODISTOT!B:B,0),CONCATENATE(G1087,"Type"))</f>
        <v>SubGroupType</v>
      </c>
      <c r="L1087" s="10" t="n">
        <v>1</v>
      </c>
      <c r="O1087" s="0" t="s">
        <v>408</v>
      </c>
    </row>
    <row r="1088" customFormat="false" ht="14.4" hidden="false" customHeight="false" outlineLevel="0" collapsed="false">
      <c r="A1088" s="0" t="n">
        <v>1087</v>
      </c>
      <c r="B1088" s="0" t="n">
        <v>235</v>
      </c>
      <c r="C1088" s="8" t="s">
        <v>856</v>
      </c>
      <c r="D1088" s="8" t="s">
        <v>857</v>
      </c>
      <c r="E1088" s="8" t="s">
        <v>138</v>
      </c>
      <c r="F1088" s="8" t="s">
        <v>46</v>
      </c>
      <c r="G1088" s="8" t="s">
        <v>162</v>
      </c>
      <c r="H1088" s="9" t="s">
        <v>163</v>
      </c>
      <c r="K1088" s="18" t="str">
        <f aca="false">HYPERLINK("#'KOODISTOT'!B"&amp;MATCH(CONCATENATE(G1088,"Type"),KOODISTOT!B:B,0),CONCATENATE(G1088,"Type"))</f>
        <v>FertilityClassType</v>
      </c>
      <c r="L1088" s="10" t="n">
        <v>3</v>
      </c>
      <c r="O1088" s="0" t="s">
        <v>408</v>
      </c>
    </row>
    <row r="1089" customFormat="false" ht="14.4" hidden="false" customHeight="false" outlineLevel="0" collapsed="false">
      <c r="A1089" s="0" t="n">
        <v>1088</v>
      </c>
      <c r="B1089" s="0" t="n">
        <v>236</v>
      </c>
      <c r="C1089" s="8" t="s">
        <v>856</v>
      </c>
      <c r="D1089" s="8" t="s">
        <v>857</v>
      </c>
      <c r="E1089" s="8" t="s">
        <v>138</v>
      </c>
      <c r="F1089" s="8" t="s">
        <v>46</v>
      </c>
      <c r="G1089" s="8" t="s">
        <v>164</v>
      </c>
      <c r="H1089" s="9" t="s">
        <v>165</v>
      </c>
      <c r="K1089" s="18" t="str">
        <f aca="false">HYPERLINK("#'KOODISTOT'!B"&amp;MATCH(CONCATENATE(G1089,"Type"),KOODISTOT!B:B,0),CONCATENATE(G1089,"Type"))</f>
        <v>SoilTypeType</v>
      </c>
      <c r="L1089" s="10" t="n">
        <v>20</v>
      </c>
      <c r="O1089" s="0" t="s">
        <v>408</v>
      </c>
    </row>
    <row r="1090" customFormat="false" ht="14.4" hidden="false" customHeight="false" outlineLevel="0" collapsed="false">
      <c r="A1090" s="0" t="n">
        <v>1089</v>
      </c>
      <c r="B1090" s="0" t="n">
        <v>237</v>
      </c>
      <c r="C1090" s="8" t="s">
        <v>856</v>
      </c>
      <c r="D1090" s="8" t="s">
        <v>857</v>
      </c>
      <c r="E1090" s="8" t="s">
        <v>138</v>
      </c>
      <c r="F1090" s="8" t="s">
        <v>46</v>
      </c>
      <c r="G1090" s="8" t="s">
        <v>166</v>
      </c>
      <c r="H1090" s="9" t="s">
        <v>167</v>
      </c>
      <c r="K1090" s="18" t="str">
        <f aca="false">HYPERLINK("#'KOODISTOT'!B"&amp;MATCH(CONCATENATE(G1090,"Type"),KOODISTOT!B:B,0),CONCATENATE(G1090,"Type"))</f>
        <v>DrainageStateType</v>
      </c>
      <c r="L1090" s="10" t="n">
        <v>1</v>
      </c>
      <c r="O1090" s="0" t="s">
        <v>408</v>
      </c>
    </row>
    <row r="1091" customFormat="false" ht="14.4" hidden="false" customHeight="false" outlineLevel="0" collapsed="false">
      <c r="A1091" s="0" t="n">
        <v>1090</v>
      </c>
      <c r="B1091" s="0" t="n">
        <v>238</v>
      </c>
      <c r="C1091" s="8" t="s">
        <v>856</v>
      </c>
      <c r="D1091" s="8" t="s">
        <v>857</v>
      </c>
      <c r="E1091" s="8" t="s">
        <v>138</v>
      </c>
      <c r="F1091" s="8" t="s">
        <v>46</v>
      </c>
      <c r="G1091" s="8" t="s">
        <v>168</v>
      </c>
      <c r="H1091" s="9" t="s">
        <v>169</v>
      </c>
      <c r="O1091" s="0" t="s">
        <v>408</v>
      </c>
    </row>
    <row r="1092" customFormat="false" ht="14.4" hidden="false" customHeight="false" outlineLevel="0" collapsed="false">
      <c r="A1092" s="0" t="n">
        <v>1091</v>
      </c>
      <c r="B1092" s="0" t="n">
        <v>239</v>
      </c>
      <c r="C1092" s="8" t="s">
        <v>856</v>
      </c>
      <c r="D1092" s="8" t="s">
        <v>857</v>
      </c>
      <c r="E1092" s="8" t="s">
        <v>138</v>
      </c>
      <c r="F1092" s="8" t="s">
        <v>46</v>
      </c>
      <c r="G1092" s="8" t="s">
        <v>170</v>
      </c>
      <c r="H1092" s="9" t="s">
        <v>171</v>
      </c>
      <c r="O1092" s="0" t="s">
        <v>408</v>
      </c>
    </row>
    <row r="1093" customFormat="false" ht="14.4" hidden="false" customHeight="false" outlineLevel="0" collapsed="false">
      <c r="A1093" s="0" t="n">
        <v>1092</v>
      </c>
      <c r="B1093" s="0" t="n">
        <v>240</v>
      </c>
      <c r="C1093" s="8" t="s">
        <v>856</v>
      </c>
      <c r="D1093" s="8" t="s">
        <v>857</v>
      </c>
      <c r="E1093" s="8" t="s">
        <v>138</v>
      </c>
      <c r="F1093" s="8" t="s">
        <v>46</v>
      </c>
      <c r="G1093" s="8" t="s">
        <v>172</v>
      </c>
      <c r="H1093" s="9" t="s">
        <v>173</v>
      </c>
      <c r="K1093" s="18" t="str">
        <f aca="false">HYPERLINK("#'KOODISTOT'!B"&amp;MATCH(CONCATENATE(G1093,"Type"),KOODISTOT!B:B,0),CONCATENATE(G1093,"Type"))</f>
        <v>DevelopmentClassType</v>
      </c>
      <c r="L1093" s="20" t="s">
        <v>859</v>
      </c>
      <c r="M1093" s="19"/>
      <c r="O1093" s="0" t="s">
        <v>408</v>
      </c>
    </row>
    <row r="1094" customFormat="false" ht="14.4" hidden="false" customHeight="false" outlineLevel="0" collapsed="false">
      <c r="A1094" s="0" t="n">
        <v>1093</v>
      </c>
      <c r="B1094" s="0" t="n">
        <v>241</v>
      </c>
      <c r="C1094" s="8" t="s">
        <v>856</v>
      </c>
      <c r="D1094" s="8" t="s">
        <v>857</v>
      </c>
      <c r="E1094" s="8" t="s">
        <v>138</v>
      </c>
      <c r="F1094" s="8" t="s">
        <v>46</v>
      </c>
      <c r="G1094" s="8" t="s">
        <v>174</v>
      </c>
      <c r="H1094" s="9" t="s">
        <v>175</v>
      </c>
      <c r="K1094" s="18" t="str">
        <f aca="false">HYPERLINK("#'KOODISTOT'!B"&amp;MATCH(CONCATENATE(G1094,"Type"),KOODISTOT!B:B,0),CONCATENATE(G1094,"Type"))</f>
        <v>StandQualityType</v>
      </c>
      <c r="L1094" s="10" t="n">
        <v>11</v>
      </c>
      <c r="O1094" s="0" t="s">
        <v>408</v>
      </c>
    </row>
    <row r="1095" customFormat="false" ht="14.4" hidden="false" customHeight="false" outlineLevel="0" collapsed="false">
      <c r="A1095" s="0" t="n">
        <v>1094</v>
      </c>
      <c r="B1095" s="0" t="n">
        <v>242</v>
      </c>
      <c r="C1095" s="8" t="s">
        <v>856</v>
      </c>
      <c r="D1095" s="8" t="s">
        <v>857</v>
      </c>
      <c r="E1095" s="8" t="s">
        <v>138</v>
      </c>
      <c r="F1095" s="8" t="s">
        <v>46</v>
      </c>
      <c r="G1095" s="8" t="s">
        <v>176</v>
      </c>
      <c r="H1095" s="9" t="s">
        <v>177</v>
      </c>
      <c r="K1095" s="18" t="str">
        <f aca="false">HYPERLINK("#'KOODISTOT'!B"&amp;MATCH("TreeSpeciesType",KOODISTOT!B:B,0),CONCATENATE(G1095,"Type"))</f>
        <v>MainTreeSpeciesType</v>
      </c>
      <c r="L1095" s="10" t="n">
        <v>2</v>
      </c>
      <c r="O1095" s="0" t="s">
        <v>408</v>
      </c>
    </row>
    <row r="1096" customFormat="false" ht="14.4" hidden="false" customHeight="false" outlineLevel="0" collapsed="false">
      <c r="A1096" s="0" t="n">
        <v>1095</v>
      </c>
      <c r="B1096" s="0" t="n">
        <v>243</v>
      </c>
      <c r="C1096" s="8" t="s">
        <v>856</v>
      </c>
      <c r="D1096" s="8" t="s">
        <v>857</v>
      </c>
      <c r="E1096" s="8" t="s">
        <v>138</v>
      </c>
      <c r="F1096" s="8" t="s">
        <v>46</v>
      </c>
      <c r="G1096" s="8" t="s">
        <v>178</v>
      </c>
      <c r="H1096" s="9" t="s">
        <v>179</v>
      </c>
      <c r="K1096" s="18" t="str">
        <f aca="false">HYPERLINK("#'KOODISTOT'!B"&amp;MATCH(CONCATENATE(G1096,"Type"),KOODISTOT!B:B,0),CONCATENATE(G1096,"Type"))</f>
        <v>AccessibilityType</v>
      </c>
      <c r="L1096" s="10" t="n">
        <v>4</v>
      </c>
      <c r="O1096" s="0" t="s">
        <v>408</v>
      </c>
    </row>
    <row r="1097" customFormat="false" ht="14.4" hidden="false" customHeight="false" outlineLevel="0" collapsed="false">
      <c r="A1097" s="0" t="n">
        <v>1096</v>
      </c>
      <c r="B1097" s="0" t="n">
        <v>244</v>
      </c>
      <c r="C1097" s="8" t="s">
        <v>856</v>
      </c>
      <c r="D1097" s="8" t="s">
        <v>857</v>
      </c>
      <c r="E1097" s="8" t="s">
        <v>138</v>
      </c>
      <c r="F1097" s="8" t="s">
        <v>46</v>
      </c>
      <c r="G1097" s="8" t="s">
        <v>180</v>
      </c>
      <c r="H1097" s="9" t="s">
        <v>181</v>
      </c>
      <c r="K1097" s="18" t="str">
        <f aca="false">HYPERLINK("#'KOODISTOT'!B"&amp;MATCH(CONCATENATE(G1097,"Type"),KOODISTOT!B:B,0),CONCATENATE(G1097,"Type"))</f>
        <v>CuttingRestrictionType</v>
      </c>
      <c r="L1097" s="10" t="n">
        <v>0</v>
      </c>
      <c r="O1097" s="0" t="s">
        <v>408</v>
      </c>
    </row>
    <row r="1098" customFormat="false" ht="14.4" hidden="false" customHeight="false" outlineLevel="0" collapsed="false">
      <c r="A1098" s="0" t="n">
        <v>1097</v>
      </c>
      <c r="B1098" s="0" t="n">
        <v>245</v>
      </c>
      <c r="C1098" s="8" t="s">
        <v>856</v>
      </c>
      <c r="D1098" s="8" t="s">
        <v>857</v>
      </c>
      <c r="E1098" s="8" t="s">
        <v>138</v>
      </c>
      <c r="F1098" s="8" t="s">
        <v>46</v>
      </c>
      <c r="G1098" s="8" t="s">
        <v>182</v>
      </c>
      <c r="H1098" s="9" t="s">
        <v>183</v>
      </c>
      <c r="O1098" s="0" t="s">
        <v>408</v>
      </c>
    </row>
    <row r="1099" customFormat="false" ht="14.4" hidden="false" customHeight="false" outlineLevel="0" collapsed="false">
      <c r="A1099" s="0" t="n">
        <v>1098</v>
      </c>
      <c r="B1099" s="0" t="n">
        <v>246</v>
      </c>
      <c r="C1099" s="8" t="s">
        <v>856</v>
      </c>
      <c r="D1099" s="8" t="s">
        <v>857</v>
      </c>
      <c r="E1099" s="8" t="s">
        <v>138</v>
      </c>
      <c r="F1099" s="8" t="s">
        <v>46</v>
      </c>
      <c r="G1099" s="8" t="s">
        <v>184</v>
      </c>
      <c r="H1099" s="9" t="s">
        <v>185</v>
      </c>
      <c r="K1099" s="18" t="str">
        <f aca="false">HYPERLINK("#'KOODISTOT'!B"&amp;MATCH(CONCATENATE(G1099,"Type"),KOODISTOT!B:B,0),CONCATENATE(G1099,"Type"))</f>
        <v>SilvicultureRestrictionType</v>
      </c>
      <c r="L1099" s="10" t="n">
        <v>7</v>
      </c>
      <c r="O1099" s="0" t="s">
        <v>408</v>
      </c>
    </row>
    <row r="1100" customFormat="false" ht="28.8" hidden="false" customHeight="false" outlineLevel="0" collapsed="false">
      <c r="A1100" s="0" t="n">
        <v>1099</v>
      </c>
      <c r="B1100" s="0" t="n">
        <v>247</v>
      </c>
      <c r="C1100" s="8" t="s">
        <v>856</v>
      </c>
      <c r="D1100" s="8" t="s">
        <v>857</v>
      </c>
      <c r="E1100" s="8" t="s">
        <v>138</v>
      </c>
      <c r="F1100" s="8" t="s">
        <v>46</v>
      </c>
      <c r="G1100" s="8" t="s">
        <v>186</v>
      </c>
      <c r="H1100" s="9" t="s">
        <v>187</v>
      </c>
      <c r="O1100" s="0" t="s">
        <v>408</v>
      </c>
    </row>
    <row r="1101" customFormat="false" ht="28.8" hidden="false" customHeight="false" outlineLevel="0" collapsed="false">
      <c r="A1101" s="0" t="n">
        <v>1100</v>
      </c>
      <c r="B1101" s="0" t="n">
        <v>248</v>
      </c>
      <c r="C1101" s="8" t="s">
        <v>856</v>
      </c>
      <c r="D1101" s="8" t="s">
        <v>857</v>
      </c>
      <c r="E1101" s="8" t="s">
        <v>138</v>
      </c>
      <c r="F1101" s="8" t="s">
        <v>46</v>
      </c>
      <c r="G1101" s="8" t="s">
        <v>192</v>
      </c>
      <c r="H1101" s="9" t="s">
        <v>193</v>
      </c>
      <c r="O1101" s="0" t="s">
        <v>408</v>
      </c>
    </row>
    <row r="1102" customFormat="false" ht="14.4" hidden="false" customHeight="false" outlineLevel="0" collapsed="false">
      <c r="A1102" s="0" t="n">
        <v>1101</v>
      </c>
      <c r="B1102" s="0" t="n">
        <v>249</v>
      </c>
      <c r="C1102" s="8" t="s">
        <v>856</v>
      </c>
      <c r="D1102" s="8" t="s">
        <v>857</v>
      </c>
      <c r="E1102" s="8" t="s">
        <v>138</v>
      </c>
      <c r="F1102" s="8" t="s">
        <v>46</v>
      </c>
      <c r="G1102" s="8" t="s">
        <v>194</v>
      </c>
      <c r="H1102" s="9" t="s">
        <v>195</v>
      </c>
      <c r="O1102" s="0" t="s">
        <v>408</v>
      </c>
    </row>
    <row r="1103" customFormat="false" ht="14.4" hidden="false" customHeight="false" outlineLevel="0" collapsed="false">
      <c r="A1103" s="0" t="n">
        <v>1102</v>
      </c>
      <c r="B1103" s="0" t="n">
        <v>250</v>
      </c>
      <c r="C1103" s="8" t="s">
        <v>856</v>
      </c>
      <c r="D1103" s="8" t="s">
        <v>857</v>
      </c>
      <c r="E1103" s="8" t="s">
        <v>138</v>
      </c>
      <c r="F1103" s="8" t="s">
        <v>46</v>
      </c>
      <c r="G1103" s="8" t="s">
        <v>196</v>
      </c>
      <c r="H1103" s="9" t="s">
        <v>197</v>
      </c>
      <c r="O1103" s="0" t="s">
        <v>408</v>
      </c>
    </row>
    <row r="1104" customFormat="false" ht="14.4" hidden="false" customHeight="false" outlineLevel="0" collapsed="false">
      <c r="A1104" s="0" t="n">
        <v>1103</v>
      </c>
      <c r="B1104" s="0" t="n">
        <v>251</v>
      </c>
      <c r="C1104" s="8" t="s">
        <v>856</v>
      </c>
      <c r="D1104" s="8" t="s">
        <v>857</v>
      </c>
      <c r="E1104" s="8" t="s">
        <v>138</v>
      </c>
      <c r="F1104" s="8" t="s">
        <v>46</v>
      </c>
      <c r="G1104" s="8" t="s">
        <v>200</v>
      </c>
      <c r="H1104" s="9" t="s">
        <v>201</v>
      </c>
      <c r="O1104" s="0" t="s">
        <v>408</v>
      </c>
    </row>
    <row r="1105" customFormat="false" ht="14.4" hidden="false" customHeight="false" outlineLevel="0" collapsed="false">
      <c r="A1105" s="0" t="n">
        <v>1104</v>
      </c>
      <c r="B1105" s="0" t="n">
        <v>252</v>
      </c>
      <c r="C1105" s="8" t="s">
        <v>856</v>
      </c>
      <c r="D1105" s="8" t="s">
        <v>857</v>
      </c>
      <c r="E1105" s="8" t="s">
        <v>138</v>
      </c>
      <c r="F1105" s="8" t="s">
        <v>46</v>
      </c>
      <c r="G1105" s="8" t="s">
        <v>202</v>
      </c>
      <c r="H1105" s="9" t="s">
        <v>203</v>
      </c>
      <c r="O1105" s="0" t="s">
        <v>408</v>
      </c>
    </row>
    <row r="1106" customFormat="false" ht="14.4" hidden="false" customHeight="false" outlineLevel="0" collapsed="false">
      <c r="A1106" s="0" t="n">
        <v>1105</v>
      </c>
      <c r="B1106" s="0" t="n">
        <v>253</v>
      </c>
      <c r="C1106" s="8" t="s">
        <v>856</v>
      </c>
      <c r="D1106" s="8" t="s">
        <v>857</v>
      </c>
      <c r="E1106" s="8" t="s">
        <v>138</v>
      </c>
      <c r="F1106" s="8" t="s">
        <v>46</v>
      </c>
      <c r="G1106" s="8" t="s">
        <v>204</v>
      </c>
      <c r="H1106" s="9" t="s">
        <v>205</v>
      </c>
      <c r="O1106" s="0" t="s">
        <v>408</v>
      </c>
    </row>
    <row r="1107" customFormat="false" ht="14.4" hidden="false" customHeight="false" outlineLevel="0" collapsed="false">
      <c r="A1107" s="0" t="n">
        <v>1106</v>
      </c>
      <c r="B1107" s="0" t="n">
        <v>254</v>
      </c>
      <c r="C1107" s="8" t="s">
        <v>856</v>
      </c>
      <c r="D1107" s="8" t="s">
        <v>857</v>
      </c>
      <c r="E1107" s="8" t="s">
        <v>204</v>
      </c>
      <c r="F1107" s="8" t="s">
        <v>46</v>
      </c>
      <c r="G1107" s="9" t="s">
        <v>206</v>
      </c>
      <c r="H1107" s="9" t="s">
        <v>207</v>
      </c>
      <c r="O1107" s="0" t="s">
        <v>408</v>
      </c>
    </row>
    <row r="1108" customFormat="false" ht="14.4" hidden="false" customHeight="false" outlineLevel="0" collapsed="false">
      <c r="A1108" s="0" t="n">
        <v>1107</v>
      </c>
      <c r="B1108" s="0" t="n">
        <v>255</v>
      </c>
      <c r="C1108" s="8" t="s">
        <v>856</v>
      </c>
      <c r="D1108" s="8" t="s">
        <v>857</v>
      </c>
      <c r="E1108" s="9" t="s">
        <v>206</v>
      </c>
      <c r="F1108" s="8" t="s">
        <v>46</v>
      </c>
      <c r="G1108" s="9" t="s">
        <v>208</v>
      </c>
      <c r="H1108" s="9" t="s">
        <v>209</v>
      </c>
      <c r="J1108" s="10" t="s">
        <v>129</v>
      </c>
      <c r="O1108" s="0" t="s">
        <v>408</v>
      </c>
    </row>
    <row r="1109" customFormat="false" ht="14.4" hidden="false" customHeight="false" outlineLevel="0" collapsed="false">
      <c r="A1109" s="0" t="n">
        <v>1108</v>
      </c>
      <c r="B1109" s="0" t="n">
        <v>256</v>
      </c>
      <c r="C1109" s="8" t="s">
        <v>856</v>
      </c>
      <c r="D1109" s="8" t="s">
        <v>857</v>
      </c>
      <c r="E1109" s="8" t="s">
        <v>204</v>
      </c>
      <c r="F1109" s="8" t="s">
        <v>46</v>
      </c>
      <c r="G1109" s="8" t="s">
        <v>210</v>
      </c>
      <c r="H1109" s="9" t="s">
        <v>211</v>
      </c>
      <c r="O1109" s="0" t="s">
        <v>408</v>
      </c>
    </row>
    <row r="1110" customFormat="false" ht="14.4" hidden="false" customHeight="false" outlineLevel="0" collapsed="false">
      <c r="A1110" s="0" t="n">
        <v>1109</v>
      </c>
      <c r="B1110" s="0" t="n">
        <v>257</v>
      </c>
      <c r="C1110" s="8" t="s">
        <v>856</v>
      </c>
      <c r="D1110" s="8" t="s">
        <v>857</v>
      </c>
      <c r="E1110" s="8" t="s">
        <v>210</v>
      </c>
      <c r="F1110" s="8" t="s">
        <v>46</v>
      </c>
      <c r="G1110" s="8" t="s">
        <v>212</v>
      </c>
      <c r="H1110" s="9" t="s">
        <v>213</v>
      </c>
      <c r="O1110" s="0" t="s">
        <v>408</v>
      </c>
    </row>
    <row r="1111" customFormat="false" ht="14.4" hidden="false" customHeight="false" outlineLevel="0" collapsed="false">
      <c r="A1111" s="0" t="n">
        <v>1110</v>
      </c>
      <c r="B1111" s="0" t="n">
        <v>258</v>
      </c>
      <c r="C1111" s="8" t="s">
        <v>856</v>
      </c>
      <c r="D1111" s="8" t="s">
        <v>857</v>
      </c>
      <c r="E1111" s="8" t="s">
        <v>212</v>
      </c>
      <c r="F1111" s="8" t="s">
        <v>46</v>
      </c>
      <c r="G1111" s="8" t="s">
        <v>214</v>
      </c>
      <c r="H1111" s="9" t="s">
        <v>215</v>
      </c>
      <c r="J1111" s="10" t="s">
        <v>129</v>
      </c>
      <c r="O1111" s="0" t="s">
        <v>408</v>
      </c>
    </row>
    <row r="1112" customFormat="false" ht="14.4" hidden="false" customHeight="false" outlineLevel="0" collapsed="false">
      <c r="A1112" s="0" t="n">
        <v>1111</v>
      </c>
      <c r="B1112" s="0" t="n">
        <v>259</v>
      </c>
      <c r="C1112" s="8" t="s">
        <v>856</v>
      </c>
      <c r="D1112" s="8" t="s">
        <v>857</v>
      </c>
      <c r="E1112" s="8" t="s">
        <v>212</v>
      </c>
      <c r="F1112" s="8" t="s">
        <v>46</v>
      </c>
      <c r="G1112" s="8" t="s">
        <v>216</v>
      </c>
      <c r="H1112" s="9" t="s">
        <v>217</v>
      </c>
      <c r="J1112" s="10" t="s">
        <v>129</v>
      </c>
      <c r="O1112" s="0" t="s">
        <v>408</v>
      </c>
    </row>
    <row r="1113" customFormat="false" ht="14.4" hidden="false" customHeight="false" outlineLevel="0" collapsed="false">
      <c r="A1113" s="0" t="n">
        <v>1112</v>
      </c>
      <c r="B1113" s="0" t="n">
        <v>260</v>
      </c>
      <c r="C1113" s="8" t="s">
        <v>856</v>
      </c>
      <c r="D1113" s="8" t="s">
        <v>857</v>
      </c>
      <c r="E1113" s="8" t="s">
        <v>138</v>
      </c>
      <c r="F1113" s="8" t="s">
        <v>46</v>
      </c>
      <c r="G1113" s="8" t="s">
        <v>218</v>
      </c>
      <c r="H1113" s="9" t="s">
        <v>219</v>
      </c>
      <c r="O1113" s="0" t="s">
        <v>408</v>
      </c>
    </row>
    <row r="1114" customFormat="false" ht="14.4" hidden="false" customHeight="false" outlineLevel="0" collapsed="false">
      <c r="A1114" s="0" t="n">
        <v>1113</v>
      </c>
      <c r="B1114" s="0" t="n">
        <v>261</v>
      </c>
      <c r="C1114" s="8" t="s">
        <v>856</v>
      </c>
      <c r="D1114" s="8" t="s">
        <v>857</v>
      </c>
      <c r="E1114" s="8" t="s">
        <v>218</v>
      </c>
      <c r="F1114" s="8" t="s">
        <v>46</v>
      </c>
      <c r="G1114" s="8" t="s">
        <v>220</v>
      </c>
      <c r="H1114" s="9" t="s">
        <v>221</v>
      </c>
      <c r="O1114" s="0" t="s">
        <v>408</v>
      </c>
    </row>
    <row r="1115" customFormat="false" ht="28.8" hidden="false" customHeight="false" outlineLevel="0" collapsed="false">
      <c r="A1115" s="0" t="n">
        <v>1114</v>
      </c>
      <c r="B1115" s="0" t="n">
        <v>262</v>
      </c>
      <c r="C1115" s="8" t="s">
        <v>856</v>
      </c>
      <c r="D1115" s="8" t="s">
        <v>857</v>
      </c>
      <c r="E1115" s="8" t="s">
        <v>220</v>
      </c>
      <c r="F1115" s="8" t="s">
        <v>46</v>
      </c>
      <c r="G1115" s="8" t="s">
        <v>222</v>
      </c>
      <c r="H1115" s="9" t="s">
        <v>223</v>
      </c>
      <c r="O1115" s="0" t="s">
        <v>408</v>
      </c>
    </row>
    <row r="1116" customFormat="false" ht="14.4" hidden="false" customHeight="false" outlineLevel="0" collapsed="false">
      <c r="A1116" s="0" t="n">
        <v>1115</v>
      </c>
      <c r="B1116" s="0" t="n">
        <v>263</v>
      </c>
      <c r="C1116" s="8" t="s">
        <v>856</v>
      </c>
      <c r="D1116" s="8" t="s">
        <v>857</v>
      </c>
      <c r="E1116" s="8" t="s">
        <v>222</v>
      </c>
      <c r="F1116" s="8" t="s">
        <v>46</v>
      </c>
      <c r="G1116" s="8" t="s">
        <v>212</v>
      </c>
      <c r="H1116" s="9" t="s">
        <v>224</v>
      </c>
      <c r="O1116" s="0" t="s">
        <v>408</v>
      </c>
    </row>
    <row r="1117" customFormat="false" ht="14.4" hidden="false" customHeight="false" outlineLevel="0" collapsed="false">
      <c r="A1117" s="0" t="n">
        <v>1116</v>
      </c>
      <c r="B1117" s="0" t="n">
        <v>264</v>
      </c>
      <c r="C1117" s="8" t="s">
        <v>856</v>
      </c>
      <c r="D1117" s="8" t="s">
        <v>857</v>
      </c>
      <c r="E1117" s="8" t="s">
        <v>212</v>
      </c>
      <c r="F1117" s="8" t="s">
        <v>46</v>
      </c>
      <c r="G1117" s="8" t="s">
        <v>214</v>
      </c>
      <c r="H1117" s="9" t="s">
        <v>225</v>
      </c>
      <c r="J1117" s="10" t="s">
        <v>129</v>
      </c>
      <c r="O1117" s="0" t="s">
        <v>408</v>
      </c>
    </row>
    <row r="1118" customFormat="false" ht="14.4" hidden="false" customHeight="false" outlineLevel="0" collapsed="false">
      <c r="A1118" s="0" t="n">
        <v>1117</v>
      </c>
      <c r="B1118" s="0" t="n">
        <v>265</v>
      </c>
      <c r="C1118" s="8" t="s">
        <v>856</v>
      </c>
      <c r="D1118" s="8" t="s">
        <v>857</v>
      </c>
      <c r="E1118" s="8" t="s">
        <v>212</v>
      </c>
      <c r="F1118" s="8" t="s">
        <v>46</v>
      </c>
      <c r="G1118" s="8" t="s">
        <v>216</v>
      </c>
      <c r="H1118" s="9" t="s">
        <v>226</v>
      </c>
      <c r="J1118" s="10" t="s">
        <v>129</v>
      </c>
      <c r="O1118" s="0" t="s">
        <v>408</v>
      </c>
    </row>
    <row r="1119" customFormat="false" ht="14.4" hidden="false" customHeight="false" outlineLevel="0" collapsed="false">
      <c r="A1119" s="0" t="n">
        <v>1118</v>
      </c>
      <c r="B1119" s="0" t="n">
        <v>266</v>
      </c>
      <c r="C1119" s="8" t="s">
        <v>856</v>
      </c>
      <c r="D1119" s="8" t="s">
        <v>857</v>
      </c>
      <c r="E1119" s="8" t="s">
        <v>131</v>
      </c>
      <c r="F1119" s="8" t="s">
        <v>46</v>
      </c>
      <c r="G1119" s="8" t="s">
        <v>227</v>
      </c>
      <c r="H1119" s="9" t="s">
        <v>228</v>
      </c>
      <c r="O1119" s="0" t="s">
        <v>408</v>
      </c>
    </row>
    <row r="1120" customFormat="false" ht="14.4" hidden="false" customHeight="false" outlineLevel="0" collapsed="false">
      <c r="A1120" s="0" t="n">
        <v>1119</v>
      </c>
      <c r="B1120" s="0" t="n">
        <v>267</v>
      </c>
      <c r="C1120" s="8" t="s">
        <v>856</v>
      </c>
      <c r="D1120" s="8" t="s">
        <v>857</v>
      </c>
      <c r="E1120" s="8" t="s">
        <v>227</v>
      </c>
      <c r="F1120" s="8" t="s">
        <v>46</v>
      </c>
      <c r="G1120" s="8" t="s">
        <v>229</v>
      </c>
      <c r="H1120" s="9" t="s">
        <v>230</v>
      </c>
      <c r="O1120" s="0" t="s">
        <v>408</v>
      </c>
    </row>
    <row r="1121" customFormat="false" ht="14.4" hidden="false" customHeight="false" outlineLevel="0" collapsed="false">
      <c r="A1121" s="0" t="n">
        <v>1120</v>
      </c>
      <c r="B1121" s="0" t="n">
        <v>268</v>
      </c>
      <c r="C1121" s="8" t="s">
        <v>856</v>
      </c>
      <c r="D1121" s="8" t="s">
        <v>857</v>
      </c>
      <c r="E1121" s="8" t="s">
        <v>229</v>
      </c>
      <c r="F1121" s="8" t="s">
        <v>54</v>
      </c>
      <c r="G1121" s="8" t="s">
        <v>233</v>
      </c>
      <c r="H1121" s="9" t="s">
        <v>234</v>
      </c>
      <c r="K1121" s="18" t="str">
        <f aca="false">HYPERLINK("#'KOODISTOT'!B"&amp;MATCH("TreeStandDataMomentType",KOODISTOT!B:B,0),"TreeStandDataMomentType")</f>
        <v>TreeStandDataMomentType</v>
      </c>
      <c r="L1121" s="10" t="n">
        <v>3</v>
      </c>
      <c r="O1121" s="0" t="s">
        <v>408</v>
      </c>
    </row>
    <row r="1122" customFormat="false" ht="14.4" hidden="false" customHeight="false" outlineLevel="0" collapsed="false">
      <c r="A1122" s="0" t="n">
        <v>1121</v>
      </c>
      <c r="B1122" s="0" t="n">
        <v>269</v>
      </c>
      <c r="C1122" s="8" t="s">
        <v>856</v>
      </c>
      <c r="D1122" s="8" t="s">
        <v>857</v>
      </c>
      <c r="E1122" s="8" t="s">
        <v>229</v>
      </c>
      <c r="F1122" s="8" t="s">
        <v>54</v>
      </c>
      <c r="G1122" s="8" t="s">
        <v>231</v>
      </c>
      <c r="H1122" s="9" t="s">
        <v>232</v>
      </c>
      <c r="O1122" s="0" t="s">
        <v>408</v>
      </c>
    </row>
    <row r="1123" customFormat="false" ht="14.4" hidden="false" customHeight="false" outlineLevel="0" collapsed="false">
      <c r="A1123" s="0" t="n">
        <v>1122</v>
      </c>
      <c r="B1123" s="0" t="n">
        <v>270</v>
      </c>
      <c r="C1123" s="8" t="s">
        <v>856</v>
      </c>
      <c r="D1123" s="8" t="s">
        <v>857</v>
      </c>
      <c r="E1123" s="8" t="s">
        <v>229</v>
      </c>
      <c r="F1123" s="8" t="s">
        <v>54</v>
      </c>
      <c r="G1123" s="8" t="s">
        <v>860</v>
      </c>
      <c r="H1123" s="9" t="s">
        <v>861</v>
      </c>
    </row>
    <row r="1124" customFormat="false" ht="14.4" hidden="false" customHeight="false" outlineLevel="0" collapsed="false">
      <c r="A1124" s="0" t="n">
        <v>1123</v>
      </c>
      <c r="B1124" s="0" t="n">
        <v>271</v>
      </c>
      <c r="C1124" s="8" t="s">
        <v>856</v>
      </c>
      <c r="D1124" s="8" t="s">
        <v>857</v>
      </c>
      <c r="E1124" s="8" t="s">
        <v>229</v>
      </c>
      <c r="F1124" s="8" t="s">
        <v>46</v>
      </c>
      <c r="G1124" s="8" t="s">
        <v>235</v>
      </c>
      <c r="H1124" s="9" t="s">
        <v>236</v>
      </c>
      <c r="O1124" s="0" t="s">
        <v>408</v>
      </c>
    </row>
    <row r="1125" customFormat="false" ht="14.4" hidden="false" customHeight="false" outlineLevel="0" collapsed="false">
      <c r="A1125" s="0" t="n">
        <v>1124</v>
      </c>
      <c r="B1125" s="0" t="n">
        <v>272</v>
      </c>
      <c r="C1125" s="8" t="s">
        <v>856</v>
      </c>
      <c r="D1125" s="8" t="s">
        <v>857</v>
      </c>
      <c r="E1125" s="8" t="s">
        <v>229</v>
      </c>
      <c r="F1125" s="8" t="s">
        <v>46</v>
      </c>
      <c r="G1125" s="8" t="s">
        <v>237</v>
      </c>
      <c r="H1125" s="9" t="s">
        <v>238</v>
      </c>
      <c r="O1125" s="0" t="s">
        <v>408</v>
      </c>
    </row>
    <row r="1126" customFormat="false" ht="14.4" hidden="false" customHeight="false" outlineLevel="0" collapsed="false">
      <c r="A1126" s="0" t="n">
        <v>1125</v>
      </c>
      <c r="B1126" s="0" t="n">
        <v>273</v>
      </c>
      <c r="C1126" s="8" t="s">
        <v>856</v>
      </c>
      <c r="D1126" s="8" t="s">
        <v>857</v>
      </c>
      <c r="E1126" s="8" t="s">
        <v>237</v>
      </c>
      <c r="F1126" s="8" t="s">
        <v>46</v>
      </c>
      <c r="G1126" s="8" t="s">
        <v>239</v>
      </c>
      <c r="H1126" s="9" t="s">
        <v>240</v>
      </c>
      <c r="O1126" s="0" t="s">
        <v>408</v>
      </c>
    </row>
    <row r="1127" customFormat="false" ht="14.4" hidden="false" customHeight="false" outlineLevel="0" collapsed="false">
      <c r="A1127" s="0" t="n">
        <v>1126</v>
      </c>
      <c r="B1127" s="0" t="n">
        <v>274</v>
      </c>
      <c r="C1127" s="8" t="s">
        <v>856</v>
      </c>
      <c r="D1127" s="8" t="s">
        <v>857</v>
      </c>
      <c r="E1127" s="8" t="s">
        <v>239</v>
      </c>
      <c r="F1127" s="8" t="s">
        <v>54</v>
      </c>
      <c r="G1127" s="8" t="s">
        <v>55</v>
      </c>
      <c r="H1127" s="9" t="s">
        <v>241</v>
      </c>
      <c r="O1127" s="0" t="s">
        <v>408</v>
      </c>
    </row>
    <row r="1128" customFormat="false" ht="14.4" hidden="false" customHeight="false" outlineLevel="0" collapsed="false">
      <c r="A1128" s="0" t="n">
        <v>1127</v>
      </c>
      <c r="B1128" s="0" t="n">
        <v>275</v>
      </c>
      <c r="C1128" s="8" t="s">
        <v>856</v>
      </c>
      <c r="D1128" s="8" t="s">
        <v>857</v>
      </c>
      <c r="E1128" s="8" t="s">
        <v>239</v>
      </c>
      <c r="F1128" s="8" t="s">
        <v>46</v>
      </c>
      <c r="G1128" s="8" t="s">
        <v>140</v>
      </c>
      <c r="H1128" s="9" t="s">
        <v>242</v>
      </c>
      <c r="K1128" s="18" t="str">
        <f aca="false">HYPERLINK("#'KOODISTOT'!B"&amp;MATCH(CONCATENATE(G1128,"Type"),KOODISTOT!B:B,0),CONCATENATE(G1128,"Type"))</f>
        <v>ChangeStateType</v>
      </c>
      <c r="L1128" s="10" t="n">
        <v>0</v>
      </c>
      <c r="O1128" s="0" t="s">
        <v>408</v>
      </c>
    </row>
    <row r="1129" customFormat="false" ht="14.4" hidden="false" customHeight="false" outlineLevel="0" collapsed="false">
      <c r="A1129" s="0" t="n">
        <v>1128</v>
      </c>
      <c r="B1129" s="0" t="n">
        <v>276</v>
      </c>
      <c r="C1129" s="8" t="s">
        <v>856</v>
      </c>
      <c r="D1129" s="8" t="s">
        <v>857</v>
      </c>
      <c r="E1129" s="8" t="s">
        <v>239</v>
      </c>
      <c r="F1129" s="8" t="s">
        <v>46</v>
      </c>
      <c r="G1129" s="8" t="s">
        <v>142</v>
      </c>
      <c r="H1129" s="9" t="s">
        <v>243</v>
      </c>
      <c r="O1129" s="0" t="s">
        <v>408</v>
      </c>
    </row>
    <row r="1130" customFormat="false" ht="14.4" hidden="false" customHeight="false" outlineLevel="0" collapsed="false">
      <c r="A1130" s="0" t="n">
        <v>1129</v>
      </c>
      <c r="B1130" s="0" t="n">
        <v>277</v>
      </c>
      <c r="C1130" s="8" t="s">
        <v>856</v>
      </c>
      <c r="D1130" s="8" t="s">
        <v>857</v>
      </c>
      <c r="E1130" s="8" t="s">
        <v>239</v>
      </c>
      <c r="F1130" s="8" t="s">
        <v>46</v>
      </c>
      <c r="G1130" s="8" t="s">
        <v>244</v>
      </c>
      <c r="H1130" s="9" t="s">
        <v>245</v>
      </c>
      <c r="O1130" s="0" t="s">
        <v>408</v>
      </c>
    </row>
    <row r="1131" customFormat="false" ht="14.4" hidden="false" customHeight="false" outlineLevel="0" collapsed="false">
      <c r="A1131" s="0" t="n">
        <v>1130</v>
      </c>
      <c r="B1131" s="0" t="n">
        <v>278</v>
      </c>
      <c r="C1131" s="8" t="s">
        <v>856</v>
      </c>
      <c r="D1131" s="8" t="s">
        <v>857</v>
      </c>
      <c r="E1131" s="8" t="s">
        <v>239</v>
      </c>
      <c r="F1131" s="8" t="s">
        <v>46</v>
      </c>
      <c r="G1131" s="8" t="s">
        <v>246</v>
      </c>
      <c r="H1131" s="9" t="s">
        <v>247</v>
      </c>
      <c r="K1131" s="18" t="str">
        <f aca="false">HYPERLINK("#'KOODISTOT'!B"&amp;MATCH(CONCATENATE(G1131,"Type"),KOODISTOT!B:B,0),CONCATENATE(G1131,"Type"))</f>
        <v>TreeSpeciesType</v>
      </c>
      <c r="L1131" s="10" t="n">
        <v>3</v>
      </c>
      <c r="O1131" s="0" t="s">
        <v>408</v>
      </c>
    </row>
    <row r="1132" customFormat="false" ht="14.4" hidden="false" customHeight="false" outlineLevel="0" collapsed="false">
      <c r="A1132" s="0" t="n">
        <v>1131</v>
      </c>
      <c r="B1132" s="0" t="n">
        <v>279</v>
      </c>
      <c r="C1132" s="8" t="s">
        <v>856</v>
      </c>
      <c r="D1132" s="8" t="s">
        <v>857</v>
      </c>
      <c r="E1132" s="8" t="s">
        <v>239</v>
      </c>
      <c r="F1132" s="8" t="s">
        <v>46</v>
      </c>
      <c r="G1132" s="8" t="s">
        <v>248</v>
      </c>
      <c r="H1132" s="9" t="s">
        <v>249</v>
      </c>
      <c r="K1132" s="18" t="str">
        <f aca="false">HYPERLINK("#'KOODISTOT'!B"&amp;MATCH(CONCATENATE(G1132,"Type"),KOODISTOT!B:B,0),CONCATENATE(G1132,"Type"))</f>
        <v>StoreyType</v>
      </c>
      <c r="L1132" s="10" t="n">
        <v>1</v>
      </c>
      <c r="O1132" s="0" t="s">
        <v>408</v>
      </c>
    </row>
    <row r="1133" customFormat="false" ht="14.4" hidden="false" customHeight="false" outlineLevel="0" collapsed="false">
      <c r="A1133" s="0" t="n">
        <v>1132</v>
      </c>
      <c r="B1133" s="0" t="n">
        <v>280</v>
      </c>
      <c r="C1133" s="8" t="s">
        <v>856</v>
      </c>
      <c r="D1133" s="8" t="s">
        <v>857</v>
      </c>
      <c r="E1133" s="8" t="s">
        <v>239</v>
      </c>
      <c r="F1133" s="8" t="s">
        <v>46</v>
      </c>
      <c r="G1133" s="8" t="s">
        <v>250</v>
      </c>
      <c r="H1133" s="9" t="s">
        <v>251</v>
      </c>
      <c r="O1133" s="0" t="s">
        <v>408</v>
      </c>
    </row>
    <row r="1134" customFormat="false" ht="14.4" hidden="false" customHeight="false" outlineLevel="0" collapsed="false">
      <c r="A1134" s="0" t="n">
        <v>1133</v>
      </c>
      <c r="B1134" s="0" t="n">
        <v>281</v>
      </c>
      <c r="C1134" s="8" t="s">
        <v>856</v>
      </c>
      <c r="D1134" s="8" t="s">
        <v>857</v>
      </c>
      <c r="E1134" s="8" t="s">
        <v>239</v>
      </c>
      <c r="F1134" s="8" t="s">
        <v>46</v>
      </c>
      <c r="G1134" s="8" t="s">
        <v>252</v>
      </c>
      <c r="H1134" s="9" t="s">
        <v>253</v>
      </c>
      <c r="O1134" s="0" t="s">
        <v>408</v>
      </c>
    </row>
    <row r="1135" customFormat="false" ht="14.4" hidden="false" customHeight="false" outlineLevel="0" collapsed="false">
      <c r="A1135" s="0" t="n">
        <v>1134</v>
      </c>
      <c r="B1135" s="0" t="n">
        <v>282</v>
      </c>
      <c r="C1135" s="8" t="s">
        <v>856</v>
      </c>
      <c r="D1135" s="8" t="s">
        <v>857</v>
      </c>
      <c r="E1135" s="8" t="s">
        <v>239</v>
      </c>
      <c r="F1135" s="8" t="s">
        <v>46</v>
      </c>
      <c r="G1135" s="8" t="s">
        <v>254</v>
      </c>
      <c r="H1135" s="9" t="s">
        <v>255</v>
      </c>
      <c r="O1135" s="0" t="s">
        <v>408</v>
      </c>
    </row>
    <row r="1136" customFormat="false" ht="14.4" hidden="false" customHeight="false" outlineLevel="0" collapsed="false">
      <c r="A1136" s="0" t="n">
        <v>1135</v>
      </c>
      <c r="B1136" s="0" t="n">
        <v>283</v>
      </c>
      <c r="C1136" s="8" t="s">
        <v>856</v>
      </c>
      <c r="D1136" s="8" t="s">
        <v>857</v>
      </c>
      <c r="E1136" s="8" t="s">
        <v>239</v>
      </c>
      <c r="F1136" s="8" t="s">
        <v>46</v>
      </c>
      <c r="G1136" s="8" t="s">
        <v>256</v>
      </c>
      <c r="H1136" s="9" t="s">
        <v>257</v>
      </c>
      <c r="O1136" s="0" t="s">
        <v>408</v>
      </c>
    </row>
    <row r="1137" customFormat="false" ht="14.4" hidden="false" customHeight="false" outlineLevel="0" collapsed="false">
      <c r="A1137" s="0" t="n">
        <v>1136</v>
      </c>
      <c r="B1137" s="0" t="n">
        <v>284</v>
      </c>
      <c r="C1137" s="8" t="s">
        <v>856</v>
      </c>
      <c r="D1137" s="8" t="s">
        <v>857</v>
      </c>
      <c r="E1137" s="8" t="s">
        <v>239</v>
      </c>
      <c r="F1137" s="8" t="s">
        <v>46</v>
      </c>
      <c r="G1137" s="8" t="s">
        <v>258</v>
      </c>
      <c r="H1137" s="9" t="s">
        <v>259</v>
      </c>
      <c r="O1137" s="0" t="s">
        <v>408</v>
      </c>
    </row>
    <row r="1138" customFormat="false" ht="14.4" hidden="false" customHeight="false" outlineLevel="0" collapsed="false">
      <c r="A1138" s="0" t="n">
        <v>1137</v>
      </c>
      <c r="B1138" s="0" t="n">
        <v>285</v>
      </c>
      <c r="C1138" s="8" t="s">
        <v>856</v>
      </c>
      <c r="D1138" s="8" t="s">
        <v>857</v>
      </c>
      <c r="E1138" s="8" t="s">
        <v>239</v>
      </c>
      <c r="F1138" s="8" t="s">
        <v>46</v>
      </c>
      <c r="G1138" s="8" t="s">
        <v>260</v>
      </c>
      <c r="H1138" s="9" t="s">
        <v>261</v>
      </c>
      <c r="O1138" s="0" t="s">
        <v>408</v>
      </c>
    </row>
    <row r="1139" customFormat="false" ht="14.4" hidden="false" customHeight="false" outlineLevel="0" collapsed="false">
      <c r="A1139" s="0" t="n">
        <v>1138</v>
      </c>
      <c r="B1139" s="0" t="n">
        <v>286</v>
      </c>
      <c r="C1139" s="8" t="s">
        <v>856</v>
      </c>
      <c r="D1139" s="8" t="s">
        <v>857</v>
      </c>
      <c r="E1139" s="8" t="s">
        <v>239</v>
      </c>
      <c r="F1139" s="8" t="s">
        <v>46</v>
      </c>
      <c r="G1139" s="8" t="s">
        <v>262</v>
      </c>
      <c r="H1139" s="9" t="s">
        <v>263</v>
      </c>
      <c r="O1139" s="0" t="s">
        <v>408</v>
      </c>
    </row>
    <row r="1140" customFormat="false" ht="14.4" hidden="false" customHeight="false" outlineLevel="0" collapsed="false">
      <c r="A1140" s="0" t="n">
        <v>1139</v>
      </c>
      <c r="B1140" s="0" t="n">
        <v>287</v>
      </c>
      <c r="C1140" s="8" t="s">
        <v>856</v>
      </c>
      <c r="D1140" s="8" t="s">
        <v>857</v>
      </c>
      <c r="E1140" s="8" t="s">
        <v>239</v>
      </c>
      <c r="F1140" s="8" t="s">
        <v>46</v>
      </c>
      <c r="G1140" s="8" t="s">
        <v>264</v>
      </c>
      <c r="H1140" s="9" t="s">
        <v>265</v>
      </c>
      <c r="O1140" s="0" t="s">
        <v>408</v>
      </c>
    </row>
    <row r="1141" customFormat="false" ht="14.4" hidden="false" customHeight="false" outlineLevel="0" collapsed="false">
      <c r="A1141" s="0" t="n">
        <v>1140</v>
      </c>
      <c r="B1141" s="0" t="n">
        <v>288</v>
      </c>
      <c r="C1141" s="8" t="s">
        <v>856</v>
      </c>
      <c r="D1141" s="8" t="s">
        <v>857</v>
      </c>
      <c r="E1141" s="8" t="s">
        <v>239</v>
      </c>
      <c r="F1141" s="8" t="s">
        <v>46</v>
      </c>
      <c r="G1141" s="8" t="s">
        <v>266</v>
      </c>
      <c r="H1141" s="9" t="s">
        <v>267</v>
      </c>
      <c r="O1141" s="0" t="s">
        <v>408</v>
      </c>
    </row>
    <row r="1142" customFormat="false" ht="14.4" hidden="false" customHeight="false" outlineLevel="0" collapsed="false">
      <c r="A1142" s="0" t="n">
        <v>1141</v>
      </c>
      <c r="B1142" s="0" t="n">
        <v>289</v>
      </c>
      <c r="C1142" s="8" t="s">
        <v>856</v>
      </c>
      <c r="D1142" s="8" t="s">
        <v>857</v>
      </c>
      <c r="E1142" s="8" t="s">
        <v>239</v>
      </c>
      <c r="F1142" s="8" t="s">
        <v>46</v>
      </c>
      <c r="G1142" s="8" t="s">
        <v>268</v>
      </c>
      <c r="H1142" s="9" t="s">
        <v>269</v>
      </c>
      <c r="O1142" s="0" t="s">
        <v>408</v>
      </c>
    </row>
    <row r="1143" customFormat="false" ht="14.4" hidden="false" customHeight="false" outlineLevel="0" collapsed="false">
      <c r="A1143" s="0" t="n">
        <v>1142</v>
      </c>
      <c r="B1143" s="0" t="n">
        <v>290</v>
      </c>
      <c r="C1143" s="8" t="s">
        <v>856</v>
      </c>
      <c r="D1143" s="8" t="s">
        <v>857</v>
      </c>
      <c r="E1143" s="8" t="s">
        <v>239</v>
      </c>
      <c r="F1143" s="8" t="s">
        <v>46</v>
      </c>
      <c r="G1143" s="8" t="s">
        <v>270</v>
      </c>
      <c r="H1143" s="9" t="s">
        <v>271</v>
      </c>
      <c r="O1143" s="0" t="s">
        <v>408</v>
      </c>
    </row>
    <row r="1144" customFormat="false" ht="14.4" hidden="false" customHeight="false" outlineLevel="0" collapsed="false">
      <c r="A1144" s="0" t="n">
        <v>1143</v>
      </c>
      <c r="B1144" s="0" t="n">
        <v>291</v>
      </c>
      <c r="C1144" s="8" t="s">
        <v>856</v>
      </c>
      <c r="D1144" s="8" t="s">
        <v>857</v>
      </c>
      <c r="E1144" s="8" t="s">
        <v>239</v>
      </c>
      <c r="F1144" s="8" t="s">
        <v>46</v>
      </c>
      <c r="G1144" s="8" t="s">
        <v>272</v>
      </c>
      <c r="H1144" s="9" t="s">
        <v>273</v>
      </c>
      <c r="O1144" s="0" t="s">
        <v>408</v>
      </c>
    </row>
    <row r="1145" customFormat="false" ht="14.4" hidden="false" customHeight="false" outlineLevel="0" collapsed="false">
      <c r="A1145" s="0" t="n">
        <v>1144</v>
      </c>
      <c r="B1145" s="0" t="n">
        <v>292</v>
      </c>
      <c r="C1145" s="8" t="s">
        <v>856</v>
      </c>
      <c r="D1145" s="8" t="s">
        <v>857</v>
      </c>
      <c r="E1145" s="8" t="s">
        <v>239</v>
      </c>
      <c r="F1145" s="8" t="s">
        <v>46</v>
      </c>
      <c r="G1145" s="8" t="s">
        <v>274</v>
      </c>
      <c r="H1145" s="9" t="s">
        <v>275</v>
      </c>
      <c r="O1145" s="0" t="s">
        <v>408</v>
      </c>
    </row>
    <row r="1146" customFormat="false" ht="14.4" hidden="false" customHeight="false" outlineLevel="0" collapsed="false">
      <c r="A1146" s="0" t="n">
        <v>1145</v>
      </c>
      <c r="B1146" s="0" t="n">
        <v>293</v>
      </c>
      <c r="C1146" s="8" t="s">
        <v>856</v>
      </c>
      <c r="D1146" s="8" t="s">
        <v>857</v>
      </c>
      <c r="E1146" s="8" t="s">
        <v>239</v>
      </c>
      <c r="F1146" s="8" t="s">
        <v>46</v>
      </c>
      <c r="G1146" s="8" t="s">
        <v>276</v>
      </c>
      <c r="H1146" s="9" t="s">
        <v>277</v>
      </c>
      <c r="O1146" s="0" t="s">
        <v>408</v>
      </c>
    </row>
    <row r="1147" customFormat="false" ht="14.4" hidden="false" customHeight="false" outlineLevel="0" collapsed="false">
      <c r="A1147" s="0" t="n">
        <v>1146</v>
      </c>
      <c r="B1147" s="0" t="n">
        <v>294</v>
      </c>
      <c r="C1147" s="8" t="s">
        <v>856</v>
      </c>
      <c r="D1147" s="8" t="s">
        <v>857</v>
      </c>
      <c r="E1147" s="8" t="s">
        <v>239</v>
      </c>
      <c r="F1147" s="8" t="s">
        <v>46</v>
      </c>
      <c r="G1147" s="8" t="s">
        <v>196</v>
      </c>
      <c r="H1147" s="9" t="s">
        <v>278</v>
      </c>
      <c r="O1147" s="0" t="s">
        <v>408</v>
      </c>
    </row>
    <row r="1148" customFormat="false" ht="14.4" hidden="false" customHeight="false" outlineLevel="0" collapsed="false">
      <c r="A1148" s="0" t="n">
        <v>1147</v>
      </c>
      <c r="B1148" s="0" t="n">
        <v>295</v>
      </c>
      <c r="C1148" s="8" t="s">
        <v>856</v>
      </c>
      <c r="D1148" s="8" t="s">
        <v>857</v>
      </c>
      <c r="E1148" s="8" t="s">
        <v>239</v>
      </c>
      <c r="F1148" s="8" t="s">
        <v>46</v>
      </c>
      <c r="G1148" s="8" t="s">
        <v>279</v>
      </c>
      <c r="H1148" s="9" t="s">
        <v>280</v>
      </c>
      <c r="O1148" s="0" t="s">
        <v>408</v>
      </c>
    </row>
    <row r="1149" customFormat="false" ht="14.4" hidden="false" customHeight="false" outlineLevel="0" collapsed="false">
      <c r="A1149" s="0" t="n">
        <v>1148</v>
      </c>
      <c r="B1149" s="0" t="n">
        <v>296</v>
      </c>
      <c r="C1149" s="8" t="s">
        <v>856</v>
      </c>
      <c r="D1149" s="8" t="s">
        <v>857</v>
      </c>
      <c r="E1149" s="8" t="s">
        <v>239</v>
      </c>
      <c r="F1149" s="8" t="s">
        <v>46</v>
      </c>
      <c r="G1149" s="8" t="s">
        <v>281</v>
      </c>
      <c r="H1149" s="9" t="s">
        <v>282</v>
      </c>
      <c r="K1149" s="18" t="str">
        <f aca="false">HYPERLINK("#'KOODISTOT'!B"&amp;MATCH(CONCATENATE(G1149,"Type"),KOODISTOT!B:B,0),CONCATENATE(G1149,"Type"))</f>
        <v>CurrencyType</v>
      </c>
      <c r="L1149" s="10" t="s">
        <v>283</v>
      </c>
      <c r="O1149" s="0" t="s">
        <v>408</v>
      </c>
    </row>
    <row r="1150" customFormat="false" ht="14.4" hidden="false" customHeight="false" outlineLevel="0" collapsed="false">
      <c r="A1150" s="0" t="n">
        <v>1149</v>
      </c>
      <c r="B1150" s="0" t="n">
        <v>297</v>
      </c>
      <c r="C1150" s="8" t="s">
        <v>856</v>
      </c>
      <c r="D1150" s="8" t="s">
        <v>857</v>
      </c>
      <c r="E1150" s="8" t="s">
        <v>239</v>
      </c>
      <c r="F1150" s="8" t="s">
        <v>46</v>
      </c>
      <c r="G1150" s="8" t="s">
        <v>284</v>
      </c>
      <c r="H1150" s="9" t="s">
        <v>285</v>
      </c>
      <c r="O1150" s="0" t="s">
        <v>408</v>
      </c>
    </row>
    <row r="1151" customFormat="false" ht="28.8" hidden="false" customHeight="false" outlineLevel="0" collapsed="false">
      <c r="A1151" s="0" t="n">
        <v>1150</v>
      </c>
      <c r="B1151" s="0" t="n">
        <v>298</v>
      </c>
      <c r="C1151" s="8" t="s">
        <v>856</v>
      </c>
      <c r="D1151" s="8" t="s">
        <v>857</v>
      </c>
      <c r="E1151" s="8" t="s">
        <v>229</v>
      </c>
      <c r="F1151" s="8" t="s">
        <v>46</v>
      </c>
      <c r="G1151" s="8" t="s">
        <v>286</v>
      </c>
      <c r="H1151" s="9" t="s">
        <v>287</v>
      </c>
      <c r="O1151" s="0" t="s">
        <v>408</v>
      </c>
    </row>
    <row r="1152" customFormat="false" ht="28.8" hidden="false" customHeight="false" outlineLevel="0" collapsed="false">
      <c r="A1152" s="0" t="n">
        <v>1151</v>
      </c>
      <c r="B1152" s="0" t="n">
        <v>299</v>
      </c>
      <c r="C1152" s="8" t="s">
        <v>856</v>
      </c>
      <c r="D1152" s="8" t="s">
        <v>857</v>
      </c>
      <c r="E1152" s="8" t="s">
        <v>286</v>
      </c>
      <c r="F1152" s="8" t="s">
        <v>46</v>
      </c>
      <c r="G1152" s="8" t="s">
        <v>288</v>
      </c>
      <c r="H1152" s="9" t="s">
        <v>289</v>
      </c>
      <c r="O1152" s="0" t="s">
        <v>408</v>
      </c>
    </row>
    <row r="1153" customFormat="false" ht="14.4" hidden="false" customHeight="false" outlineLevel="0" collapsed="false">
      <c r="A1153" s="0" t="n">
        <v>1152</v>
      </c>
      <c r="B1153" s="0" t="n">
        <v>300</v>
      </c>
      <c r="C1153" s="8" t="s">
        <v>856</v>
      </c>
      <c r="D1153" s="8" t="s">
        <v>857</v>
      </c>
      <c r="E1153" s="8" t="s">
        <v>288</v>
      </c>
      <c r="F1153" s="8" t="s">
        <v>54</v>
      </c>
      <c r="G1153" s="8" t="s">
        <v>55</v>
      </c>
      <c r="H1153" s="9" t="s">
        <v>290</v>
      </c>
      <c r="O1153" s="0" t="s">
        <v>408</v>
      </c>
    </row>
    <row r="1154" customFormat="false" ht="14.4" hidden="false" customHeight="false" outlineLevel="0" collapsed="false">
      <c r="A1154" s="0" t="n">
        <v>1153</v>
      </c>
      <c r="B1154" s="0" t="n">
        <v>301</v>
      </c>
      <c r="C1154" s="8" t="s">
        <v>856</v>
      </c>
      <c r="D1154" s="8" t="s">
        <v>857</v>
      </c>
      <c r="E1154" s="8" t="s">
        <v>288</v>
      </c>
      <c r="F1154" s="8" t="s">
        <v>46</v>
      </c>
      <c r="G1154" s="8" t="s">
        <v>140</v>
      </c>
      <c r="H1154" s="9" t="s">
        <v>291</v>
      </c>
      <c r="K1154" s="18" t="str">
        <f aca="false">HYPERLINK("#'KOODISTOT'!B"&amp;MATCH(CONCATENATE(G1154,"Type"),KOODISTOT!B:B,0),CONCATENATE(G1154,"Type"))</f>
        <v>ChangeStateType</v>
      </c>
      <c r="L1154" s="10" t="n">
        <v>10</v>
      </c>
      <c r="O1154" s="0" t="s">
        <v>408</v>
      </c>
    </row>
    <row r="1155" customFormat="false" ht="14.4" hidden="false" customHeight="false" outlineLevel="0" collapsed="false">
      <c r="A1155" s="0" t="n">
        <v>1154</v>
      </c>
      <c r="B1155" s="0" t="n">
        <v>302</v>
      </c>
      <c r="C1155" s="8" t="s">
        <v>856</v>
      </c>
      <c r="D1155" s="8" t="s">
        <v>857</v>
      </c>
      <c r="E1155" s="8" t="s">
        <v>288</v>
      </c>
      <c r="F1155" s="8" t="s">
        <v>46</v>
      </c>
      <c r="G1155" s="8" t="s">
        <v>142</v>
      </c>
      <c r="H1155" s="9" t="s">
        <v>292</v>
      </c>
      <c r="O1155" s="0" t="s">
        <v>408</v>
      </c>
    </row>
    <row r="1156" customFormat="false" ht="14.4" hidden="false" customHeight="false" outlineLevel="0" collapsed="false">
      <c r="A1156" s="0" t="n">
        <v>1155</v>
      </c>
      <c r="B1156" s="0" t="n">
        <v>303</v>
      </c>
      <c r="C1156" s="8" t="s">
        <v>856</v>
      </c>
      <c r="D1156" s="8" t="s">
        <v>857</v>
      </c>
      <c r="E1156" s="8" t="s">
        <v>288</v>
      </c>
      <c r="F1156" s="8" t="s">
        <v>46</v>
      </c>
      <c r="G1156" s="8" t="s">
        <v>293</v>
      </c>
      <c r="H1156" s="9" t="s">
        <v>294</v>
      </c>
      <c r="K1156" s="18" t="str">
        <f aca="false">HYPERLINK("#'KOODISTOT'!B"&amp;MATCH(CONCATENATE(G1156,"Type"),KOODISTOT!B:B,0),CONCATENATE(G1156,"Type"))</f>
        <v>DeadTreeTypeType</v>
      </c>
      <c r="L1156" s="10" t="n">
        <v>5</v>
      </c>
      <c r="O1156" s="0" t="s">
        <v>408</v>
      </c>
    </row>
    <row r="1157" customFormat="false" ht="14.4" hidden="false" customHeight="false" outlineLevel="0" collapsed="false">
      <c r="A1157" s="0" t="n">
        <v>1156</v>
      </c>
      <c r="B1157" s="0" t="n">
        <v>304</v>
      </c>
      <c r="C1157" s="8" t="s">
        <v>856</v>
      </c>
      <c r="D1157" s="8" t="s">
        <v>857</v>
      </c>
      <c r="E1157" s="8" t="s">
        <v>288</v>
      </c>
      <c r="F1157" s="8" t="s">
        <v>46</v>
      </c>
      <c r="G1157" s="8" t="s">
        <v>246</v>
      </c>
      <c r="H1157" s="9" t="s">
        <v>295</v>
      </c>
      <c r="K1157" s="18" t="str">
        <f aca="false">HYPERLINK("#'KOODISTOT'!B"&amp;MATCH(CONCATENATE(G1157,"Type"),KOODISTOT!B:B,0),CONCATENATE(G1157,"Type"))</f>
        <v>TreeSpeciesType</v>
      </c>
      <c r="L1157" s="10" t="n">
        <v>1</v>
      </c>
      <c r="O1157" s="0" t="s">
        <v>408</v>
      </c>
    </row>
    <row r="1158" customFormat="false" ht="14.4" hidden="false" customHeight="false" outlineLevel="0" collapsed="false">
      <c r="A1158" s="0" t="n">
        <v>1157</v>
      </c>
      <c r="B1158" s="0" t="n">
        <v>305</v>
      </c>
      <c r="C1158" s="8" t="s">
        <v>856</v>
      </c>
      <c r="D1158" s="8" t="s">
        <v>857</v>
      </c>
      <c r="E1158" s="8" t="s">
        <v>288</v>
      </c>
      <c r="F1158" s="8" t="s">
        <v>46</v>
      </c>
      <c r="G1158" s="8" t="s">
        <v>256</v>
      </c>
      <c r="H1158" s="9" t="s">
        <v>296</v>
      </c>
      <c r="O1158" s="0" t="s">
        <v>408</v>
      </c>
    </row>
    <row r="1159" customFormat="false" ht="14.4" hidden="false" customHeight="false" outlineLevel="0" collapsed="false">
      <c r="A1159" s="0" t="n">
        <v>1158</v>
      </c>
      <c r="B1159" s="0" t="n">
        <v>306</v>
      </c>
      <c r="C1159" s="8" t="s">
        <v>856</v>
      </c>
      <c r="D1159" s="8" t="s">
        <v>857</v>
      </c>
      <c r="E1159" s="8" t="s">
        <v>288</v>
      </c>
      <c r="F1159" s="8" t="s">
        <v>46</v>
      </c>
      <c r="G1159" s="8" t="s">
        <v>260</v>
      </c>
      <c r="H1159" s="9" t="s">
        <v>297</v>
      </c>
      <c r="O1159" s="0" t="s">
        <v>408</v>
      </c>
    </row>
    <row r="1160" customFormat="false" ht="28.8" hidden="false" customHeight="false" outlineLevel="0" collapsed="false">
      <c r="A1160" s="0" t="n">
        <v>1159</v>
      </c>
      <c r="B1160" s="0" t="n">
        <v>307</v>
      </c>
      <c r="C1160" s="8" t="s">
        <v>856</v>
      </c>
      <c r="D1160" s="8" t="s">
        <v>857</v>
      </c>
      <c r="E1160" s="8" t="s">
        <v>229</v>
      </c>
      <c r="F1160" s="8" t="s">
        <v>46</v>
      </c>
      <c r="G1160" s="8" t="s">
        <v>298</v>
      </c>
      <c r="H1160" s="9" t="s">
        <v>299</v>
      </c>
      <c r="O1160" s="0" t="s">
        <v>408</v>
      </c>
    </row>
    <row r="1161" customFormat="false" ht="14.4" hidden="false" customHeight="false" outlineLevel="0" collapsed="false">
      <c r="A1161" s="0" t="n">
        <v>1160</v>
      </c>
      <c r="B1161" s="0" t="n">
        <v>308</v>
      </c>
      <c r="C1161" s="8" t="s">
        <v>856</v>
      </c>
      <c r="D1161" s="8" t="s">
        <v>857</v>
      </c>
      <c r="E1161" s="8" t="s">
        <v>298</v>
      </c>
      <c r="F1161" s="8" t="s">
        <v>54</v>
      </c>
      <c r="G1161" s="8" t="s">
        <v>55</v>
      </c>
      <c r="H1161" s="9" t="s">
        <v>300</v>
      </c>
      <c r="O1161" s="0" t="s">
        <v>408</v>
      </c>
    </row>
    <row r="1162" customFormat="false" ht="14.4" hidden="false" customHeight="false" outlineLevel="0" collapsed="false">
      <c r="A1162" s="0" t="n">
        <v>1161</v>
      </c>
      <c r="B1162" s="0" t="n">
        <v>309</v>
      </c>
      <c r="C1162" s="8" t="s">
        <v>856</v>
      </c>
      <c r="D1162" s="8" t="s">
        <v>857</v>
      </c>
      <c r="E1162" s="8" t="s">
        <v>298</v>
      </c>
      <c r="F1162" s="8" t="s">
        <v>46</v>
      </c>
      <c r="G1162" s="8" t="s">
        <v>140</v>
      </c>
      <c r="H1162" s="9" t="s">
        <v>301</v>
      </c>
      <c r="K1162" s="18" t="str">
        <f aca="false">HYPERLINK("#'KOODISTOT'!B"&amp;MATCH(CONCATENATE(G1162,"Type"),KOODISTOT!B:B,0),CONCATENATE(G1162,"Type"))</f>
        <v>ChangeStateType</v>
      </c>
      <c r="L1162" s="10" t="n">
        <v>2</v>
      </c>
      <c r="O1162" s="0" t="s">
        <v>408</v>
      </c>
    </row>
    <row r="1163" customFormat="false" ht="14.4" hidden="false" customHeight="false" outlineLevel="0" collapsed="false">
      <c r="A1163" s="0" t="n">
        <v>1162</v>
      </c>
      <c r="B1163" s="0" t="n">
        <v>310</v>
      </c>
      <c r="C1163" s="8" t="s">
        <v>856</v>
      </c>
      <c r="D1163" s="8" t="s">
        <v>857</v>
      </c>
      <c r="E1163" s="8" t="s">
        <v>298</v>
      </c>
      <c r="F1163" s="8" t="s">
        <v>46</v>
      </c>
      <c r="G1163" s="8" t="s">
        <v>142</v>
      </c>
      <c r="H1163" s="9" t="s">
        <v>302</v>
      </c>
      <c r="O1163" s="0" t="s">
        <v>408</v>
      </c>
    </row>
    <row r="1164" customFormat="false" ht="14.4" hidden="false" customHeight="false" outlineLevel="0" collapsed="false">
      <c r="A1164" s="0" t="n">
        <v>1163</v>
      </c>
      <c r="B1164" s="0" t="n">
        <v>311</v>
      </c>
      <c r="C1164" s="8" t="s">
        <v>856</v>
      </c>
      <c r="D1164" s="8" t="s">
        <v>857</v>
      </c>
      <c r="E1164" s="8" t="s">
        <v>298</v>
      </c>
      <c r="F1164" s="8" t="s">
        <v>46</v>
      </c>
      <c r="G1164" s="8" t="s">
        <v>303</v>
      </c>
      <c r="H1164" s="9" t="s">
        <v>304</v>
      </c>
      <c r="O1164" s="0" t="s">
        <v>408</v>
      </c>
    </row>
    <row r="1165" customFormat="false" ht="14.4" hidden="false" customHeight="false" outlineLevel="0" collapsed="false">
      <c r="A1165" s="0" t="n">
        <v>1164</v>
      </c>
      <c r="B1165" s="0" t="n">
        <v>312</v>
      </c>
      <c r="C1165" s="8" t="s">
        <v>856</v>
      </c>
      <c r="D1165" s="8" t="s">
        <v>857</v>
      </c>
      <c r="E1165" s="8" t="s">
        <v>298</v>
      </c>
      <c r="F1165" s="8" t="s">
        <v>46</v>
      </c>
      <c r="G1165" s="8" t="s">
        <v>252</v>
      </c>
      <c r="H1165" s="9" t="s">
        <v>305</v>
      </c>
      <c r="O1165" s="0" t="s">
        <v>408</v>
      </c>
    </row>
    <row r="1166" customFormat="false" ht="14.4" hidden="false" customHeight="false" outlineLevel="0" collapsed="false">
      <c r="A1166" s="0" t="n">
        <v>1165</v>
      </c>
      <c r="B1166" s="0" t="n">
        <v>313</v>
      </c>
      <c r="C1166" s="8" t="s">
        <v>856</v>
      </c>
      <c r="D1166" s="8" t="s">
        <v>857</v>
      </c>
      <c r="E1166" s="8" t="s">
        <v>298</v>
      </c>
      <c r="F1166" s="8" t="s">
        <v>46</v>
      </c>
      <c r="G1166" s="8" t="s">
        <v>254</v>
      </c>
      <c r="H1166" s="9" t="s">
        <v>306</v>
      </c>
      <c r="O1166" s="0" t="s">
        <v>408</v>
      </c>
    </row>
    <row r="1167" customFormat="false" ht="14.4" hidden="false" customHeight="false" outlineLevel="0" collapsed="false">
      <c r="A1167" s="0" t="n">
        <v>1166</v>
      </c>
      <c r="B1167" s="0" t="n">
        <v>314</v>
      </c>
      <c r="C1167" s="8" t="s">
        <v>856</v>
      </c>
      <c r="D1167" s="8" t="s">
        <v>857</v>
      </c>
      <c r="E1167" s="8" t="s">
        <v>298</v>
      </c>
      <c r="F1167" s="8" t="s">
        <v>46</v>
      </c>
      <c r="G1167" s="8" t="s">
        <v>256</v>
      </c>
      <c r="H1167" s="9" t="s">
        <v>307</v>
      </c>
      <c r="O1167" s="0" t="s">
        <v>408</v>
      </c>
    </row>
    <row r="1168" customFormat="false" ht="14.4" hidden="false" customHeight="false" outlineLevel="0" collapsed="false">
      <c r="A1168" s="0" t="n">
        <v>1167</v>
      </c>
      <c r="B1168" s="0" t="n">
        <v>315</v>
      </c>
      <c r="C1168" s="8" t="s">
        <v>856</v>
      </c>
      <c r="D1168" s="8" t="s">
        <v>857</v>
      </c>
      <c r="E1168" s="8" t="s">
        <v>298</v>
      </c>
      <c r="F1168" s="8" t="s">
        <v>46</v>
      </c>
      <c r="G1168" s="8" t="s">
        <v>258</v>
      </c>
      <c r="H1168" s="9" t="s">
        <v>308</v>
      </c>
      <c r="O1168" s="0" t="s">
        <v>408</v>
      </c>
    </row>
    <row r="1169" customFormat="false" ht="14.4" hidden="false" customHeight="false" outlineLevel="0" collapsed="false">
      <c r="A1169" s="0" t="n">
        <v>1168</v>
      </c>
      <c r="B1169" s="0" t="n">
        <v>316</v>
      </c>
      <c r="C1169" s="8" t="s">
        <v>856</v>
      </c>
      <c r="D1169" s="8" t="s">
        <v>857</v>
      </c>
      <c r="E1169" s="8" t="s">
        <v>298</v>
      </c>
      <c r="F1169" s="8" t="s">
        <v>46</v>
      </c>
      <c r="G1169" s="8" t="s">
        <v>260</v>
      </c>
      <c r="H1169" s="9" t="s">
        <v>309</v>
      </c>
      <c r="O1169" s="0" t="s">
        <v>408</v>
      </c>
    </row>
    <row r="1170" customFormat="false" ht="14.4" hidden="false" customHeight="false" outlineLevel="0" collapsed="false">
      <c r="A1170" s="0" t="n">
        <v>1169</v>
      </c>
      <c r="B1170" s="0" t="n">
        <v>317</v>
      </c>
      <c r="C1170" s="8" t="s">
        <v>856</v>
      </c>
      <c r="D1170" s="8" t="s">
        <v>857</v>
      </c>
      <c r="E1170" s="8" t="s">
        <v>298</v>
      </c>
      <c r="F1170" s="8" t="s">
        <v>46</v>
      </c>
      <c r="G1170" s="8" t="s">
        <v>264</v>
      </c>
      <c r="H1170" s="9" t="s">
        <v>310</v>
      </c>
      <c r="O1170" s="0" t="s">
        <v>408</v>
      </c>
    </row>
    <row r="1171" customFormat="false" ht="14.4" hidden="false" customHeight="false" outlineLevel="0" collapsed="false">
      <c r="A1171" s="0" t="n">
        <v>1170</v>
      </c>
      <c r="B1171" s="0" t="n">
        <v>318</v>
      </c>
      <c r="C1171" s="8" t="s">
        <v>856</v>
      </c>
      <c r="D1171" s="8" t="s">
        <v>857</v>
      </c>
      <c r="E1171" s="8" t="s">
        <v>298</v>
      </c>
      <c r="F1171" s="8" t="s">
        <v>46</v>
      </c>
      <c r="G1171" s="8" t="s">
        <v>266</v>
      </c>
      <c r="H1171" s="9" t="s">
        <v>311</v>
      </c>
      <c r="O1171" s="0" t="s">
        <v>408</v>
      </c>
    </row>
    <row r="1172" customFormat="false" ht="14.4" hidden="false" customHeight="false" outlineLevel="0" collapsed="false">
      <c r="A1172" s="0" t="n">
        <v>1171</v>
      </c>
      <c r="B1172" s="0" t="n">
        <v>319</v>
      </c>
      <c r="C1172" s="8" t="s">
        <v>856</v>
      </c>
      <c r="D1172" s="8" t="s">
        <v>857</v>
      </c>
      <c r="E1172" s="8" t="s">
        <v>298</v>
      </c>
      <c r="F1172" s="8" t="s">
        <v>46</v>
      </c>
      <c r="G1172" s="8" t="s">
        <v>268</v>
      </c>
      <c r="H1172" s="9" t="s">
        <v>312</v>
      </c>
      <c r="O1172" s="0" t="s">
        <v>408</v>
      </c>
    </row>
    <row r="1173" customFormat="false" ht="14.4" hidden="false" customHeight="false" outlineLevel="0" collapsed="false">
      <c r="A1173" s="0" t="n">
        <v>1172</v>
      </c>
      <c r="B1173" s="0" t="n">
        <v>320</v>
      </c>
      <c r="C1173" s="8" t="s">
        <v>856</v>
      </c>
      <c r="D1173" s="8" t="s">
        <v>857</v>
      </c>
      <c r="E1173" s="8" t="s">
        <v>298</v>
      </c>
      <c r="F1173" s="8" t="s">
        <v>46</v>
      </c>
      <c r="G1173" s="8" t="s">
        <v>270</v>
      </c>
      <c r="H1173" s="9" t="s">
        <v>313</v>
      </c>
      <c r="O1173" s="0" t="s">
        <v>408</v>
      </c>
    </row>
    <row r="1174" customFormat="false" ht="14.4" hidden="false" customHeight="false" outlineLevel="0" collapsed="false">
      <c r="A1174" s="0" t="n">
        <v>1173</v>
      </c>
      <c r="B1174" s="0" t="n">
        <v>321</v>
      </c>
      <c r="C1174" s="8" t="s">
        <v>856</v>
      </c>
      <c r="D1174" s="8" t="s">
        <v>857</v>
      </c>
      <c r="E1174" s="8" t="s">
        <v>298</v>
      </c>
      <c r="F1174" s="8" t="s">
        <v>46</v>
      </c>
      <c r="G1174" s="8" t="s">
        <v>272</v>
      </c>
      <c r="H1174" s="9" t="s">
        <v>314</v>
      </c>
      <c r="O1174" s="0" t="s">
        <v>408</v>
      </c>
    </row>
    <row r="1175" customFormat="false" ht="14.4" hidden="false" customHeight="false" outlineLevel="0" collapsed="false">
      <c r="A1175" s="0" t="n">
        <v>1174</v>
      </c>
      <c r="B1175" s="0" t="n">
        <v>322</v>
      </c>
      <c r="C1175" s="8" t="s">
        <v>856</v>
      </c>
      <c r="D1175" s="8" t="s">
        <v>857</v>
      </c>
      <c r="E1175" s="8" t="s">
        <v>298</v>
      </c>
      <c r="F1175" s="8" t="s">
        <v>46</v>
      </c>
      <c r="G1175" s="8" t="s">
        <v>274</v>
      </c>
      <c r="H1175" s="9" t="s">
        <v>315</v>
      </c>
      <c r="O1175" s="0" t="s">
        <v>408</v>
      </c>
    </row>
    <row r="1176" customFormat="false" ht="14.4" hidden="false" customHeight="false" outlineLevel="0" collapsed="false">
      <c r="A1176" s="0" t="n">
        <v>1175</v>
      </c>
      <c r="B1176" s="0" t="n">
        <v>323</v>
      </c>
      <c r="C1176" s="8" t="s">
        <v>856</v>
      </c>
      <c r="D1176" s="8" t="s">
        <v>857</v>
      </c>
      <c r="E1176" s="8" t="s">
        <v>298</v>
      </c>
      <c r="F1176" s="8" t="s">
        <v>46</v>
      </c>
      <c r="G1176" s="8" t="s">
        <v>276</v>
      </c>
      <c r="H1176" s="9" t="s">
        <v>316</v>
      </c>
      <c r="O1176" s="0" t="s">
        <v>408</v>
      </c>
    </row>
    <row r="1177" customFormat="false" ht="14.4" hidden="false" customHeight="false" outlineLevel="0" collapsed="false">
      <c r="A1177" s="0" t="n">
        <v>1176</v>
      </c>
      <c r="B1177" s="0" t="n">
        <v>324</v>
      </c>
      <c r="C1177" s="8" t="s">
        <v>856</v>
      </c>
      <c r="D1177" s="8" t="s">
        <v>857</v>
      </c>
      <c r="E1177" s="8" t="s">
        <v>298</v>
      </c>
      <c r="F1177" s="8" t="s">
        <v>46</v>
      </c>
      <c r="G1177" s="8" t="s">
        <v>279</v>
      </c>
      <c r="H1177" s="9" t="s">
        <v>317</v>
      </c>
      <c r="O1177" s="0" t="s">
        <v>408</v>
      </c>
    </row>
    <row r="1178" customFormat="false" ht="14.4" hidden="false" customHeight="false" outlineLevel="0" collapsed="false">
      <c r="A1178" s="0" t="n">
        <v>1177</v>
      </c>
      <c r="B1178" s="0" t="n">
        <v>325</v>
      </c>
      <c r="C1178" s="8" t="s">
        <v>856</v>
      </c>
      <c r="D1178" s="8" t="s">
        <v>857</v>
      </c>
      <c r="E1178" s="8" t="s">
        <v>298</v>
      </c>
      <c r="F1178" s="8" t="s">
        <v>46</v>
      </c>
      <c r="G1178" s="8" t="s">
        <v>281</v>
      </c>
      <c r="H1178" s="9" t="s">
        <v>318</v>
      </c>
      <c r="K1178" s="18" t="str">
        <f aca="false">HYPERLINK("#'KOODISTOT'!B"&amp;MATCH(CONCATENATE(G1178,"Type"),KOODISTOT!B:B,0),CONCATENATE(G1178,"Type"))</f>
        <v>CurrencyType</v>
      </c>
      <c r="L1178" s="10" t="s">
        <v>283</v>
      </c>
      <c r="O1178" s="0" t="s">
        <v>408</v>
      </c>
    </row>
    <row r="1179" customFormat="false" ht="14.4" hidden="false" customHeight="false" outlineLevel="0" collapsed="false">
      <c r="A1179" s="0" t="n">
        <v>1178</v>
      </c>
      <c r="B1179" s="0" t="n">
        <v>326</v>
      </c>
      <c r="C1179" s="8" t="s">
        <v>856</v>
      </c>
      <c r="D1179" s="8" t="s">
        <v>857</v>
      </c>
      <c r="E1179" s="8" t="s">
        <v>298</v>
      </c>
      <c r="F1179" s="8" t="s">
        <v>46</v>
      </c>
      <c r="G1179" s="8" t="s">
        <v>284</v>
      </c>
      <c r="H1179" s="9" t="s">
        <v>319</v>
      </c>
      <c r="O1179" s="0" t="s">
        <v>408</v>
      </c>
    </row>
    <row r="1180" customFormat="false" ht="14.4" hidden="false" customHeight="false" outlineLevel="0" collapsed="false">
      <c r="A1180" s="0" t="n">
        <v>1179</v>
      </c>
      <c r="B1180" s="0" t="n">
        <v>327</v>
      </c>
      <c r="C1180" s="8" t="s">
        <v>856</v>
      </c>
      <c r="D1180" s="8" t="s">
        <v>857</v>
      </c>
      <c r="E1180" s="8" t="s">
        <v>298</v>
      </c>
      <c r="F1180" s="8" t="s">
        <v>46</v>
      </c>
      <c r="G1180" s="8" t="s">
        <v>172</v>
      </c>
      <c r="H1180" s="9" t="s">
        <v>320</v>
      </c>
      <c r="K1180" s="18" t="str">
        <f aca="false">HYPERLINK("#'KOODISTOT'!B"&amp;MATCH(CONCATENATE(G1180,"Type"),KOODISTOT!B:B,0),CONCATENATE(G1180,"Type"))</f>
        <v>DevelopmentClassType</v>
      </c>
      <c r="L1180" s="20" t="s">
        <v>791</v>
      </c>
      <c r="M1180" s="19"/>
      <c r="O1180" s="0" t="s">
        <v>408</v>
      </c>
    </row>
    <row r="1181" customFormat="false" ht="14.4" hidden="false" customHeight="false" outlineLevel="0" collapsed="false">
      <c r="A1181" s="0" t="n">
        <v>1180</v>
      </c>
      <c r="B1181" s="0" t="n">
        <v>328</v>
      </c>
      <c r="C1181" s="8" t="s">
        <v>856</v>
      </c>
      <c r="D1181" s="8" t="s">
        <v>857</v>
      </c>
      <c r="E1181" s="8" t="s">
        <v>298</v>
      </c>
      <c r="F1181" s="8" t="s">
        <v>46</v>
      </c>
      <c r="G1181" s="8" t="s">
        <v>176</v>
      </c>
      <c r="H1181" s="9" t="s">
        <v>322</v>
      </c>
      <c r="K1181" s="18" t="str">
        <f aca="false">HYPERLINK("#'KOODISTOT'!B"&amp;MATCH("TreeSpeciesType",KOODISTOT!B:B,0),CONCATENATE(G1181,"Type"))</f>
        <v>MainTreeSpeciesType</v>
      </c>
      <c r="L1181" s="10" t="n">
        <v>5</v>
      </c>
      <c r="O1181" s="0" t="s">
        <v>408</v>
      </c>
    </row>
    <row r="1182" customFormat="false" ht="14.4" hidden="false" customHeight="false" outlineLevel="0" collapsed="false">
      <c r="A1182" s="0" t="n">
        <v>1181</v>
      </c>
      <c r="B1182" s="0" t="n">
        <v>329</v>
      </c>
      <c r="C1182" s="8" t="s">
        <v>856</v>
      </c>
      <c r="D1182" s="8" t="s">
        <v>857</v>
      </c>
      <c r="E1182" s="8" t="s">
        <v>229</v>
      </c>
      <c r="F1182" s="8" t="s">
        <v>46</v>
      </c>
      <c r="G1182" s="8" t="s">
        <v>323</v>
      </c>
      <c r="H1182" s="9" t="s">
        <v>324</v>
      </c>
      <c r="O1182" s="0" t="s">
        <v>408</v>
      </c>
    </row>
    <row r="1183" customFormat="false" ht="14.4" hidden="false" customHeight="false" outlineLevel="0" collapsed="false">
      <c r="A1183" s="0" t="n">
        <v>1182</v>
      </c>
      <c r="B1183" s="0" t="n">
        <v>330</v>
      </c>
      <c r="C1183" s="8" t="s">
        <v>856</v>
      </c>
      <c r="D1183" s="8" t="s">
        <v>857</v>
      </c>
      <c r="E1183" s="8" t="s">
        <v>323</v>
      </c>
      <c r="F1183" s="8" t="s">
        <v>46</v>
      </c>
      <c r="G1183" s="8" t="s">
        <v>325</v>
      </c>
      <c r="H1183" s="9" t="s">
        <v>326</v>
      </c>
      <c r="O1183" s="0" t="s">
        <v>408</v>
      </c>
    </row>
    <row r="1184" customFormat="false" ht="14.4" hidden="false" customHeight="false" outlineLevel="0" collapsed="false">
      <c r="A1184" s="0" t="n">
        <v>1183</v>
      </c>
      <c r="B1184" s="0" t="n">
        <v>331</v>
      </c>
      <c r="C1184" s="8" t="s">
        <v>856</v>
      </c>
      <c r="D1184" s="8" t="s">
        <v>857</v>
      </c>
      <c r="E1184" s="8" t="s">
        <v>325</v>
      </c>
      <c r="F1184" s="8" t="s">
        <v>54</v>
      </c>
      <c r="G1184" s="8" t="s">
        <v>55</v>
      </c>
      <c r="H1184" s="9" t="s">
        <v>327</v>
      </c>
      <c r="O1184" s="0" t="s">
        <v>408</v>
      </c>
    </row>
    <row r="1185" customFormat="false" ht="14.4" hidden="false" customHeight="false" outlineLevel="0" collapsed="false">
      <c r="A1185" s="0" t="n">
        <v>1184</v>
      </c>
      <c r="B1185" s="0" t="n">
        <v>332</v>
      </c>
      <c r="C1185" s="8" t="s">
        <v>856</v>
      </c>
      <c r="D1185" s="8" t="s">
        <v>857</v>
      </c>
      <c r="E1185" s="8" t="s">
        <v>325</v>
      </c>
      <c r="F1185" s="8" t="s">
        <v>46</v>
      </c>
      <c r="G1185" s="8" t="s">
        <v>140</v>
      </c>
      <c r="H1185" s="9" t="s">
        <v>328</v>
      </c>
      <c r="K1185" s="18" t="str">
        <f aca="false">HYPERLINK("#'KOODISTOT'!B"&amp;MATCH(CONCATENATE(G1185,"Type"),KOODISTOT!B:B,0),CONCATENATE(G1185,"Type"))</f>
        <v>ChangeStateType</v>
      </c>
      <c r="L1185" s="10" t="n">
        <v>1</v>
      </c>
      <c r="O1185" s="0" t="s">
        <v>408</v>
      </c>
    </row>
    <row r="1186" customFormat="false" ht="14.4" hidden="false" customHeight="false" outlineLevel="0" collapsed="false">
      <c r="A1186" s="0" t="n">
        <v>1185</v>
      </c>
      <c r="B1186" s="0" t="n">
        <v>333</v>
      </c>
      <c r="C1186" s="8" t="s">
        <v>856</v>
      </c>
      <c r="D1186" s="8" t="s">
        <v>857</v>
      </c>
      <c r="E1186" s="8" t="s">
        <v>325</v>
      </c>
      <c r="F1186" s="8" t="s">
        <v>46</v>
      </c>
      <c r="G1186" s="8" t="s">
        <v>142</v>
      </c>
      <c r="H1186" s="9" t="s">
        <v>329</v>
      </c>
      <c r="O1186" s="0" t="s">
        <v>408</v>
      </c>
    </row>
    <row r="1187" customFormat="false" ht="14.4" hidden="false" customHeight="false" outlineLevel="0" collapsed="false">
      <c r="A1187" s="0" t="n">
        <v>1186</v>
      </c>
      <c r="B1187" s="0" t="n">
        <v>334</v>
      </c>
      <c r="C1187" s="8" t="s">
        <v>856</v>
      </c>
      <c r="D1187" s="8" t="s">
        <v>857</v>
      </c>
      <c r="E1187" s="8" t="s">
        <v>325</v>
      </c>
      <c r="F1187" s="8" t="s">
        <v>46</v>
      </c>
      <c r="G1187" s="8" t="s">
        <v>330</v>
      </c>
      <c r="H1187" s="9" t="s">
        <v>331</v>
      </c>
      <c r="O1187" s="0" t="s">
        <v>408</v>
      </c>
    </row>
    <row r="1188" customFormat="false" ht="14.4" hidden="false" customHeight="false" outlineLevel="0" collapsed="false">
      <c r="A1188" s="0" t="n">
        <v>1187</v>
      </c>
      <c r="B1188" s="0" t="n">
        <v>335</v>
      </c>
      <c r="C1188" s="8" t="s">
        <v>856</v>
      </c>
      <c r="D1188" s="8" t="s">
        <v>857</v>
      </c>
      <c r="E1188" s="8" t="s">
        <v>325</v>
      </c>
      <c r="F1188" s="8" t="s">
        <v>46</v>
      </c>
      <c r="G1188" s="8" t="s">
        <v>244</v>
      </c>
      <c r="H1188" s="9" t="s">
        <v>332</v>
      </c>
      <c r="O1188" s="0" t="s">
        <v>408</v>
      </c>
    </row>
    <row r="1189" customFormat="false" ht="14.4" hidden="false" customHeight="false" outlineLevel="0" collapsed="false">
      <c r="A1189" s="0" t="n">
        <v>1188</v>
      </c>
      <c r="B1189" s="0" t="n">
        <v>336</v>
      </c>
      <c r="C1189" s="8" t="s">
        <v>856</v>
      </c>
      <c r="D1189" s="8" t="s">
        <v>857</v>
      </c>
      <c r="E1189" s="8" t="s">
        <v>325</v>
      </c>
      <c r="F1189" s="8" t="s">
        <v>46</v>
      </c>
      <c r="G1189" s="8" t="s">
        <v>246</v>
      </c>
      <c r="H1189" s="9" t="s">
        <v>333</v>
      </c>
      <c r="K1189" s="18" t="str">
        <f aca="false">HYPERLINK("#'KOODISTOT'!B"&amp;MATCH(CONCATENATE(G1189,"Type"),KOODISTOT!B:B,0),CONCATENATE(G1189,"Type"))</f>
        <v>TreeSpeciesType</v>
      </c>
      <c r="L1189" s="10" t="n">
        <v>8</v>
      </c>
      <c r="O1189" s="0" t="s">
        <v>408</v>
      </c>
    </row>
    <row r="1190" customFormat="false" ht="14.4" hidden="false" customHeight="false" outlineLevel="0" collapsed="false">
      <c r="A1190" s="0" t="n">
        <v>1189</v>
      </c>
      <c r="B1190" s="0" t="n">
        <v>337</v>
      </c>
      <c r="C1190" s="8" t="s">
        <v>856</v>
      </c>
      <c r="D1190" s="8" t="s">
        <v>857</v>
      </c>
      <c r="E1190" s="8" t="s">
        <v>325</v>
      </c>
      <c r="F1190" s="8" t="s">
        <v>46</v>
      </c>
      <c r="G1190" s="8" t="s">
        <v>334</v>
      </c>
      <c r="H1190" s="9" t="s">
        <v>335</v>
      </c>
      <c r="K1190" s="18" t="str">
        <f aca="false">HYPERLINK("#'KOODISTOT'!B"&amp;MATCH(CONCATENATE(G1190,"Type"),KOODISTOT!B:B,0),CONCATENATE(G1190,"Type"))</f>
        <v>TreeClassType</v>
      </c>
      <c r="L1190" s="10" t="n">
        <v>9</v>
      </c>
      <c r="O1190" s="0" t="s">
        <v>408</v>
      </c>
    </row>
    <row r="1191" customFormat="false" ht="14.4" hidden="false" customHeight="false" outlineLevel="0" collapsed="false">
      <c r="A1191" s="0" t="n">
        <v>1190</v>
      </c>
      <c r="B1191" s="0" t="n">
        <v>338</v>
      </c>
      <c r="C1191" s="8" t="s">
        <v>856</v>
      </c>
      <c r="D1191" s="8" t="s">
        <v>857</v>
      </c>
      <c r="E1191" s="8" t="s">
        <v>325</v>
      </c>
      <c r="F1191" s="8" t="s">
        <v>46</v>
      </c>
      <c r="G1191" s="8" t="s">
        <v>248</v>
      </c>
      <c r="H1191" s="9" t="s">
        <v>336</v>
      </c>
      <c r="K1191" s="18" t="str">
        <f aca="false">HYPERLINK("#'KOODISTOT'!B"&amp;MATCH(CONCATENATE(G1191,"Type"),KOODISTOT!B:B,0),CONCATENATE(G1191,"Type"))</f>
        <v>StoreyType</v>
      </c>
      <c r="L1191" s="10" t="n">
        <v>5</v>
      </c>
      <c r="O1191" s="0" t="s">
        <v>408</v>
      </c>
    </row>
    <row r="1192" customFormat="false" ht="14.4" hidden="false" customHeight="false" outlineLevel="0" collapsed="false">
      <c r="A1192" s="0" t="n">
        <v>1191</v>
      </c>
      <c r="B1192" s="0" t="n">
        <v>339</v>
      </c>
      <c r="C1192" s="8" t="s">
        <v>856</v>
      </c>
      <c r="D1192" s="8" t="s">
        <v>857</v>
      </c>
      <c r="E1192" s="8" t="s">
        <v>325</v>
      </c>
      <c r="F1192" s="8" t="s">
        <v>46</v>
      </c>
      <c r="G1192" s="8" t="s">
        <v>250</v>
      </c>
      <c r="H1192" s="9" t="s">
        <v>337</v>
      </c>
      <c r="O1192" s="0" t="s">
        <v>408</v>
      </c>
    </row>
    <row r="1193" customFormat="false" ht="14.4" hidden="false" customHeight="false" outlineLevel="0" collapsed="false">
      <c r="A1193" s="0" t="n">
        <v>1192</v>
      </c>
      <c r="B1193" s="0" t="n">
        <v>340</v>
      </c>
      <c r="C1193" s="8" t="s">
        <v>856</v>
      </c>
      <c r="D1193" s="8" t="s">
        <v>857</v>
      </c>
      <c r="E1193" s="8" t="s">
        <v>325</v>
      </c>
      <c r="F1193" s="8" t="s">
        <v>46</v>
      </c>
      <c r="G1193" s="8" t="s">
        <v>338</v>
      </c>
      <c r="H1193" s="9" t="s">
        <v>339</v>
      </c>
      <c r="O1193" s="0" t="s">
        <v>408</v>
      </c>
    </row>
    <row r="1194" customFormat="false" ht="14.4" hidden="false" customHeight="false" outlineLevel="0" collapsed="false">
      <c r="A1194" s="0" t="n">
        <v>1193</v>
      </c>
      <c r="B1194" s="0" t="n">
        <v>341</v>
      </c>
      <c r="C1194" s="8" t="s">
        <v>856</v>
      </c>
      <c r="D1194" s="8" t="s">
        <v>857</v>
      </c>
      <c r="E1194" s="8" t="s">
        <v>325</v>
      </c>
      <c r="F1194" s="8" t="s">
        <v>46</v>
      </c>
      <c r="G1194" s="8" t="s">
        <v>340</v>
      </c>
      <c r="H1194" s="9" t="s">
        <v>341</v>
      </c>
      <c r="O1194" s="0" t="s">
        <v>408</v>
      </c>
    </row>
    <row r="1195" customFormat="false" ht="14.4" hidden="false" customHeight="false" outlineLevel="0" collapsed="false">
      <c r="A1195" s="0" t="n">
        <v>1194</v>
      </c>
      <c r="B1195" s="0" t="n">
        <v>342</v>
      </c>
      <c r="C1195" s="8" t="s">
        <v>856</v>
      </c>
      <c r="D1195" s="8" t="s">
        <v>857</v>
      </c>
      <c r="E1195" s="8" t="s">
        <v>325</v>
      </c>
      <c r="F1195" s="8" t="s">
        <v>46</v>
      </c>
      <c r="G1195" s="8" t="s">
        <v>342</v>
      </c>
      <c r="H1195" s="9" t="s">
        <v>343</v>
      </c>
      <c r="O1195" s="0" t="s">
        <v>408</v>
      </c>
    </row>
    <row r="1196" customFormat="false" ht="14.4" hidden="false" customHeight="false" outlineLevel="0" collapsed="false">
      <c r="A1196" s="0" t="n">
        <v>1195</v>
      </c>
      <c r="B1196" s="0" t="n">
        <v>343</v>
      </c>
      <c r="C1196" s="8" t="s">
        <v>856</v>
      </c>
      <c r="D1196" s="8" t="s">
        <v>857</v>
      </c>
      <c r="E1196" s="8" t="s">
        <v>325</v>
      </c>
      <c r="F1196" s="8" t="s">
        <v>46</v>
      </c>
      <c r="G1196" s="8" t="s">
        <v>260</v>
      </c>
      <c r="H1196" s="9" t="s">
        <v>344</v>
      </c>
      <c r="O1196" s="0" t="s">
        <v>408</v>
      </c>
    </row>
    <row r="1197" customFormat="false" ht="14.4" hidden="false" customHeight="false" outlineLevel="0" collapsed="false">
      <c r="A1197" s="0" t="n">
        <v>1196</v>
      </c>
      <c r="B1197" s="0" t="n">
        <v>344</v>
      </c>
      <c r="C1197" s="8" t="s">
        <v>856</v>
      </c>
      <c r="D1197" s="8" t="s">
        <v>857</v>
      </c>
      <c r="E1197" s="8" t="s">
        <v>325</v>
      </c>
      <c r="F1197" s="8" t="s">
        <v>46</v>
      </c>
      <c r="G1197" s="8" t="s">
        <v>262</v>
      </c>
      <c r="H1197" s="9" t="s">
        <v>345</v>
      </c>
      <c r="O1197" s="0" t="s">
        <v>408</v>
      </c>
    </row>
    <row r="1198" customFormat="false" ht="14.4" hidden="false" customHeight="false" outlineLevel="0" collapsed="false">
      <c r="A1198" s="0" t="n">
        <v>1197</v>
      </c>
      <c r="B1198" s="0" t="n">
        <v>345</v>
      </c>
      <c r="C1198" s="8" t="s">
        <v>856</v>
      </c>
      <c r="D1198" s="8" t="s">
        <v>857</v>
      </c>
      <c r="E1198" s="8" t="s">
        <v>325</v>
      </c>
      <c r="F1198" s="8" t="s">
        <v>46</v>
      </c>
      <c r="G1198" s="8" t="s">
        <v>264</v>
      </c>
      <c r="H1198" s="9" t="s">
        <v>346</v>
      </c>
      <c r="O1198" s="0" t="s">
        <v>408</v>
      </c>
    </row>
    <row r="1199" customFormat="false" ht="14.4" hidden="false" customHeight="false" outlineLevel="0" collapsed="false">
      <c r="A1199" s="0" t="n">
        <v>1198</v>
      </c>
      <c r="B1199" s="0" t="n">
        <v>346</v>
      </c>
      <c r="C1199" s="8" t="s">
        <v>856</v>
      </c>
      <c r="D1199" s="8" t="s">
        <v>857</v>
      </c>
      <c r="E1199" s="8" t="s">
        <v>325</v>
      </c>
      <c r="F1199" s="8" t="s">
        <v>46</v>
      </c>
      <c r="G1199" s="8" t="s">
        <v>266</v>
      </c>
      <c r="H1199" s="9" t="s">
        <v>347</v>
      </c>
      <c r="O1199" s="0" t="s">
        <v>408</v>
      </c>
    </row>
    <row r="1200" customFormat="false" ht="14.4" hidden="false" customHeight="false" outlineLevel="0" collapsed="false">
      <c r="A1200" s="0" t="n">
        <v>1199</v>
      </c>
      <c r="B1200" s="0" t="n">
        <v>347</v>
      </c>
      <c r="C1200" s="8" t="s">
        <v>856</v>
      </c>
      <c r="D1200" s="8" t="s">
        <v>857</v>
      </c>
      <c r="E1200" s="8" t="s">
        <v>229</v>
      </c>
      <c r="F1200" s="8" t="s">
        <v>46</v>
      </c>
      <c r="G1200" s="8" t="s">
        <v>348</v>
      </c>
      <c r="H1200" s="9" t="s">
        <v>349</v>
      </c>
      <c r="O1200" s="0" t="s">
        <v>408</v>
      </c>
    </row>
    <row r="1201" customFormat="false" ht="14.4" hidden="false" customHeight="false" outlineLevel="0" collapsed="false">
      <c r="A1201" s="0" t="n">
        <v>1200</v>
      </c>
      <c r="B1201" s="0" t="n">
        <v>348</v>
      </c>
      <c r="C1201" s="8" t="s">
        <v>856</v>
      </c>
      <c r="D1201" s="8" t="s">
        <v>857</v>
      </c>
      <c r="E1201" s="8" t="s">
        <v>348</v>
      </c>
      <c r="F1201" s="8" t="s">
        <v>46</v>
      </c>
      <c r="G1201" s="8" t="s">
        <v>350</v>
      </c>
      <c r="H1201" s="9" t="s">
        <v>351</v>
      </c>
      <c r="O1201" s="0" t="s">
        <v>408</v>
      </c>
    </row>
    <row r="1202" customFormat="false" ht="14.4" hidden="false" customHeight="false" outlineLevel="0" collapsed="false">
      <c r="A1202" s="0" t="n">
        <v>1201</v>
      </c>
      <c r="B1202" s="0" t="n">
        <v>349</v>
      </c>
      <c r="C1202" s="8" t="s">
        <v>856</v>
      </c>
      <c r="D1202" s="8" t="s">
        <v>857</v>
      </c>
      <c r="E1202" s="8" t="s">
        <v>350</v>
      </c>
      <c r="F1202" s="8" t="s">
        <v>54</v>
      </c>
      <c r="G1202" s="8" t="s">
        <v>55</v>
      </c>
      <c r="H1202" s="9" t="s">
        <v>352</v>
      </c>
      <c r="O1202" s="0" t="s">
        <v>408</v>
      </c>
    </row>
    <row r="1203" customFormat="false" ht="14.4" hidden="false" customHeight="false" outlineLevel="0" collapsed="false">
      <c r="A1203" s="0" t="n">
        <v>1202</v>
      </c>
      <c r="B1203" s="0" t="n">
        <v>350</v>
      </c>
      <c r="C1203" s="8" t="s">
        <v>856</v>
      </c>
      <c r="D1203" s="8" t="s">
        <v>857</v>
      </c>
      <c r="E1203" s="8" t="s">
        <v>350</v>
      </c>
      <c r="F1203" s="8" t="s">
        <v>46</v>
      </c>
      <c r="G1203" s="8" t="s">
        <v>140</v>
      </c>
      <c r="H1203" s="9" t="s">
        <v>353</v>
      </c>
      <c r="K1203" s="18" t="str">
        <f aca="false">HYPERLINK("#'KOODISTOT'!B"&amp;MATCH(CONCATENATE(G1203,"Type"),KOODISTOT!B:B,0),CONCATENATE(G1203,"Type"))</f>
        <v>ChangeStateType</v>
      </c>
      <c r="L1203" s="10" t="n">
        <v>3</v>
      </c>
      <c r="O1203" s="0" t="s">
        <v>408</v>
      </c>
    </row>
    <row r="1204" customFormat="false" ht="14.4" hidden="false" customHeight="false" outlineLevel="0" collapsed="false">
      <c r="A1204" s="0" t="n">
        <v>1203</v>
      </c>
      <c r="B1204" s="0" t="n">
        <v>351</v>
      </c>
      <c r="C1204" s="8" t="s">
        <v>856</v>
      </c>
      <c r="D1204" s="8" t="s">
        <v>857</v>
      </c>
      <c r="E1204" s="8" t="s">
        <v>350</v>
      </c>
      <c r="F1204" s="8" t="s">
        <v>46</v>
      </c>
      <c r="G1204" s="8" t="s">
        <v>142</v>
      </c>
      <c r="H1204" s="9" t="s">
        <v>354</v>
      </c>
      <c r="O1204" s="0" t="s">
        <v>408</v>
      </c>
    </row>
    <row r="1205" customFormat="false" ht="14.4" hidden="false" customHeight="false" outlineLevel="0" collapsed="false">
      <c r="A1205" s="0" t="n">
        <v>1204</v>
      </c>
      <c r="B1205" s="0" t="n">
        <v>352</v>
      </c>
      <c r="C1205" s="8" t="s">
        <v>856</v>
      </c>
      <c r="D1205" s="8" t="s">
        <v>857</v>
      </c>
      <c r="E1205" s="8" t="s">
        <v>350</v>
      </c>
      <c r="F1205" s="8" t="s">
        <v>46</v>
      </c>
      <c r="G1205" s="8" t="s">
        <v>244</v>
      </c>
      <c r="H1205" s="9" t="s">
        <v>355</v>
      </c>
      <c r="O1205" s="0" t="s">
        <v>408</v>
      </c>
    </row>
    <row r="1206" customFormat="false" ht="14.4" hidden="false" customHeight="false" outlineLevel="0" collapsed="false">
      <c r="A1206" s="0" t="n">
        <v>1205</v>
      </c>
      <c r="B1206" s="0" t="n">
        <v>353</v>
      </c>
      <c r="C1206" s="8" t="s">
        <v>856</v>
      </c>
      <c r="D1206" s="8" t="s">
        <v>857</v>
      </c>
      <c r="E1206" s="8" t="s">
        <v>350</v>
      </c>
      <c r="F1206" s="8" t="s">
        <v>46</v>
      </c>
      <c r="G1206" s="8" t="s">
        <v>246</v>
      </c>
      <c r="H1206" s="9" t="s">
        <v>356</v>
      </c>
      <c r="K1206" s="18" t="str">
        <f aca="false">HYPERLINK("#'KOODISTOT'!B"&amp;MATCH(CONCATENATE(G1206,"Type"),KOODISTOT!B:B,0),CONCATENATE(G1206,"Type"))</f>
        <v>TreeSpeciesType</v>
      </c>
      <c r="L1206" s="10" t="n">
        <v>20</v>
      </c>
      <c r="O1206" s="0" t="s">
        <v>408</v>
      </c>
    </row>
    <row r="1207" customFormat="false" ht="14.4" hidden="false" customHeight="false" outlineLevel="0" collapsed="false">
      <c r="A1207" s="0" t="n">
        <v>1206</v>
      </c>
      <c r="B1207" s="0" t="n">
        <v>354</v>
      </c>
      <c r="C1207" s="8" t="s">
        <v>856</v>
      </c>
      <c r="D1207" s="8" t="s">
        <v>857</v>
      </c>
      <c r="E1207" s="8" t="s">
        <v>350</v>
      </c>
      <c r="F1207" s="8" t="s">
        <v>46</v>
      </c>
      <c r="G1207" s="8" t="s">
        <v>248</v>
      </c>
      <c r="H1207" s="9" t="s">
        <v>357</v>
      </c>
      <c r="K1207" s="18" t="str">
        <f aca="false">HYPERLINK("#'KOODISTOT'!B"&amp;MATCH(CONCATENATE(G1207,"Type"),KOODISTOT!B:B,0),CONCATENATE(G1207,"Type"))</f>
        <v>StoreyType</v>
      </c>
      <c r="L1207" s="10" t="n">
        <v>6</v>
      </c>
      <c r="O1207" s="0" t="s">
        <v>408</v>
      </c>
    </row>
    <row r="1208" customFormat="false" ht="14.4" hidden="false" customHeight="false" outlineLevel="0" collapsed="false">
      <c r="A1208" s="0" t="n">
        <v>1207</v>
      </c>
      <c r="B1208" s="0" t="n">
        <v>355</v>
      </c>
      <c r="C1208" s="8" t="s">
        <v>856</v>
      </c>
      <c r="D1208" s="8" t="s">
        <v>857</v>
      </c>
      <c r="E1208" s="8" t="s">
        <v>350</v>
      </c>
      <c r="F1208" s="8" t="s">
        <v>46</v>
      </c>
      <c r="G1208" s="8" t="s">
        <v>250</v>
      </c>
      <c r="H1208" s="9" t="s">
        <v>358</v>
      </c>
      <c r="O1208" s="0" t="s">
        <v>408</v>
      </c>
    </row>
    <row r="1209" customFormat="false" ht="14.4" hidden="false" customHeight="false" outlineLevel="0" collapsed="false">
      <c r="A1209" s="0" t="n">
        <v>1208</v>
      </c>
      <c r="B1209" s="0" t="n">
        <v>356</v>
      </c>
      <c r="C1209" s="8" t="s">
        <v>856</v>
      </c>
      <c r="D1209" s="8" t="s">
        <v>857</v>
      </c>
      <c r="E1209" s="8" t="s">
        <v>350</v>
      </c>
      <c r="F1209" s="8" t="s">
        <v>46</v>
      </c>
      <c r="G1209" s="8" t="s">
        <v>252</v>
      </c>
      <c r="H1209" s="9" t="s">
        <v>359</v>
      </c>
      <c r="O1209" s="0" t="s">
        <v>408</v>
      </c>
    </row>
    <row r="1210" customFormat="false" ht="14.4" hidden="false" customHeight="false" outlineLevel="0" collapsed="false">
      <c r="A1210" s="0" t="n">
        <v>1209</v>
      </c>
      <c r="B1210" s="0" t="n">
        <v>357</v>
      </c>
      <c r="C1210" s="8" t="s">
        <v>856</v>
      </c>
      <c r="D1210" s="8" t="s">
        <v>857</v>
      </c>
      <c r="E1210" s="8" t="s">
        <v>350</v>
      </c>
      <c r="F1210" s="8" t="s">
        <v>46</v>
      </c>
      <c r="G1210" s="8" t="s">
        <v>360</v>
      </c>
      <c r="H1210" s="9" t="s">
        <v>361</v>
      </c>
      <c r="O1210" s="0" t="s">
        <v>408</v>
      </c>
    </row>
    <row r="1211" customFormat="false" ht="14.4" hidden="false" customHeight="false" outlineLevel="0" collapsed="false">
      <c r="A1211" s="0" t="n">
        <v>1210</v>
      </c>
      <c r="B1211" s="0" t="n">
        <v>358</v>
      </c>
      <c r="C1211" s="8" t="s">
        <v>856</v>
      </c>
      <c r="D1211" s="8" t="s">
        <v>857</v>
      </c>
      <c r="E1211" s="8" t="s">
        <v>360</v>
      </c>
      <c r="F1211" s="8" t="s">
        <v>46</v>
      </c>
      <c r="G1211" s="8" t="s">
        <v>362</v>
      </c>
      <c r="H1211" s="9" t="s">
        <v>363</v>
      </c>
      <c r="O1211" s="0" t="s">
        <v>408</v>
      </c>
    </row>
    <row r="1212" customFormat="false" ht="14.4" hidden="false" customHeight="false" outlineLevel="0" collapsed="false">
      <c r="A1212" s="0" t="n">
        <v>1211</v>
      </c>
      <c r="B1212" s="0" t="n">
        <v>359</v>
      </c>
      <c r="C1212" s="8" t="s">
        <v>856</v>
      </c>
      <c r="D1212" s="8" t="s">
        <v>857</v>
      </c>
      <c r="E1212" s="8" t="s">
        <v>360</v>
      </c>
      <c r="F1212" s="8" t="s">
        <v>46</v>
      </c>
      <c r="G1212" s="8" t="s">
        <v>364</v>
      </c>
      <c r="H1212" s="9" t="s">
        <v>365</v>
      </c>
      <c r="O1212" s="0" t="s">
        <v>408</v>
      </c>
    </row>
    <row r="1213" customFormat="false" ht="14.4" hidden="false" customHeight="false" outlineLevel="0" collapsed="false">
      <c r="A1213" s="0" t="n">
        <v>1212</v>
      </c>
      <c r="B1213" s="0" t="n">
        <v>360</v>
      </c>
      <c r="C1213" s="8" t="s">
        <v>856</v>
      </c>
      <c r="D1213" s="8" t="s">
        <v>857</v>
      </c>
      <c r="E1213" s="8" t="s">
        <v>360</v>
      </c>
      <c r="F1213" s="8" t="s">
        <v>46</v>
      </c>
      <c r="G1213" s="8" t="s">
        <v>366</v>
      </c>
      <c r="H1213" s="9" t="s">
        <v>367</v>
      </c>
      <c r="O1213" s="0" t="s">
        <v>408</v>
      </c>
    </row>
    <row r="1214" customFormat="false" ht="14.4" hidden="false" customHeight="false" outlineLevel="0" collapsed="false">
      <c r="A1214" s="0" t="n">
        <v>1213</v>
      </c>
      <c r="B1214" s="0" t="n">
        <v>361</v>
      </c>
      <c r="C1214" s="8" t="s">
        <v>856</v>
      </c>
      <c r="D1214" s="8" t="s">
        <v>857</v>
      </c>
      <c r="E1214" s="8" t="s">
        <v>350</v>
      </c>
      <c r="F1214" s="8" t="s">
        <v>46</v>
      </c>
      <c r="G1214" s="8" t="s">
        <v>368</v>
      </c>
      <c r="H1214" s="9" t="s">
        <v>369</v>
      </c>
      <c r="O1214" s="0" t="s">
        <v>408</v>
      </c>
    </row>
    <row r="1215" customFormat="false" ht="28.8" hidden="false" customHeight="false" outlineLevel="0" collapsed="false">
      <c r="A1215" s="0" t="n">
        <v>1214</v>
      </c>
      <c r="B1215" s="0" t="n">
        <v>362</v>
      </c>
      <c r="C1215" s="8" t="s">
        <v>856</v>
      </c>
      <c r="D1215" s="8" t="s">
        <v>857</v>
      </c>
      <c r="E1215" s="8" t="s">
        <v>368</v>
      </c>
      <c r="F1215" s="8" t="s">
        <v>46</v>
      </c>
      <c r="G1215" s="8" t="s">
        <v>370</v>
      </c>
      <c r="H1215" s="9" t="s">
        <v>371</v>
      </c>
      <c r="O1215" s="0" t="s">
        <v>408</v>
      </c>
    </row>
    <row r="1216" customFormat="false" ht="28.8" hidden="false" customHeight="false" outlineLevel="0" collapsed="false">
      <c r="A1216" s="0" t="n">
        <v>1215</v>
      </c>
      <c r="B1216" s="0" t="n">
        <v>363</v>
      </c>
      <c r="C1216" s="8" t="s">
        <v>856</v>
      </c>
      <c r="D1216" s="8" t="s">
        <v>857</v>
      </c>
      <c r="E1216" s="8" t="s">
        <v>368</v>
      </c>
      <c r="F1216" s="8" t="s">
        <v>46</v>
      </c>
      <c r="G1216" s="8" t="s">
        <v>372</v>
      </c>
      <c r="H1216" s="9" t="s">
        <v>373</v>
      </c>
      <c r="O1216" s="0" t="s">
        <v>408</v>
      </c>
    </row>
    <row r="1217" customFormat="false" ht="14.4" hidden="false" customHeight="false" outlineLevel="0" collapsed="false">
      <c r="A1217" s="0" t="n">
        <v>1216</v>
      </c>
      <c r="B1217" s="0" t="n">
        <v>364</v>
      </c>
      <c r="C1217" s="8" t="s">
        <v>856</v>
      </c>
      <c r="D1217" s="8" t="s">
        <v>857</v>
      </c>
      <c r="E1217" s="8" t="s">
        <v>368</v>
      </c>
      <c r="F1217" s="8" t="s">
        <v>46</v>
      </c>
      <c r="G1217" s="8" t="s">
        <v>364</v>
      </c>
      <c r="H1217" s="9" t="s">
        <v>374</v>
      </c>
      <c r="O1217" s="0" t="s">
        <v>408</v>
      </c>
    </row>
    <row r="1218" customFormat="false" ht="14.4" hidden="false" customHeight="false" outlineLevel="0" collapsed="false">
      <c r="A1218" s="0" t="n">
        <v>1217</v>
      </c>
      <c r="B1218" s="0" t="n">
        <v>365</v>
      </c>
      <c r="C1218" s="8" t="s">
        <v>856</v>
      </c>
      <c r="D1218" s="8" t="s">
        <v>857</v>
      </c>
      <c r="E1218" s="8" t="s">
        <v>368</v>
      </c>
      <c r="F1218" s="8" t="s">
        <v>46</v>
      </c>
      <c r="G1218" s="8" t="s">
        <v>366</v>
      </c>
      <c r="H1218" s="9" t="s">
        <v>375</v>
      </c>
      <c r="O1218" s="0" t="s">
        <v>408</v>
      </c>
    </row>
    <row r="1219" customFormat="false" ht="14.4" hidden="false" customHeight="false" outlineLevel="0" collapsed="false">
      <c r="A1219" s="0" t="n">
        <v>1218</v>
      </c>
      <c r="B1219" s="0" t="n">
        <v>366</v>
      </c>
      <c r="C1219" s="8" t="s">
        <v>856</v>
      </c>
      <c r="D1219" s="8" t="s">
        <v>857</v>
      </c>
      <c r="E1219" s="8" t="s">
        <v>350</v>
      </c>
      <c r="F1219" s="8" t="s">
        <v>46</v>
      </c>
      <c r="G1219" s="8" t="s">
        <v>376</v>
      </c>
      <c r="H1219" s="9" t="s">
        <v>377</v>
      </c>
      <c r="O1219" s="0" t="s">
        <v>408</v>
      </c>
    </row>
    <row r="1220" customFormat="false" ht="14.4" hidden="false" customHeight="false" outlineLevel="0" collapsed="false">
      <c r="A1220" s="0" t="n">
        <v>1219</v>
      </c>
      <c r="B1220" s="0" t="n">
        <v>367</v>
      </c>
      <c r="C1220" s="8" t="s">
        <v>856</v>
      </c>
      <c r="D1220" s="8" t="s">
        <v>857</v>
      </c>
      <c r="E1220" s="8" t="s">
        <v>376</v>
      </c>
      <c r="F1220" s="8" t="s">
        <v>46</v>
      </c>
      <c r="G1220" s="8" t="s">
        <v>378</v>
      </c>
      <c r="H1220" s="9" t="s">
        <v>379</v>
      </c>
      <c r="O1220" s="0" t="s">
        <v>408</v>
      </c>
    </row>
    <row r="1221" customFormat="false" ht="14.4" hidden="false" customHeight="false" outlineLevel="0" collapsed="false">
      <c r="A1221" s="0" t="n">
        <v>1220</v>
      </c>
      <c r="B1221" s="0" t="n">
        <v>368</v>
      </c>
      <c r="C1221" s="8" t="s">
        <v>856</v>
      </c>
      <c r="D1221" s="8" t="s">
        <v>857</v>
      </c>
      <c r="E1221" s="8" t="s">
        <v>376</v>
      </c>
      <c r="F1221" s="8" t="s">
        <v>46</v>
      </c>
      <c r="G1221" s="8" t="s">
        <v>380</v>
      </c>
      <c r="H1221" s="9" t="s">
        <v>381</v>
      </c>
      <c r="O1221" s="0" t="s">
        <v>408</v>
      </c>
    </row>
    <row r="1222" customFormat="false" ht="14.4" hidden="false" customHeight="false" outlineLevel="0" collapsed="false">
      <c r="A1222" s="0" t="n">
        <v>1221</v>
      </c>
      <c r="B1222" s="0" t="n">
        <v>369</v>
      </c>
      <c r="C1222" s="8" t="s">
        <v>856</v>
      </c>
      <c r="D1222" s="8" t="s">
        <v>857</v>
      </c>
      <c r="E1222" s="8" t="s">
        <v>350</v>
      </c>
      <c r="F1222" s="8" t="s">
        <v>46</v>
      </c>
      <c r="G1222" s="8" t="s">
        <v>382</v>
      </c>
      <c r="H1222" s="9" t="s">
        <v>383</v>
      </c>
      <c r="O1222" s="0" t="s">
        <v>408</v>
      </c>
    </row>
    <row r="1223" customFormat="false" ht="14.4" hidden="false" customHeight="false" outlineLevel="0" collapsed="false">
      <c r="A1223" s="0" t="n">
        <v>1222</v>
      </c>
      <c r="B1223" s="0" t="n">
        <v>370</v>
      </c>
      <c r="C1223" s="8" t="s">
        <v>856</v>
      </c>
      <c r="D1223" s="8" t="s">
        <v>857</v>
      </c>
      <c r="E1223" s="8" t="s">
        <v>382</v>
      </c>
      <c r="F1223" s="8" t="s">
        <v>46</v>
      </c>
      <c r="G1223" s="8" t="s">
        <v>384</v>
      </c>
      <c r="H1223" s="9" t="s">
        <v>385</v>
      </c>
      <c r="O1223" s="0" t="s">
        <v>408</v>
      </c>
    </row>
    <row r="1224" customFormat="false" ht="14.4" hidden="false" customHeight="false" outlineLevel="0" collapsed="false">
      <c r="A1224" s="0" t="n">
        <v>1223</v>
      </c>
      <c r="B1224" s="0" t="n">
        <v>371</v>
      </c>
      <c r="C1224" s="8" t="s">
        <v>856</v>
      </c>
      <c r="D1224" s="8" t="s">
        <v>857</v>
      </c>
      <c r="E1224" s="8" t="s">
        <v>382</v>
      </c>
      <c r="F1224" s="8" t="s">
        <v>46</v>
      </c>
      <c r="G1224" s="8" t="s">
        <v>386</v>
      </c>
      <c r="H1224" s="9" t="s">
        <v>387</v>
      </c>
      <c r="O1224" s="0" t="s">
        <v>408</v>
      </c>
    </row>
    <row r="1225" customFormat="false" ht="14.4" hidden="false" customHeight="false" outlineLevel="0" collapsed="false">
      <c r="A1225" s="0" t="n">
        <v>1224</v>
      </c>
      <c r="B1225" s="0" t="n">
        <v>372</v>
      </c>
      <c r="C1225" s="8" t="s">
        <v>856</v>
      </c>
      <c r="D1225" s="8" t="s">
        <v>857</v>
      </c>
      <c r="E1225" s="8" t="s">
        <v>382</v>
      </c>
      <c r="F1225" s="8" t="s">
        <v>46</v>
      </c>
      <c r="G1225" s="8" t="s">
        <v>388</v>
      </c>
      <c r="H1225" s="9" t="s">
        <v>389</v>
      </c>
      <c r="O1225" s="0" t="s">
        <v>408</v>
      </c>
    </row>
    <row r="1226" customFormat="false" ht="14.4" hidden="false" customHeight="false" outlineLevel="0" collapsed="false">
      <c r="A1226" s="0" t="n">
        <v>1225</v>
      </c>
      <c r="B1226" s="0" t="n">
        <v>373</v>
      </c>
      <c r="C1226" s="8" t="s">
        <v>856</v>
      </c>
      <c r="D1226" s="8" t="s">
        <v>857</v>
      </c>
      <c r="E1226" s="8" t="s">
        <v>382</v>
      </c>
      <c r="F1226" s="8" t="s">
        <v>46</v>
      </c>
      <c r="G1226" s="8" t="s">
        <v>390</v>
      </c>
      <c r="H1226" s="9" t="s">
        <v>391</v>
      </c>
      <c r="O1226" s="0" t="s">
        <v>408</v>
      </c>
    </row>
    <row r="1227" customFormat="false" ht="14.4" hidden="false" customHeight="false" outlineLevel="0" collapsed="false">
      <c r="A1227" s="0" t="n">
        <v>1226</v>
      </c>
      <c r="B1227" s="0" t="n">
        <v>374</v>
      </c>
      <c r="C1227" s="8" t="s">
        <v>856</v>
      </c>
      <c r="D1227" s="8" t="s">
        <v>857</v>
      </c>
      <c r="E1227" s="8" t="s">
        <v>350</v>
      </c>
      <c r="F1227" s="8" t="s">
        <v>46</v>
      </c>
      <c r="G1227" s="8" t="s">
        <v>392</v>
      </c>
      <c r="H1227" s="9" t="s">
        <v>393</v>
      </c>
      <c r="O1227" s="0" t="s">
        <v>408</v>
      </c>
    </row>
    <row r="1228" customFormat="false" ht="14.4" hidden="false" customHeight="false" outlineLevel="0" collapsed="false">
      <c r="A1228" s="0" t="n">
        <v>1227</v>
      </c>
      <c r="B1228" s="0" t="n">
        <v>375</v>
      </c>
      <c r="C1228" s="8" t="s">
        <v>856</v>
      </c>
      <c r="D1228" s="8" t="s">
        <v>857</v>
      </c>
      <c r="E1228" s="8" t="s">
        <v>392</v>
      </c>
      <c r="F1228" s="8" t="s">
        <v>46</v>
      </c>
      <c r="G1228" s="8" t="s">
        <v>362</v>
      </c>
      <c r="H1228" s="9" t="s">
        <v>394</v>
      </c>
      <c r="O1228" s="0" t="s">
        <v>408</v>
      </c>
    </row>
    <row r="1229" customFormat="false" ht="14.4" hidden="false" customHeight="false" outlineLevel="0" collapsed="false">
      <c r="A1229" s="0" t="n">
        <v>1228</v>
      </c>
      <c r="B1229" s="0" t="n">
        <v>376</v>
      </c>
      <c r="C1229" s="8" t="s">
        <v>856</v>
      </c>
      <c r="D1229" s="8" t="s">
        <v>857</v>
      </c>
      <c r="E1229" s="8" t="s">
        <v>392</v>
      </c>
      <c r="F1229" s="8" t="s">
        <v>46</v>
      </c>
      <c r="G1229" s="8" t="s">
        <v>364</v>
      </c>
      <c r="H1229" s="9" t="s">
        <v>395</v>
      </c>
      <c r="O1229" s="0" t="s">
        <v>408</v>
      </c>
    </row>
    <row r="1230" customFormat="false" ht="28.8" hidden="false" customHeight="false" outlineLevel="0" collapsed="false">
      <c r="A1230" s="0" t="n">
        <v>1229</v>
      </c>
      <c r="B1230" s="0" t="n">
        <v>377</v>
      </c>
      <c r="C1230" s="8" t="s">
        <v>856</v>
      </c>
      <c r="D1230" s="8" t="s">
        <v>857</v>
      </c>
      <c r="E1230" s="8" t="s">
        <v>350</v>
      </c>
      <c r="F1230" s="8" t="s">
        <v>46</v>
      </c>
      <c r="G1230" s="8" t="s">
        <v>396</v>
      </c>
      <c r="H1230" s="9" t="s">
        <v>397</v>
      </c>
      <c r="O1230" s="0" t="s">
        <v>408</v>
      </c>
    </row>
    <row r="1231" customFormat="false" ht="28.8" hidden="false" customHeight="false" outlineLevel="0" collapsed="false">
      <c r="A1231" s="0" t="n">
        <v>1230</v>
      </c>
      <c r="B1231" s="0" t="n">
        <v>378</v>
      </c>
      <c r="C1231" s="8" t="s">
        <v>856</v>
      </c>
      <c r="D1231" s="8" t="s">
        <v>857</v>
      </c>
      <c r="E1231" s="8" t="s">
        <v>396</v>
      </c>
      <c r="F1231" s="8" t="s">
        <v>46</v>
      </c>
      <c r="G1231" s="8" t="s">
        <v>398</v>
      </c>
      <c r="H1231" s="9" t="s">
        <v>399</v>
      </c>
      <c r="O1231" s="0" t="s">
        <v>408</v>
      </c>
    </row>
    <row r="1232" customFormat="false" ht="28.8" hidden="false" customHeight="false" outlineLevel="0" collapsed="false">
      <c r="A1232" s="0" t="n">
        <v>1231</v>
      </c>
      <c r="B1232" s="0" t="n">
        <v>379</v>
      </c>
      <c r="C1232" s="8" t="s">
        <v>856</v>
      </c>
      <c r="D1232" s="8" t="s">
        <v>857</v>
      </c>
      <c r="E1232" s="8" t="s">
        <v>398</v>
      </c>
      <c r="F1232" s="8" t="s">
        <v>46</v>
      </c>
      <c r="G1232" s="8" t="s">
        <v>340</v>
      </c>
      <c r="H1232" s="9" t="s">
        <v>400</v>
      </c>
      <c r="O1232" s="0" t="s">
        <v>408</v>
      </c>
    </row>
    <row r="1233" customFormat="false" ht="28.8" hidden="false" customHeight="false" outlineLevel="0" collapsed="false">
      <c r="A1233" s="0" t="n">
        <v>1232</v>
      </c>
      <c r="B1233" s="0" t="n">
        <v>380</v>
      </c>
      <c r="C1233" s="8" t="s">
        <v>856</v>
      </c>
      <c r="D1233" s="8" t="s">
        <v>857</v>
      </c>
      <c r="E1233" s="8" t="s">
        <v>398</v>
      </c>
      <c r="F1233" s="8" t="s">
        <v>46</v>
      </c>
      <c r="G1233" s="8" t="s">
        <v>401</v>
      </c>
      <c r="H1233" s="9" t="s">
        <v>402</v>
      </c>
      <c r="O1233" s="0" t="s">
        <v>408</v>
      </c>
    </row>
    <row r="1234" customFormat="false" ht="14.4" hidden="false" customHeight="false" outlineLevel="0" collapsed="false">
      <c r="A1234" s="0" t="n">
        <v>1233</v>
      </c>
      <c r="B1234" s="0" t="n">
        <v>381</v>
      </c>
      <c r="C1234" s="8" t="s">
        <v>856</v>
      </c>
      <c r="D1234" s="8" t="s">
        <v>857</v>
      </c>
      <c r="E1234" s="8" t="s">
        <v>403</v>
      </c>
      <c r="F1234" s="8" t="s">
        <v>46</v>
      </c>
      <c r="G1234" s="21" t="s">
        <v>405</v>
      </c>
      <c r="H1234" s="9" t="s">
        <v>406</v>
      </c>
      <c r="O1234" s="0" t="s">
        <v>408</v>
      </c>
    </row>
    <row r="1235" customFormat="false" ht="14.4" hidden="false" customHeight="false" outlineLevel="0" collapsed="false">
      <c r="A1235" s="0" t="n">
        <v>1234</v>
      </c>
      <c r="B1235" s="0" t="n">
        <v>382</v>
      </c>
      <c r="C1235" s="8" t="s">
        <v>856</v>
      </c>
      <c r="D1235" s="8" t="s">
        <v>857</v>
      </c>
      <c r="E1235" s="21" t="s">
        <v>405</v>
      </c>
      <c r="F1235" s="8" t="s">
        <v>54</v>
      </c>
      <c r="G1235" s="8" t="s">
        <v>55</v>
      </c>
      <c r="H1235" s="9" t="s">
        <v>407</v>
      </c>
      <c r="O1235" s="0" t="s">
        <v>408</v>
      </c>
    </row>
    <row r="1236" customFormat="false" ht="14.4" hidden="false" customHeight="false" outlineLevel="0" collapsed="false">
      <c r="A1236" s="0" t="n">
        <v>1235</v>
      </c>
      <c r="B1236" s="0" t="n">
        <v>383</v>
      </c>
      <c r="C1236" s="8" t="s">
        <v>856</v>
      </c>
      <c r="D1236" s="8" t="s">
        <v>857</v>
      </c>
      <c r="E1236" s="21" t="s">
        <v>405</v>
      </c>
      <c r="F1236" s="8" t="s">
        <v>54</v>
      </c>
      <c r="G1236" s="8" t="s">
        <v>409</v>
      </c>
      <c r="H1236" s="9" t="s">
        <v>410</v>
      </c>
      <c r="K1236" s="18" t="str">
        <f aca="false">HYPERLINK("#'KOODISTOT'!B"&amp;MATCH(CONCATENATE(G1236,"Type"),KOODISTOT!B:B,0),CONCATENATE(G1236,"Type"))</f>
        <v>mainTypeType</v>
      </c>
      <c r="L1236" s="10" t="n">
        <v>1</v>
      </c>
      <c r="O1236" s="0" t="s">
        <v>408</v>
      </c>
    </row>
    <row r="1237" customFormat="false" ht="14.4" hidden="false" customHeight="false" outlineLevel="0" collapsed="false">
      <c r="A1237" s="0" t="n">
        <v>1236</v>
      </c>
      <c r="B1237" s="0" t="n">
        <v>384</v>
      </c>
      <c r="C1237" s="8" t="s">
        <v>856</v>
      </c>
      <c r="D1237" s="8" t="s">
        <v>857</v>
      </c>
      <c r="E1237" s="21" t="s">
        <v>405</v>
      </c>
      <c r="F1237" s="8" t="s">
        <v>46</v>
      </c>
      <c r="G1237" s="9" t="s">
        <v>140</v>
      </c>
      <c r="H1237" s="9" t="s">
        <v>411</v>
      </c>
      <c r="K1237" s="18" t="str">
        <f aca="false">HYPERLINK("#'KOODISTOT'!B"&amp;MATCH(CONCATENATE(G1237,"Type"),KOODISTOT!B:B,0),CONCATENATE(G1237,"Type"))</f>
        <v>ChangeStateType</v>
      </c>
      <c r="L1237" s="10" t="n">
        <v>0</v>
      </c>
      <c r="O1237" s="0" t="s">
        <v>408</v>
      </c>
    </row>
    <row r="1238" customFormat="false" ht="14.4" hidden="false" customHeight="false" outlineLevel="0" collapsed="false">
      <c r="A1238" s="0" t="n">
        <v>1237</v>
      </c>
      <c r="B1238" s="0" t="n">
        <v>385</v>
      </c>
      <c r="C1238" s="8" t="s">
        <v>856</v>
      </c>
      <c r="D1238" s="8" t="s">
        <v>857</v>
      </c>
      <c r="E1238" s="21" t="s">
        <v>405</v>
      </c>
      <c r="F1238" s="8" t="s">
        <v>46</v>
      </c>
      <c r="G1238" s="9" t="s">
        <v>142</v>
      </c>
      <c r="H1238" s="9" t="s">
        <v>412</v>
      </c>
      <c r="O1238" s="0" t="s">
        <v>408</v>
      </c>
    </row>
    <row r="1239" customFormat="false" ht="14.4" hidden="false" customHeight="false" outlineLevel="0" collapsed="false">
      <c r="A1239" s="0" t="n">
        <v>1238</v>
      </c>
      <c r="B1239" s="0" t="n">
        <v>386</v>
      </c>
      <c r="C1239" s="8" t="s">
        <v>856</v>
      </c>
      <c r="D1239" s="8" t="s">
        <v>857</v>
      </c>
      <c r="E1239" s="21" t="s">
        <v>405</v>
      </c>
      <c r="F1239" s="8" t="s">
        <v>46</v>
      </c>
      <c r="G1239" s="8" t="s">
        <v>146</v>
      </c>
      <c r="H1239" s="9" t="s">
        <v>413</v>
      </c>
      <c r="O1239" s="0" t="s">
        <v>408</v>
      </c>
    </row>
    <row r="1240" customFormat="false" ht="14.4" hidden="false" customHeight="false" outlineLevel="0" collapsed="false">
      <c r="A1240" s="0" t="n">
        <v>1239</v>
      </c>
      <c r="B1240" s="0" t="n">
        <v>387</v>
      </c>
      <c r="C1240" s="8" t="s">
        <v>856</v>
      </c>
      <c r="D1240" s="8" t="s">
        <v>857</v>
      </c>
      <c r="E1240" s="8" t="s">
        <v>146</v>
      </c>
      <c r="F1240" s="8" t="s">
        <v>46</v>
      </c>
      <c r="G1240" s="21" t="s">
        <v>148</v>
      </c>
      <c r="H1240" s="9" t="s">
        <v>414</v>
      </c>
      <c r="O1240" s="0" t="s">
        <v>408</v>
      </c>
    </row>
    <row r="1241" customFormat="false" ht="14.4" hidden="false" customHeight="false" outlineLevel="0" collapsed="false">
      <c r="A1241" s="0" t="n">
        <v>1240</v>
      </c>
      <c r="B1241" s="0" t="n">
        <v>388</v>
      </c>
      <c r="C1241" s="8" t="s">
        <v>856</v>
      </c>
      <c r="D1241" s="8" t="s">
        <v>857</v>
      </c>
      <c r="E1241" s="21" t="s">
        <v>148</v>
      </c>
      <c r="F1241" s="8" t="s">
        <v>46</v>
      </c>
      <c r="G1241" s="21" t="s">
        <v>150</v>
      </c>
      <c r="H1241" s="9" t="s">
        <v>415</v>
      </c>
      <c r="K1241" s="18" t="str">
        <f aca="false">HYPERLINK("#'KOODISTOT'!B"&amp;MATCH(CONCATENATE(G1241,"Type"),KOODISTOT!B:B,0),CONCATENATE(G1241,"Type"))</f>
        <v>IdentifierTypeType</v>
      </c>
      <c r="L1241" s="10" t="n">
        <v>4</v>
      </c>
      <c r="O1241" s="0" t="s">
        <v>408</v>
      </c>
    </row>
    <row r="1242" customFormat="false" ht="14.4" hidden="false" customHeight="false" outlineLevel="0" collapsed="false">
      <c r="A1242" s="0" t="n">
        <v>1241</v>
      </c>
      <c r="B1242" s="0" t="n">
        <v>389</v>
      </c>
      <c r="C1242" s="8" t="s">
        <v>856</v>
      </c>
      <c r="D1242" s="8" t="s">
        <v>857</v>
      </c>
      <c r="E1242" s="21" t="s">
        <v>148</v>
      </c>
      <c r="F1242" s="8" t="s">
        <v>46</v>
      </c>
      <c r="G1242" s="21" t="s">
        <v>152</v>
      </c>
      <c r="H1242" s="9" t="s">
        <v>416</v>
      </c>
      <c r="O1242" s="0" t="s">
        <v>408</v>
      </c>
    </row>
    <row r="1243" customFormat="false" ht="14.4" hidden="false" customHeight="false" outlineLevel="0" collapsed="false">
      <c r="A1243" s="0" t="n">
        <v>1242</v>
      </c>
      <c r="B1243" s="0" t="n">
        <v>390</v>
      </c>
      <c r="C1243" s="8" t="s">
        <v>856</v>
      </c>
      <c r="D1243" s="8" t="s">
        <v>857</v>
      </c>
      <c r="E1243" s="21" t="s">
        <v>405</v>
      </c>
      <c r="F1243" s="8" t="s">
        <v>46</v>
      </c>
      <c r="G1243" s="8" t="s">
        <v>417</v>
      </c>
      <c r="H1243" s="9" t="s">
        <v>418</v>
      </c>
      <c r="K1243" s="18" t="str">
        <f aca="false">HYPERLINK("#'YHDISTEKOODISTOT'!B"&amp;MATCH("OperationTypeType",YHDISTEKOODISTOT!B:B,0),"OperationTypeType")</f>
        <v>OperationTypeType</v>
      </c>
      <c r="L1243" s="10" t="n">
        <v>9</v>
      </c>
      <c r="M1243" s="11" t="s">
        <v>49</v>
      </c>
      <c r="O1243" s="0" t="s">
        <v>408</v>
      </c>
    </row>
    <row r="1244" customFormat="false" ht="14.4" hidden="false" customHeight="false" outlineLevel="0" collapsed="false">
      <c r="A1244" s="0" t="n">
        <v>1243</v>
      </c>
      <c r="B1244" s="0" t="n">
        <v>391</v>
      </c>
      <c r="C1244" s="8" t="s">
        <v>856</v>
      </c>
      <c r="D1244" s="8" t="s">
        <v>857</v>
      </c>
      <c r="E1244" s="21" t="s">
        <v>405</v>
      </c>
      <c r="F1244" s="8" t="s">
        <v>46</v>
      </c>
      <c r="G1244" s="8" t="s">
        <v>419</v>
      </c>
      <c r="H1244" s="9" t="s">
        <v>420</v>
      </c>
      <c r="O1244" s="0" t="s">
        <v>408</v>
      </c>
    </row>
    <row r="1245" customFormat="false" ht="14.4" hidden="false" customHeight="false" outlineLevel="0" collapsed="false">
      <c r="A1245" s="0" t="n">
        <v>1244</v>
      </c>
      <c r="B1245" s="0" t="n">
        <v>392</v>
      </c>
      <c r="C1245" s="8" t="s">
        <v>856</v>
      </c>
      <c r="D1245" s="8" t="s">
        <v>857</v>
      </c>
      <c r="E1245" s="8" t="s">
        <v>419</v>
      </c>
      <c r="F1245" s="8" t="s">
        <v>46</v>
      </c>
      <c r="G1245" s="8" t="s">
        <v>421</v>
      </c>
      <c r="H1245" s="9" t="s">
        <v>422</v>
      </c>
      <c r="K1245" s="18" t="str">
        <f aca="false">HYPERLINK("#'KOODISTOT'!B"&amp;MATCH(CONCATENATE(G1245,"Type"),KOODISTOT!B:B,0),CONCATENATE(G1245,"Type"))</f>
        <v>ProposalTypeType</v>
      </c>
      <c r="L1245" s="10" t="n">
        <v>1</v>
      </c>
      <c r="O1245" s="0" t="s">
        <v>408</v>
      </c>
    </row>
    <row r="1246" customFormat="false" ht="14.4" hidden="false" customHeight="false" outlineLevel="0" collapsed="false">
      <c r="A1246" s="0" t="n">
        <v>1245</v>
      </c>
      <c r="B1246" s="0" t="n">
        <v>393</v>
      </c>
      <c r="C1246" s="8" t="s">
        <v>856</v>
      </c>
      <c r="D1246" s="8" t="s">
        <v>857</v>
      </c>
      <c r="E1246" s="8" t="s">
        <v>419</v>
      </c>
      <c r="F1246" s="8" t="s">
        <v>46</v>
      </c>
      <c r="G1246" s="8" t="s">
        <v>423</v>
      </c>
      <c r="H1246" s="9" t="s">
        <v>424</v>
      </c>
      <c r="O1246" s="0" t="s">
        <v>408</v>
      </c>
    </row>
    <row r="1247" customFormat="false" ht="14.4" hidden="false" customHeight="false" outlineLevel="0" collapsed="false">
      <c r="A1247" s="0" t="n">
        <v>1246</v>
      </c>
      <c r="B1247" s="0" t="n">
        <v>394</v>
      </c>
      <c r="C1247" s="8" t="s">
        <v>856</v>
      </c>
      <c r="D1247" s="8" t="s">
        <v>857</v>
      </c>
      <c r="E1247" s="8" t="s">
        <v>419</v>
      </c>
      <c r="F1247" s="8" t="s">
        <v>46</v>
      </c>
      <c r="G1247" s="8" t="s">
        <v>425</v>
      </c>
      <c r="H1247" s="9" t="s">
        <v>426</v>
      </c>
      <c r="K1247" s="18" t="str">
        <f aca="false">HYPERLINK("#'KOODISTOT'!B"&amp;MATCH(CONCATENATE(G1247,"Type"),KOODISTOT!B:B,0),CONCATENATE(G1247,"Type"))</f>
        <v>OperationUrgencyType</v>
      </c>
      <c r="L1247" s="10" t="n">
        <v>3</v>
      </c>
      <c r="O1247" s="0" t="s">
        <v>408</v>
      </c>
    </row>
    <row r="1248" customFormat="false" ht="14.4" hidden="false" customHeight="false" outlineLevel="0" collapsed="false">
      <c r="A1248" s="0" t="n">
        <v>1247</v>
      </c>
      <c r="B1248" s="0" t="n">
        <v>395</v>
      </c>
      <c r="C1248" s="8" t="s">
        <v>856</v>
      </c>
      <c r="D1248" s="8" t="s">
        <v>857</v>
      </c>
      <c r="E1248" s="8" t="s">
        <v>419</v>
      </c>
      <c r="F1248" s="8" t="s">
        <v>46</v>
      </c>
      <c r="G1248" s="8" t="s">
        <v>427</v>
      </c>
      <c r="H1248" s="9" t="s">
        <v>428</v>
      </c>
      <c r="O1248" s="0" t="s">
        <v>408</v>
      </c>
    </row>
    <row r="1249" customFormat="false" ht="14.4" hidden="false" customHeight="false" outlineLevel="0" collapsed="false">
      <c r="A1249" s="0" t="n">
        <v>1248</v>
      </c>
      <c r="B1249" s="0" t="n">
        <v>396</v>
      </c>
      <c r="C1249" s="8" t="s">
        <v>856</v>
      </c>
      <c r="D1249" s="8" t="s">
        <v>857</v>
      </c>
      <c r="E1249" s="8" t="s">
        <v>419</v>
      </c>
      <c r="F1249" s="8" t="s">
        <v>46</v>
      </c>
      <c r="G1249" s="8" t="s">
        <v>429</v>
      </c>
      <c r="H1249" s="9" t="s">
        <v>430</v>
      </c>
      <c r="O1249" s="0" t="s">
        <v>408</v>
      </c>
    </row>
    <row r="1250" customFormat="false" ht="14.4" hidden="false" customHeight="false" outlineLevel="0" collapsed="false">
      <c r="A1250" s="0" t="n">
        <v>1249</v>
      </c>
      <c r="B1250" s="0" t="n">
        <v>397</v>
      </c>
      <c r="C1250" s="8" t="s">
        <v>856</v>
      </c>
      <c r="D1250" s="8" t="s">
        <v>857</v>
      </c>
      <c r="E1250" s="8" t="s">
        <v>419</v>
      </c>
      <c r="F1250" s="8" t="s">
        <v>46</v>
      </c>
      <c r="G1250" s="8" t="s">
        <v>431</v>
      </c>
      <c r="H1250" s="9" t="s">
        <v>432</v>
      </c>
      <c r="O1250" s="0" t="s">
        <v>408</v>
      </c>
    </row>
    <row r="1251" customFormat="false" ht="14.4" hidden="false" customHeight="false" outlineLevel="0" collapsed="false">
      <c r="A1251" s="0" t="n">
        <v>1250</v>
      </c>
      <c r="B1251" s="0" t="n">
        <v>398</v>
      </c>
      <c r="C1251" s="8" t="s">
        <v>856</v>
      </c>
      <c r="D1251" s="8" t="s">
        <v>857</v>
      </c>
      <c r="E1251" s="8" t="s">
        <v>419</v>
      </c>
      <c r="F1251" s="8" t="s">
        <v>46</v>
      </c>
      <c r="G1251" s="8" t="s">
        <v>433</v>
      </c>
      <c r="H1251" s="9" t="s">
        <v>434</v>
      </c>
      <c r="O1251" s="0" t="s">
        <v>408</v>
      </c>
    </row>
    <row r="1252" customFormat="false" ht="14.4" hidden="false" customHeight="false" outlineLevel="0" collapsed="false">
      <c r="A1252" s="0" t="n">
        <v>1251</v>
      </c>
      <c r="B1252" s="0" t="n">
        <v>399</v>
      </c>
      <c r="C1252" s="8" t="s">
        <v>856</v>
      </c>
      <c r="D1252" s="8" t="s">
        <v>857</v>
      </c>
      <c r="E1252" s="8" t="s">
        <v>419</v>
      </c>
      <c r="F1252" s="8" t="s">
        <v>46</v>
      </c>
      <c r="G1252" s="8" t="s">
        <v>435</v>
      </c>
      <c r="H1252" s="9" t="s">
        <v>436</v>
      </c>
      <c r="O1252" s="0" t="s">
        <v>408</v>
      </c>
    </row>
    <row r="1253" customFormat="false" ht="28.8" hidden="false" customHeight="false" outlineLevel="0" collapsed="false">
      <c r="A1253" s="0" t="n">
        <v>1252</v>
      </c>
      <c r="B1253" s="0" t="n">
        <v>400</v>
      </c>
      <c r="C1253" s="8" t="s">
        <v>856</v>
      </c>
      <c r="D1253" s="8" t="s">
        <v>857</v>
      </c>
      <c r="E1253" s="8" t="s">
        <v>419</v>
      </c>
      <c r="F1253" s="8" t="s">
        <v>46</v>
      </c>
      <c r="G1253" s="8" t="s">
        <v>437</v>
      </c>
      <c r="H1253" s="9" t="s">
        <v>438</v>
      </c>
      <c r="O1253" s="0" t="s">
        <v>408</v>
      </c>
    </row>
    <row r="1254" customFormat="false" ht="14.4" hidden="false" customHeight="false" outlineLevel="0" collapsed="false">
      <c r="A1254" s="0" t="n">
        <v>1253</v>
      </c>
      <c r="B1254" s="0" t="n">
        <v>401</v>
      </c>
      <c r="C1254" s="8" t="s">
        <v>856</v>
      </c>
      <c r="D1254" s="8" t="s">
        <v>857</v>
      </c>
      <c r="E1254" s="21" t="s">
        <v>405</v>
      </c>
      <c r="F1254" s="8" t="s">
        <v>46</v>
      </c>
      <c r="G1254" s="8" t="s">
        <v>439</v>
      </c>
      <c r="H1254" s="9" t="s">
        <v>440</v>
      </c>
      <c r="O1254" s="0" t="s">
        <v>408</v>
      </c>
    </row>
    <row r="1255" customFormat="false" ht="14.4" hidden="false" customHeight="false" outlineLevel="0" collapsed="false">
      <c r="A1255" s="0" t="n">
        <v>1254</v>
      </c>
      <c r="B1255" s="0" t="n">
        <v>402</v>
      </c>
      <c r="C1255" s="8" t="s">
        <v>856</v>
      </c>
      <c r="D1255" s="8" t="s">
        <v>857</v>
      </c>
      <c r="E1255" s="8" t="s">
        <v>439</v>
      </c>
      <c r="F1255" s="8" t="s">
        <v>46</v>
      </c>
      <c r="G1255" s="21" t="s">
        <v>441</v>
      </c>
      <c r="H1255" s="9" t="s">
        <v>442</v>
      </c>
      <c r="O1255" s="0" t="s">
        <v>408</v>
      </c>
    </row>
    <row r="1256" customFormat="false" ht="14.4" hidden="false" customHeight="false" outlineLevel="0" collapsed="false">
      <c r="A1256" s="0" t="n">
        <v>1255</v>
      </c>
      <c r="B1256" s="0" t="n">
        <v>403</v>
      </c>
      <c r="C1256" s="8" t="s">
        <v>856</v>
      </c>
      <c r="D1256" s="8" t="s">
        <v>857</v>
      </c>
      <c r="E1256" s="8" t="s">
        <v>439</v>
      </c>
      <c r="F1256" s="8" t="s">
        <v>46</v>
      </c>
      <c r="G1256" s="21" t="s">
        <v>443</v>
      </c>
      <c r="H1256" s="9" t="s">
        <v>444</v>
      </c>
      <c r="O1256" s="0" t="s">
        <v>408</v>
      </c>
    </row>
    <row r="1257" customFormat="false" ht="14.4" hidden="false" customHeight="false" outlineLevel="0" collapsed="false">
      <c r="A1257" s="0" t="n">
        <v>1256</v>
      </c>
      <c r="B1257" s="0" t="n">
        <v>404</v>
      </c>
      <c r="C1257" s="8" t="s">
        <v>856</v>
      </c>
      <c r="D1257" s="8" t="s">
        <v>857</v>
      </c>
      <c r="E1257" s="21" t="s">
        <v>405</v>
      </c>
      <c r="F1257" s="8" t="s">
        <v>46</v>
      </c>
      <c r="G1257" s="8" t="s">
        <v>445</v>
      </c>
      <c r="H1257" s="9" t="s">
        <v>446</v>
      </c>
      <c r="O1257" s="0" t="s">
        <v>408</v>
      </c>
    </row>
    <row r="1258" customFormat="false" ht="14.4" hidden="false" customHeight="false" outlineLevel="0" collapsed="false">
      <c r="A1258" s="0" t="n">
        <v>1257</v>
      </c>
      <c r="B1258" s="0" t="n">
        <v>405</v>
      </c>
      <c r="C1258" s="8" t="s">
        <v>856</v>
      </c>
      <c r="D1258" s="8" t="s">
        <v>857</v>
      </c>
      <c r="E1258" s="21" t="s">
        <v>405</v>
      </c>
      <c r="F1258" s="8" t="s">
        <v>46</v>
      </c>
      <c r="G1258" s="8" t="s">
        <v>196</v>
      </c>
      <c r="H1258" s="9" t="s">
        <v>447</v>
      </c>
      <c r="O1258" s="0" t="s">
        <v>408</v>
      </c>
    </row>
    <row r="1259" customFormat="false" ht="14.4" hidden="false" customHeight="false" outlineLevel="0" collapsed="false">
      <c r="A1259" s="0" t="n">
        <v>1258</v>
      </c>
      <c r="B1259" s="0" t="n">
        <v>406</v>
      </c>
      <c r="C1259" s="8" t="s">
        <v>856</v>
      </c>
      <c r="D1259" s="8" t="s">
        <v>857</v>
      </c>
      <c r="E1259" s="21" t="s">
        <v>405</v>
      </c>
      <c r="F1259" s="8" t="s">
        <v>46</v>
      </c>
      <c r="G1259" s="8" t="s">
        <v>448</v>
      </c>
      <c r="H1259" s="9" t="s">
        <v>449</v>
      </c>
      <c r="O1259" s="0" t="s">
        <v>408</v>
      </c>
    </row>
    <row r="1260" customFormat="false" ht="14.4" hidden="false" customHeight="false" outlineLevel="0" collapsed="false">
      <c r="A1260" s="0" t="n">
        <v>1259</v>
      </c>
      <c r="B1260" s="0" t="n">
        <v>407</v>
      </c>
      <c r="C1260" s="8" t="s">
        <v>856</v>
      </c>
      <c r="D1260" s="8" t="s">
        <v>857</v>
      </c>
      <c r="E1260" s="8" t="s">
        <v>448</v>
      </c>
      <c r="F1260" s="8" t="s">
        <v>46</v>
      </c>
      <c r="G1260" s="8" t="s">
        <v>450</v>
      </c>
      <c r="H1260" s="9" t="s">
        <v>451</v>
      </c>
      <c r="O1260" s="0" t="s">
        <v>408</v>
      </c>
    </row>
    <row r="1261" customFormat="false" ht="14.4" hidden="false" customHeight="false" outlineLevel="0" collapsed="false">
      <c r="A1261" s="0" t="n">
        <v>1260</v>
      </c>
      <c r="B1261" s="0" t="n">
        <v>408</v>
      </c>
      <c r="C1261" s="8" t="s">
        <v>856</v>
      </c>
      <c r="D1261" s="8" t="s">
        <v>857</v>
      </c>
      <c r="E1261" s="8" t="s">
        <v>450</v>
      </c>
      <c r="F1261" s="8" t="s">
        <v>54</v>
      </c>
      <c r="G1261" s="8" t="s">
        <v>55</v>
      </c>
      <c r="H1261" s="9" t="s">
        <v>452</v>
      </c>
      <c r="O1261" s="0" t="s">
        <v>408</v>
      </c>
    </row>
    <row r="1262" customFormat="false" ht="14.4" hidden="false" customHeight="false" outlineLevel="0" collapsed="false">
      <c r="A1262" s="0" t="n">
        <v>1261</v>
      </c>
      <c r="B1262" s="0" t="n">
        <v>409</v>
      </c>
      <c r="C1262" s="8" t="s">
        <v>856</v>
      </c>
      <c r="D1262" s="8" t="s">
        <v>857</v>
      </c>
      <c r="E1262" s="8" t="s">
        <v>450</v>
      </c>
      <c r="F1262" s="8" t="s">
        <v>46</v>
      </c>
      <c r="G1262" s="21" t="s">
        <v>140</v>
      </c>
      <c r="H1262" s="9" t="s">
        <v>453</v>
      </c>
      <c r="K1262" s="18" t="str">
        <f aca="false">HYPERLINK("#'KOODISTOT'!B"&amp;MATCH(CONCATENATE(G1262,"Type"),KOODISTOT!B:B,0),CONCATENATE(G1262,"Type"))</f>
        <v>ChangeStateType</v>
      </c>
      <c r="L1262" s="10" t="n">
        <v>0</v>
      </c>
      <c r="O1262" s="0" t="s">
        <v>408</v>
      </c>
    </row>
    <row r="1263" customFormat="false" ht="14.4" hidden="false" customHeight="false" outlineLevel="0" collapsed="false">
      <c r="A1263" s="0" t="n">
        <v>1262</v>
      </c>
      <c r="B1263" s="0" t="n">
        <v>410</v>
      </c>
      <c r="C1263" s="8" t="s">
        <v>856</v>
      </c>
      <c r="D1263" s="8" t="s">
        <v>857</v>
      </c>
      <c r="E1263" s="8" t="s">
        <v>450</v>
      </c>
      <c r="F1263" s="8" t="s">
        <v>46</v>
      </c>
      <c r="G1263" s="21" t="s">
        <v>142</v>
      </c>
      <c r="H1263" s="9" t="s">
        <v>454</v>
      </c>
      <c r="O1263" s="0" t="s">
        <v>408</v>
      </c>
    </row>
    <row r="1264" customFormat="false" ht="14.4" hidden="false" customHeight="false" outlineLevel="0" collapsed="false">
      <c r="A1264" s="0" t="n">
        <v>1263</v>
      </c>
      <c r="B1264" s="0" t="n">
        <v>411</v>
      </c>
      <c r="C1264" s="8" t="s">
        <v>856</v>
      </c>
      <c r="D1264" s="8" t="s">
        <v>857</v>
      </c>
      <c r="E1264" s="8" t="s">
        <v>450</v>
      </c>
      <c r="F1264" s="8" t="s">
        <v>46</v>
      </c>
      <c r="G1264" s="21" t="s">
        <v>455</v>
      </c>
      <c r="H1264" s="9" t="s">
        <v>456</v>
      </c>
      <c r="K1264" s="18" t="str">
        <f aca="false">HYPERLINK("#'YHDISTEKOODISTOT'!B"&amp;MATCH("SpecificationCodeType",YHDISTEKOODISTOT!B:B,0),"SpecificationCodeType")</f>
        <v>SpecificationCodeType</v>
      </c>
      <c r="L1264" s="10" t="n">
        <v>0</v>
      </c>
      <c r="M1264" s="11" t="s">
        <v>49</v>
      </c>
      <c r="O1264" s="0" t="s">
        <v>408</v>
      </c>
    </row>
    <row r="1265" customFormat="false" ht="14.4" hidden="false" customHeight="false" outlineLevel="0" collapsed="false">
      <c r="A1265" s="0" t="n">
        <v>1264</v>
      </c>
      <c r="B1265" s="0" t="n">
        <v>412</v>
      </c>
      <c r="C1265" s="8" t="s">
        <v>856</v>
      </c>
      <c r="D1265" s="8" t="s">
        <v>857</v>
      </c>
      <c r="E1265" s="21" t="s">
        <v>405</v>
      </c>
      <c r="F1265" s="8" t="s">
        <v>46</v>
      </c>
      <c r="G1265" s="8" t="s">
        <v>457</v>
      </c>
      <c r="H1265" s="9" t="s">
        <v>458</v>
      </c>
      <c r="O1265" s="0" t="s">
        <v>408</v>
      </c>
    </row>
    <row r="1266" customFormat="false" ht="14.4" hidden="false" customHeight="false" outlineLevel="0" collapsed="false">
      <c r="A1266" s="0" t="n">
        <v>1265</v>
      </c>
      <c r="B1266" s="0" t="n">
        <v>413</v>
      </c>
      <c r="C1266" s="8" t="s">
        <v>856</v>
      </c>
      <c r="D1266" s="8" t="s">
        <v>857</v>
      </c>
      <c r="E1266" s="8" t="s">
        <v>457</v>
      </c>
      <c r="F1266" s="8" t="s">
        <v>46</v>
      </c>
      <c r="G1266" s="21" t="s">
        <v>459</v>
      </c>
      <c r="H1266" s="9" t="s">
        <v>460</v>
      </c>
      <c r="O1266" s="0" t="s">
        <v>408</v>
      </c>
    </row>
    <row r="1267" customFormat="false" ht="14.4" hidden="false" customHeight="false" outlineLevel="0" collapsed="false">
      <c r="A1267" s="0" t="n">
        <v>1266</v>
      </c>
      <c r="B1267" s="0" t="n">
        <v>414</v>
      </c>
      <c r="C1267" s="8" t="s">
        <v>856</v>
      </c>
      <c r="D1267" s="8" t="s">
        <v>857</v>
      </c>
      <c r="E1267" s="8" t="s">
        <v>457</v>
      </c>
      <c r="F1267" s="8" t="s">
        <v>46</v>
      </c>
      <c r="G1267" s="21" t="s">
        <v>461</v>
      </c>
      <c r="H1267" s="9" t="s">
        <v>462</v>
      </c>
      <c r="O1267" s="0" t="s">
        <v>408</v>
      </c>
    </row>
    <row r="1268" customFormat="false" ht="14.4" hidden="false" customHeight="false" outlineLevel="0" collapsed="false">
      <c r="A1268" s="0" t="n">
        <v>1267</v>
      </c>
      <c r="B1268" s="0" t="n">
        <v>415</v>
      </c>
      <c r="C1268" s="8" t="s">
        <v>856</v>
      </c>
      <c r="D1268" s="8" t="s">
        <v>857</v>
      </c>
      <c r="E1268" s="21" t="s">
        <v>461</v>
      </c>
      <c r="F1268" s="8" t="s">
        <v>46</v>
      </c>
      <c r="G1268" s="21" t="s">
        <v>463</v>
      </c>
      <c r="H1268" s="9" t="s">
        <v>464</v>
      </c>
      <c r="O1268" s="0" t="s">
        <v>408</v>
      </c>
    </row>
    <row r="1269" customFormat="false" ht="14.4" hidden="false" customHeight="false" outlineLevel="0" collapsed="false">
      <c r="A1269" s="0" t="n">
        <v>1268</v>
      </c>
      <c r="B1269" s="0" t="n">
        <v>416</v>
      </c>
      <c r="C1269" s="8" t="s">
        <v>856</v>
      </c>
      <c r="D1269" s="8" t="s">
        <v>857</v>
      </c>
      <c r="E1269" s="21" t="s">
        <v>463</v>
      </c>
      <c r="F1269" s="8" t="s">
        <v>54</v>
      </c>
      <c r="G1269" s="21" t="s">
        <v>55</v>
      </c>
      <c r="H1269" s="9" t="s">
        <v>465</v>
      </c>
      <c r="O1269" s="0" t="s">
        <v>408</v>
      </c>
    </row>
    <row r="1270" customFormat="false" ht="14.4" hidden="false" customHeight="false" outlineLevel="0" collapsed="false">
      <c r="A1270" s="0" t="n">
        <v>1269</v>
      </c>
      <c r="B1270" s="0" t="n">
        <v>417</v>
      </c>
      <c r="C1270" s="8" t="s">
        <v>856</v>
      </c>
      <c r="D1270" s="8" t="s">
        <v>857</v>
      </c>
      <c r="E1270" s="21" t="s">
        <v>463</v>
      </c>
      <c r="F1270" s="8" t="s">
        <v>46</v>
      </c>
      <c r="G1270" s="21" t="s">
        <v>140</v>
      </c>
      <c r="H1270" s="9" t="s">
        <v>466</v>
      </c>
      <c r="K1270" s="18" t="str">
        <f aca="false">HYPERLINK("#'KOODISTOT'!B"&amp;MATCH(CONCATENATE(G1270,"Type"),KOODISTOT!B:B,0),CONCATENATE(G1270,"Type"))</f>
        <v>ChangeStateType</v>
      </c>
      <c r="L1270" s="10" t="n">
        <v>0</v>
      </c>
      <c r="O1270" s="0" t="s">
        <v>408</v>
      </c>
    </row>
    <row r="1271" customFormat="false" ht="14.4" hidden="false" customHeight="false" outlineLevel="0" collapsed="false">
      <c r="A1271" s="0" t="n">
        <v>1270</v>
      </c>
      <c r="B1271" s="0" t="n">
        <v>418</v>
      </c>
      <c r="C1271" s="8" t="s">
        <v>856</v>
      </c>
      <c r="D1271" s="8" t="s">
        <v>857</v>
      </c>
      <c r="E1271" s="21" t="s">
        <v>463</v>
      </c>
      <c r="F1271" s="8" t="s">
        <v>46</v>
      </c>
      <c r="G1271" s="21" t="s">
        <v>142</v>
      </c>
      <c r="H1271" s="9" t="s">
        <v>467</v>
      </c>
      <c r="O1271" s="0" t="s">
        <v>408</v>
      </c>
    </row>
    <row r="1272" customFormat="false" ht="14.4" hidden="false" customHeight="false" outlineLevel="0" collapsed="false">
      <c r="A1272" s="0" t="n">
        <v>1271</v>
      </c>
      <c r="B1272" s="0" t="n">
        <v>419</v>
      </c>
      <c r="C1272" s="8" t="s">
        <v>856</v>
      </c>
      <c r="D1272" s="8" t="s">
        <v>857</v>
      </c>
      <c r="E1272" s="21" t="s">
        <v>463</v>
      </c>
      <c r="F1272" s="8" t="s">
        <v>46</v>
      </c>
      <c r="G1272" s="21" t="s">
        <v>246</v>
      </c>
      <c r="H1272" s="9" t="s">
        <v>468</v>
      </c>
      <c r="K1272" s="18" t="str">
        <f aca="false">HYPERLINK("#'KOODISTOT'!B"&amp;MATCH(CONCATENATE(G1272,"Type"),KOODISTOT!B:B,0),CONCATENATE(G1272,"Type"))</f>
        <v>TreeSpeciesType</v>
      </c>
      <c r="L1272" s="10" t="n">
        <v>7</v>
      </c>
      <c r="O1272" s="0" t="s">
        <v>408</v>
      </c>
    </row>
    <row r="1273" customFormat="false" ht="14.4" hidden="false" customHeight="false" outlineLevel="0" collapsed="false">
      <c r="A1273" s="0" t="n">
        <v>1272</v>
      </c>
      <c r="B1273" s="0" t="n">
        <v>420</v>
      </c>
      <c r="C1273" s="8" t="s">
        <v>856</v>
      </c>
      <c r="D1273" s="8" t="s">
        <v>857</v>
      </c>
      <c r="E1273" s="21" t="s">
        <v>463</v>
      </c>
      <c r="F1273" s="8" t="s">
        <v>46</v>
      </c>
      <c r="G1273" s="21" t="s">
        <v>469</v>
      </c>
      <c r="H1273" s="9" t="s">
        <v>470</v>
      </c>
      <c r="K1273" s="18" t="str">
        <f aca="false">HYPERLINK("#'YHDISTEKOODISTOT'!B"&amp;MATCH(CONCATENATE(G1273,"Type"),YHDISTEKOODISTOT!B:B,0),CONCATENATE(G1273,"Type"))</f>
        <v>StemTypeType</v>
      </c>
      <c r="L1273" s="10" t="n">
        <v>13</v>
      </c>
      <c r="O1273" s="0" t="s">
        <v>408</v>
      </c>
    </row>
    <row r="1274" customFormat="false" ht="14.4" hidden="false" customHeight="false" outlineLevel="0" collapsed="false">
      <c r="A1274" s="0" t="n">
        <v>1273</v>
      </c>
      <c r="B1274" s="0" t="n">
        <v>421</v>
      </c>
      <c r="C1274" s="8" t="s">
        <v>856</v>
      </c>
      <c r="D1274" s="8" t="s">
        <v>857</v>
      </c>
      <c r="E1274" s="21" t="s">
        <v>463</v>
      </c>
      <c r="F1274" s="8" t="s">
        <v>46</v>
      </c>
      <c r="G1274" s="8" t="s">
        <v>471</v>
      </c>
      <c r="H1274" s="9" t="s">
        <v>472</v>
      </c>
      <c r="O1274" s="0" t="s">
        <v>408</v>
      </c>
    </row>
    <row r="1275" customFormat="false" ht="14.4" hidden="false" customHeight="false" outlineLevel="0" collapsed="false">
      <c r="A1275" s="0" t="n">
        <v>1274</v>
      </c>
      <c r="B1275" s="0" t="n">
        <v>422</v>
      </c>
      <c r="C1275" s="8" t="s">
        <v>856</v>
      </c>
      <c r="D1275" s="8" t="s">
        <v>857</v>
      </c>
      <c r="E1275" s="21" t="s">
        <v>463</v>
      </c>
      <c r="F1275" s="8" t="s">
        <v>46</v>
      </c>
      <c r="G1275" s="8" t="s">
        <v>473</v>
      </c>
      <c r="H1275" s="9" t="s">
        <v>474</v>
      </c>
      <c r="O1275" s="0" t="s">
        <v>408</v>
      </c>
    </row>
    <row r="1276" customFormat="false" ht="14.4" hidden="false" customHeight="false" outlineLevel="0" collapsed="false">
      <c r="A1276" s="0" t="n">
        <v>1275</v>
      </c>
      <c r="B1276" s="0" t="n">
        <v>423</v>
      </c>
      <c r="C1276" s="8" t="s">
        <v>856</v>
      </c>
      <c r="D1276" s="8" t="s">
        <v>857</v>
      </c>
      <c r="E1276" s="8" t="s">
        <v>457</v>
      </c>
      <c r="F1276" s="8" t="s">
        <v>46</v>
      </c>
      <c r="G1276" s="21" t="s">
        <v>475</v>
      </c>
      <c r="H1276" s="9" t="s">
        <v>476</v>
      </c>
      <c r="O1276" s="0" t="s">
        <v>408</v>
      </c>
    </row>
    <row r="1277" customFormat="false" ht="14.4" hidden="false" customHeight="false" outlineLevel="0" collapsed="false">
      <c r="A1277" s="0" t="n">
        <v>1276</v>
      </c>
      <c r="B1277" s="0" t="n">
        <v>424</v>
      </c>
      <c r="C1277" s="8" t="s">
        <v>856</v>
      </c>
      <c r="D1277" s="8" t="s">
        <v>857</v>
      </c>
      <c r="E1277" s="21" t="s">
        <v>405</v>
      </c>
      <c r="F1277" s="8" t="s">
        <v>46</v>
      </c>
      <c r="G1277" s="8" t="s">
        <v>477</v>
      </c>
      <c r="H1277" s="9" t="s">
        <v>478</v>
      </c>
      <c r="O1277" s="0" t="s">
        <v>408</v>
      </c>
    </row>
    <row r="1278" customFormat="false" ht="14.4" hidden="false" customHeight="false" outlineLevel="0" collapsed="false">
      <c r="A1278" s="0" t="n">
        <v>1277</v>
      </c>
      <c r="B1278" s="0" t="n">
        <v>425</v>
      </c>
      <c r="C1278" s="8" t="s">
        <v>856</v>
      </c>
      <c r="D1278" s="8" t="s">
        <v>857</v>
      </c>
      <c r="E1278" s="8" t="s">
        <v>477</v>
      </c>
      <c r="F1278" s="8" t="s">
        <v>46</v>
      </c>
      <c r="G1278" s="21" t="s">
        <v>479</v>
      </c>
      <c r="H1278" s="9" t="s">
        <v>480</v>
      </c>
      <c r="K1278" s="18" t="str">
        <f aca="false">HYPERLINK("#'KOODISTOT'!B"&amp;MATCH("YesNoType",KOODISTOT!B:B,0),CONCATENATE(G1278,"Type"))</f>
        <v>CuttingRelatedType</v>
      </c>
      <c r="L1278" s="10" t="n">
        <v>1</v>
      </c>
      <c r="O1278" s="0" t="s">
        <v>408</v>
      </c>
    </row>
    <row r="1279" customFormat="false" ht="14.4" hidden="false" customHeight="false" outlineLevel="0" collapsed="false">
      <c r="A1279" s="0" t="n">
        <v>1278</v>
      </c>
      <c r="B1279" s="0" t="n">
        <v>426</v>
      </c>
      <c r="C1279" s="8" t="s">
        <v>856</v>
      </c>
      <c r="D1279" s="8" t="s">
        <v>857</v>
      </c>
      <c r="E1279" s="8" t="s">
        <v>477</v>
      </c>
      <c r="F1279" s="8" t="s">
        <v>46</v>
      </c>
      <c r="G1279" s="21" t="s">
        <v>481</v>
      </c>
      <c r="H1279" s="9" t="s">
        <v>482</v>
      </c>
      <c r="O1279" s="0" t="s">
        <v>408</v>
      </c>
    </row>
    <row r="1280" customFormat="false" ht="14.4" hidden="false" customHeight="false" outlineLevel="0" collapsed="false">
      <c r="A1280" s="0" t="n">
        <v>1279</v>
      </c>
      <c r="B1280" s="0" t="n">
        <v>427</v>
      </c>
      <c r="C1280" s="8" t="s">
        <v>856</v>
      </c>
      <c r="D1280" s="8" t="s">
        <v>857</v>
      </c>
      <c r="E1280" s="8" t="s">
        <v>131</v>
      </c>
      <c r="F1280" s="8" t="s">
        <v>46</v>
      </c>
      <c r="G1280" s="8" t="s">
        <v>540</v>
      </c>
      <c r="H1280" s="9" t="s">
        <v>541</v>
      </c>
      <c r="O1280" s="0" t="s">
        <v>408</v>
      </c>
    </row>
    <row r="1281" customFormat="false" ht="14.4" hidden="false" customHeight="false" outlineLevel="0" collapsed="false">
      <c r="A1281" s="0" t="n">
        <v>1280</v>
      </c>
      <c r="B1281" s="0" t="n">
        <v>428</v>
      </c>
      <c r="C1281" s="8" t="s">
        <v>856</v>
      </c>
      <c r="D1281" s="8" t="s">
        <v>857</v>
      </c>
      <c r="E1281" s="8" t="s">
        <v>540</v>
      </c>
      <c r="F1281" s="8" t="s">
        <v>46</v>
      </c>
      <c r="G1281" s="21" t="s">
        <v>542</v>
      </c>
      <c r="H1281" s="9" t="s">
        <v>543</v>
      </c>
      <c r="O1281" s="0" t="s">
        <v>408</v>
      </c>
    </row>
    <row r="1282" customFormat="false" ht="14.4" hidden="false" customHeight="false" outlineLevel="0" collapsed="false">
      <c r="A1282" s="0" t="n">
        <v>1281</v>
      </c>
      <c r="B1282" s="0" t="n">
        <v>429</v>
      </c>
      <c r="C1282" s="8" t="s">
        <v>856</v>
      </c>
      <c r="D1282" s="8" t="s">
        <v>857</v>
      </c>
      <c r="E1282" s="21" t="s">
        <v>542</v>
      </c>
      <c r="F1282" s="8" t="s">
        <v>54</v>
      </c>
      <c r="G1282" s="8" t="s">
        <v>55</v>
      </c>
      <c r="H1282" s="9" t="s">
        <v>544</v>
      </c>
      <c r="O1282" s="0" t="s">
        <v>408</v>
      </c>
    </row>
    <row r="1283" customFormat="false" ht="14.4" hidden="false" customHeight="false" outlineLevel="0" collapsed="false">
      <c r="A1283" s="0" t="n">
        <v>1282</v>
      </c>
      <c r="B1283" s="0" t="n">
        <v>430</v>
      </c>
      <c r="C1283" s="8" t="s">
        <v>856</v>
      </c>
      <c r="D1283" s="8" t="s">
        <v>857</v>
      </c>
      <c r="E1283" s="21" t="s">
        <v>542</v>
      </c>
      <c r="F1283" s="8" t="s">
        <v>46</v>
      </c>
      <c r="G1283" s="21" t="s">
        <v>146</v>
      </c>
      <c r="H1283" s="9" t="s">
        <v>547</v>
      </c>
      <c r="O1283" s="0" t="s">
        <v>408</v>
      </c>
    </row>
    <row r="1284" customFormat="false" ht="14.4" hidden="false" customHeight="false" outlineLevel="0" collapsed="false">
      <c r="A1284" s="0" t="n">
        <v>1283</v>
      </c>
      <c r="B1284" s="0" t="n">
        <v>431</v>
      </c>
      <c r="C1284" s="8" t="s">
        <v>856</v>
      </c>
      <c r="D1284" s="8" t="s">
        <v>857</v>
      </c>
      <c r="E1284" s="21" t="s">
        <v>146</v>
      </c>
      <c r="F1284" s="8" t="s">
        <v>46</v>
      </c>
      <c r="G1284" s="21" t="s">
        <v>148</v>
      </c>
      <c r="H1284" s="9" t="s">
        <v>548</v>
      </c>
      <c r="O1284" s="0" t="s">
        <v>408</v>
      </c>
    </row>
    <row r="1285" customFormat="false" ht="14.4" hidden="false" customHeight="false" outlineLevel="0" collapsed="false">
      <c r="A1285" s="0" t="n">
        <v>1284</v>
      </c>
      <c r="B1285" s="0" t="n">
        <v>432</v>
      </c>
      <c r="C1285" s="8" t="s">
        <v>856</v>
      </c>
      <c r="D1285" s="8" t="s">
        <v>857</v>
      </c>
      <c r="E1285" s="21" t="s">
        <v>148</v>
      </c>
      <c r="F1285" s="8" t="s">
        <v>46</v>
      </c>
      <c r="G1285" s="21" t="s">
        <v>150</v>
      </c>
      <c r="H1285" s="9" t="s">
        <v>549</v>
      </c>
      <c r="K1285" s="18" t="str">
        <f aca="false">HYPERLINK("#'KOODISTOT'!B"&amp;MATCH(CONCATENATE(G1285,"Type"),KOODISTOT!B:B,0),CONCATENATE(G1285,"Type"))</f>
        <v>IdentifierTypeType</v>
      </c>
      <c r="L1285" s="10" t="n">
        <v>1</v>
      </c>
      <c r="O1285" s="0" t="s">
        <v>408</v>
      </c>
    </row>
    <row r="1286" customFormat="false" ht="14.4" hidden="false" customHeight="false" outlineLevel="0" collapsed="false">
      <c r="A1286" s="0" t="n">
        <v>1285</v>
      </c>
      <c r="B1286" s="0" t="n">
        <v>433</v>
      </c>
      <c r="C1286" s="8" t="s">
        <v>856</v>
      </c>
      <c r="D1286" s="8" t="s">
        <v>857</v>
      </c>
      <c r="E1286" s="21" t="s">
        <v>148</v>
      </c>
      <c r="F1286" s="8" t="s">
        <v>46</v>
      </c>
      <c r="G1286" s="21" t="s">
        <v>152</v>
      </c>
      <c r="H1286" s="9" t="s">
        <v>550</v>
      </c>
      <c r="O1286" s="0" t="s">
        <v>408</v>
      </c>
    </row>
    <row r="1287" customFormat="false" ht="14.4" hidden="false" customHeight="false" outlineLevel="0" collapsed="false">
      <c r="A1287" s="0" t="n">
        <v>1286</v>
      </c>
      <c r="B1287" s="0" t="n">
        <v>434</v>
      </c>
      <c r="C1287" s="8" t="s">
        <v>856</v>
      </c>
      <c r="D1287" s="8" t="s">
        <v>857</v>
      </c>
      <c r="E1287" s="21" t="s">
        <v>542</v>
      </c>
      <c r="F1287" s="8" t="s">
        <v>46</v>
      </c>
      <c r="G1287" s="21" t="s">
        <v>553</v>
      </c>
      <c r="H1287" s="9" t="s">
        <v>554</v>
      </c>
      <c r="K1287" s="18" t="str">
        <f aca="false">HYPERLINK("#'KOODISTOT'!B"&amp;MATCH(CONCATENATE(G1287,"Type"),KOODISTOT!B:B,0),CONCATENATE(G1287,"Type"))</f>
        <v>FeatureTypeType</v>
      </c>
      <c r="L1287" s="10" t="n">
        <v>30</v>
      </c>
      <c r="O1287" s="0" t="s">
        <v>408</v>
      </c>
    </row>
    <row r="1288" customFormat="false" ht="14.4" hidden="false" customHeight="false" outlineLevel="0" collapsed="false">
      <c r="A1288" s="0" t="n">
        <v>1287</v>
      </c>
      <c r="B1288" s="0" t="n">
        <v>435</v>
      </c>
      <c r="C1288" s="8" t="s">
        <v>856</v>
      </c>
      <c r="D1288" s="8" t="s">
        <v>857</v>
      </c>
      <c r="E1288" s="21" t="s">
        <v>542</v>
      </c>
      <c r="F1288" s="8" t="s">
        <v>46</v>
      </c>
      <c r="G1288" s="21" t="s">
        <v>555</v>
      </c>
      <c r="H1288" s="9" t="s">
        <v>556</v>
      </c>
      <c r="K1288" s="18" t="str">
        <f aca="false">HYPERLINK("#'YHDISTEKOODISTOT'!B"&amp;MATCH("FeatureCodeType",YHDISTEKOODISTOT!B:B,0),"FeatureCodeType")</f>
        <v>FeatureCodeType</v>
      </c>
      <c r="L1288" s="10" t="n">
        <v>502</v>
      </c>
      <c r="M1288" s="11" t="s">
        <v>49</v>
      </c>
      <c r="O1288" s="0" t="s">
        <v>408</v>
      </c>
    </row>
    <row r="1289" customFormat="false" ht="14.4" hidden="false" customHeight="false" outlineLevel="0" collapsed="false">
      <c r="A1289" s="0" t="n">
        <v>1288</v>
      </c>
      <c r="B1289" s="0" t="n">
        <v>436</v>
      </c>
      <c r="C1289" s="8" t="s">
        <v>856</v>
      </c>
      <c r="D1289" s="8" t="s">
        <v>857</v>
      </c>
      <c r="E1289" s="21" t="s">
        <v>542</v>
      </c>
      <c r="F1289" s="8" t="s">
        <v>46</v>
      </c>
      <c r="G1289" s="21" t="s">
        <v>557</v>
      </c>
      <c r="H1289" s="9" t="s">
        <v>558</v>
      </c>
      <c r="K1289" s="18" t="str">
        <f aca="false">HYPERLINK("#'KOODISTOT'!B"&amp;MATCH(CONCATENATE(G1289,"Type"),KOODISTOT!B:B,0),CONCATENATE(G1289,"Type"))</f>
        <v>FeatureAdditionalCodeType</v>
      </c>
      <c r="L1289" s="10" t="n">
        <v>22</v>
      </c>
      <c r="O1289" s="0" t="s">
        <v>408</v>
      </c>
    </row>
    <row r="1290" customFormat="false" ht="14.4" hidden="false" customHeight="false" outlineLevel="0" collapsed="false">
      <c r="A1290" s="0" t="n">
        <v>1289</v>
      </c>
      <c r="B1290" s="0" t="n">
        <v>437</v>
      </c>
      <c r="C1290" s="8" t="s">
        <v>856</v>
      </c>
      <c r="D1290" s="8" t="s">
        <v>857</v>
      </c>
      <c r="E1290" s="21" t="s">
        <v>542</v>
      </c>
      <c r="F1290" s="8" t="s">
        <v>46</v>
      </c>
      <c r="G1290" s="21" t="s">
        <v>559</v>
      </c>
      <c r="H1290" s="9" t="s">
        <v>560</v>
      </c>
      <c r="O1290" s="0" t="s">
        <v>408</v>
      </c>
    </row>
    <row r="1291" customFormat="false" ht="14.4" hidden="false" customHeight="false" outlineLevel="0" collapsed="false">
      <c r="A1291" s="0" t="n">
        <v>1290</v>
      </c>
      <c r="B1291" s="0" t="n">
        <v>438</v>
      </c>
      <c r="C1291" s="8" t="s">
        <v>856</v>
      </c>
      <c r="D1291" s="8" t="s">
        <v>857</v>
      </c>
      <c r="E1291" s="21" t="s">
        <v>559</v>
      </c>
      <c r="F1291" s="8" t="s">
        <v>46</v>
      </c>
      <c r="G1291" s="21" t="s">
        <v>561</v>
      </c>
      <c r="H1291" s="9" t="s">
        <v>562</v>
      </c>
      <c r="O1291" s="0" t="s">
        <v>408</v>
      </c>
    </row>
    <row r="1292" customFormat="false" ht="14.4" hidden="false" customHeight="false" outlineLevel="0" collapsed="false">
      <c r="A1292" s="0" t="n">
        <v>1291</v>
      </c>
      <c r="B1292" s="0" t="n">
        <v>439</v>
      </c>
      <c r="C1292" s="8" t="s">
        <v>856</v>
      </c>
      <c r="D1292" s="8" t="s">
        <v>857</v>
      </c>
      <c r="E1292" s="21" t="s">
        <v>559</v>
      </c>
      <c r="F1292" s="8" t="s">
        <v>46</v>
      </c>
      <c r="G1292" s="21" t="s">
        <v>563</v>
      </c>
      <c r="H1292" s="9" t="s">
        <v>564</v>
      </c>
      <c r="O1292" s="0" t="s">
        <v>408</v>
      </c>
    </row>
    <row r="1293" customFormat="false" ht="14.4" hidden="false" customHeight="false" outlineLevel="0" collapsed="false">
      <c r="A1293" s="0" t="n">
        <v>1292</v>
      </c>
      <c r="B1293" s="0" t="n">
        <v>440</v>
      </c>
      <c r="C1293" s="8" t="s">
        <v>856</v>
      </c>
      <c r="D1293" s="8" t="s">
        <v>857</v>
      </c>
      <c r="E1293" s="21" t="s">
        <v>559</v>
      </c>
      <c r="F1293" s="8" t="s">
        <v>46</v>
      </c>
      <c r="G1293" s="21" t="s">
        <v>565</v>
      </c>
      <c r="H1293" s="9" t="s">
        <v>566</v>
      </c>
      <c r="O1293" s="0" t="s">
        <v>408</v>
      </c>
    </row>
    <row r="1294" customFormat="false" ht="14.4" hidden="false" customHeight="false" outlineLevel="0" collapsed="false">
      <c r="A1294" s="0" t="n">
        <v>1293</v>
      </c>
      <c r="B1294" s="0" t="n">
        <v>441</v>
      </c>
      <c r="C1294" s="8" t="s">
        <v>856</v>
      </c>
      <c r="D1294" s="8" t="s">
        <v>857</v>
      </c>
      <c r="E1294" s="21" t="s">
        <v>542</v>
      </c>
      <c r="F1294" s="8" t="s">
        <v>46</v>
      </c>
      <c r="G1294" s="21" t="s">
        <v>567</v>
      </c>
      <c r="H1294" s="9" t="s">
        <v>568</v>
      </c>
      <c r="O1294" s="0" t="s">
        <v>408</v>
      </c>
    </row>
    <row r="1295" customFormat="false" ht="14.4" hidden="false" customHeight="false" outlineLevel="0" collapsed="false">
      <c r="A1295" s="0" t="n">
        <v>1294</v>
      </c>
      <c r="B1295" s="0" t="n">
        <v>442</v>
      </c>
      <c r="C1295" s="8" t="s">
        <v>856</v>
      </c>
      <c r="D1295" s="8" t="s">
        <v>857</v>
      </c>
      <c r="E1295" s="21" t="s">
        <v>542</v>
      </c>
      <c r="F1295" s="8" t="s">
        <v>46</v>
      </c>
      <c r="G1295" s="21" t="s">
        <v>569</v>
      </c>
      <c r="H1295" s="9" t="s">
        <v>570</v>
      </c>
      <c r="O1295" s="0" t="s">
        <v>408</v>
      </c>
    </row>
    <row r="1296" customFormat="false" ht="14.4" hidden="false" customHeight="false" outlineLevel="0" collapsed="false">
      <c r="A1296" s="0" t="n">
        <v>1295</v>
      </c>
      <c r="B1296" s="0" t="n">
        <v>443</v>
      </c>
      <c r="C1296" s="8" t="s">
        <v>856</v>
      </c>
      <c r="D1296" s="8" t="s">
        <v>857</v>
      </c>
      <c r="E1296" s="8" t="s">
        <v>131</v>
      </c>
      <c r="F1296" s="8" t="s">
        <v>46</v>
      </c>
      <c r="G1296" s="8" t="s">
        <v>792</v>
      </c>
      <c r="H1296" s="9" t="s">
        <v>793</v>
      </c>
      <c r="O1296" s="0" t="s">
        <v>408</v>
      </c>
    </row>
    <row r="1297" customFormat="false" ht="14.4" hidden="false" customHeight="false" outlineLevel="0" collapsed="false">
      <c r="A1297" s="0" t="n">
        <v>1296</v>
      </c>
      <c r="B1297" s="0" t="n">
        <v>444</v>
      </c>
      <c r="C1297" s="8" t="s">
        <v>856</v>
      </c>
      <c r="D1297" s="8" t="s">
        <v>857</v>
      </c>
      <c r="E1297" s="8" t="s">
        <v>792</v>
      </c>
      <c r="F1297" s="8" t="s">
        <v>46</v>
      </c>
      <c r="G1297" s="8" t="s">
        <v>794</v>
      </c>
      <c r="H1297" s="9" t="s">
        <v>795</v>
      </c>
      <c r="K1297" s="18" t="str">
        <f aca="false">HYPERLINK("#'YHDISTEKOODISTOT'!B"&amp;MATCH("YesNoSellerResponsibleType",YHDISTEKOODISTOT!B:B,0),"CuttingAreaPreclearingNeedType")</f>
        <v>CuttingAreaPreclearingNeedType</v>
      </c>
      <c r="L1297" s="10" t="n">
        <v>0</v>
      </c>
      <c r="M1297" s="11" t="s">
        <v>49</v>
      </c>
      <c r="O1297" s="0" t="s">
        <v>408</v>
      </c>
    </row>
    <row r="1298" customFormat="false" ht="14.4" hidden="false" customHeight="false" outlineLevel="0" collapsed="false">
      <c r="A1298" s="0" t="n">
        <v>1297</v>
      </c>
      <c r="B1298" s="0" t="n">
        <v>445</v>
      </c>
      <c r="C1298" s="8" t="s">
        <v>856</v>
      </c>
      <c r="D1298" s="8" t="s">
        <v>857</v>
      </c>
      <c r="E1298" s="8" t="s">
        <v>792</v>
      </c>
      <c r="F1298" s="8" t="s">
        <v>46</v>
      </c>
      <c r="G1298" s="8" t="s">
        <v>796</v>
      </c>
      <c r="H1298" s="9" t="s">
        <v>797</v>
      </c>
      <c r="K1298" s="18" t="str">
        <f aca="false">HYPERLINK("#'KOODISTOT'!B"&amp;MATCH(CONCATENATE(G1298,"Type"),KOODISTOT!B:B,0),CONCATENATE(G1298,"Type"))</f>
        <v>BearingCapacityClassType</v>
      </c>
      <c r="L1298" s="10" t="n">
        <v>3</v>
      </c>
      <c r="O1298" s="0" t="s">
        <v>408</v>
      </c>
    </row>
    <row r="1299" customFormat="false" ht="14.4" hidden="false" customHeight="false" outlineLevel="0" collapsed="false">
      <c r="A1299" s="0" t="n">
        <v>1298</v>
      </c>
      <c r="B1299" s="0" t="n">
        <v>446</v>
      </c>
      <c r="C1299" s="8" t="s">
        <v>856</v>
      </c>
      <c r="D1299" s="8" t="s">
        <v>857</v>
      </c>
      <c r="E1299" s="8" t="s">
        <v>792</v>
      </c>
      <c r="F1299" s="8" t="s">
        <v>46</v>
      </c>
      <c r="G1299" s="8" t="s">
        <v>798</v>
      </c>
      <c r="H1299" s="9" t="s">
        <v>799</v>
      </c>
      <c r="O1299" s="0" t="s">
        <v>408</v>
      </c>
    </row>
    <row r="1300" customFormat="false" ht="14.4" hidden="false" customHeight="false" outlineLevel="0" collapsed="false">
      <c r="A1300" s="0" t="n">
        <v>1299</v>
      </c>
      <c r="B1300" s="0" t="n">
        <v>447</v>
      </c>
      <c r="C1300" s="8" t="s">
        <v>856</v>
      </c>
      <c r="D1300" s="8" t="s">
        <v>857</v>
      </c>
      <c r="E1300" s="8" t="s">
        <v>792</v>
      </c>
      <c r="F1300" s="8" t="s">
        <v>46</v>
      </c>
      <c r="G1300" s="8" t="s">
        <v>800</v>
      </c>
      <c r="H1300" s="9" t="s">
        <v>801</v>
      </c>
      <c r="O1300" s="0" t="s">
        <v>408</v>
      </c>
    </row>
    <row r="1301" customFormat="false" ht="14.4" hidden="false" customHeight="false" outlineLevel="0" collapsed="false">
      <c r="A1301" s="0" t="n">
        <v>1300</v>
      </c>
      <c r="B1301" s="0" t="n">
        <v>448</v>
      </c>
      <c r="C1301" s="8" t="s">
        <v>856</v>
      </c>
      <c r="D1301" s="8" t="s">
        <v>857</v>
      </c>
      <c r="E1301" s="8" t="s">
        <v>792</v>
      </c>
      <c r="F1301" s="8" t="s">
        <v>46</v>
      </c>
      <c r="G1301" s="8" t="s">
        <v>802</v>
      </c>
      <c r="H1301" s="9" t="s">
        <v>803</v>
      </c>
      <c r="K1301" s="18" t="str">
        <f aca="false">HYPERLINK("#'KOODISTOT'!B"&amp;MATCH("HarvestingAccessibilityType",KOODISTOT!B:B,0),"HarvestingAccessibilityType")</f>
        <v>HarvestingAccessibilityType</v>
      </c>
      <c r="L1301" s="10" t="n">
        <v>2</v>
      </c>
      <c r="O1301" s="0" t="s">
        <v>408</v>
      </c>
    </row>
    <row r="1302" customFormat="false" ht="14.4" hidden="false" customHeight="false" outlineLevel="0" collapsed="false">
      <c r="A1302" s="0" t="n">
        <v>1301</v>
      </c>
      <c r="B1302" s="0" t="n">
        <v>449</v>
      </c>
      <c r="C1302" s="8" t="s">
        <v>856</v>
      </c>
      <c r="D1302" s="8" t="s">
        <v>857</v>
      </c>
      <c r="E1302" s="8" t="s">
        <v>792</v>
      </c>
      <c r="F1302" s="8" t="s">
        <v>46</v>
      </c>
      <c r="G1302" s="8" t="s">
        <v>804</v>
      </c>
      <c r="H1302" s="9" t="s">
        <v>805</v>
      </c>
      <c r="K1302" s="18" t="str">
        <f aca="false">HYPERLINK("#'KOODISTOT'!B"&amp;MATCH("HarvestingAccessibilityType",KOODISTOT!B:B,0),"HarvestingAccessibilityType")</f>
        <v>HarvestingAccessibilityType</v>
      </c>
      <c r="L1302" s="10" t="n">
        <v>3</v>
      </c>
      <c r="O1302" s="0" t="s">
        <v>408</v>
      </c>
    </row>
    <row r="1303" customFormat="false" ht="14.4" hidden="false" customHeight="false" outlineLevel="0" collapsed="false">
      <c r="A1303" s="0" t="n">
        <v>1302</v>
      </c>
      <c r="B1303" s="0" t="n">
        <v>450</v>
      </c>
      <c r="C1303" s="8" t="s">
        <v>856</v>
      </c>
      <c r="D1303" s="8" t="s">
        <v>857</v>
      </c>
      <c r="E1303" s="8" t="s">
        <v>792</v>
      </c>
      <c r="F1303" s="8" t="s">
        <v>46</v>
      </c>
      <c r="G1303" s="8" t="s">
        <v>806</v>
      </c>
      <c r="H1303" s="9" t="s">
        <v>807</v>
      </c>
      <c r="O1303" s="0" t="s">
        <v>408</v>
      </c>
    </row>
    <row r="1304" customFormat="false" ht="14.4" hidden="false" customHeight="false" outlineLevel="0" collapsed="false">
      <c r="A1304" s="0" t="n">
        <v>1303</v>
      </c>
      <c r="B1304" s="0" t="n">
        <v>451</v>
      </c>
      <c r="C1304" s="8" t="s">
        <v>856</v>
      </c>
      <c r="D1304" s="8" t="s">
        <v>857</v>
      </c>
      <c r="E1304" s="8" t="s">
        <v>792</v>
      </c>
      <c r="F1304" s="8" t="s">
        <v>46</v>
      </c>
      <c r="G1304" s="8" t="s">
        <v>808</v>
      </c>
      <c r="H1304" s="9" t="s">
        <v>809</v>
      </c>
      <c r="O1304" s="0" t="s">
        <v>408</v>
      </c>
    </row>
    <row r="1305" customFormat="false" ht="14.4" hidden="false" customHeight="false" outlineLevel="0" collapsed="false">
      <c r="A1305" s="0" t="n">
        <v>1304</v>
      </c>
      <c r="B1305" s="0" t="n">
        <v>452</v>
      </c>
      <c r="C1305" s="8" t="s">
        <v>856</v>
      </c>
      <c r="D1305" s="8" t="s">
        <v>857</v>
      </c>
      <c r="E1305" s="8" t="s">
        <v>680</v>
      </c>
      <c r="F1305" s="8" t="s">
        <v>46</v>
      </c>
      <c r="G1305" s="21" t="s">
        <v>699</v>
      </c>
      <c r="H1305" s="9" t="s">
        <v>810</v>
      </c>
      <c r="O1305" s="0" t="s">
        <v>408</v>
      </c>
    </row>
    <row r="1306" customFormat="false" ht="14.4" hidden="false" customHeight="false" outlineLevel="0" collapsed="false">
      <c r="A1306" s="0" t="n">
        <v>1305</v>
      </c>
      <c r="B1306" s="0" t="n">
        <v>453</v>
      </c>
      <c r="C1306" s="8" t="s">
        <v>856</v>
      </c>
      <c r="D1306" s="8" t="s">
        <v>857</v>
      </c>
      <c r="E1306" s="21" t="s">
        <v>699</v>
      </c>
      <c r="F1306" s="8" t="s">
        <v>46</v>
      </c>
      <c r="G1306" s="21" t="s">
        <v>701</v>
      </c>
      <c r="H1306" s="9" t="s">
        <v>702</v>
      </c>
      <c r="K1306" s="18" t="str">
        <f aca="false">HYPERLINK("#'KOODISTOT'!B"&amp;MATCH(CONCATENATE(G1306,"Type"),KOODISTOT!B:B,0),CONCATENATE(G1306,"Type"))</f>
        <v>CertificationSystemType</v>
      </c>
      <c r="L1306" s="10" t="n">
        <v>2</v>
      </c>
      <c r="O1306" s="0" t="s">
        <v>408</v>
      </c>
    </row>
    <row r="1307" customFormat="false" ht="14.4" hidden="false" customHeight="false" outlineLevel="0" collapsed="false">
      <c r="A1307" s="0" t="n">
        <v>1306</v>
      </c>
      <c r="B1307" s="0" t="n">
        <v>454</v>
      </c>
      <c r="C1307" s="8" t="s">
        <v>856</v>
      </c>
      <c r="D1307" s="8" t="s">
        <v>857</v>
      </c>
      <c r="E1307" s="8" t="s">
        <v>680</v>
      </c>
      <c r="F1307" s="8" t="s">
        <v>46</v>
      </c>
      <c r="G1307" s="8" t="s">
        <v>811</v>
      </c>
      <c r="H1307" s="9" t="s">
        <v>812</v>
      </c>
      <c r="O1307" s="0" t="s">
        <v>408</v>
      </c>
    </row>
    <row r="1308" customFormat="false" ht="14.4" hidden="false" customHeight="false" outlineLevel="0" collapsed="false">
      <c r="A1308" s="0" t="n">
        <v>1307</v>
      </c>
      <c r="B1308" s="0" t="n">
        <v>455</v>
      </c>
      <c r="C1308" s="8" t="s">
        <v>856</v>
      </c>
      <c r="D1308" s="8" t="s">
        <v>857</v>
      </c>
      <c r="E1308" s="8" t="s">
        <v>811</v>
      </c>
      <c r="F1308" s="8" t="s">
        <v>46</v>
      </c>
      <c r="G1308" s="8" t="s">
        <v>813</v>
      </c>
      <c r="H1308" s="9" t="s">
        <v>812</v>
      </c>
      <c r="O1308" s="0" t="s">
        <v>408</v>
      </c>
    </row>
    <row r="1309" customFormat="false" ht="14.4" hidden="false" customHeight="false" outlineLevel="0" collapsed="false">
      <c r="A1309" s="0" t="n">
        <v>1308</v>
      </c>
      <c r="B1309" s="0" t="n">
        <v>456</v>
      </c>
      <c r="C1309" s="8" t="s">
        <v>856</v>
      </c>
      <c r="D1309" s="8" t="s">
        <v>857</v>
      </c>
      <c r="E1309" s="8" t="s">
        <v>813</v>
      </c>
      <c r="F1309" s="8" t="s">
        <v>54</v>
      </c>
      <c r="G1309" s="8" t="s">
        <v>55</v>
      </c>
      <c r="H1309" s="9" t="s">
        <v>814</v>
      </c>
      <c r="O1309" s="0" t="s">
        <v>408</v>
      </c>
    </row>
    <row r="1310" customFormat="false" ht="14.4" hidden="false" customHeight="false" outlineLevel="0" collapsed="false">
      <c r="A1310" s="0" t="n">
        <v>1309</v>
      </c>
      <c r="B1310" s="0" t="n">
        <v>457</v>
      </c>
      <c r="C1310" s="8" t="s">
        <v>856</v>
      </c>
      <c r="D1310" s="8" t="s">
        <v>857</v>
      </c>
      <c r="E1310" s="8" t="s">
        <v>813</v>
      </c>
      <c r="F1310" s="8" t="s">
        <v>46</v>
      </c>
      <c r="G1310" s="21" t="s">
        <v>146</v>
      </c>
      <c r="H1310" s="9" t="s">
        <v>547</v>
      </c>
      <c r="O1310" s="0" t="s">
        <v>408</v>
      </c>
    </row>
    <row r="1311" customFormat="false" ht="14.4" hidden="false" customHeight="false" outlineLevel="0" collapsed="false">
      <c r="A1311" s="0" t="n">
        <v>1310</v>
      </c>
      <c r="B1311" s="0" t="n">
        <v>458</v>
      </c>
      <c r="C1311" s="8" t="s">
        <v>856</v>
      </c>
      <c r="D1311" s="8" t="s">
        <v>857</v>
      </c>
      <c r="E1311" s="8" t="s">
        <v>146</v>
      </c>
      <c r="F1311" s="8" t="s">
        <v>46</v>
      </c>
      <c r="G1311" s="21" t="s">
        <v>148</v>
      </c>
      <c r="H1311" s="9" t="s">
        <v>548</v>
      </c>
      <c r="O1311" s="0" t="s">
        <v>408</v>
      </c>
    </row>
    <row r="1312" customFormat="false" ht="14.4" hidden="false" customHeight="false" outlineLevel="0" collapsed="false">
      <c r="A1312" s="0" t="n">
        <v>1311</v>
      </c>
      <c r="B1312" s="0" t="n">
        <v>459</v>
      </c>
      <c r="C1312" s="8" t="s">
        <v>856</v>
      </c>
      <c r="D1312" s="8" t="s">
        <v>857</v>
      </c>
      <c r="E1312" s="21" t="s">
        <v>148</v>
      </c>
      <c r="F1312" s="8" t="s">
        <v>46</v>
      </c>
      <c r="G1312" s="21" t="s">
        <v>150</v>
      </c>
      <c r="H1312" s="9" t="s">
        <v>549</v>
      </c>
      <c r="K1312" s="18" t="str">
        <f aca="false">HYPERLINK("#'KOODISTOT'!B"&amp;MATCH(CONCATENATE(G1312,"Type"),KOODISTOT!B:B,0),CONCATENATE(G1312,"Type"))</f>
        <v>IdentifierTypeType</v>
      </c>
      <c r="L1312" s="10" t="n">
        <v>2</v>
      </c>
      <c r="O1312" s="0" t="s">
        <v>408</v>
      </c>
    </row>
    <row r="1313" customFormat="false" ht="14.4" hidden="false" customHeight="false" outlineLevel="0" collapsed="false">
      <c r="A1313" s="0" t="n">
        <v>1312</v>
      </c>
      <c r="B1313" s="0" t="n">
        <v>460</v>
      </c>
      <c r="C1313" s="8" t="s">
        <v>856</v>
      </c>
      <c r="D1313" s="8" t="s">
        <v>857</v>
      </c>
      <c r="E1313" s="21" t="s">
        <v>148</v>
      </c>
      <c r="F1313" s="8" t="s">
        <v>46</v>
      </c>
      <c r="G1313" s="21" t="s">
        <v>152</v>
      </c>
      <c r="H1313" s="9" t="s">
        <v>550</v>
      </c>
      <c r="O1313" s="0" t="s">
        <v>408</v>
      </c>
    </row>
    <row r="1314" customFormat="false" ht="14.4" hidden="false" customHeight="false" outlineLevel="0" collapsed="false">
      <c r="A1314" s="0" t="n">
        <v>1313</v>
      </c>
      <c r="B1314" s="0" t="n">
        <v>461</v>
      </c>
      <c r="C1314" s="8" t="s">
        <v>856</v>
      </c>
      <c r="D1314" s="8" t="s">
        <v>857</v>
      </c>
      <c r="E1314" s="8" t="s">
        <v>813</v>
      </c>
      <c r="F1314" s="8" t="s">
        <v>46</v>
      </c>
      <c r="G1314" s="21" t="s">
        <v>553</v>
      </c>
      <c r="H1314" s="9" t="s">
        <v>554</v>
      </c>
      <c r="K1314" s="18" t="str">
        <f aca="false">HYPERLINK("#'KOODISTOT'!B"&amp;MATCH(CONCATENATE(G1314,"Type"),KOODISTOT!B:B,0),CONCATENATE(G1314,"Type"))</f>
        <v>FeatureTypeType</v>
      </c>
      <c r="L1314" s="10" t="n">
        <v>10</v>
      </c>
      <c r="O1314" s="0" t="s">
        <v>408</v>
      </c>
    </row>
    <row r="1315" customFormat="false" ht="14.4" hidden="false" customHeight="false" outlineLevel="0" collapsed="false">
      <c r="A1315" s="0" t="n">
        <v>1314</v>
      </c>
      <c r="B1315" s="0" t="n">
        <v>462</v>
      </c>
      <c r="C1315" s="8" t="s">
        <v>856</v>
      </c>
      <c r="D1315" s="8" t="s">
        <v>857</v>
      </c>
      <c r="E1315" s="8" t="s">
        <v>813</v>
      </c>
      <c r="F1315" s="8" t="s">
        <v>46</v>
      </c>
      <c r="G1315" s="21" t="s">
        <v>555</v>
      </c>
      <c r="H1315" s="9" t="s">
        <v>556</v>
      </c>
      <c r="K1315" s="18" t="str">
        <f aca="false">HYPERLINK("#'YHDISTEKOODISTOT'!B"&amp;MATCH("FeatureCodeType",YHDISTEKOODISTOT!B:B,0),"FeatureCodeType")</f>
        <v>FeatureCodeType</v>
      </c>
      <c r="L1315" s="10" t="n">
        <v>11006</v>
      </c>
      <c r="M1315" s="11" t="s">
        <v>49</v>
      </c>
      <c r="O1315" s="0" t="s">
        <v>408</v>
      </c>
    </row>
    <row r="1316" customFormat="false" ht="14.4" hidden="false" customHeight="false" outlineLevel="0" collapsed="false">
      <c r="A1316" s="0" t="n">
        <v>1315</v>
      </c>
      <c r="B1316" s="0" t="n">
        <v>463</v>
      </c>
      <c r="C1316" s="8" t="s">
        <v>856</v>
      </c>
      <c r="D1316" s="8" t="s">
        <v>857</v>
      </c>
      <c r="E1316" s="8" t="s">
        <v>813</v>
      </c>
      <c r="F1316" s="8" t="s">
        <v>46</v>
      </c>
      <c r="G1316" s="21" t="s">
        <v>557</v>
      </c>
      <c r="H1316" s="9" t="s">
        <v>558</v>
      </c>
      <c r="K1316" s="18" t="str">
        <f aca="false">HYPERLINK("#'KOODISTOT'!B"&amp;MATCH(CONCATENATE(G1316,"Type"),KOODISTOT!B:B,0),CONCATENATE(G1316,"Type"))</f>
        <v>FeatureAdditionalCodeType</v>
      </c>
      <c r="L1316" s="10" t="n">
        <v>13</v>
      </c>
      <c r="O1316" s="0" t="s">
        <v>408</v>
      </c>
    </row>
    <row r="1317" customFormat="false" ht="14.4" hidden="false" customHeight="false" outlineLevel="0" collapsed="false">
      <c r="A1317" s="0" t="n">
        <v>1316</v>
      </c>
      <c r="B1317" s="0" t="n">
        <v>464</v>
      </c>
      <c r="C1317" s="8" t="s">
        <v>856</v>
      </c>
      <c r="D1317" s="8" t="s">
        <v>857</v>
      </c>
      <c r="E1317" s="8" t="s">
        <v>813</v>
      </c>
      <c r="F1317" s="8" t="s">
        <v>46</v>
      </c>
      <c r="G1317" s="21" t="s">
        <v>559</v>
      </c>
      <c r="H1317" s="9" t="s">
        <v>560</v>
      </c>
      <c r="O1317" s="0" t="s">
        <v>408</v>
      </c>
    </row>
    <row r="1318" customFormat="false" ht="14.4" hidden="false" customHeight="false" outlineLevel="0" collapsed="false">
      <c r="A1318" s="0" t="n">
        <v>1317</v>
      </c>
      <c r="B1318" s="0" t="n">
        <v>465</v>
      </c>
      <c r="C1318" s="8" t="s">
        <v>856</v>
      </c>
      <c r="D1318" s="8" t="s">
        <v>857</v>
      </c>
      <c r="E1318" s="21" t="s">
        <v>559</v>
      </c>
      <c r="F1318" s="8" t="s">
        <v>46</v>
      </c>
      <c r="G1318" s="21" t="s">
        <v>561</v>
      </c>
      <c r="H1318" s="9" t="s">
        <v>562</v>
      </c>
      <c r="O1318" s="0" t="s">
        <v>408</v>
      </c>
    </row>
    <row r="1319" customFormat="false" ht="14.4" hidden="false" customHeight="false" outlineLevel="0" collapsed="false">
      <c r="A1319" s="0" t="n">
        <v>1318</v>
      </c>
      <c r="B1319" s="0" t="n">
        <v>466</v>
      </c>
      <c r="C1319" s="8" t="s">
        <v>856</v>
      </c>
      <c r="D1319" s="8" t="s">
        <v>857</v>
      </c>
      <c r="E1319" s="21" t="s">
        <v>559</v>
      </c>
      <c r="F1319" s="8" t="s">
        <v>46</v>
      </c>
      <c r="G1319" s="21" t="s">
        <v>563</v>
      </c>
      <c r="H1319" s="9" t="s">
        <v>564</v>
      </c>
      <c r="O1319" s="0" t="s">
        <v>408</v>
      </c>
    </row>
    <row r="1320" customFormat="false" ht="14.4" hidden="false" customHeight="false" outlineLevel="0" collapsed="false">
      <c r="A1320" s="0" t="n">
        <v>1319</v>
      </c>
      <c r="B1320" s="0" t="n">
        <v>467</v>
      </c>
      <c r="C1320" s="8" t="s">
        <v>856</v>
      </c>
      <c r="D1320" s="8" t="s">
        <v>857</v>
      </c>
      <c r="E1320" s="21" t="s">
        <v>559</v>
      </c>
      <c r="F1320" s="8" t="s">
        <v>46</v>
      </c>
      <c r="G1320" s="21" t="s">
        <v>565</v>
      </c>
      <c r="H1320" s="9" t="s">
        <v>566</v>
      </c>
      <c r="O1320" s="0" t="s">
        <v>408</v>
      </c>
    </row>
    <row r="1321" customFormat="false" ht="14.4" hidden="false" customHeight="false" outlineLevel="0" collapsed="false">
      <c r="A1321" s="0" t="n">
        <v>1320</v>
      </c>
      <c r="B1321" s="0" t="n">
        <v>468</v>
      </c>
      <c r="C1321" s="8" t="s">
        <v>856</v>
      </c>
      <c r="D1321" s="8" t="s">
        <v>857</v>
      </c>
      <c r="E1321" s="8" t="s">
        <v>813</v>
      </c>
      <c r="F1321" s="8" t="s">
        <v>46</v>
      </c>
      <c r="G1321" s="21" t="s">
        <v>567</v>
      </c>
      <c r="H1321" s="9" t="s">
        <v>568</v>
      </c>
      <c r="O1321" s="0" t="s">
        <v>408</v>
      </c>
    </row>
    <row r="1322" customFormat="false" ht="14.4" hidden="false" customHeight="false" outlineLevel="0" collapsed="false">
      <c r="A1322" s="0" t="n">
        <v>1321</v>
      </c>
      <c r="B1322" s="0" t="n">
        <v>469</v>
      </c>
      <c r="C1322" s="8" t="s">
        <v>856</v>
      </c>
      <c r="D1322" s="8" t="s">
        <v>857</v>
      </c>
      <c r="E1322" s="8" t="s">
        <v>813</v>
      </c>
      <c r="F1322" s="8" t="s">
        <v>46</v>
      </c>
      <c r="G1322" s="21" t="s">
        <v>569</v>
      </c>
      <c r="H1322" s="9" t="s">
        <v>570</v>
      </c>
      <c r="O1322" s="0" t="s">
        <v>408</v>
      </c>
    </row>
    <row r="1323" customFormat="false" ht="14.4" hidden="false" customHeight="false" outlineLevel="0" collapsed="false">
      <c r="A1323" s="0" t="n">
        <v>1322</v>
      </c>
      <c r="B1323" s="0" t="n">
        <v>470</v>
      </c>
      <c r="C1323" s="8" t="s">
        <v>856</v>
      </c>
      <c r="D1323" s="8" t="s">
        <v>857</v>
      </c>
      <c r="E1323" s="8" t="s">
        <v>813</v>
      </c>
      <c r="F1323" s="8" t="s">
        <v>46</v>
      </c>
      <c r="G1323" s="21" t="s">
        <v>206</v>
      </c>
      <c r="O1323" s="0" t="s">
        <v>408</v>
      </c>
    </row>
    <row r="1324" customFormat="false" ht="14.4" hidden="false" customHeight="false" outlineLevel="0" collapsed="false">
      <c r="A1324" s="0" t="n">
        <v>1323</v>
      </c>
      <c r="B1324" s="0" t="n">
        <v>471</v>
      </c>
      <c r="C1324" s="8" t="s">
        <v>856</v>
      </c>
      <c r="D1324" s="8" t="s">
        <v>857</v>
      </c>
      <c r="E1324" s="9" t="s">
        <v>206</v>
      </c>
      <c r="F1324" s="8" t="s">
        <v>46</v>
      </c>
      <c r="G1324" s="9" t="s">
        <v>208</v>
      </c>
      <c r="H1324" s="9" t="s">
        <v>815</v>
      </c>
      <c r="J1324" s="10" t="s">
        <v>129</v>
      </c>
      <c r="O1324" s="0" t="s">
        <v>408</v>
      </c>
    </row>
    <row r="1325" customFormat="false" ht="14.4" hidden="false" customHeight="false" outlineLevel="0" collapsed="false">
      <c r="A1325" s="0" t="n">
        <v>1324</v>
      </c>
      <c r="B1325" s="0" t="n">
        <v>472</v>
      </c>
      <c r="C1325" s="8" t="s">
        <v>856</v>
      </c>
      <c r="D1325" s="8" t="s">
        <v>857</v>
      </c>
      <c r="E1325" s="8" t="s">
        <v>813</v>
      </c>
      <c r="F1325" s="8" t="s">
        <v>46</v>
      </c>
      <c r="G1325" s="21" t="s">
        <v>816</v>
      </c>
      <c r="O1325" s="0" t="s">
        <v>408</v>
      </c>
    </row>
    <row r="1326" customFormat="false" ht="28.8" hidden="false" customHeight="false" outlineLevel="0" collapsed="false">
      <c r="A1326" s="0" t="n">
        <v>1325</v>
      </c>
      <c r="B1326" s="0" t="n">
        <v>473</v>
      </c>
      <c r="C1326" s="8" t="s">
        <v>856</v>
      </c>
      <c r="D1326" s="8" t="s">
        <v>857</v>
      </c>
      <c r="E1326" s="8" t="s">
        <v>816</v>
      </c>
      <c r="F1326" s="8" t="s">
        <v>46</v>
      </c>
      <c r="G1326" s="21" t="s">
        <v>817</v>
      </c>
      <c r="H1326" s="9" t="s">
        <v>818</v>
      </c>
      <c r="O1326" s="0" t="s">
        <v>408</v>
      </c>
    </row>
    <row r="1327" customFormat="false" ht="14.4" hidden="false" customHeight="false" outlineLevel="0" collapsed="false">
      <c r="A1327" s="0" t="n">
        <v>1326</v>
      </c>
      <c r="B1327" s="0" t="n">
        <v>474</v>
      </c>
      <c r="C1327" s="8" t="s">
        <v>856</v>
      </c>
      <c r="D1327" s="8" t="s">
        <v>857</v>
      </c>
      <c r="E1327" s="8" t="s">
        <v>813</v>
      </c>
      <c r="F1327" s="8" t="s">
        <v>46</v>
      </c>
      <c r="G1327" s="21" t="s">
        <v>204</v>
      </c>
      <c r="O1327" s="0" t="s">
        <v>408</v>
      </c>
    </row>
    <row r="1328" customFormat="false" ht="14.4" hidden="false" customHeight="false" outlineLevel="0" collapsed="false">
      <c r="A1328" s="0" t="n">
        <v>1327</v>
      </c>
      <c r="B1328" s="0" t="n">
        <v>475</v>
      </c>
      <c r="C1328" s="8" t="s">
        <v>856</v>
      </c>
      <c r="D1328" s="8" t="s">
        <v>857</v>
      </c>
      <c r="E1328" s="8" t="s">
        <v>204</v>
      </c>
      <c r="F1328" s="8" t="s">
        <v>46</v>
      </c>
      <c r="G1328" s="9" t="s">
        <v>206</v>
      </c>
      <c r="H1328" s="9" t="s">
        <v>819</v>
      </c>
      <c r="O1328" s="0" t="s">
        <v>408</v>
      </c>
    </row>
    <row r="1329" customFormat="false" ht="14.4" hidden="false" customHeight="false" outlineLevel="0" collapsed="false">
      <c r="A1329" s="0" t="n">
        <v>1328</v>
      </c>
      <c r="B1329" s="0" t="n">
        <v>476</v>
      </c>
      <c r="C1329" s="8" t="s">
        <v>856</v>
      </c>
      <c r="D1329" s="8" t="s">
        <v>857</v>
      </c>
      <c r="E1329" s="9" t="s">
        <v>206</v>
      </c>
      <c r="F1329" s="8" t="s">
        <v>46</v>
      </c>
      <c r="G1329" s="9" t="s">
        <v>208</v>
      </c>
      <c r="H1329" s="9" t="s">
        <v>820</v>
      </c>
      <c r="J1329" s="10" t="s">
        <v>129</v>
      </c>
      <c r="O1329" s="0" t="s">
        <v>408</v>
      </c>
    </row>
    <row r="1330" customFormat="false" ht="14.4" hidden="false" customHeight="false" outlineLevel="0" collapsed="false">
      <c r="A1330" s="0" t="n">
        <v>1329</v>
      </c>
      <c r="B1330" s="0" t="n">
        <v>477</v>
      </c>
      <c r="C1330" s="8" t="s">
        <v>856</v>
      </c>
      <c r="D1330" s="8" t="s">
        <v>857</v>
      </c>
      <c r="E1330" s="8" t="s">
        <v>204</v>
      </c>
      <c r="F1330" s="8" t="s">
        <v>46</v>
      </c>
      <c r="G1330" s="8" t="s">
        <v>210</v>
      </c>
      <c r="H1330" s="9" t="s">
        <v>821</v>
      </c>
      <c r="O1330" s="0" t="s">
        <v>408</v>
      </c>
    </row>
    <row r="1331" customFormat="false" ht="14.4" hidden="false" customHeight="false" outlineLevel="0" collapsed="false">
      <c r="A1331" s="0" t="n">
        <v>1330</v>
      </c>
      <c r="B1331" s="0" t="n">
        <v>478</v>
      </c>
      <c r="C1331" s="8" t="s">
        <v>856</v>
      </c>
      <c r="D1331" s="8" t="s">
        <v>857</v>
      </c>
      <c r="E1331" s="8" t="s">
        <v>210</v>
      </c>
      <c r="F1331" s="8" t="s">
        <v>46</v>
      </c>
      <c r="G1331" s="8" t="s">
        <v>212</v>
      </c>
      <c r="H1331" s="9" t="s">
        <v>822</v>
      </c>
      <c r="O1331" s="0" t="s">
        <v>408</v>
      </c>
    </row>
    <row r="1332" customFormat="false" ht="14.4" hidden="false" customHeight="false" outlineLevel="0" collapsed="false">
      <c r="A1332" s="0" t="n">
        <v>1331</v>
      </c>
      <c r="B1332" s="0" t="n">
        <v>479</v>
      </c>
      <c r="C1332" s="8" t="s">
        <v>856</v>
      </c>
      <c r="D1332" s="8" t="s">
        <v>857</v>
      </c>
      <c r="E1332" s="8" t="s">
        <v>212</v>
      </c>
      <c r="F1332" s="8" t="s">
        <v>46</v>
      </c>
      <c r="G1332" s="8" t="s">
        <v>214</v>
      </c>
      <c r="H1332" s="9" t="s">
        <v>823</v>
      </c>
      <c r="J1332" s="10" t="s">
        <v>129</v>
      </c>
      <c r="O1332" s="0" t="s">
        <v>408</v>
      </c>
    </row>
    <row r="1333" customFormat="false" ht="14.4" hidden="false" customHeight="false" outlineLevel="0" collapsed="false">
      <c r="A1333" s="0" t="n">
        <v>1332</v>
      </c>
      <c r="B1333" s="0" t="n">
        <v>480</v>
      </c>
      <c r="C1333" s="8" t="s">
        <v>856</v>
      </c>
      <c r="D1333" s="8" t="s">
        <v>857</v>
      </c>
      <c r="E1333" s="8" t="s">
        <v>212</v>
      </c>
      <c r="F1333" s="8" t="s">
        <v>46</v>
      </c>
      <c r="G1333" s="8" t="s">
        <v>216</v>
      </c>
      <c r="H1333" s="9" t="s">
        <v>824</v>
      </c>
      <c r="J1333" s="10" t="s">
        <v>129</v>
      </c>
      <c r="O1333" s="0" t="s">
        <v>408</v>
      </c>
    </row>
    <row r="1334" customFormat="false" ht="14.4" hidden="false" customHeight="false" outlineLevel="0" collapsed="false">
      <c r="A1334" s="0" t="n">
        <v>1333</v>
      </c>
      <c r="B1334" s="0" t="n">
        <v>481</v>
      </c>
      <c r="C1334" s="8" t="s">
        <v>856</v>
      </c>
      <c r="D1334" s="8" t="s">
        <v>857</v>
      </c>
      <c r="E1334" s="8" t="s">
        <v>813</v>
      </c>
      <c r="F1334" s="8" t="s">
        <v>46</v>
      </c>
      <c r="G1334" s="8" t="s">
        <v>218</v>
      </c>
      <c r="O1334" s="0" t="s">
        <v>408</v>
      </c>
    </row>
    <row r="1335" customFormat="false" ht="14.4" hidden="false" customHeight="false" outlineLevel="0" collapsed="false">
      <c r="A1335" s="0" t="n">
        <v>1334</v>
      </c>
      <c r="B1335" s="0" t="n">
        <v>482</v>
      </c>
      <c r="C1335" s="8" t="s">
        <v>856</v>
      </c>
      <c r="D1335" s="8" t="s">
        <v>857</v>
      </c>
      <c r="E1335" s="8" t="s">
        <v>218</v>
      </c>
      <c r="F1335" s="8" t="s">
        <v>46</v>
      </c>
      <c r="G1335" s="8" t="s">
        <v>220</v>
      </c>
      <c r="H1335" s="9" t="s">
        <v>825</v>
      </c>
      <c r="O1335" s="0" t="s">
        <v>408</v>
      </c>
    </row>
    <row r="1336" customFormat="false" ht="28.8" hidden="false" customHeight="false" outlineLevel="0" collapsed="false">
      <c r="A1336" s="0" t="n">
        <v>1335</v>
      </c>
      <c r="B1336" s="0" t="n">
        <v>483</v>
      </c>
      <c r="C1336" s="8" t="s">
        <v>856</v>
      </c>
      <c r="D1336" s="8" t="s">
        <v>857</v>
      </c>
      <c r="E1336" s="8" t="s">
        <v>220</v>
      </c>
      <c r="F1336" s="8" t="s">
        <v>46</v>
      </c>
      <c r="G1336" s="8" t="s">
        <v>222</v>
      </c>
      <c r="H1336" s="9" t="s">
        <v>826</v>
      </c>
      <c r="O1336" s="0" t="s">
        <v>408</v>
      </c>
    </row>
    <row r="1337" customFormat="false" ht="14.4" hidden="false" customHeight="false" outlineLevel="0" collapsed="false">
      <c r="A1337" s="0" t="n">
        <v>1336</v>
      </c>
      <c r="B1337" s="0" t="n">
        <v>484</v>
      </c>
      <c r="C1337" s="8" t="s">
        <v>856</v>
      </c>
      <c r="D1337" s="8" t="s">
        <v>857</v>
      </c>
      <c r="E1337" s="8" t="s">
        <v>222</v>
      </c>
      <c r="F1337" s="8" t="s">
        <v>46</v>
      </c>
      <c r="G1337" s="8" t="s">
        <v>212</v>
      </c>
      <c r="H1337" s="9" t="s">
        <v>827</v>
      </c>
      <c r="O1337" s="0" t="s">
        <v>408</v>
      </c>
    </row>
    <row r="1338" customFormat="false" ht="14.4" hidden="false" customHeight="false" outlineLevel="0" collapsed="false">
      <c r="A1338" s="0" t="n">
        <v>1337</v>
      </c>
      <c r="B1338" s="0" t="n">
        <v>485</v>
      </c>
      <c r="C1338" s="8" t="s">
        <v>856</v>
      </c>
      <c r="D1338" s="8" t="s">
        <v>857</v>
      </c>
      <c r="E1338" s="8" t="s">
        <v>212</v>
      </c>
      <c r="F1338" s="8" t="s">
        <v>46</v>
      </c>
      <c r="G1338" s="8" t="s">
        <v>214</v>
      </c>
      <c r="H1338" s="9" t="s">
        <v>828</v>
      </c>
      <c r="J1338" s="10" t="s">
        <v>129</v>
      </c>
      <c r="O1338" s="0" t="s">
        <v>408</v>
      </c>
    </row>
    <row r="1339" customFormat="false" ht="14.4" hidden="false" customHeight="false" outlineLevel="0" collapsed="false">
      <c r="A1339" s="0" t="n">
        <v>1338</v>
      </c>
      <c r="B1339" s="0" t="n">
        <v>486</v>
      </c>
      <c r="C1339" s="8" t="s">
        <v>856</v>
      </c>
      <c r="D1339" s="8" t="s">
        <v>857</v>
      </c>
      <c r="E1339" s="8" t="s">
        <v>212</v>
      </c>
      <c r="F1339" s="8" t="s">
        <v>46</v>
      </c>
      <c r="G1339" s="8" t="s">
        <v>216</v>
      </c>
      <c r="H1339" s="9" t="s">
        <v>829</v>
      </c>
      <c r="J1339" s="10" t="s">
        <v>129</v>
      </c>
      <c r="O1339" s="0" t="s">
        <v>408</v>
      </c>
    </row>
    <row r="1340" customFormat="false" ht="14.4" hidden="false" customHeight="false" outlineLevel="0" collapsed="false">
      <c r="A1340" s="0" t="n">
        <v>1339</v>
      </c>
      <c r="B1340" s="0" t="n">
        <v>487</v>
      </c>
      <c r="C1340" s="8" t="s">
        <v>856</v>
      </c>
      <c r="D1340" s="8" t="s">
        <v>857</v>
      </c>
      <c r="E1340" s="8" t="s">
        <v>680</v>
      </c>
      <c r="F1340" s="8" t="s">
        <v>46</v>
      </c>
      <c r="G1340" s="8" t="s">
        <v>830</v>
      </c>
      <c r="H1340" s="9" t="s">
        <v>831</v>
      </c>
      <c r="O1340" s="0" t="s">
        <v>408</v>
      </c>
    </row>
    <row r="1341" customFormat="false" ht="14.4" hidden="false" customHeight="false" outlineLevel="0" collapsed="false">
      <c r="A1341" s="0" t="n">
        <v>1340</v>
      </c>
      <c r="B1341" s="0" t="n">
        <v>488</v>
      </c>
      <c r="C1341" s="8" t="s">
        <v>856</v>
      </c>
      <c r="D1341" s="8" t="s">
        <v>857</v>
      </c>
      <c r="E1341" s="8" t="s">
        <v>830</v>
      </c>
      <c r="F1341" s="8" t="s">
        <v>46</v>
      </c>
      <c r="G1341" s="8" t="s">
        <v>832</v>
      </c>
      <c r="H1341" s="9" t="s">
        <v>833</v>
      </c>
      <c r="O1341" s="0" t="s">
        <v>408</v>
      </c>
    </row>
    <row r="1342" customFormat="false" ht="14.4" hidden="false" customHeight="false" outlineLevel="0" collapsed="false">
      <c r="A1342" s="0" t="n">
        <v>1341</v>
      </c>
      <c r="B1342" s="0" t="n">
        <v>489</v>
      </c>
      <c r="C1342" s="8" t="s">
        <v>856</v>
      </c>
      <c r="D1342" s="8" t="s">
        <v>857</v>
      </c>
      <c r="E1342" s="8" t="s">
        <v>832</v>
      </c>
      <c r="F1342" s="8" t="s">
        <v>46</v>
      </c>
      <c r="G1342" s="8" t="s">
        <v>834</v>
      </c>
      <c r="H1342" s="9" t="s">
        <v>835</v>
      </c>
      <c r="O1342" s="0" t="s">
        <v>408</v>
      </c>
    </row>
    <row r="1343" customFormat="false" ht="14.4" hidden="false" customHeight="false" outlineLevel="0" collapsed="false">
      <c r="A1343" s="0" t="n">
        <v>1342</v>
      </c>
      <c r="B1343" s="0" t="n">
        <v>490</v>
      </c>
      <c r="C1343" s="8" t="s">
        <v>856</v>
      </c>
      <c r="D1343" s="8" t="s">
        <v>857</v>
      </c>
      <c r="E1343" s="8" t="s">
        <v>834</v>
      </c>
      <c r="F1343" s="8" t="s">
        <v>54</v>
      </c>
      <c r="G1343" s="8" t="s">
        <v>55</v>
      </c>
      <c r="H1343" s="9" t="s">
        <v>836</v>
      </c>
      <c r="O1343" s="0" t="s">
        <v>408</v>
      </c>
    </row>
    <row r="1344" customFormat="false" ht="14.4" hidden="false" customHeight="false" outlineLevel="0" collapsed="false">
      <c r="A1344" s="0" t="n">
        <v>1343</v>
      </c>
      <c r="B1344" s="0" t="n">
        <v>491</v>
      </c>
      <c r="C1344" s="8" t="s">
        <v>856</v>
      </c>
      <c r="D1344" s="8" t="s">
        <v>857</v>
      </c>
      <c r="E1344" s="8" t="s">
        <v>830</v>
      </c>
      <c r="F1344" s="8" t="s">
        <v>46</v>
      </c>
      <c r="G1344" s="8" t="s">
        <v>837</v>
      </c>
      <c r="H1344" s="9" t="s">
        <v>838</v>
      </c>
      <c r="O1344" s="0" t="s">
        <v>408</v>
      </c>
    </row>
    <row r="1345" customFormat="false" ht="14.4" hidden="false" customHeight="false" outlineLevel="0" collapsed="false">
      <c r="A1345" s="0" t="n">
        <v>1344</v>
      </c>
      <c r="B1345" s="0" t="n">
        <v>492</v>
      </c>
      <c r="C1345" s="8" t="s">
        <v>856</v>
      </c>
      <c r="D1345" s="8" t="s">
        <v>857</v>
      </c>
      <c r="E1345" s="8" t="s">
        <v>837</v>
      </c>
      <c r="F1345" s="8" t="s">
        <v>46</v>
      </c>
      <c r="G1345" s="8" t="s">
        <v>839</v>
      </c>
      <c r="H1345" s="9" t="s">
        <v>840</v>
      </c>
      <c r="O1345" s="0" t="s">
        <v>408</v>
      </c>
    </row>
    <row r="1346" customFormat="false" ht="14.4" hidden="false" customHeight="false" outlineLevel="0" collapsed="false">
      <c r="A1346" s="0" t="n">
        <v>1345</v>
      </c>
      <c r="B1346" s="0" t="n">
        <v>493</v>
      </c>
      <c r="C1346" s="8" t="s">
        <v>856</v>
      </c>
      <c r="D1346" s="8" t="s">
        <v>857</v>
      </c>
      <c r="E1346" s="8" t="s">
        <v>839</v>
      </c>
      <c r="F1346" s="8" t="s">
        <v>54</v>
      </c>
      <c r="G1346" s="8" t="s">
        <v>55</v>
      </c>
      <c r="H1346" s="9" t="s">
        <v>841</v>
      </c>
      <c r="O1346" s="0" t="s">
        <v>408</v>
      </c>
    </row>
    <row r="1347" customFormat="false" ht="14.4" hidden="false" customHeight="false" outlineLevel="0" collapsed="false">
      <c r="A1347" s="0" t="n">
        <v>1346</v>
      </c>
      <c r="B1347" s="0" t="n">
        <v>494</v>
      </c>
      <c r="C1347" s="8" t="s">
        <v>856</v>
      </c>
      <c r="D1347" s="8" t="s">
        <v>857</v>
      </c>
      <c r="E1347" s="8" t="s">
        <v>839</v>
      </c>
      <c r="F1347" s="8" t="s">
        <v>46</v>
      </c>
      <c r="G1347" s="8" t="s">
        <v>842</v>
      </c>
      <c r="H1347" s="9" t="s">
        <v>843</v>
      </c>
      <c r="O1347" s="0" t="s">
        <v>408</v>
      </c>
    </row>
    <row r="1348" customFormat="false" ht="14.4" hidden="false" customHeight="false" outlineLevel="0" collapsed="false">
      <c r="A1348" s="0" t="n">
        <v>1347</v>
      </c>
      <c r="B1348" s="0" t="n">
        <v>495</v>
      </c>
      <c r="C1348" s="8" t="s">
        <v>856</v>
      </c>
      <c r="D1348" s="8" t="s">
        <v>857</v>
      </c>
      <c r="E1348" s="8" t="s">
        <v>839</v>
      </c>
      <c r="F1348" s="8" t="s">
        <v>46</v>
      </c>
      <c r="G1348" s="8" t="s">
        <v>844</v>
      </c>
      <c r="H1348" s="9" t="s">
        <v>845</v>
      </c>
      <c r="O1348" s="0" t="s">
        <v>408</v>
      </c>
    </row>
    <row r="1349" customFormat="false" ht="14.4" hidden="false" customHeight="false" outlineLevel="0" collapsed="false">
      <c r="A1349" s="0" t="n">
        <v>1348</v>
      </c>
      <c r="B1349" s="0" t="n">
        <v>496</v>
      </c>
      <c r="C1349" s="8" t="s">
        <v>856</v>
      </c>
      <c r="D1349" s="8" t="s">
        <v>857</v>
      </c>
      <c r="E1349" s="8" t="s">
        <v>839</v>
      </c>
      <c r="F1349" s="8" t="s">
        <v>46</v>
      </c>
      <c r="G1349" s="8" t="s">
        <v>732</v>
      </c>
      <c r="H1349" s="9" t="s">
        <v>846</v>
      </c>
      <c r="O1349" s="0" t="s">
        <v>408</v>
      </c>
    </row>
    <row r="1350" customFormat="false" ht="14.4" hidden="false" customHeight="false" outlineLevel="0" collapsed="false">
      <c r="A1350" s="0" t="n">
        <v>1349</v>
      </c>
      <c r="B1350" s="0" t="n">
        <v>497</v>
      </c>
      <c r="C1350" s="8" t="s">
        <v>856</v>
      </c>
      <c r="D1350" s="8" t="s">
        <v>857</v>
      </c>
      <c r="E1350" s="8" t="s">
        <v>839</v>
      </c>
      <c r="F1350" s="8" t="s">
        <v>46</v>
      </c>
      <c r="G1350" s="8" t="s">
        <v>734</v>
      </c>
      <c r="H1350" s="9" t="s">
        <v>847</v>
      </c>
      <c r="O1350" s="0" t="s">
        <v>408</v>
      </c>
    </row>
    <row r="1351" customFormat="false" ht="14.4" hidden="false" customHeight="false" outlineLevel="0" collapsed="false">
      <c r="A1351" s="0" t="n">
        <v>1350</v>
      </c>
      <c r="B1351" s="0" t="n">
        <v>498</v>
      </c>
      <c r="C1351" s="8" t="s">
        <v>856</v>
      </c>
      <c r="D1351" s="8" t="s">
        <v>857</v>
      </c>
      <c r="E1351" s="8" t="s">
        <v>839</v>
      </c>
      <c r="F1351" s="8" t="s">
        <v>46</v>
      </c>
      <c r="G1351" s="8" t="s">
        <v>848</v>
      </c>
      <c r="H1351" s="9" t="s">
        <v>849</v>
      </c>
      <c r="O1351" s="0" t="s">
        <v>408</v>
      </c>
    </row>
    <row r="1352" customFormat="false" ht="14.4" hidden="false" customHeight="false" outlineLevel="0" collapsed="false">
      <c r="A1352" s="0" t="n">
        <v>1351</v>
      </c>
      <c r="B1352" s="0" t="n">
        <v>499</v>
      </c>
      <c r="C1352" s="8" t="s">
        <v>856</v>
      </c>
      <c r="D1352" s="8" t="s">
        <v>857</v>
      </c>
      <c r="E1352" s="8" t="s">
        <v>839</v>
      </c>
      <c r="F1352" s="8" t="s">
        <v>46</v>
      </c>
      <c r="G1352" s="8" t="s">
        <v>736</v>
      </c>
      <c r="H1352" s="9" t="s">
        <v>850</v>
      </c>
      <c r="O1352" s="0" t="s">
        <v>408</v>
      </c>
    </row>
    <row r="1353" customFormat="false" ht="14.4" hidden="false" customHeight="false" outlineLevel="0" collapsed="false">
      <c r="A1353" s="0" t="n">
        <v>1352</v>
      </c>
      <c r="B1353" s="0" t="n">
        <v>500</v>
      </c>
      <c r="C1353" s="8" t="s">
        <v>856</v>
      </c>
      <c r="D1353" s="8" t="s">
        <v>857</v>
      </c>
      <c r="E1353" s="8" t="s">
        <v>839</v>
      </c>
      <c r="F1353" s="8" t="s">
        <v>46</v>
      </c>
      <c r="G1353" s="8" t="s">
        <v>738</v>
      </c>
      <c r="H1353" s="9" t="s">
        <v>851</v>
      </c>
      <c r="O1353" s="0" t="s">
        <v>408</v>
      </c>
    </row>
    <row r="1354" customFormat="false" ht="14.4" hidden="false" customHeight="false" outlineLevel="0" collapsed="false">
      <c r="A1354" s="0" t="n">
        <v>1353</v>
      </c>
      <c r="B1354" s="0" t="n">
        <v>501</v>
      </c>
      <c r="C1354" s="8" t="s">
        <v>856</v>
      </c>
      <c r="D1354" s="8" t="s">
        <v>857</v>
      </c>
      <c r="E1354" s="8" t="s">
        <v>839</v>
      </c>
      <c r="F1354" s="8" t="s">
        <v>46</v>
      </c>
      <c r="G1354" s="8" t="s">
        <v>281</v>
      </c>
      <c r="H1354" s="9" t="s">
        <v>852</v>
      </c>
      <c r="O1354" s="0" t="s">
        <v>408</v>
      </c>
    </row>
    <row r="1355" customFormat="false" ht="14.4" hidden="false" customHeight="false" outlineLevel="0" collapsed="false">
      <c r="A1355" s="0" t="n">
        <v>1354</v>
      </c>
      <c r="B1355" s="0" t="n">
        <v>502</v>
      </c>
      <c r="C1355" s="8" t="s">
        <v>856</v>
      </c>
      <c r="D1355" s="8" t="s">
        <v>857</v>
      </c>
      <c r="E1355" s="8" t="s">
        <v>839</v>
      </c>
      <c r="F1355" s="8" t="s">
        <v>46</v>
      </c>
      <c r="G1355" s="8" t="s">
        <v>853</v>
      </c>
      <c r="H1355" s="9" t="s">
        <v>854</v>
      </c>
      <c r="O1355" s="0" t="s">
        <v>408</v>
      </c>
    </row>
    <row r="1356" customFormat="false" ht="14.4" hidden="false" customHeight="false" outlineLevel="0" collapsed="false">
      <c r="A1356" s="0" t="n">
        <v>1355</v>
      </c>
      <c r="B1356" s="0" t="n">
        <v>503</v>
      </c>
      <c r="C1356" s="8" t="s">
        <v>856</v>
      </c>
      <c r="D1356" s="8" t="s">
        <v>857</v>
      </c>
      <c r="E1356" s="8" t="s">
        <v>605</v>
      </c>
      <c r="F1356" s="8" t="s">
        <v>46</v>
      </c>
      <c r="G1356" s="8" t="s">
        <v>770</v>
      </c>
      <c r="H1356" s="9" t="s">
        <v>855</v>
      </c>
      <c r="O1356" s="0" t="s">
        <v>408</v>
      </c>
    </row>
    <row r="1357" customFormat="false" ht="14.4" hidden="false" customHeight="false" outlineLevel="0" collapsed="false">
      <c r="A1357" s="0" t="n">
        <v>1356</v>
      </c>
      <c r="B1357" s="0" t="n">
        <v>504</v>
      </c>
      <c r="C1357" s="8" t="s">
        <v>856</v>
      </c>
      <c r="D1357" s="8" t="s">
        <v>857</v>
      </c>
      <c r="E1357" s="8" t="s">
        <v>770</v>
      </c>
      <c r="F1357" s="8" t="s">
        <v>46</v>
      </c>
      <c r="G1357" s="8" t="s">
        <v>772</v>
      </c>
      <c r="H1357" s="9" t="s">
        <v>773</v>
      </c>
      <c r="O1357" s="0" t="s">
        <v>408</v>
      </c>
    </row>
    <row r="1358" customFormat="false" ht="14.4" hidden="false" customHeight="false" outlineLevel="0" collapsed="false">
      <c r="A1358" s="0" t="n">
        <v>1357</v>
      </c>
      <c r="B1358" s="0" t="n">
        <v>505</v>
      </c>
      <c r="C1358" s="8" t="s">
        <v>856</v>
      </c>
      <c r="D1358" s="8" t="s">
        <v>857</v>
      </c>
      <c r="E1358" s="8" t="s">
        <v>772</v>
      </c>
      <c r="F1358" s="8" t="s">
        <v>54</v>
      </c>
      <c r="G1358" s="8" t="s">
        <v>55</v>
      </c>
      <c r="H1358" s="9" t="s">
        <v>774</v>
      </c>
      <c r="O1358" s="0" t="s">
        <v>408</v>
      </c>
    </row>
    <row r="1359" customFormat="false" ht="14.4" hidden="false" customHeight="false" outlineLevel="0" collapsed="false">
      <c r="A1359" s="0" t="n">
        <v>1358</v>
      </c>
      <c r="B1359" s="0" t="n">
        <v>506</v>
      </c>
      <c r="C1359" s="8" t="s">
        <v>856</v>
      </c>
      <c r="D1359" s="8" t="s">
        <v>857</v>
      </c>
      <c r="E1359" s="8" t="s">
        <v>772</v>
      </c>
      <c r="F1359" s="8" t="s">
        <v>46</v>
      </c>
      <c r="G1359" s="8" t="s">
        <v>775</v>
      </c>
      <c r="H1359" s="9" t="s">
        <v>776</v>
      </c>
      <c r="K1359" s="18" t="str">
        <f aca="false">HYPERLINK("#'KOODISTOT'!B"&amp;MATCH(CONCATENATE(G1359,"Type"),KOODISTOT!B:B,0),CONCATENATE(G1359,"Type"))</f>
        <v>DocumentClassType</v>
      </c>
      <c r="L1359" s="10" t="n">
        <v>2</v>
      </c>
      <c r="O1359" s="0" t="s">
        <v>408</v>
      </c>
    </row>
    <row r="1360" customFormat="false" ht="14.4" hidden="false" customHeight="false" outlineLevel="0" collapsed="false">
      <c r="A1360" s="0" t="n">
        <v>1359</v>
      </c>
      <c r="B1360" s="0" t="n">
        <v>507</v>
      </c>
      <c r="C1360" s="8" t="s">
        <v>856</v>
      </c>
      <c r="D1360" s="8" t="s">
        <v>857</v>
      </c>
      <c r="E1360" s="8" t="s">
        <v>772</v>
      </c>
      <c r="F1360" s="8" t="s">
        <v>46</v>
      </c>
      <c r="G1360" s="8" t="s">
        <v>777</v>
      </c>
      <c r="H1360" s="9" t="s">
        <v>778</v>
      </c>
      <c r="O1360" s="0" t="s">
        <v>408</v>
      </c>
    </row>
    <row r="1361" customFormat="false" ht="14.4" hidden="false" customHeight="false" outlineLevel="0" collapsed="false">
      <c r="A1361" s="0" t="n">
        <v>1360</v>
      </c>
      <c r="B1361" s="0" t="n">
        <v>508</v>
      </c>
      <c r="C1361" s="8" t="s">
        <v>856</v>
      </c>
      <c r="D1361" s="8" t="s">
        <v>857</v>
      </c>
      <c r="E1361" s="8" t="s">
        <v>772</v>
      </c>
      <c r="F1361" s="8" t="s">
        <v>46</v>
      </c>
      <c r="G1361" s="8" t="s">
        <v>779</v>
      </c>
      <c r="H1361" s="9" t="s">
        <v>780</v>
      </c>
      <c r="O1361" s="0" t="s">
        <v>408</v>
      </c>
    </row>
    <row r="1362" customFormat="false" ht="14.4" hidden="false" customHeight="false" outlineLevel="0" collapsed="false">
      <c r="A1362" s="0" t="n">
        <v>1361</v>
      </c>
      <c r="B1362" s="0" t="n">
        <v>509</v>
      </c>
      <c r="C1362" s="8" t="s">
        <v>856</v>
      </c>
      <c r="D1362" s="8" t="s">
        <v>857</v>
      </c>
      <c r="E1362" s="8" t="s">
        <v>772</v>
      </c>
      <c r="F1362" s="8" t="s">
        <v>46</v>
      </c>
      <c r="G1362" s="8" t="s">
        <v>781</v>
      </c>
      <c r="H1362" s="9" t="s">
        <v>782</v>
      </c>
      <c r="O1362" s="0" t="s">
        <v>408</v>
      </c>
    </row>
    <row r="1363" customFormat="false" ht="14.4" hidden="false" customHeight="false" outlineLevel="0" collapsed="false">
      <c r="A1363" s="0" t="n">
        <v>1362</v>
      </c>
      <c r="B1363" s="0" t="n">
        <v>510</v>
      </c>
      <c r="C1363" s="8" t="s">
        <v>856</v>
      </c>
      <c r="D1363" s="8" t="s">
        <v>857</v>
      </c>
      <c r="E1363" s="8" t="s">
        <v>772</v>
      </c>
      <c r="F1363" s="8" t="s">
        <v>46</v>
      </c>
      <c r="G1363" s="8" t="s">
        <v>783</v>
      </c>
      <c r="O1363" s="0" t="s">
        <v>408</v>
      </c>
    </row>
    <row r="1364" customFormat="false" ht="14.4" hidden="false" customHeight="false" outlineLevel="0" collapsed="false">
      <c r="A1364" s="0" t="n">
        <v>1363</v>
      </c>
      <c r="B1364" s="0" t="n">
        <v>511</v>
      </c>
      <c r="C1364" s="8" t="s">
        <v>856</v>
      </c>
      <c r="D1364" s="8" t="s">
        <v>857</v>
      </c>
      <c r="E1364" s="8" t="s">
        <v>783</v>
      </c>
      <c r="F1364" s="8" t="s">
        <v>54</v>
      </c>
      <c r="G1364" s="8" t="s">
        <v>784</v>
      </c>
      <c r="H1364" s="9" t="s">
        <v>785</v>
      </c>
      <c r="O1364" s="0" t="s">
        <v>408</v>
      </c>
    </row>
    <row r="1365" customFormat="false" ht="14.4" hidden="false" customHeight="false" outlineLevel="0" collapsed="false">
      <c r="A1365" s="0" t="n">
        <v>1364</v>
      </c>
      <c r="B1365" s="0" t="n">
        <v>512</v>
      </c>
      <c r="C1365" s="8" t="s">
        <v>856</v>
      </c>
      <c r="D1365" s="8" t="s">
        <v>857</v>
      </c>
      <c r="E1365" s="8" t="s">
        <v>858</v>
      </c>
      <c r="F1365" s="8" t="s">
        <v>46</v>
      </c>
      <c r="G1365" s="8" t="s">
        <v>862</v>
      </c>
      <c r="O1365" s="0" t="s">
        <v>408</v>
      </c>
    </row>
    <row r="1366" customFormat="false" ht="14.4" hidden="false" customHeight="false" outlineLevel="0" collapsed="false">
      <c r="A1366" s="0" t="n">
        <v>1365</v>
      </c>
      <c r="B1366" s="0" t="n">
        <v>513</v>
      </c>
      <c r="C1366" s="8" t="s">
        <v>856</v>
      </c>
      <c r="D1366" s="8" t="s">
        <v>857</v>
      </c>
      <c r="E1366" s="8" t="s">
        <v>862</v>
      </c>
      <c r="F1366" s="8" t="s">
        <v>46</v>
      </c>
      <c r="G1366" s="8" t="s">
        <v>863</v>
      </c>
      <c r="H1366" s="9" t="s">
        <v>864</v>
      </c>
      <c r="O1366" s="0" t="s">
        <v>408</v>
      </c>
    </row>
    <row r="1367" customFormat="false" ht="14.4" hidden="false" customHeight="false" outlineLevel="0" collapsed="false">
      <c r="A1367" s="0" t="n">
        <v>1366</v>
      </c>
      <c r="B1367" s="0" t="n">
        <v>514</v>
      </c>
      <c r="C1367" s="8" t="s">
        <v>856</v>
      </c>
      <c r="D1367" s="8" t="s">
        <v>857</v>
      </c>
      <c r="E1367" s="8" t="s">
        <v>858</v>
      </c>
      <c r="F1367" s="8" t="s">
        <v>46</v>
      </c>
      <c r="G1367" s="8" t="s">
        <v>865</v>
      </c>
      <c r="O1367" s="0" t="s">
        <v>408</v>
      </c>
    </row>
    <row r="1368" customFormat="false" ht="14.4" hidden="false" customHeight="false" outlineLevel="0" collapsed="false">
      <c r="A1368" s="0" t="n">
        <v>1367</v>
      </c>
      <c r="B1368" s="0" t="n">
        <v>515</v>
      </c>
      <c r="C1368" s="8" t="s">
        <v>856</v>
      </c>
      <c r="D1368" s="8" t="s">
        <v>857</v>
      </c>
      <c r="E1368" s="8" t="s">
        <v>865</v>
      </c>
      <c r="F1368" s="8" t="s">
        <v>46</v>
      </c>
      <c r="G1368" s="8" t="s">
        <v>866</v>
      </c>
      <c r="O1368" s="0" t="s">
        <v>408</v>
      </c>
    </row>
    <row r="1369" customFormat="false" ht="14.4" hidden="false" customHeight="false" outlineLevel="0" collapsed="false">
      <c r="A1369" s="0" t="n">
        <v>1368</v>
      </c>
      <c r="B1369" s="0" t="n">
        <v>516</v>
      </c>
      <c r="C1369" s="8" t="s">
        <v>856</v>
      </c>
      <c r="D1369" s="8" t="s">
        <v>857</v>
      </c>
      <c r="E1369" s="8" t="s">
        <v>866</v>
      </c>
      <c r="F1369" s="8" t="s">
        <v>54</v>
      </c>
      <c r="G1369" s="8" t="s">
        <v>55</v>
      </c>
      <c r="H1369" s="9" t="s">
        <v>867</v>
      </c>
      <c r="O1369" s="0" t="s">
        <v>408</v>
      </c>
    </row>
    <row r="1370" customFormat="false" ht="14.4" hidden="false" customHeight="false" outlineLevel="0" collapsed="false">
      <c r="A1370" s="0" t="n">
        <v>1369</v>
      </c>
      <c r="B1370" s="0" t="n">
        <v>517</v>
      </c>
      <c r="C1370" s="8" t="s">
        <v>856</v>
      </c>
      <c r="D1370" s="8" t="s">
        <v>857</v>
      </c>
      <c r="E1370" s="8" t="s">
        <v>866</v>
      </c>
      <c r="F1370" s="8" t="s">
        <v>46</v>
      </c>
      <c r="G1370" s="8" t="s">
        <v>87</v>
      </c>
      <c r="H1370" s="9" t="s">
        <v>625</v>
      </c>
      <c r="O1370" s="0" t="s">
        <v>408</v>
      </c>
    </row>
    <row r="1371" customFormat="false" ht="14.4" hidden="false" customHeight="false" outlineLevel="0" collapsed="false">
      <c r="A1371" s="0" t="n">
        <v>1370</v>
      </c>
      <c r="B1371" s="0" t="n">
        <v>518</v>
      </c>
      <c r="C1371" s="8" t="s">
        <v>856</v>
      </c>
      <c r="D1371" s="8" t="s">
        <v>857</v>
      </c>
      <c r="E1371" s="8" t="s">
        <v>866</v>
      </c>
      <c r="F1371" s="8" t="s">
        <v>46</v>
      </c>
      <c r="G1371" s="8" t="s">
        <v>99</v>
      </c>
      <c r="H1371" s="9" t="s">
        <v>100</v>
      </c>
      <c r="O1371" s="0" t="s">
        <v>408</v>
      </c>
    </row>
    <row r="1372" customFormat="false" ht="14.4" hidden="false" customHeight="false" outlineLevel="0" collapsed="false">
      <c r="A1372" s="0" t="n">
        <v>1371</v>
      </c>
      <c r="B1372" s="0" t="n">
        <v>519</v>
      </c>
      <c r="C1372" s="8" t="s">
        <v>856</v>
      </c>
      <c r="D1372" s="8" t="s">
        <v>857</v>
      </c>
      <c r="E1372" s="8" t="s">
        <v>866</v>
      </c>
      <c r="F1372" s="8" t="s">
        <v>46</v>
      </c>
      <c r="G1372" s="8" t="s">
        <v>868</v>
      </c>
      <c r="O1372" s="0" t="s">
        <v>408</v>
      </c>
    </row>
    <row r="1373" customFormat="false" ht="14.4" hidden="false" customHeight="false" outlineLevel="0" collapsed="false">
      <c r="A1373" s="0" t="n">
        <v>1372</v>
      </c>
      <c r="B1373" s="0" t="n">
        <v>520</v>
      </c>
      <c r="C1373" s="8" t="s">
        <v>856</v>
      </c>
      <c r="D1373" s="8" t="s">
        <v>857</v>
      </c>
      <c r="E1373" s="8" t="s">
        <v>868</v>
      </c>
      <c r="F1373" s="8" t="s">
        <v>46</v>
      </c>
      <c r="G1373" s="8" t="s">
        <v>869</v>
      </c>
      <c r="H1373" s="9" t="s">
        <v>870</v>
      </c>
      <c r="O1373" s="0" t="s">
        <v>408</v>
      </c>
    </row>
    <row r="1374" customFormat="false" ht="14.4" hidden="false" customHeight="false" outlineLevel="0" collapsed="false">
      <c r="A1374" s="0" t="n">
        <v>1373</v>
      </c>
      <c r="B1374" s="0" t="n">
        <v>521</v>
      </c>
      <c r="C1374" s="8" t="s">
        <v>856</v>
      </c>
      <c r="D1374" s="8" t="s">
        <v>857</v>
      </c>
      <c r="E1374" s="8" t="s">
        <v>866</v>
      </c>
      <c r="F1374" s="8" t="s">
        <v>46</v>
      </c>
      <c r="G1374" s="8" t="s">
        <v>871</v>
      </c>
      <c r="O1374" s="0" t="s">
        <v>408</v>
      </c>
    </row>
    <row r="1375" customFormat="false" ht="14.4" hidden="false" customHeight="false" outlineLevel="0" collapsed="false">
      <c r="A1375" s="0" t="n">
        <v>1374</v>
      </c>
      <c r="B1375" s="0" t="n">
        <v>522</v>
      </c>
      <c r="C1375" s="8" t="s">
        <v>856</v>
      </c>
      <c r="D1375" s="8" t="s">
        <v>857</v>
      </c>
      <c r="E1375" s="8" t="s">
        <v>871</v>
      </c>
      <c r="F1375" s="8" t="s">
        <v>46</v>
      </c>
      <c r="G1375" s="8" t="s">
        <v>872</v>
      </c>
      <c r="H1375" s="9" t="s">
        <v>873</v>
      </c>
      <c r="O1375" s="0" t="s">
        <v>408</v>
      </c>
    </row>
    <row r="1376" customFormat="false" ht="14.4" hidden="false" customHeight="false" outlineLevel="0" collapsed="false">
      <c r="A1376" s="0" t="n">
        <v>1375</v>
      </c>
      <c r="B1376" s="0" t="n">
        <v>1</v>
      </c>
      <c r="C1376" s="8" t="s">
        <v>874</v>
      </c>
      <c r="D1376" s="23" t="s">
        <v>875</v>
      </c>
      <c r="F1376" s="8" t="s">
        <v>876</v>
      </c>
      <c r="G1376" s="8" t="s">
        <v>877</v>
      </c>
      <c r="H1376" s="23" t="s">
        <v>874</v>
      </c>
      <c r="N1376" s="0" t="s">
        <v>408</v>
      </c>
    </row>
    <row r="1377" customFormat="false" ht="14.4" hidden="false" customHeight="false" outlineLevel="0" collapsed="false">
      <c r="A1377" s="0" t="n">
        <v>1376</v>
      </c>
      <c r="B1377" s="0" t="n">
        <v>2</v>
      </c>
      <c r="C1377" s="8" t="s">
        <v>874</v>
      </c>
      <c r="D1377" s="23" t="s">
        <v>875</v>
      </c>
      <c r="E1377" s="8" t="s">
        <v>877</v>
      </c>
      <c r="F1377" s="8" t="s">
        <v>876</v>
      </c>
      <c r="G1377" s="8" t="s">
        <v>878</v>
      </c>
      <c r="H1377" s="9" t="s">
        <v>879</v>
      </c>
      <c r="N1377" s="0" t="s">
        <v>408</v>
      </c>
    </row>
    <row r="1378" customFormat="false" ht="14.4" hidden="false" customHeight="false" outlineLevel="0" collapsed="false">
      <c r="A1378" s="0" t="n">
        <v>1377</v>
      </c>
      <c r="B1378" s="0" t="n">
        <v>3</v>
      </c>
      <c r="C1378" s="8" t="s">
        <v>874</v>
      </c>
      <c r="D1378" s="23" t="s">
        <v>875</v>
      </c>
      <c r="E1378" s="8" t="s">
        <v>878</v>
      </c>
      <c r="F1378" s="8" t="s">
        <v>54</v>
      </c>
      <c r="G1378" s="8" t="s">
        <v>880</v>
      </c>
      <c r="H1378" s="9" t="s">
        <v>881</v>
      </c>
      <c r="N1378" s="0" t="s">
        <v>408</v>
      </c>
    </row>
    <row r="1379" customFormat="false" ht="14.4" hidden="false" customHeight="false" outlineLevel="0" collapsed="false">
      <c r="A1379" s="0" t="n">
        <v>1378</v>
      </c>
      <c r="B1379" s="0" t="n">
        <v>4</v>
      </c>
      <c r="C1379" s="8" t="s">
        <v>874</v>
      </c>
      <c r="D1379" s="23" t="s">
        <v>875</v>
      </c>
      <c r="E1379" s="8" t="s">
        <v>878</v>
      </c>
      <c r="F1379" s="8" t="s">
        <v>54</v>
      </c>
      <c r="G1379" s="8" t="s">
        <v>55</v>
      </c>
      <c r="H1379" s="9" t="s">
        <v>882</v>
      </c>
      <c r="I1379" s="1" t="s">
        <v>883</v>
      </c>
      <c r="N1379" s="0" t="s">
        <v>408</v>
      </c>
    </row>
    <row r="1380" customFormat="false" ht="14.4" hidden="false" customHeight="false" outlineLevel="0" collapsed="false">
      <c r="A1380" s="0" t="n">
        <v>1379</v>
      </c>
      <c r="B1380" s="0" t="n">
        <v>5</v>
      </c>
      <c r="C1380" s="8" t="s">
        <v>874</v>
      </c>
      <c r="D1380" s="23" t="s">
        <v>875</v>
      </c>
      <c r="E1380" s="8" t="s">
        <v>878</v>
      </c>
      <c r="F1380" s="8" t="s">
        <v>54</v>
      </c>
      <c r="G1380" s="8" t="s">
        <v>884</v>
      </c>
      <c r="I1380" s="1" t="s">
        <v>885</v>
      </c>
      <c r="N1380" s="0" t="s">
        <v>408</v>
      </c>
    </row>
    <row r="1381" customFormat="false" ht="14.4" hidden="false" customHeight="false" outlineLevel="0" collapsed="false">
      <c r="A1381" s="0" t="n">
        <v>1380</v>
      </c>
      <c r="B1381" s="0" t="n">
        <v>6</v>
      </c>
      <c r="C1381" s="8" t="s">
        <v>874</v>
      </c>
      <c r="D1381" s="23" t="s">
        <v>875</v>
      </c>
      <c r="E1381" s="8" t="s">
        <v>878</v>
      </c>
      <c r="F1381" s="8" t="s">
        <v>876</v>
      </c>
      <c r="G1381" s="8" t="s">
        <v>608</v>
      </c>
      <c r="H1381" s="9" t="s">
        <v>609</v>
      </c>
      <c r="N1381" s="0" t="s">
        <v>408</v>
      </c>
    </row>
    <row r="1382" customFormat="false" ht="14.4" hidden="false" customHeight="false" outlineLevel="0" collapsed="false">
      <c r="A1382" s="0" t="n">
        <v>1381</v>
      </c>
      <c r="B1382" s="0" t="n">
        <v>7</v>
      </c>
      <c r="C1382" s="8" t="s">
        <v>874</v>
      </c>
      <c r="D1382" s="23" t="s">
        <v>875</v>
      </c>
      <c r="E1382" s="8" t="s">
        <v>878</v>
      </c>
      <c r="F1382" s="8" t="s">
        <v>876</v>
      </c>
      <c r="G1382" s="8" t="s">
        <v>886</v>
      </c>
      <c r="H1382" s="9" t="s">
        <v>887</v>
      </c>
      <c r="N1382" s="0" t="s">
        <v>408</v>
      </c>
    </row>
    <row r="1383" customFormat="false" ht="14.4" hidden="false" customHeight="false" outlineLevel="0" collapsed="false">
      <c r="A1383" s="0" t="n">
        <v>1382</v>
      </c>
      <c r="B1383" s="0" t="n">
        <v>8</v>
      </c>
      <c r="C1383" s="8" t="s">
        <v>874</v>
      </c>
      <c r="D1383" s="23" t="s">
        <v>875</v>
      </c>
      <c r="E1383" s="8" t="s">
        <v>886</v>
      </c>
      <c r="F1383" s="8" t="s">
        <v>54</v>
      </c>
      <c r="G1383" s="8" t="s">
        <v>55</v>
      </c>
      <c r="H1383" s="9" t="s">
        <v>888</v>
      </c>
      <c r="N1383" s="0" t="s">
        <v>408</v>
      </c>
    </row>
    <row r="1384" customFormat="false" ht="14.4" hidden="false" customHeight="false" outlineLevel="0" collapsed="false">
      <c r="A1384" s="0" t="n">
        <v>1383</v>
      </c>
      <c r="B1384" s="0" t="n">
        <v>9</v>
      </c>
      <c r="C1384" s="8" t="s">
        <v>874</v>
      </c>
      <c r="D1384" s="23" t="s">
        <v>875</v>
      </c>
      <c r="E1384" s="8" t="s">
        <v>886</v>
      </c>
      <c r="F1384" s="8" t="s">
        <v>54</v>
      </c>
      <c r="G1384" s="8" t="s">
        <v>84</v>
      </c>
      <c r="H1384" s="9" t="s">
        <v>889</v>
      </c>
      <c r="K1384" s="18" t="str">
        <f aca="false">HYPERLINK("#'KOODISTOT'!B"&amp;MATCH("ISO639char2LanguageType",KOODISTOT!B:B,0),"ISO639char2LanguageType")</f>
        <v>ISO639char2LanguageType</v>
      </c>
      <c r="L1384" s="10" t="s">
        <v>86</v>
      </c>
      <c r="N1384" s="0" t="s">
        <v>408</v>
      </c>
    </row>
    <row r="1385" customFormat="false" ht="14.4" hidden="false" customHeight="false" outlineLevel="0" collapsed="false">
      <c r="A1385" s="0" t="n">
        <v>1384</v>
      </c>
      <c r="B1385" s="0" t="n">
        <v>10</v>
      </c>
      <c r="C1385" s="8" t="s">
        <v>874</v>
      </c>
      <c r="D1385" s="23" t="s">
        <v>875</v>
      </c>
      <c r="E1385" s="8" t="s">
        <v>886</v>
      </c>
      <c r="F1385" s="8" t="s">
        <v>876</v>
      </c>
      <c r="G1385" s="8" t="s">
        <v>87</v>
      </c>
      <c r="H1385" s="9" t="s">
        <v>625</v>
      </c>
      <c r="N1385" s="0" t="s">
        <v>408</v>
      </c>
    </row>
    <row r="1386" customFormat="false" ht="14.4" hidden="false" customHeight="false" outlineLevel="0" collapsed="false">
      <c r="A1386" s="0" t="n">
        <v>1385</v>
      </c>
      <c r="B1386" s="0" t="n">
        <v>11</v>
      </c>
      <c r="C1386" s="8" t="s">
        <v>874</v>
      </c>
      <c r="D1386" s="23" t="s">
        <v>875</v>
      </c>
      <c r="E1386" s="8" t="s">
        <v>886</v>
      </c>
      <c r="F1386" s="8" t="s">
        <v>46</v>
      </c>
      <c r="G1386" s="8" t="s">
        <v>89</v>
      </c>
      <c r="H1386" s="9" t="s">
        <v>626</v>
      </c>
      <c r="N1386" s="0" t="s">
        <v>408</v>
      </c>
    </row>
    <row r="1387" customFormat="false" ht="14.4" hidden="false" customHeight="false" outlineLevel="0" collapsed="false">
      <c r="A1387" s="0" t="n">
        <v>1386</v>
      </c>
      <c r="B1387" s="0" t="n">
        <v>12</v>
      </c>
      <c r="C1387" s="8" t="s">
        <v>874</v>
      </c>
      <c r="D1387" s="23" t="s">
        <v>875</v>
      </c>
      <c r="E1387" s="8" t="s">
        <v>886</v>
      </c>
      <c r="F1387" s="8" t="s">
        <v>46</v>
      </c>
      <c r="G1387" s="8" t="s">
        <v>91</v>
      </c>
      <c r="H1387" s="9" t="s">
        <v>627</v>
      </c>
      <c r="N1387" s="0" t="s">
        <v>408</v>
      </c>
    </row>
    <row r="1388" customFormat="false" ht="14.4" hidden="false" customHeight="false" outlineLevel="0" collapsed="false">
      <c r="A1388" s="0" t="n">
        <v>1387</v>
      </c>
      <c r="B1388" s="0" t="n">
        <v>13</v>
      </c>
      <c r="C1388" s="8" t="s">
        <v>874</v>
      </c>
      <c r="D1388" s="23" t="s">
        <v>875</v>
      </c>
      <c r="E1388" s="8" t="s">
        <v>886</v>
      </c>
      <c r="F1388" s="8" t="s">
        <v>46</v>
      </c>
      <c r="G1388" s="8" t="s">
        <v>93</v>
      </c>
      <c r="H1388" s="9" t="s">
        <v>628</v>
      </c>
      <c r="N1388" s="0" t="s">
        <v>408</v>
      </c>
    </row>
    <row r="1389" customFormat="false" ht="14.4" hidden="false" customHeight="false" outlineLevel="0" collapsed="false">
      <c r="A1389" s="0" t="n">
        <v>1388</v>
      </c>
      <c r="B1389" s="0" t="n">
        <v>14</v>
      </c>
      <c r="C1389" s="8" t="s">
        <v>874</v>
      </c>
      <c r="D1389" s="23" t="s">
        <v>875</v>
      </c>
      <c r="E1389" s="8" t="s">
        <v>886</v>
      </c>
      <c r="F1389" s="8" t="s">
        <v>46</v>
      </c>
      <c r="G1389" s="8" t="s">
        <v>95</v>
      </c>
      <c r="H1389" s="9" t="s">
        <v>629</v>
      </c>
      <c r="N1389" s="0" t="s">
        <v>408</v>
      </c>
    </row>
    <row r="1390" customFormat="false" ht="14.4" hidden="false" customHeight="false" outlineLevel="0" collapsed="false">
      <c r="A1390" s="0" t="n">
        <v>1389</v>
      </c>
      <c r="B1390" s="0" t="n">
        <v>15</v>
      </c>
      <c r="C1390" s="8" t="s">
        <v>874</v>
      </c>
      <c r="D1390" s="23" t="s">
        <v>875</v>
      </c>
      <c r="E1390" s="8" t="s">
        <v>886</v>
      </c>
      <c r="F1390" s="8" t="s">
        <v>46</v>
      </c>
      <c r="G1390" s="8" t="s">
        <v>97</v>
      </c>
      <c r="H1390" s="9" t="s">
        <v>630</v>
      </c>
      <c r="N1390" s="0" t="s">
        <v>408</v>
      </c>
    </row>
    <row r="1391" customFormat="false" ht="14.4" hidden="false" customHeight="false" outlineLevel="0" collapsed="false">
      <c r="A1391" s="0" t="n">
        <v>1390</v>
      </c>
      <c r="B1391" s="0" t="n">
        <v>16</v>
      </c>
      <c r="C1391" s="8" t="s">
        <v>874</v>
      </c>
      <c r="D1391" s="23" t="s">
        <v>875</v>
      </c>
      <c r="E1391" s="8" t="s">
        <v>886</v>
      </c>
      <c r="F1391" s="8" t="s">
        <v>46</v>
      </c>
      <c r="G1391" s="8" t="s">
        <v>99</v>
      </c>
      <c r="H1391" s="9" t="s">
        <v>100</v>
      </c>
      <c r="N1391" s="0" t="s">
        <v>408</v>
      </c>
    </row>
    <row r="1392" customFormat="false" ht="14.4" hidden="false" customHeight="false" outlineLevel="0" collapsed="false">
      <c r="A1392" s="0" t="n">
        <v>1391</v>
      </c>
      <c r="B1392" s="0" t="n">
        <v>17</v>
      </c>
      <c r="C1392" s="8" t="s">
        <v>874</v>
      </c>
      <c r="D1392" s="23" t="s">
        <v>875</v>
      </c>
      <c r="E1392" s="8" t="s">
        <v>886</v>
      </c>
      <c r="F1392" s="8" t="s">
        <v>46</v>
      </c>
      <c r="G1392" s="8" t="s">
        <v>101</v>
      </c>
      <c r="H1392" s="9" t="s">
        <v>631</v>
      </c>
      <c r="N1392" s="0" t="s">
        <v>408</v>
      </c>
    </row>
    <row r="1393" customFormat="false" ht="14.4" hidden="false" customHeight="false" outlineLevel="0" collapsed="false">
      <c r="A1393" s="0" t="n">
        <v>1392</v>
      </c>
      <c r="B1393" s="0" t="n">
        <v>18</v>
      </c>
      <c r="C1393" s="8" t="s">
        <v>874</v>
      </c>
      <c r="D1393" s="23" t="s">
        <v>875</v>
      </c>
      <c r="E1393" s="8" t="s">
        <v>886</v>
      </c>
      <c r="F1393" s="8" t="s">
        <v>46</v>
      </c>
      <c r="G1393" s="8" t="s">
        <v>103</v>
      </c>
      <c r="H1393" s="9" t="s">
        <v>104</v>
      </c>
      <c r="K1393" s="18"/>
      <c r="N1393" s="0" t="s">
        <v>408</v>
      </c>
    </row>
    <row r="1394" customFormat="false" ht="14.4" hidden="false" customHeight="false" outlineLevel="0" collapsed="false">
      <c r="A1394" s="0" t="n">
        <v>1393</v>
      </c>
      <c r="B1394" s="0" t="n">
        <v>19</v>
      </c>
      <c r="C1394" s="8" t="s">
        <v>874</v>
      </c>
      <c r="D1394" s="23" t="s">
        <v>875</v>
      </c>
      <c r="E1394" s="8" t="s">
        <v>886</v>
      </c>
      <c r="F1394" s="8" t="s">
        <v>46</v>
      </c>
      <c r="G1394" s="8" t="s">
        <v>105</v>
      </c>
      <c r="H1394" s="9" t="s">
        <v>106</v>
      </c>
      <c r="K1394" s="18"/>
      <c r="N1394" s="0" t="s">
        <v>408</v>
      </c>
    </row>
    <row r="1395" customFormat="false" ht="14.4" hidden="false" customHeight="false" outlineLevel="0" collapsed="false">
      <c r="A1395" s="0" t="n">
        <v>1394</v>
      </c>
      <c r="B1395" s="0" t="n">
        <v>20</v>
      </c>
      <c r="C1395" s="8" t="s">
        <v>874</v>
      </c>
      <c r="D1395" s="23" t="s">
        <v>875</v>
      </c>
      <c r="E1395" s="8" t="s">
        <v>886</v>
      </c>
      <c r="F1395" s="8" t="s">
        <v>46</v>
      </c>
      <c r="G1395" s="8" t="s">
        <v>632</v>
      </c>
      <c r="H1395" s="9" t="s">
        <v>633</v>
      </c>
      <c r="N1395" s="0" t="s">
        <v>408</v>
      </c>
    </row>
    <row r="1396" customFormat="false" ht="14.4" hidden="false" customHeight="false" outlineLevel="0" collapsed="false">
      <c r="A1396" s="0" t="n">
        <v>1395</v>
      </c>
      <c r="B1396" s="0" t="n">
        <v>21</v>
      </c>
      <c r="C1396" s="8" t="s">
        <v>874</v>
      </c>
      <c r="D1396" s="23" t="s">
        <v>875</v>
      </c>
      <c r="E1396" s="8" t="s">
        <v>886</v>
      </c>
      <c r="F1396" s="8" t="s">
        <v>46</v>
      </c>
      <c r="G1396" s="8" t="s">
        <v>634</v>
      </c>
      <c r="H1396" s="9" t="s">
        <v>635</v>
      </c>
      <c r="N1396" s="0" t="s">
        <v>408</v>
      </c>
    </row>
    <row r="1397" customFormat="false" ht="14.4" hidden="false" customHeight="false" outlineLevel="0" collapsed="false">
      <c r="A1397" s="0" t="n">
        <v>1396</v>
      </c>
      <c r="B1397" s="0" t="n">
        <v>22</v>
      </c>
      <c r="C1397" s="8" t="s">
        <v>874</v>
      </c>
      <c r="D1397" s="23" t="s">
        <v>875</v>
      </c>
      <c r="E1397" s="8" t="s">
        <v>886</v>
      </c>
      <c r="F1397" s="8" t="s">
        <v>46</v>
      </c>
      <c r="G1397" s="8" t="s">
        <v>107</v>
      </c>
      <c r="H1397" s="9" t="s">
        <v>636</v>
      </c>
      <c r="K1397" s="18" t="str">
        <f aca="false">HYPERLINK("#'KOODISTOT'!B"&amp;MATCH("ISO3166char2CountryType",KOODISTOT!B:B,0),"ISO3166char2CountryType")</f>
        <v>ISO3166char2CountryType</v>
      </c>
      <c r="L1397" s="10" t="s">
        <v>109</v>
      </c>
      <c r="N1397" s="0" t="s">
        <v>408</v>
      </c>
    </row>
    <row r="1398" customFormat="false" ht="14.4" hidden="false" customHeight="false" outlineLevel="0" collapsed="false">
      <c r="A1398" s="0" t="n">
        <v>1397</v>
      </c>
      <c r="B1398" s="0" t="n">
        <v>23</v>
      </c>
      <c r="C1398" s="8" t="s">
        <v>874</v>
      </c>
      <c r="D1398" s="23" t="s">
        <v>875</v>
      </c>
      <c r="E1398" s="8" t="s">
        <v>886</v>
      </c>
      <c r="F1398" s="8" t="s">
        <v>46</v>
      </c>
      <c r="G1398" s="8" t="s">
        <v>110</v>
      </c>
      <c r="H1398" s="9" t="s">
        <v>638</v>
      </c>
      <c r="N1398" s="0" t="s">
        <v>408</v>
      </c>
    </row>
    <row r="1399" customFormat="false" ht="14.4" hidden="false" customHeight="false" outlineLevel="0" collapsed="false">
      <c r="A1399" s="0" t="n">
        <v>1398</v>
      </c>
      <c r="B1399" s="0" t="n">
        <v>24</v>
      </c>
      <c r="C1399" s="8" t="s">
        <v>874</v>
      </c>
      <c r="D1399" s="23" t="s">
        <v>875</v>
      </c>
      <c r="E1399" s="8" t="s">
        <v>886</v>
      </c>
      <c r="F1399" s="8" t="s">
        <v>46</v>
      </c>
      <c r="G1399" s="8" t="s">
        <v>112</v>
      </c>
      <c r="H1399" s="9" t="s">
        <v>113</v>
      </c>
      <c r="N1399" s="0" t="s">
        <v>408</v>
      </c>
    </row>
    <row r="1400" customFormat="false" ht="14.4" hidden="false" customHeight="false" outlineLevel="0" collapsed="false">
      <c r="A1400" s="0" t="n">
        <v>1399</v>
      </c>
      <c r="B1400" s="0" t="n">
        <v>25</v>
      </c>
      <c r="C1400" s="8" t="s">
        <v>874</v>
      </c>
      <c r="D1400" s="23" t="s">
        <v>875</v>
      </c>
      <c r="E1400" s="8" t="s">
        <v>886</v>
      </c>
      <c r="F1400" s="8" t="s">
        <v>46</v>
      </c>
      <c r="G1400" s="8" t="s">
        <v>114</v>
      </c>
      <c r="H1400" s="9" t="s">
        <v>639</v>
      </c>
      <c r="N1400" s="0" t="s">
        <v>408</v>
      </c>
    </row>
    <row r="1401" customFormat="false" ht="14.4" hidden="false" customHeight="false" outlineLevel="0" collapsed="false">
      <c r="A1401" s="0" t="n">
        <v>1400</v>
      </c>
      <c r="B1401" s="0" t="n">
        <v>26</v>
      </c>
      <c r="C1401" s="8" t="s">
        <v>874</v>
      </c>
      <c r="D1401" s="23" t="s">
        <v>875</v>
      </c>
      <c r="E1401" s="8" t="s">
        <v>886</v>
      </c>
      <c r="F1401" s="8" t="s">
        <v>46</v>
      </c>
      <c r="G1401" s="8" t="s">
        <v>116</v>
      </c>
      <c r="H1401" s="9" t="s">
        <v>117</v>
      </c>
      <c r="N1401" s="0" t="s">
        <v>408</v>
      </c>
    </row>
    <row r="1402" customFormat="false" ht="14.4" hidden="false" customHeight="false" outlineLevel="0" collapsed="false">
      <c r="A1402" s="0" t="n">
        <v>1401</v>
      </c>
      <c r="B1402" s="0" t="n">
        <v>27</v>
      </c>
      <c r="C1402" s="8" t="s">
        <v>874</v>
      </c>
      <c r="D1402" s="23" t="s">
        <v>875</v>
      </c>
      <c r="E1402" s="8" t="s">
        <v>886</v>
      </c>
      <c r="F1402" s="8" t="s">
        <v>46</v>
      </c>
      <c r="G1402" s="8" t="s">
        <v>118</v>
      </c>
      <c r="H1402" s="9" t="s">
        <v>119</v>
      </c>
      <c r="N1402" s="0" t="s">
        <v>408</v>
      </c>
    </row>
    <row r="1403" customFormat="false" ht="14.4" hidden="false" customHeight="false" outlineLevel="0" collapsed="false">
      <c r="A1403" s="0" t="n">
        <v>1402</v>
      </c>
      <c r="B1403" s="0" t="n">
        <v>28</v>
      </c>
      <c r="C1403" s="8" t="s">
        <v>874</v>
      </c>
      <c r="D1403" s="23" t="s">
        <v>875</v>
      </c>
      <c r="E1403" s="8" t="s">
        <v>878</v>
      </c>
      <c r="F1403" s="8" t="s">
        <v>46</v>
      </c>
      <c r="G1403" s="8" t="s">
        <v>620</v>
      </c>
      <c r="N1403" s="0" t="s">
        <v>408</v>
      </c>
    </row>
    <row r="1404" customFormat="false" ht="14.4" hidden="false" customHeight="false" outlineLevel="0" collapsed="false">
      <c r="A1404" s="0" t="n">
        <v>1403</v>
      </c>
      <c r="B1404" s="0" t="n">
        <v>29</v>
      </c>
      <c r="C1404" s="8" t="s">
        <v>874</v>
      </c>
      <c r="D1404" s="23" t="s">
        <v>875</v>
      </c>
      <c r="E1404" s="8" t="s">
        <v>620</v>
      </c>
      <c r="F1404" s="8" t="s">
        <v>54</v>
      </c>
      <c r="G1404" s="8" t="s">
        <v>55</v>
      </c>
      <c r="H1404" s="9" t="s">
        <v>622</v>
      </c>
      <c r="N1404" s="0" t="s">
        <v>408</v>
      </c>
    </row>
    <row r="1405" customFormat="false" ht="14.4" hidden="false" customHeight="false" outlineLevel="0" collapsed="false">
      <c r="A1405" s="0" t="n">
        <v>1404</v>
      </c>
      <c r="B1405" s="0" t="n">
        <v>30</v>
      </c>
      <c r="C1405" s="8" t="s">
        <v>874</v>
      </c>
      <c r="D1405" s="23" t="s">
        <v>875</v>
      </c>
      <c r="E1405" s="8" t="s">
        <v>620</v>
      </c>
      <c r="F1405" s="8" t="s">
        <v>54</v>
      </c>
      <c r="G1405" s="8" t="s">
        <v>84</v>
      </c>
      <c r="H1405" s="9" t="s">
        <v>623</v>
      </c>
      <c r="K1405" s="18" t="str">
        <f aca="false">HYPERLINK("#'KOODISTOT'!B"&amp;MATCH("ISO639char2LanguageType",KOODISTOT!B:B,0),"ISO639char2LanguageType")</f>
        <v>ISO639char2LanguageType</v>
      </c>
      <c r="L1405" s="10" t="s">
        <v>86</v>
      </c>
      <c r="N1405" s="0" t="s">
        <v>408</v>
      </c>
    </row>
    <row r="1406" customFormat="false" ht="14.4" hidden="false" customHeight="false" outlineLevel="0" collapsed="false">
      <c r="A1406" s="0" t="n">
        <v>1405</v>
      </c>
      <c r="B1406" s="0" t="n">
        <v>31</v>
      </c>
      <c r="C1406" s="8" t="s">
        <v>874</v>
      </c>
      <c r="D1406" s="23" t="s">
        <v>875</v>
      </c>
      <c r="E1406" s="8" t="s">
        <v>620</v>
      </c>
      <c r="F1406" s="8" t="s">
        <v>46</v>
      </c>
      <c r="G1406" s="8" t="s">
        <v>87</v>
      </c>
      <c r="H1406" s="9" t="s">
        <v>625</v>
      </c>
      <c r="N1406" s="0" t="s">
        <v>408</v>
      </c>
    </row>
    <row r="1407" customFormat="false" ht="14.4" hidden="false" customHeight="false" outlineLevel="0" collapsed="false">
      <c r="A1407" s="0" t="n">
        <v>1406</v>
      </c>
      <c r="B1407" s="0" t="n">
        <v>32</v>
      </c>
      <c r="C1407" s="8" t="s">
        <v>874</v>
      </c>
      <c r="D1407" s="23" t="s">
        <v>875</v>
      </c>
      <c r="E1407" s="8" t="s">
        <v>620</v>
      </c>
      <c r="F1407" s="8" t="s">
        <v>46</v>
      </c>
      <c r="G1407" s="8" t="s">
        <v>89</v>
      </c>
      <c r="H1407" s="9" t="s">
        <v>626</v>
      </c>
      <c r="N1407" s="0" t="s">
        <v>408</v>
      </c>
    </row>
    <row r="1408" customFormat="false" ht="14.4" hidden="false" customHeight="false" outlineLevel="0" collapsed="false">
      <c r="A1408" s="0" t="n">
        <v>1407</v>
      </c>
      <c r="B1408" s="0" t="n">
        <v>33</v>
      </c>
      <c r="C1408" s="8" t="s">
        <v>874</v>
      </c>
      <c r="D1408" s="23" t="s">
        <v>875</v>
      </c>
      <c r="E1408" s="8" t="s">
        <v>620</v>
      </c>
      <c r="F1408" s="8" t="s">
        <v>46</v>
      </c>
      <c r="G1408" s="8" t="s">
        <v>91</v>
      </c>
      <c r="H1408" s="9" t="s">
        <v>627</v>
      </c>
      <c r="N1408" s="0" t="s">
        <v>408</v>
      </c>
    </row>
    <row r="1409" customFormat="false" ht="14.4" hidden="false" customHeight="false" outlineLevel="0" collapsed="false">
      <c r="A1409" s="0" t="n">
        <v>1408</v>
      </c>
      <c r="B1409" s="0" t="n">
        <v>34</v>
      </c>
      <c r="C1409" s="8" t="s">
        <v>874</v>
      </c>
      <c r="D1409" s="23" t="s">
        <v>875</v>
      </c>
      <c r="E1409" s="8" t="s">
        <v>620</v>
      </c>
      <c r="F1409" s="8" t="s">
        <v>46</v>
      </c>
      <c r="G1409" s="8" t="s">
        <v>93</v>
      </c>
      <c r="H1409" s="9" t="s">
        <v>628</v>
      </c>
      <c r="N1409" s="0" t="s">
        <v>408</v>
      </c>
    </row>
    <row r="1410" customFormat="false" ht="14.4" hidden="false" customHeight="false" outlineLevel="0" collapsed="false">
      <c r="A1410" s="0" t="n">
        <v>1409</v>
      </c>
      <c r="B1410" s="0" t="n">
        <v>35</v>
      </c>
      <c r="C1410" s="8" t="s">
        <v>874</v>
      </c>
      <c r="D1410" s="23" t="s">
        <v>875</v>
      </c>
      <c r="E1410" s="8" t="s">
        <v>620</v>
      </c>
      <c r="F1410" s="8" t="s">
        <v>46</v>
      </c>
      <c r="G1410" s="8" t="s">
        <v>95</v>
      </c>
      <c r="H1410" s="9" t="s">
        <v>629</v>
      </c>
      <c r="N1410" s="0" t="s">
        <v>408</v>
      </c>
    </row>
    <row r="1411" customFormat="false" ht="14.4" hidden="false" customHeight="false" outlineLevel="0" collapsed="false">
      <c r="A1411" s="0" t="n">
        <v>1410</v>
      </c>
      <c r="B1411" s="0" t="n">
        <v>36</v>
      </c>
      <c r="C1411" s="8" t="s">
        <v>874</v>
      </c>
      <c r="D1411" s="23" t="s">
        <v>875</v>
      </c>
      <c r="E1411" s="8" t="s">
        <v>620</v>
      </c>
      <c r="F1411" s="8" t="s">
        <v>46</v>
      </c>
      <c r="G1411" s="8" t="s">
        <v>97</v>
      </c>
      <c r="H1411" s="9" t="s">
        <v>630</v>
      </c>
      <c r="N1411" s="0" t="s">
        <v>408</v>
      </c>
    </row>
    <row r="1412" customFormat="false" ht="14.4" hidden="false" customHeight="false" outlineLevel="0" collapsed="false">
      <c r="A1412" s="0" t="n">
        <v>1411</v>
      </c>
      <c r="B1412" s="0" t="n">
        <v>37</v>
      </c>
      <c r="C1412" s="8" t="s">
        <v>874</v>
      </c>
      <c r="D1412" s="23" t="s">
        <v>875</v>
      </c>
      <c r="E1412" s="8" t="s">
        <v>620</v>
      </c>
      <c r="F1412" s="8" t="s">
        <v>46</v>
      </c>
      <c r="G1412" s="8" t="s">
        <v>99</v>
      </c>
      <c r="H1412" s="9" t="s">
        <v>100</v>
      </c>
      <c r="N1412" s="0" t="s">
        <v>408</v>
      </c>
    </row>
    <row r="1413" customFormat="false" ht="14.4" hidden="false" customHeight="false" outlineLevel="0" collapsed="false">
      <c r="A1413" s="0" t="n">
        <v>1412</v>
      </c>
      <c r="B1413" s="0" t="n">
        <v>38</v>
      </c>
      <c r="C1413" s="8" t="s">
        <v>874</v>
      </c>
      <c r="D1413" s="23" t="s">
        <v>875</v>
      </c>
      <c r="E1413" s="8" t="s">
        <v>620</v>
      </c>
      <c r="F1413" s="8" t="s">
        <v>46</v>
      </c>
      <c r="G1413" s="8" t="s">
        <v>101</v>
      </c>
      <c r="H1413" s="9" t="s">
        <v>631</v>
      </c>
      <c r="N1413" s="0" t="s">
        <v>408</v>
      </c>
    </row>
    <row r="1414" customFormat="false" ht="14.4" hidden="false" customHeight="false" outlineLevel="0" collapsed="false">
      <c r="A1414" s="0" t="n">
        <v>1413</v>
      </c>
      <c r="B1414" s="0" t="n">
        <v>39</v>
      </c>
      <c r="C1414" s="8" t="s">
        <v>874</v>
      </c>
      <c r="D1414" s="23" t="s">
        <v>875</v>
      </c>
      <c r="E1414" s="8" t="s">
        <v>620</v>
      </c>
      <c r="F1414" s="8" t="s">
        <v>46</v>
      </c>
      <c r="G1414" s="8" t="s">
        <v>103</v>
      </c>
      <c r="H1414" s="9" t="s">
        <v>104</v>
      </c>
      <c r="N1414" s="0" t="s">
        <v>408</v>
      </c>
    </row>
    <row r="1415" customFormat="false" ht="14.4" hidden="false" customHeight="false" outlineLevel="0" collapsed="false">
      <c r="A1415" s="0" t="n">
        <v>1414</v>
      </c>
      <c r="B1415" s="0" t="n">
        <v>40</v>
      </c>
      <c r="C1415" s="8" t="s">
        <v>874</v>
      </c>
      <c r="D1415" s="23" t="s">
        <v>875</v>
      </c>
      <c r="E1415" s="8" t="s">
        <v>620</v>
      </c>
      <c r="F1415" s="8" t="s">
        <v>46</v>
      </c>
      <c r="G1415" s="8" t="s">
        <v>105</v>
      </c>
      <c r="H1415" s="9" t="s">
        <v>106</v>
      </c>
      <c r="N1415" s="0" t="s">
        <v>408</v>
      </c>
    </row>
    <row r="1416" customFormat="false" ht="14.4" hidden="false" customHeight="false" outlineLevel="0" collapsed="false">
      <c r="A1416" s="0" t="n">
        <v>1415</v>
      </c>
      <c r="B1416" s="0" t="n">
        <v>41</v>
      </c>
      <c r="C1416" s="8" t="s">
        <v>874</v>
      </c>
      <c r="D1416" s="23" t="s">
        <v>875</v>
      </c>
      <c r="E1416" s="8" t="s">
        <v>620</v>
      </c>
      <c r="F1416" s="8" t="s">
        <v>46</v>
      </c>
      <c r="G1416" s="8" t="s">
        <v>632</v>
      </c>
      <c r="H1416" s="9" t="s">
        <v>633</v>
      </c>
      <c r="N1416" s="0" t="s">
        <v>408</v>
      </c>
    </row>
    <row r="1417" customFormat="false" ht="14.4" hidden="false" customHeight="false" outlineLevel="0" collapsed="false">
      <c r="A1417" s="0" t="n">
        <v>1416</v>
      </c>
      <c r="B1417" s="0" t="n">
        <v>42</v>
      </c>
      <c r="C1417" s="8" t="s">
        <v>874</v>
      </c>
      <c r="D1417" s="23" t="s">
        <v>875</v>
      </c>
      <c r="E1417" s="8" t="s">
        <v>620</v>
      </c>
      <c r="F1417" s="8" t="s">
        <v>46</v>
      </c>
      <c r="G1417" s="8" t="s">
        <v>634</v>
      </c>
      <c r="H1417" s="9" t="s">
        <v>635</v>
      </c>
      <c r="N1417" s="0" t="s">
        <v>408</v>
      </c>
    </row>
    <row r="1418" customFormat="false" ht="14.4" hidden="false" customHeight="false" outlineLevel="0" collapsed="false">
      <c r="A1418" s="0" t="n">
        <v>1417</v>
      </c>
      <c r="B1418" s="0" t="n">
        <v>43</v>
      </c>
      <c r="C1418" s="8" t="s">
        <v>874</v>
      </c>
      <c r="D1418" s="23" t="s">
        <v>875</v>
      </c>
      <c r="E1418" s="8" t="s">
        <v>620</v>
      </c>
      <c r="F1418" s="8" t="s">
        <v>46</v>
      </c>
      <c r="G1418" s="8" t="s">
        <v>107</v>
      </c>
      <c r="H1418" s="9" t="s">
        <v>636</v>
      </c>
      <c r="K1418" s="18" t="str">
        <f aca="false">HYPERLINK("#'KOODISTOT'!B"&amp;MATCH("ISO3166char2CountryType",KOODISTOT!B:B,0),"ISO3166char2CountryType")</f>
        <v>ISO3166char2CountryType</v>
      </c>
      <c r="L1418" s="10" t="s">
        <v>637</v>
      </c>
      <c r="N1418" s="0" t="s">
        <v>408</v>
      </c>
    </row>
    <row r="1419" customFormat="false" ht="14.4" hidden="false" customHeight="false" outlineLevel="0" collapsed="false">
      <c r="A1419" s="0" t="n">
        <v>1418</v>
      </c>
      <c r="B1419" s="0" t="n">
        <v>44</v>
      </c>
      <c r="C1419" s="8" t="s">
        <v>874</v>
      </c>
      <c r="D1419" s="23" t="s">
        <v>875</v>
      </c>
      <c r="E1419" s="8" t="s">
        <v>620</v>
      </c>
      <c r="F1419" s="8" t="s">
        <v>46</v>
      </c>
      <c r="G1419" s="8" t="s">
        <v>110</v>
      </c>
      <c r="H1419" s="9" t="s">
        <v>638</v>
      </c>
      <c r="N1419" s="0" t="s">
        <v>408</v>
      </c>
    </row>
    <row r="1420" customFormat="false" ht="14.4" hidden="false" customHeight="false" outlineLevel="0" collapsed="false">
      <c r="A1420" s="0" t="n">
        <v>1419</v>
      </c>
      <c r="B1420" s="0" t="n">
        <v>45</v>
      </c>
      <c r="C1420" s="8" t="s">
        <v>874</v>
      </c>
      <c r="D1420" s="23" t="s">
        <v>875</v>
      </c>
      <c r="E1420" s="8" t="s">
        <v>620</v>
      </c>
      <c r="F1420" s="8" t="s">
        <v>46</v>
      </c>
      <c r="G1420" s="8" t="s">
        <v>112</v>
      </c>
      <c r="H1420" s="9" t="s">
        <v>113</v>
      </c>
      <c r="N1420" s="0" t="s">
        <v>408</v>
      </c>
    </row>
    <row r="1421" customFormat="false" ht="14.4" hidden="false" customHeight="false" outlineLevel="0" collapsed="false">
      <c r="A1421" s="0" t="n">
        <v>1420</v>
      </c>
      <c r="B1421" s="0" t="n">
        <v>46</v>
      </c>
      <c r="C1421" s="8" t="s">
        <v>874</v>
      </c>
      <c r="D1421" s="23" t="s">
        <v>875</v>
      </c>
      <c r="E1421" s="8" t="s">
        <v>620</v>
      </c>
      <c r="F1421" s="8" t="s">
        <v>46</v>
      </c>
      <c r="G1421" s="8" t="s">
        <v>114</v>
      </c>
      <c r="H1421" s="9" t="s">
        <v>639</v>
      </c>
      <c r="K1421" s="18"/>
      <c r="N1421" s="0" t="s">
        <v>408</v>
      </c>
    </row>
    <row r="1422" customFormat="false" ht="14.4" hidden="false" customHeight="false" outlineLevel="0" collapsed="false">
      <c r="A1422" s="0" t="n">
        <v>1421</v>
      </c>
      <c r="B1422" s="0" t="n">
        <v>47</v>
      </c>
      <c r="C1422" s="8" t="s">
        <v>874</v>
      </c>
      <c r="D1422" s="23" t="s">
        <v>875</v>
      </c>
      <c r="E1422" s="8" t="s">
        <v>620</v>
      </c>
      <c r="F1422" s="8" t="s">
        <v>46</v>
      </c>
      <c r="G1422" s="8" t="s">
        <v>116</v>
      </c>
      <c r="H1422" s="9" t="s">
        <v>117</v>
      </c>
      <c r="K1422" s="18"/>
      <c r="N1422" s="0" t="s">
        <v>408</v>
      </c>
    </row>
    <row r="1423" customFormat="false" ht="14.4" hidden="false" customHeight="false" outlineLevel="0" collapsed="false">
      <c r="A1423" s="0" t="n">
        <v>1422</v>
      </c>
      <c r="B1423" s="0" t="n">
        <v>48</v>
      </c>
      <c r="C1423" s="8" t="s">
        <v>874</v>
      </c>
      <c r="D1423" s="23" t="s">
        <v>875</v>
      </c>
      <c r="E1423" s="8" t="s">
        <v>620</v>
      </c>
      <c r="F1423" s="8" t="s">
        <v>46</v>
      </c>
      <c r="G1423" s="8" t="s">
        <v>118</v>
      </c>
      <c r="H1423" s="9" t="s">
        <v>119</v>
      </c>
      <c r="N1423" s="0" t="s">
        <v>408</v>
      </c>
    </row>
    <row r="1424" customFormat="false" ht="14.4" hidden="false" customHeight="false" outlineLevel="0" collapsed="false">
      <c r="A1424" s="0" t="n">
        <v>1423</v>
      </c>
      <c r="B1424" s="0" t="n">
        <v>49</v>
      </c>
      <c r="C1424" s="8" t="s">
        <v>874</v>
      </c>
      <c r="D1424" s="23" t="s">
        <v>875</v>
      </c>
      <c r="E1424" s="8" t="s">
        <v>620</v>
      </c>
      <c r="F1424" s="8" t="s">
        <v>54</v>
      </c>
      <c r="G1424" s="8" t="s">
        <v>640</v>
      </c>
      <c r="H1424" s="9" t="s">
        <v>641</v>
      </c>
      <c r="K1424" s="18"/>
      <c r="N1424" s="0" t="s">
        <v>408</v>
      </c>
    </row>
    <row r="1425" customFormat="false" ht="14.4" hidden="false" customHeight="false" outlineLevel="0" collapsed="false">
      <c r="A1425" s="0" t="n">
        <v>1424</v>
      </c>
      <c r="B1425" s="0" t="n">
        <v>50</v>
      </c>
      <c r="C1425" s="8" t="s">
        <v>874</v>
      </c>
      <c r="D1425" s="23" t="s">
        <v>875</v>
      </c>
      <c r="E1425" s="8" t="s">
        <v>878</v>
      </c>
      <c r="F1425" s="8" t="s">
        <v>46</v>
      </c>
      <c r="G1425" s="8" t="s">
        <v>650</v>
      </c>
      <c r="N1425" s="0" t="s">
        <v>408</v>
      </c>
    </row>
    <row r="1426" customFormat="false" ht="14.4" hidden="false" customHeight="false" outlineLevel="0" collapsed="false">
      <c r="A1426" s="0" t="n">
        <v>1425</v>
      </c>
      <c r="B1426" s="0" t="n">
        <v>51</v>
      </c>
      <c r="C1426" s="8" t="s">
        <v>874</v>
      </c>
      <c r="D1426" s="23" t="s">
        <v>875</v>
      </c>
      <c r="E1426" s="8" t="s">
        <v>650</v>
      </c>
      <c r="F1426" s="8" t="s">
        <v>54</v>
      </c>
      <c r="G1426" s="8" t="s">
        <v>55</v>
      </c>
      <c r="H1426" s="9" t="s">
        <v>622</v>
      </c>
      <c r="N1426" s="0" t="s">
        <v>408</v>
      </c>
    </row>
    <row r="1427" customFormat="false" ht="14.4" hidden="false" customHeight="false" outlineLevel="0" collapsed="false">
      <c r="A1427" s="0" t="n">
        <v>1426</v>
      </c>
      <c r="B1427" s="0" t="n">
        <v>52</v>
      </c>
      <c r="C1427" s="8" t="s">
        <v>874</v>
      </c>
      <c r="D1427" s="23" t="s">
        <v>875</v>
      </c>
      <c r="E1427" s="8" t="s">
        <v>650</v>
      </c>
      <c r="F1427" s="8" t="s">
        <v>54</v>
      </c>
      <c r="G1427" s="8" t="s">
        <v>84</v>
      </c>
      <c r="H1427" s="9" t="s">
        <v>623</v>
      </c>
      <c r="K1427" s="18" t="str">
        <f aca="false">HYPERLINK("#'KOODISTOT'!B"&amp;MATCH("ISO639char2LanguageType",KOODISTOT!B:B,0),"ISO639char2LanguageType")</f>
        <v>ISO639char2LanguageType</v>
      </c>
      <c r="L1427" s="10" t="s">
        <v>86</v>
      </c>
      <c r="N1427" s="0" t="s">
        <v>408</v>
      </c>
    </row>
    <row r="1428" customFormat="false" ht="14.4" hidden="false" customHeight="false" outlineLevel="0" collapsed="false">
      <c r="A1428" s="0" t="n">
        <v>1427</v>
      </c>
      <c r="B1428" s="0" t="n">
        <v>53</v>
      </c>
      <c r="C1428" s="8" t="s">
        <v>874</v>
      </c>
      <c r="D1428" s="23" t="s">
        <v>875</v>
      </c>
      <c r="E1428" s="8" t="s">
        <v>650</v>
      </c>
      <c r="F1428" s="8" t="s">
        <v>46</v>
      </c>
      <c r="G1428" s="8" t="s">
        <v>87</v>
      </c>
      <c r="H1428" s="9" t="s">
        <v>625</v>
      </c>
      <c r="N1428" s="0" t="s">
        <v>408</v>
      </c>
    </row>
    <row r="1429" customFormat="false" ht="14.4" hidden="false" customHeight="false" outlineLevel="0" collapsed="false">
      <c r="A1429" s="0" t="n">
        <v>1428</v>
      </c>
      <c r="B1429" s="0" t="n">
        <v>54</v>
      </c>
      <c r="C1429" s="8" t="s">
        <v>874</v>
      </c>
      <c r="D1429" s="23" t="s">
        <v>875</v>
      </c>
      <c r="E1429" s="8" t="s">
        <v>650</v>
      </c>
      <c r="F1429" s="8" t="s">
        <v>46</v>
      </c>
      <c r="G1429" s="8" t="s">
        <v>89</v>
      </c>
      <c r="H1429" s="9" t="s">
        <v>626</v>
      </c>
      <c r="N1429" s="0" t="s">
        <v>408</v>
      </c>
    </row>
    <row r="1430" customFormat="false" ht="14.4" hidden="false" customHeight="false" outlineLevel="0" collapsed="false">
      <c r="A1430" s="0" t="n">
        <v>1429</v>
      </c>
      <c r="B1430" s="0" t="n">
        <v>55</v>
      </c>
      <c r="C1430" s="8" t="s">
        <v>874</v>
      </c>
      <c r="D1430" s="23" t="s">
        <v>875</v>
      </c>
      <c r="E1430" s="8" t="s">
        <v>650</v>
      </c>
      <c r="F1430" s="8" t="s">
        <v>46</v>
      </c>
      <c r="G1430" s="8" t="s">
        <v>91</v>
      </c>
      <c r="H1430" s="9" t="s">
        <v>627</v>
      </c>
      <c r="N1430" s="0" t="s">
        <v>408</v>
      </c>
    </row>
    <row r="1431" customFormat="false" ht="14.4" hidden="false" customHeight="false" outlineLevel="0" collapsed="false">
      <c r="A1431" s="0" t="n">
        <v>1430</v>
      </c>
      <c r="B1431" s="0" t="n">
        <v>56</v>
      </c>
      <c r="C1431" s="8" t="s">
        <v>874</v>
      </c>
      <c r="D1431" s="23" t="s">
        <v>875</v>
      </c>
      <c r="E1431" s="8" t="s">
        <v>650</v>
      </c>
      <c r="F1431" s="8" t="s">
        <v>46</v>
      </c>
      <c r="G1431" s="8" t="s">
        <v>93</v>
      </c>
      <c r="H1431" s="9" t="s">
        <v>628</v>
      </c>
      <c r="K1431" s="18"/>
      <c r="N1431" s="0" t="s">
        <v>408</v>
      </c>
    </row>
    <row r="1432" customFormat="false" ht="14.4" hidden="false" customHeight="false" outlineLevel="0" collapsed="false">
      <c r="A1432" s="0" t="n">
        <v>1431</v>
      </c>
      <c r="B1432" s="0" t="n">
        <v>57</v>
      </c>
      <c r="C1432" s="8" t="s">
        <v>874</v>
      </c>
      <c r="D1432" s="23" t="s">
        <v>875</v>
      </c>
      <c r="E1432" s="8" t="s">
        <v>650</v>
      </c>
      <c r="F1432" s="8" t="s">
        <v>46</v>
      </c>
      <c r="G1432" s="8" t="s">
        <v>95</v>
      </c>
      <c r="H1432" s="9" t="s">
        <v>629</v>
      </c>
      <c r="K1432" s="18"/>
      <c r="N1432" s="0" t="s">
        <v>408</v>
      </c>
    </row>
    <row r="1433" customFormat="false" ht="14.4" hidden="false" customHeight="false" outlineLevel="0" collapsed="false">
      <c r="A1433" s="0" t="n">
        <v>1432</v>
      </c>
      <c r="B1433" s="0" t="n">
        <v>58</v>
      </c>
      <c r="C1433" s="8" t="s">
        <v>874</v>
      </c>
      <c r="D1433" s="23" t="s">
        <v>875</v>
      </c>
      <c r="E1433" s="8" t="s">
        <v>650</v>
      </c>
      <c r="F1433" s="8" t="s">
        <v>46</v>
      </c>
      <c r="G1433" s="8" t="s">
        <v>97</v>
      </c>
      <c r="H1433" s="9" t="s">
        <v>630</v>
      </c>
      <c r="K1433" s="18"/>
      <c r="N1433" s="0" t="s">
        <v>408</v>
      </c>
    </row>
    <row r="1434" customFormat="false" ht="14.4" hidden="false" customHeight="false" outlineLevel="0" collapsed="false">
      <c r="A1434" s="0" t="n">
        <v>1433</v>
      </c>
      <c r="B1434" s="0" t="n">
        <v>59</v>
      </c>
      <c r="C1434" s="8" t="s">
        <v>874</v>
      </c>
      <c r="D1434" s="23" t="s">
        <v>875</v>
      </c>
      <c r="E1434" s="8" t="s">
        <v>650</v>
      </c>
      <c r="F1434" s="8" t="s">
        <v>46</v>
      </c>
      <c r="G1434" s="8" t="s">
        <v>99</v>
      </c>
      <c r="H1434" s="9" t="s">
        <v>100</v>
      </c>
      <c r="K1434" s="18"/>
      <c r="N1434" s="0" t="s">
        <v>408</v>
      </c>
    </row>
    <row r="1435" customFormat="false" ht="14.4" hidden="false" customHeight="false" outlineLevel="0" collapsed="false">
      <c r="A1435" s="0" t="n">
        <v>1434</v>
      </c>
      <c r="B1435" s="0" t="n">
        <v>60</v>
      </c>
      <c r="C1435" s="8" t="s">
        <v>874</v>
      </c>
      <c r="D1435" s="23" t="s">
        <v>875</v>
      </c>
      <c r="E1435" s="8" t="s">
        <v>650</v>
      </c>
      <c r="F1435" s="8" t="s">
        <v>46</v>
      </c>
      <c r="G1435" s="8" t="s">
        <v>101</v>
      </c>
      <c r="H1435" s="9" t="s">
        <v>631</v>
      </c>
      <c r="K1435" s="18"/>
      <c r="N1435" s="0" t="s">
        <v>408</v>
      </c>
    </row>
    <row r="1436" customFormat="false" ht="14.4" hidden="false" customHeight="false" outlineLevel="0" collapsed="false">
      <c r="A1436" s="0" t="n">
        <v>1435</v>
      </c>
      <c r="B1436" s="0" t="n">
        <v>61</v>
      </c>
      <c r="C1436" s="8" t="s">
        <v>874</v>
      </c>
      <c r="D1436" s="23" t="s">
        <v>875</v>
      </c>
      <c r="E1436" s="8" t="s">
        <v>650</v>
      </c>
      <c r="F1436" s="8" t="s">
        <v>46</v>
      </c>
      <c r="G1436" s="8" t="s">
        <v>103</v>
      </c>
      <c r="H1436" s="9" t="s">
        <v>104</v>
      </c>
      <c r="N1436" s="0" t="s">
        <v>408</v>
      </c>
    </row>
    <row r="1437" customFormat="false" ht="14.4" hidden="false" customHeight="false" outlineLevel="0" collapsed="false">
      <c r="A1437" s="0" t="n">
        <v>1436</v>
      </c>
      <c r="B1437" s="0" t="n">
        <v>62</v>
      </c>
      <c r="C1437" s="8" t="s">
        <v>874</v>
      </c>
      <c r="D1437" s="23" t="s">
        <v>875</v>
      </c>
      <c r="E1437" s="8" t="s">
        <v>650</v>
      </c>
      <c r="F1437" s="8" t="s">
        <v>46</v>
      </c>
      <c r="G1437" s="8" t="s">
        <v>105</v>
      </c>
      <c r="H1437" s="9" t="s">
        <v>106</v>
      </c>
      <c r="N1437" s="0" t="s">
        <v>408</v>
      </c>
    </row>
    <row r="1438" customFormat="false" ht="14.4" hidden="false" customHeight="false" outlineLevel="0" collapsed="false">
      <c r="A1438" s="0" t="n">
        <v>1437</v>
      </c>
      <c r="B1438" s="0" t="n">
        <v>63</v>
      </c>
      <c r="C1438" s="8" t="s">
        <v>874</v>
      </c>
      <c r="D1438" s="23" t="s">
        <v>875</v>
      </c>
      <c r="E1438" s="8" t="s">
        <v>650</v>
      </c>
      <c r="F1438" s="8" t="s">
        <v>46</v>
      </c>
      <c r="G1438" s="8" t="s">
        <v>632</v>
      </c>
      <c r="H1438" s="9" t="s">
        <v>633</v>
      </c>
      <c r="K1438" s="18"/>
      <c r="L1438" s="20"/>
      <c r="M1438" s="19"/>
      <c r="N1438" s="0" t="s">
        <v>408</v>
      </c>
    </row>
    <row r="1439" customFormat="false" ht="14.4" hidden="false" customHeight="false" outlineLevel="0" collapsed="false">
      <c r="A1439" s="0" t="n">
        <v>1438</v>
      </c>
      <c r="B1439" s="0" t="n">
        <v>64</v>
      </c>
      <c r="C1439" s="8" t="s">
        <v>874</v>
      </c>
      <c r="D1439" s="23" t="s">
        <v>875</v>
      </c>
      <c r="E1439" s="8" t="s">
        <v>650</v>
      </c>
      <c r="F1439" s="8" t="s">
        <v>46</v>
      </c>
      <c r="G1439" s="8" t="s">
        <v>634</v>
      </c>
      <c r="H1439" s="9" t="s">
        <v>635</v>
      </c>
      <c r="K1439" s="18"/>
      <c r="N1439" s="0" t="s">
        <v>408</v>
      </c>
    </row>
    <row r="1440" customFormat="false" ht="14.4" hidden="false" customHeight="false" outlineLevel="0" collapsed="false">
      <c r="A1440" s="0" t="n">
        <v>1439</v>
      </c>
      <c r="B1440" s="0" t="n">
        <v>65</v>
      </c>
      <c r="C1440" s="8" t="s">
        <v>874</v>
      </c>
      <c r="D1440" s="23" t="s">
        <v>875</v>
      </c>
      <c r="E1440" s="8" t="s">
        <v>650</v>
      </c>
      <c r="F1440" s="8" t="s">
        <v>46</v>
      </c>
      <c r="G1440" s="8" t="s">
        <v>107</v>
      </c>
      <c r="H1440" s="9" t="s">
        <v>636</v>
      </c>
      <c r="K1440" s="18" t="str">
        <f aca="false">HYPERLINK("#'KOODISTOT'!B"&amp;MATCH("ISO3166char2CountryType",KOODISTOT!B:B,0),"ISO3166char2CountryType")</f>
        <v>ISO3166char2CountryType</v>
      </c>
      <c r="L1440" s="10" t="s">
        <v>637</v>
      </c>
      <c r="N1440" s="0" t="s">
        <v>408</v>
      </c>
    </row>
    <row r="1441" customFormat="false" ht="14.4" hidden="false" customHeight="false" outlineLevel="0" collapsed="false">
      <c r="A1441" s="0" t="n">
        <v>1440</v>
      </c>
      <c r="B1441" s="0" t="n">
        <v>66</v>
      </c>
      <c r="C1441" s="8" t="s">
        <v>874</v>
      </c>
      <c r="D1441" s="23" t="s">
        <v>875</v>
      </c>
      <c r="E1441" s="8" t="s">
        <v>650</v>
      </c>
      <c r="F1441" s="8" t="s">
        <v>46</v>
      </c>
      <c r="G1441" s="8" t="s">
        <v>110</v>
      </c>
      <c r="H1441" s="9" t="s">
        <v>638</v>
      </c>
      <c r="K1441" s="18"/>
      <c r="N1441" s="0" t="s">
        <v>408</v>
      </c>
    </row>
    <row r="1442" customFormat="false" ht="14.4" hidden="false" customHeight="false" outlineLevel="0" collapsed="false">
      <c r="A1442" s="0" t="n">
        <v>1441</v>
      </c>
      <c r="B1442" s="0" t="n">
        <v>67</v>
      </c>
      <c r="C1442" s="8" t="s">
        <v>874</v>
      </c>
      <c r="D1442" s="23" t="s">
        <v>875</v>
      </c>
      <c r="E1442" s="8" t="s">
        <v>650</v>
      </c>
      <c r="F1442" s="8" t="s">
        <v>46</v>
      </c>
      <c r="G1442" s="8" t="s">
        <v>112</v>
      </c>
      <c r="H1442" s="9" t="s">
        <v>113</v>
      </c>
      <c r="K1442" s="18"/>
      <c r="N1442" s="0" t="s">
        <v>408</v>
      </c>
    </row>
    <row r="1443" customFormat="false" ht="14.4" hidden="false" customHeight="false" outlineLevel="0" collapsed="false">
      <c r="A1443" s="0" t="n">
        <v>1442</v>
      </c>
      <c r="B1443" s="0" t="n">
        <v>68</v>
      </c>
      <c r="C1443" s="8" t="s">
        <v>874</v>
      </c>
      <c r="D1443" s="23" t="s">
        <v>875</v>
      </c>
      <c r="E1443" s="8" t="s">
        <v>650</v>
      </c>
      <c r="F1443" s="8" t="s">
        <v>46</v>
      </c>
      <c r="G1443" s="8" t="s">
        <v>114</v>
      </c>
      <c r="H1443" s="9" t="s">
        <v>639</v>
      </c>
      <c r="N1443" s="0" t="s">
        <v>408</v>
      </c>
    </row>
    <row r="1444" customFormat="false" ht="14.4" hidden="false" customHeight="false" outlineLevel="0" collapsed="false">
      <c r="A1444" s="0" t="n">
        <v>1443</v>
      </c>
      <c r="B1444" s="0" t="n">
        <v>69</v>
      </c>
      <c r="C1444" s="8" t="s">
        <v>874</v>
      </c>
      <c r="D1444" s="23" t="s">
        <v>875</v>
      </c>
      <c r="E1444" s="8" t="s">
        <v>650</v>
      </c>
      <c r="F1444" s="8" t="s">
        <v>46</v>
      </c>
      <c r="G1444" s="8" t="s">
        <v>116</v>
      </c>
      <c r="H1444" s="9" t="s">
        <v>117</v>
      </c>
      <c r="K1444" s="18"/>
      <c r="N1444" s="0" t="s">
        <v>408</v>
      </c>
    </row>
    <row r="1445" customFormat="false" ht="14.4" hidden="false" customHeight="false" outlineLevel="0" collapsed="false">
      <c r="A1445" s="0" t="n">
        <v>1444</v>
      </c>
      <c r="B1445" s="0" t="n">
        <v>70</v>
      </c>
      <c r="C1445" s="8" t="s">
        <v>874</v>
      </c>
      <c r="D1445" s="23" t="s">
        <v>875</v>
      </c>
      <c r="E1445" s="8" t="s">
        <v>650</v>
      </c>
      <c r="F1445" s="8" t="s">
        <v>46</v>
      </c>
      <c r="G1445" s="8" t="s">
        <v>118</v>
      </c>
      <c r="H1445" s="9" t="s">
        <v>119</v>
      </c>
      <c r="N1445" s="0" t="s">
        <v>408</v>
      </c>
    </row>
    <row r="1446" customFormat="false" ht="14.4" hidden="false" customHeight="false" outlineLevel="0" collapsed="false">
      <c r="A1446" s="0" t="n">
        <v>1445</v>
      </c>
      <c r="B1446" s="0" t="n">
        <v>71</v>
      </c>
      <c r="C1446" s="8" t="s">
        <v>874</v>
      </c>
      <c r="D1446" s="23" t="s">
        <v>875</v>
      </c>
      <c r="E1446" s="8" t="s">
        <v>878</v>
      </c>
      <c r="F1446" s="8" t="s">
        <v>46</v>
      </c>
      <c r="G1446" s="8" t="s">
        <v>890</v>
      </c>
      <c r="H1446" s="1" t="s">
        <v>891</v>
      </c>
      <c r="N1446" s="0" t="s">
        <v>408</v>
      </c>
    </row>
    <row r="1447" customFormat="false" ht="14.4" hidden="false" customHeight="false" outlineLevel="0" collapsed="false">
      <c r="A1447" s="0" t="n">
        <v>1446</v>
      </c>
      <c r="B1447" s="0" t="n">
        <v>72</v>
      </c>
      <c r="C1447" s="8" t="s">
        <v>874</v>
      </c>
      <c r="D1447" s="23" t="s">
        <v>875</v>
      </c>
      <c r="E1447" s="8" t="s">
        <v>878</v>
      </c>
      <c r="F1447" s="8" t="s">
        <v>46</v>
      </c>
      <c r="G1447" s="8" t="s">
        <v>654</v>
      </c>
      <c r="H1447" s="9" t="s">
        <v>892</v>
      </c>
      <c r="N1447" s="0" t="s">
        <v>408</v>
      </c>
    </row>
    <row r="1448" customFormat="false" ht="14.4" hidden="false" customHeight="false" outlineLevel="0" collapsed="false">
      <c r="A1448" s="0" t="n">
        <v>1447</v>
      </c>
      <c r="B1448" s="0" t="n">
        <v>73</v>
      </c>
      <c r="C1448" s="8" t="s">
        <v>874</v>
      </c>
      <c r="D1448" s="23" t="s">
        <v>875</v>
      </c>
      <c r="E1448" s="8" t="s">
        <v>878</v>
      </c>
      <c r="F1448" s="8" t="s">
        <v>46</v>
      </c>
      <c r="G1448" s="8" t="s">
        <v>893</v>
      </c>
      <c r="H1448" s="9" t="s">
        <v>894</v>
      </c>
      <c r="K1448" s="18"/>
      <c r="N1448" s="0" t="s">
        <v>408</v>
      </c>
    </row>
    <row r="1449" customFormat="false" ht="14.4" hidden="false" customHeight="false" outlineLevel="0" collapsed="false">
      <c r="A1449" s="0" t="n">
        <v>1448</v>
      </c>
      <c r="B1449" s="0" t="n">
        <v>74</v>
      </c>
      <c r="C1449" s="8" t="s">
        <v>874</v>
      </c>
      <c r="D1449" s="23" t="s">
        <v>875</v>
      </c>
      <c r="E1449" s="8" t="s">
        <v>878</v>
      </c>
      <c r="F1449" s="8" t="s">
        <v>46</v>
      </c>
      <c r="G1449" s="8" t="s">
        <v>656</v>
      </c>
      <c r="H1449" s="9" t="s">
        <v>657</v>
      </c>
      <c r="N1449" s="0" t="s">
        <v>408</v>
      </c>
    </row>
    <row r="1450" customFormat="false" ht="14.4" hidden="false" customHeight="false" outlineLevel="0" collapsed="false">
      <c r="A1450" s="0" t="n">
        <v>1449</v>
      </c>
      <c r="B1450" s="0" t="n">
        <v>75</v>
      </c>
      <c r="C1450" s="8" t="s">
        <v>874</v>
      </c>
      <c r="D1450" s="23" t="s">
        <v>875</v>
      </c>
      <c r="E1450" s="8" t="s">
        <v>878</v>
      </c>
      <c r="F1450" s="8" t="s">
        <v>46</v>
      </c>
      <c r="G1450" s="8" t="s">
        <v>895</v>
      </c>
      <c r="N1450" s="0" t="s">
        <v>408</v>
      </c>
    </row>
    <row r="1451" customFormat="false" ht="14.4" hidden="false" customHeight="false" outlineLevel="0" collapsed="false">
      <c r="A1451" s="0" t="n">
        <v>1450</v>
      </c>
      <c r="B1451" s="0" t="n">
        <v>76</v>
      </c>
      <c r="C1451" s="8" t="s">
        <v>874</v>
      </c>
      <c r="D1451" s="23" t="s">
        <v>875</v>
      </c>
      <c r="E1451" s="8" t="s">
        <v>895</v>
      </c>
      <c r="F1451" s="8" t="s">
        <v>46</v>
      </c>
      <c r="G1451" s="8" t="s">
        <v>678</v>
      </c>
      <c r="H1451" s="9" t="s">
        <v>679</v>
      </c>
      <c r="N1451" s="0" t="s">
        <v>408</v>
      </c>
    </row>
    <row r="1452" customFormat="false" ht="14.4" hidden="false" customHeight="false" outlineLevel="0" collapsed="false">
      <c r="A1452" s="0" t="n">
        <v>1451</v>
      </c>
      <c r="B1452" s="0" t="n">
        <v>77</v>
      </c>
      <c r="C1452" s="8" t="s">
        <v>874</v>
      </c>
      <c r="D1452" s="23" t="s">
        <v>875</v>
      </c>
      <c r="E1452" s="8" t="s">
        <v>678</v>
      </c>
      <c r="F1452" s="8" t="s">
        <v>54</v>
      </c>
      <c r="G1452" s="8" t="s">
        <v>55</v>
      </c>
      <c r="H1452" s="9" t="s">
        <v>679</v>
      </c>
      <c r="N1452" s="0" t="s">
        <v>408</v>
      </c>
    </row>
    <row r="1453" customFormat="false" ht="14.4" hidden="false" customHeight="false" outlineLevel="0" collapsed="false">
      <c r="A1453" s="0" t="n">
        <v>1452</v>
      </c>
      <c r="B1453" s="0" t="n">
        <v>78</v>
      </c>
      <c r="C1453" s="8" t="s">
        <v>874</v>
      </c>
      <c r="D1453" s="23" t="s">
        <v>875</v>
      </c>
      <c r="E1453" s="8" t="s">
        <v>896</v>
      </c>
      <c r="F1453" s="8" t="s">
        <v>54</v>
      </c>
      <c r="G1453" s="8" t="s">
        <v>681</v>
      </c>
      <c r="H1453" s="9" t="s">
        <v>682</v>
      </c>
      <c r="N1453" s="0" t="s">
        <v>408</v>
      </c>
    </row>
    <row r="1454" customFormat="false" ht="28.8" hidden="false" customHeight="false" outlineLevel="0" collapsed="false">
      <c r="A1454" s="0" t="n">
        <v>1453</v>
      </c>
      <c r="B1454" s="0" t="n">
        <v>79</v>
      </c>
      <c r="C1454" s="8" t="s">
        <v>874</v>
      </c>
      <c r="D1454" s="23" t="s">
        <v>875</v>
      </c>
      <c r="E1454" s="8" t="s">
        <v>896</v>
      </c>
      <c r="F1454" s="8" t="s">
        <v>54</v>
      </c>
      <c r="G1454" s="8" t="s">
        <v>897</v>
      </c>
      <c r="H1454" s="9" t="s">
        <v>898</v>
      </c>
      <c r="N1454" s="0" t="s">
        <v>408</v>
      </c>
    </row>
    <row r="1455" customFormat="false" ht="14.4" hidden="false" customHeight="false" outlineLevel="0" collapsed="false">
      <c r="A1455" s="0" t="n">
        <v>1454</v>
      </c>
      <c r="B1455" s="0" t="n">
        <v>80</v>
      </c>
      <c r="C1455" s="8" t="s">
        <v>874</v>
      </c>
      <c r="D1455" s="23" t="s">
        <v>875</v>
      </c>
      <c r="E1455" s="8" t="s">
        <v>896</v>
      </c>
      <c r="F1455" s="8" t="s">
        <v>54</v>
      </c>
      <c r="G1455" s="8" t="s">
        <v>55</v>
      </c>
      <c r="H1455" s="9" t="s">
        <v>899</v>
      </c>
      <c r="N1455" s="0" t="s">
        <v>408</v>
      </c>
    </row>
    <row r="1456" customFormat="false" ht="14.4" hidden="false" customHeight="false" outlineLevel="0" collapsed="false">
      <c r="A1456" s="0" t="n">
        <v>1455</v>
      </c>
      <c r="B1456" s="0" t="n">
        <v>81</v>
      </c>
      <c r="C1456" s="8" t="s">
        <v>874</v>
      </c>
      <c r="D1456" s="23" t="s">
        <v>875</v>
      </c>
      <c r="E1456" s="8" t="s">
        <v>896</v>
      </c>
      <c r="F1456" s="8" t="s">
        <v>46</v>
      </c>
      <c r="G1456" s="8" t="s">
        <v>608</v>
      </c>
      <c r="H1456" s="9" t="s">
        <v>609</v>
      </c>
      <c r="N1456" s="0" t="s">
        <v>408</v>
      </c>
    </row>
    <row r="1457" customFormat="false" ht="14.4" hidden="false" customHeight="false" outlineLevel="0" collapsed="false">
      <c r="A1457" s="0" t="n">
        <v>1456</v>
      </c>
      <c r="B1457" s="0" t="n">
        <v>82</v>
      </c>
      <c r="C1457" s="8" t="s">
        <v>874</v>
      </c>
      <c r="D1457" s="23" t="s">
        <v>875</v>
      </c>
      <c r="E1457" s="8" t="s">
        <v>896</v>
      </c>
      <c r="F1457" s="8" t="s">
        <v>46</v>
      </c>
      <c r="G1457" s="8" t="s">
        <v>684</v>
      </c>
      <c r="H1457" s="9" t="s">
        <v>685</v>
      </c>
      <c r="N1457" s="0" t="s">
        <v>408</v>
      </c>
    </row>
    <row r="1458" customFormat="false" ht="14.4" hidden="false" customHeight="false" outlineLevel="0" collapsed="false">
      <c r="A1458" s="0" t="n">
        <v>1457</v>
      </c>
      <c r="B1458" s="0" t="n">
        <v>83</v>
      </c>
      <c r="C1458" s="8" t="s">
        <v>874</v>
      </c>
      <c r="D1458" s="23" t="s">
        <v>875</v>
      </c>
      <c r="E1458" s="8" t="s">
        <v>896</v>
      </c>
      <c r="F1458" s="8" t="s">
        <v>46</v>
      </c>
      <c r="G1458" s="8" t="s">
        <v>686</v>
      </c>
      <c r="H1458" s="9" t="s">
        <v>687</v>
      </c>
      <c r="N1458" s="0" t="s">
        <v>408</v>
      </c>
    </row>
    <row r="1459" customFormat="false" ht="14.4" hidden="false" customHeight="false" outlineLevel="0" collapsed="false">
      <c r="A1459" s="0" t="n">
        <v>1458</v>
      </c>
      <c r="B1459" s="0" t="n">
        <v>84</v>
      </c>
      <c r="C1459" s="8" t="s">
        <v>874</v>
      </c>
      <c r="D1459" s="23" t="s">
        <v>875</v>
      </c>
      <c r="E1459" s="8" t="s">
        <v>896</v>
      </c>
      <c r="F1459" s="8" t="s">
        <v>46</v>
      </c>
      <c r="G1459" s="8" t="s">
        <v>900</v>
      </c>
      <c r="N1459" s="0" t="s">
        <v>408</v>
      </c>
    </row>
    <row r="1460" customFormat="false" ht="14.4" hidden="false" customHeight="false" outlineLevel="0" collapsed="false">
      <c r="A1460" s="0" t="n">
        <v>1459</v>
      </c>
      <c r="B1460" s="0" t="n">
        <v>85</v>
      </c>
      <c r="C1460" s="8" t="s">
        <v>874</v>
      </c>
      <c r="D1460" s="23" t="s">
        <v>875</v>
      </c>
      <c r="E1460" s="8" t="s">
        <v>900</v>
      </c>
      <c r="F1460" s="8" t="s">
        <v>54</v>
      </c>
      <c r="G1460" s="8" t="s">
        <v>55</v>
      </c>
      <c r="H1460" s="9" t="s">
        <v>622</v>
      </c>
      <c r="N1460" s="0" t="s">
        <v>408</v>
      </c>
    </row>
    <row r="1461" customFormat="false" ht="14.4" hidden="false" customHeight="false" outlineLevel="0" collapsed="false">
      <c r="A1461" s="0" t="n">
        <v>1460</v>
      </c>
      <c r="B1461" s="0" t="n">
        <v>86</v>
      </c>
      <c r="C1461" s="8" t="s">
        <v>874</v>
      </c>
      <c r="D1461" s="23" t="s">
        <v>875</v>
      </c>
      <c r="E1461" s="8" t="s">
        <v>900</v>
      </c>
      <c r="F1461" s="8" t="s">
        <v>54</v>
      </c>
      <c r="G1461" s="8" t="s">
        <v>84</v>
      </c>
      <c r="H1461" s="9" t="s">
        <v>623</v>
      </c>
      <c r="K1461" s="18" t="str">
        <f aca="false">HYPERLINK("#'KOODISTOT'!B"&amp;MATCH("ISO639char2LanguageType",KOODISTOT!B:B,0),"ISO639char2LanguageType")</f>
        <v>ISO639char2LanguageType</v>
      </c>
      <c r="L1461" s="10" t="s">
        <v>624</v>
      </c>
      <c r="N1461" s="0" t="s">
        <v>408</v>
      </c>
    </row>
    <row r="1462" customFormat="false" ht="14.4" hidden="false" customHeight="false" outlineLevel="0" collapsed="false">
      <c r="A1462" s="0" t="n">
        <v>1461</v>
      </c>
      <c r="B1462" s="0" t="n">
        <v>87</v>
      </c>
      <c r="C1462" s="8" t="s">
        <v>874</v>
      </c>
      <c r="D1462" s="23" t="s">
        <v>875</v>
      </c>
      <c r="E1462" s="8" t="s">
        <v>900</v>
      </c>
      <c r="F1462" s="8" t="s">
        <v>46</v>
      </c>
      <c r="G1462" s="8" t="s">
        <v>87</v>
      </c>
      <c r="H1462" s="9" t="s">
        <v>625</v>
      </c>
      <c r="N1462" s="0" t="s">
        <v>408</v>
      </c>
    </row>
    <row r="1463" customFormat="false" ht="14.4" hidden="false" customHeight="false" outlineLevel="0" collapsed="false">
      <c r="A1463" s="0" t="n">
        <v>1462</v>
      </c>
      <c r="B1463" s="0" t="n">
        <v>88</v>
      </c>
      <c r="C1463" s="8" t="s">
        <v>874</v>
      </c>
      <c r="D1463" s="23" t="s">
        <v>875</v>
      </c>
      <c r="E1463" s="8" t="s">
        <v>900</v>
      </c>
      <c r="F1463" s="8" t="s">
        <v>46</v>
      </c>
      <c r="G1463" s="8" t="s">
        <v>89</v>
      </c>
      <c r="H1463" s="9" t="s">
        <v>626</v>
      </c>
      <c r="N1463" s="0" t="s">
        <v>408</v>
      </c>
    </row>
    <row r="1464" customFormat="false" ht="14.4" hidden="false" customHeight="false" outlineLevel="0" collapsed="false">
      <c r="A1464" s="0" t="n">
        <v>1463</v>
      </c>
      <c r="B1464" s="0" t="n">
        <v>89</v>
      </c>
      <c r="C1464" s="8" t="s">
        <v>874</v>
      </c>
      <c r="D1464" s="23" t="s">
        <v>875</v>
      </c>
      <c r="E1464" s="8" t="s">
        <v>900</v>
      </c>
      <c r="F1464" s="8" t="s">
        <v>46</v>
      </c>
      <c r="G1464" s="8" t="s">
        <v>91</v>
      </c>
      <c r="H1464" s="9" t="s">
        <v>627</v>
      </c>
      <c r="N1464" s="0" t="s">
        <v>408</v>
      </c>
    </row>
    <row r="1465" customFormat="false" ht="14.4" hidden="false" customHeight="false" outlineLevel="0" collapsed="false">
      <c r="A1465" s="0" t="n">
        <v>1464</v>
      </c>
      <c r="B1465" s="0" t="n">
        <v>90</v>
      </c>
      <c r="C1465" s="8" t="s">
        <v>874</v>
      </c>
      <c r="D1465" s="23" t="s">
        <v>875</v>
      </c>
      <c r="E1465" s="8" t="s">
        <v>900</v>
      </c>
      <c r="F1465" s="8" t="s">
        <v>46</v>
      </c>
      <c r="G1465" s="8" t="s">
        <v>93</v>
      </c>
      <c r="H1465" s="9" t="s">
        <v>628</v>
      </c>
      <c r="N1465" s="0" t="s">
        <v>408</v>
      </c>
    </row>
    <row r="1466" customFormat="false" ht="14.4" hidden="false" customHeight="false" outlineLevel="0" collapsed="false">
      <c r="A1466" s="0" t="n">
        <v>1465</v>
      </c>
      <c r="B1466" s="0" t="n">
        <v>91</v>
      </c>
      <c r="C1466" s="8" t="s">
        <v>874</v>
      </c>
      <c r="D1466" s="23" t="s">
        <v>875</v>
      </c>
      <c r="E1466" s="8" t="s">
        <v>900</v>
      </c>
      <c r="F1466" s="8" t="s">
        <v>46</v>
      </c>
      <c r="G1466" s="8" t="s">
        <v>95</v>
      </c>
      <c r="H1466" s="9" t="s">
        <v>629</v>
      </c>
      <c r="N1466" s="0" t="s">
        <v>408</v>
      </c>
    </row>
    <row r="1467" customFormat="false" ht="14.4" hidden="false" customHeight="false" outlineLevel="0" collapsed="false">
      <c r="A1467" s="0" t="n">
        <v>1466</v>
      </c>
      <c r="B1467" s="0" t="n">
        <v>92</v>
      </c>
      <c r="C1467" s="8" t="s">
        <v>874</v>
      </c>
      <c r="D1467" s="23" t="s">
        <v>875</v>
      </c>
      <c r="E1467" s="8" t="s">
        <v>900</v>
      </c>
      <c r="F1467" s="8" t="s">
        <v>46</v>
      </c>
      <c r="G1467" s="8" t="s">
        <v>97</v>
      </c>
      <c r="H1467" s="9" t="s">
        <v>630</v>
      </c>
      <c r="N1467" s="0" t="s">
        <v>408</v>
      </c>
    </row>
    <row r="1468" customFormat="false" ht="14.4" hidden="false" customHeight="false" outlineLevel="0" collapsed="false">
      <c r="A1468" s="0" t="n">
        <v>1467</v>
      </c>
      <c r="B1468" s="0" t="n">
        <v>93</v>
      </c>
      <c r="C1468" s="8" t="s">
        <v>874</v>
      </c>
      <c r="D1468" s="23" t="s">
        <v>875</v>
      </c>
      <c r="E1468" s="8" t="s">
        <v>900</v>
      </c>
      <c r="F1468" s="8" t="s">
        <v>46</v>
      </c>
      <c r="G1468" s="8" t="s">
        <v>99</v>
      </c>
      <c r="H1468" s="9" t="s">
        <v>100</v>
      </c>
      <c r="N1468" s="0" t="s">
        <v>408</v>
      </c>
    </row>
    <row r="1469" customFormat="false" ht="14.4" hidden="false" customHeight="false" outlineLevel="0" collapsed="false">
      <c r="A1469" s="0" t="n">
        <v>1468</v>
      </c>
      <c r="B1469" s="0" t="n">
        <v>94</v>
      </c>
      <c r="C1469" s="8" t="s">
        <v>874</v>
      </c>
      <c r="D1469" s="23" t="s">
        <v>875</v>
      </c>
      <c r="E1469" s="8" t="s">
        <v>900</v>
      </c>
      <c r="F1469" s="8" t="s">
        <v>46</v>
      </c>
      <c r="G1469" s="8" t="s">
        <v>101</v>
      </c>
      <c r="H1469" s="9" t="s">
        <v>631</v>
      </c>
      <c r="N1469" s="0" t="s">
        <v>408</v>
      </c>
    </row>
    <row r="1470" customFormat="false" ht="14.4" hidden="false" customHeight="false" outlineLevel="0" collapsed="false">
      <c r="A1470" s="0" t="n">
        <v>1469</v>
      </c>
      <c r="B1470" s="0" t="n">
        <v>95</v>
      </c>
      <c r="C1470" s="8" t="s">
        <v>874</v>
      </c>
      <c r="D1470" s="23" t="s">
        <v>875</v>
      </c>
      <c r="E1470" s="8" t="s">
        <v>900</v>
      </c>
      <c r="F1470" s="8" t="s">
        <v>46</v>
      </c>
      <c r="G1470" s="8" t="s">
        <v>103</v>
      </c>
      <c r="H1470" s="9" t="s">
        <v>104</v>
      </c>
      <c r="N1470" s="0" t="s">
        <v>408</v>
      </c>
    </row>
    <row r="1471" customFormat="false" ht="14.4" hidden="false" customHeight="false" outlineLevel="0" collapsed="false">
      <c r="A1471" s="0" t="n">
        <v>1470</v>
      </c>
      <c r="B1471" s="0" t="n">
        <v>96</v>
      </c>
      <c r="C1471" s="8" t="s">
        <v>874</v>
      </c>
      <c r="D1471" s="23" t="s">
        <v>875</v>
      </c>
      <c r="E1471" s="8" t="s">
        <v>900</v>
      </c>
      <c r="F1471" s="8" t="s">
        <v>46</v>
      </c>
      <c r="G1471" s="8" t="s">
        <v>105</v>
      </c>
      <c r="H1471" s="9" t="s">
        <v>106</v>
      </c>
      <c r="N1471" s="0" t="s">
        <v>408</v>
      </c>
    </row>
    <row r="1472" customFormat="false" ht="14.4" hidden="false" customHeight="false" outlineLevel="0" collapsed="false">
      <c r="A1472" s="0" t="n">
        <v>1471</v>
      </c>
      <c r="B1472" s="0" t="n">
        <v>97</v>
      </c>
      <c r="C1472" s="8" t="s">
        <v>874</v>
      </c>
      <c r="D1472" s="23" t="s">
        <v>875</v>
      </c>
      <c r="E1472" s="8" t="s">
        <v>900</v>
      </c>
      <c r="F1472" s="8" t="s">
        <v>46</v>
      </c>
      <c r="G1472" s="8" t="s">
        <v>632</v>
      </c>
      <c r="H1472" s="9" t="s">
        <v>633</v>
      </c>
      <c r="N1472" s="0" t="s">
        <v>408</v>
      </c>
    </row>
    <row r="1473" customFormat="false" ht="14.4" hidden="false" customHeight="false" outlineLevel="0" collapsed="false">
      <c r="A1473" s="0" t="n">
        <v>1472</v>
      </c>
      <c r="B1473" s="0" t="n">
        <v>98</v>
      </c>
      <c r="C1473" s="8" t="s">
        <v>874</v>
      </c>
      <c r="D1473" s="23" t="s">
        <v>875</v>
      </c>
      <c r="E1473" s="8" t="s">
        <v>900</v>
      </c>
      <c r="F1473" s="8" t="s">
        <v>46</v>
      </c>
      <c r="G1473" s="8" t="s">
        <v>634</v>
      </c>
      <c r="H1473" s="9" t="s">
        <v>635</v>
      </c>
      <c r="N1473" s="0" t="s">
        <v>408</v>
      </c>
    </row>
    <row r="1474" customFormat="false" ht="14.4" hidden="false" customHeight="false" outlineLevel="0" collapsed="false">
      <c r="A1474" s="0" t="n">
        <v>1473</v>
      </c>
      <c r="B1474" s="0" t="n">
        <v>99</v>
      </c>
      <c r="C1474" s="8" t="s">
        <v>874</v>
      </c>
      <c r="D1474" s="23" t="s">
        <v>875</v>
      </c>
      <c r="E1474" s="8" t="s">
        <v>900</v>
      </c>
      <c r="F1474" s="8" t="s">
        <v>46</v>
      </c>
      <c r="G1474" s="8" t="s">
        <v>107</v>
      </c>
      <c r="H1474" s="9" t="s">
        <v>636</v>
      </c>
      <c r="K1474" s="18" t="str">
        <f aca="false">HYPERLINK("#'KOODISTOT'!B"&amp;MATCH("ISO3166char2CountryType",KOODISTOT!B:B,0),"ISO3166char2CountryType")</f>
        <v>ISO3166char2CountryType</v>
      </c>
      <c r="L1474" s="10" t="s">
        <v>637</v>
      </c>
      <c r="N1474" s="0" t="s">
        <v>408</v>
      </c>
    </row>
    <row r="1475" customFormat="false" ht="14.4" hidden="false" customHeight="false" outlineLevel="0" collapsed="false">
      <c r="A1475" s="0" t="n">
        <v>1474</v>
      </c>
      <c r="B1475" s="0" t="n">
        <v>100</v>
      </c>
      <c r="C1475" s="8" t="s">
        <v>874</v>
      </c>
      <c r="D1475" s="23" t="s">
        <v>875</v>
      </c>
      <c r="E1475" s="8" t="s">
        <v>900</v>
      </c>
      <c r="F1475" s="8" t="s">
        <v>46</v>
      </c>
      <c r="G1475" s="8" t="s">
        <v>110</v>
      </c>
      <c r="H1475" s="9" t="s">
        <v>638</v>
      </c>
      <c r="N1475" s="0" t="s">
        <v>408</v>
      </c>
    </row>
    <row r="1476" customFormat="false" ht="14.4" hidden="false" customHeight="false" outlineLevel="0" collapsed="false">
      <c r="A1476" s="0" t="n">
        <v>1475</v>
      </c>
      <c r="B1476" s="0" t="n">
        <v>101</v>
      </c>
      <c r="C1476" s="8" t="s">
        <v>874</v>
      </c>
      <c r="D1476" s="23" t="s">
        <v>875</v>
      </c>
      <c r="E1476" s="8" t="s">
        <v>900</v>
      </c>
      <c r="F1476" s="8" t="s">
        <v>46</v>
      </c>
      <c r="G1476" s="8" t="s">
        <v>112</v>
      </c>
      <c r="H1476" s="9" t="s">
        <v>113</v>
      </c>
      <c r="N1476" s="0" t="s">
        <v>408</v>
      </c>
    </row>
    <row r="1477" customFormat="false" ht="14.4" hidden="false" customHeight="false" outlineLevel="0" collapsed="false">
      <c r="A1477" s="0" t="n">
        <v>1476</v>
      </c>
      <c r="B1477" s="0" t="n">
        <v>102</v>
      </c>
      <c r="C1477" s="8" t="s">
        <v>874</v>
      </c>
      <c r="D1477" s="23" t="s">
        <v>875</v>
      </c>
      <c r="E1477" s="8" t="s">
        <v>900</v>
      </c>
      <c r="F1477" s="8" t="s">
        <v>46</v>
      </c>
      <c r="G1477" s="8" t="s">
        <v>114</v>
      </c>
      <c r="H1477" s="9" t="s">
        <v>639</v>
      </c>
      <c r="N1477" s="0" t="s">
        <v>408</v>
      </c>
    </row>
    <row r="1478" customFormat="false" ht="14.4" hidden="false" customHeight="false" outlineLevel="0" collapsed="false">
      <c r="A1478" s="0" t="n">
        <v>1477</v>
      </c>
      <c r="B1478" s="0" t="n">
        <v>103</v>
      </c>
      <c r="C1478" s="8" t="s">
        <v>874</v>
      </c>
      <c r="D1478" s="23" t="s">
        <v>875</v>
      </c>
      <c r="E1478" s="8" t="s">
        <v>900</v>
      </c>
      <c r="F1478" s="8" t="s">
        <v>46</v>
      </c>
      <c r="G1478" s="8" t="s">
        <v>116</v>
      </c>
      <c r="H1478" s="9" t="s">
        <v>117</v>
      </c>
      <c r="N1478" s="0" t="s">
        <v>408</v>
      </c>
    </row>
    <row r="1479" customFormat="false" ht="14.4" hidden="false" customHeight="false" outlineLevel="0" collapsed="false">
      <c r="A1479" s="0" t="n">
        <v>1478</v>
      </c>
      <c r="B1479" s="0" t="n">
        <v>104</v>
      </c>
      <c r="C1479" s="8" t="s">
        <v>874</v>
      </c>
      <c r="D1479" s="23" t="s">
        <v>875</v>
      </c>
      <c r="E1479" s="8" t="s">
        <v>900</v>
      </c>
      <c r="F1479" s="8" t="s">
        <v>46</v>
      </c>
      <c r="G1479" s="8" t="s">
        <v>118</v>
      </c>
      <c r="H1479" s="9" t="s">
        <v>119</v>
      </c>
      <c r="N1479" s="0" t="s">
        <v>408</v>
      </c>
    </row>
    <row r="1480" customFormat="false" ht="28.8" hidden="false" customHeight="false" outlineLevel="0" collapsed="false">
      <c r="A1480" s="0" t="n">
        <v>1479</v>
      </c>
      <c r="B1480" s="0" t="n">
        <v>105</v>
      </c>
      <c r="C1480" s="8" t="s">
        <v>874</v>
      </c>
      <c r="D1480" s="23" t="s">
        <v>875</v>
      </c>
      <c r="E1480" s="8" t="s">
        <v>896</v>
      </c>
      <c r="F1480" s="8" t="s">
        <v>46</v>
      </c>
      <c r="G1480" s="8" t="s">
        <v>704</v>
      </c>
      <c r="H1480" s="9" t="s">
        <v>901</v>
      </c>
      <c r="N1480" s="0" t="s">
        <v>408</v>
      </c>
    </row>
    <row r="1481" customFormat="false" ht="14.4" hidden="false" customHeight="false" outlineLevel="0" collapsed="false">
      <c r="A1481" s="0" t="n">
        <v>1480</v>
      </c>
      <c r="B1481" s="0" t="n">
        <v>106</v>
      </c>
      <c r="C1481" s="8" t="s">
        <v>874</v>
      </c>
      <c r="D1481" s="23" t="s">
        <v>875</v>
      </c>
      <c r="E1481" s="8" t="s">
        <v>896</v>
      </c>
      <c r="F1481" s="8" t="s">
        <v>46</v>
      </c>
      <c r="G1481" s="8" t="s">
        <v>902</v>
      </c>
      <c r="N1481" s="0" t="s">
        <v>408</v>
      </c>
    </row>
    <row r="1482" customFormat="false" ht="14.4" hidden="false" customHeight="false" outlineLevel="0" collapsed="false">
      <c r="A1482" s="0" t="n">
        <v>1481</v>
      </c>
      <c r="B1482" s="0" t="n">
        <v>107</v>
      </c>
      <c r="C1482" s="8" t="s">
        <v>874</v>
      </c>
      <c r="D1482" s="23" t="s">
        <v>875</v>
      </c>
      <c r="E1482" s="8" t="s">
        <v>902</v>
      </c>
      <c r="F1482" s="8" t="s">
        <v>46</v>
      </c>
      <c r="G1482" s="8" t="s">
        <v>903</v>
      </c>
      <c r="H1482" s="9" t="s">
        <v>904</v>
      </c>
      <c r="N1482" s="0" t="s">
        <v>408</v>
      </c>
    </row>
    <row r="1483" customFormat="false" ht="14.4" hidden="false" customHeight="false" outlineLevel="0" collapsed="false">
      <c r="A1483" s="0" t="n">
        <v>1482</v>
      </c>
      <c r="B1483" s="0" t="n">
        <v>108</v>
      </c>
      <c r="C1483" s="8" t="s">
        <v>874</v>
      </c>
      <c r="D1483" s="23" t="s">
        <v>875</v>
      </c>
      <c r="E1483" s="8" t="s">
        <v>902</v>
      </c>
      <c r="F1483" s="8" t="s">
        <v>46</v>
      </c>
      <c r="G1483" s="8" t="s">
        <v>712</v>
      </c>
      <c r="H1483" s="9" t="s">
        <v>713</v>
      </c>
      <c r="N1483" s="0" t="s">
        <v>408</v>
      </c>
    </row>
    <row r="1484" customFormat="false" ht="28.8" hidden="false" customHeight="false" outlineLevel="0" collapsed="false">
      <c r="A1484" s="0" t="n">
        <v>1483</v>
      </c>
      <c r="B1484" s="0" t="n">
        <v>109</v>
      </c>
      <c r="C1484" s="8" t="s">
        <v>874</v>
      </c>
      <c r="D1484" s="23" t="s">
        <v>875</v>
      </c>
      <c r="E1484" s="8" t="s">
        <v>902</v>
      </c>
      <c r="F1484" s="8" t="s">
        <v>46</v>
      </c>
      <c r="G1484" s="8" t="s">
        <v>716</v>
      </c>
      <c r="H1484" s="9" t="s">
        <v>717</v>
      </c>
      <c r="N1484" s="0" t="s">
        <v>408</v>
      </c>
    </row>
    <row r="1485" customFormat="false" ht="14.4" hidden="false" customHeight="false" outlineLevel="0" collapsed="false">
      <c r="A1485" s="0" t="n">
        <v>1484</v>
      </c>
      <c r="B1485" s="0" t="n">
        <v>110</v>
      </c>
      <c r="C1485" s="8" t="s">
        <v>874</v>
      </c>
      <c r="D1485" s="23" t="s">
        <v>875</v>
      </c>
      <c r="E1485" s="8" t="s">
        <v>716</v>
      </c>
      <c r="F1485" s="8" t="s">
        <v>46</v>
      </c>
      <c r="G1485" s="8" t="s">
        <v>718</v>
      </c>
      <c r="H1485" s="9" t="s">
        <v>719</v>
      </c>
      <c r="N1485" s="0" t="s">
        <v>408</v>
      </c>
    </row>
    <row r="1486" customFormat="false" ht="14.4" hidden="false" customHeight="false" outlineLevel="0" collapsed="false">
      <c r="A1486" s="0" t="n">
        <v>1485</v>
      </c>
      <c r="B1486" s="0" t="n">
        <v>111</v>
      </c>
      <c r="C1486" s="8" t="s">
        <v>874</v>
      </c>
      <c r="D1486" s="23" t="s">
        <v>875</v>
      </c>
      <c r="E1486" s="8" t="s">
        <v>718</v>
      </c>
      <c r="F1486" s="8" t="s">
        <v>46</v>
      </c>
      <c r="G1486" s="8" t="s">
        <v>720</v>
      </c>
      <c r="H1486" s="9" t="s">
        <v>721</v>
      </c>
      <c r="N1486" s="0" t="s">
        <v>408</v>
      </c>
    </row>
    <row r="1487" customFormat="false" ht="14.4" hidden="false" customHeight="false" outlineLevel="0" collapsed="false">
      <c r="A1487" s="0" t="n">
        <v>1486</v>
      </c>
      <c r="B1487" s="0" t="n">
        <v>112</v>
      </c>
      <c r="C1487" s="8" t="s">
        <v>874</v>
      </c>
      <c r="D1487" s="23" t="s">
        <v>875</v>
      </c>
      <c r="E1487" s="8" t="s">
        <v>718</v>
      </c>
      <c r="F1487" s="8" t="s">
        <v>46</v>
      </c>
      <c r="G1487" s="8" t="s">
        <v>461</v>
      </c>
      <c r="H1487" s="9" t="s">
        <v>722</v>
      </c>
      <c r="N1487" s="0" t="s">
        <v>408</v>
      </c>
    </row>
    <row r="1488" customFormat="false" ht="14.4" hidden="false" customHeight="false" outlineLevel="0" collapsed="false">
      <c r="A1488" s="0" t="n">
        <v>1487</v>
      </c>
      <c r="B1488" s="0" t="n">
        <v>113</v>
      </c>
      <c r="C1488" s="8" t="s">
        <v>874</v>
      </c>
      <c r="D1488" s="23" t="s">
        <v>875</v>
      </c>
      <c r="E1488" s="8" t="s">
        <v>461</v>
      </c>
      <c r="F1488" s="8" t="s">
        <v>46</v>
      </c>
      <c r="G1488" s="8" t="s">
        <v>463</v>
      </c>
      <c r="H1488" s="9" t="s">
        <v>723</v>
      </c>
      <c r="N1488" s="0" t="s">
        <v>408</v>
      </c>
    </row>
    <row r="1489" customFormat="false" ht="14.4" hidden="false" customHeight="false" outlineLevel="0" collapsed="false">
      <c r="A1489" s="0" t="n">
        <v>1488</v>
      </c>
      <c r="B1489" s="0" t="n">
        <v>114</v>
      </c>
      <c r="C1489" s="8" t="s">
        <v>874</v>
      </c>
      <c r="D1489" s="23" t="s">
        <v>875</v>
      </c>
      <c r="E1489" s="8" t="s">
        <v>463</v>
      </c>
      <c r="F1489" s="8" t="s">
        <v>46</v>
      </c>
      <c r="G1489" s="8" t="s">
        <v>724</v>
      </c>
      <c r="H1489" s="9" t="s">
        <v>725</v>
      </c>
      <c r="K1489" s="18" t="str">
        <f aca="false">HYPERLINK("#'KOODISTOT'!B"&amp;MATCH(CONCATENATE(G1489,"Type"),KOODISTOT!B:B,0),CONCATENATE(G1489,"Type"))</f>
        <v>AssortmentMainGroupType</v>
      </c>
      <c r="L1489" s="10" t="n">
        <v>1</v>
      </c>
      <c r="N1489" s="0" t="s">
        <v>408</v>
      </c>
    </row>
    <row r="1490" customFormat="false" ht="14.4" hidden="false" customHeight="false" outlineLevel="0" collapsed="false">
      <c r="A1490" s="0" t="n">
        <v>1489</v>
      </c>
      <c r="B1490" s="0" t="n">
        <v>115</v>
      </c>
      <c r="C1490" s="8" t="s">
        <v>874</v>
      </c>
      <c r="D1490" s="23" t="s">
        <v>875</v>
      </c>
      <c r="E1490" s="8" t="s">
        <v>463</v>
      </c>
      <c r="F1490" s="8" t="s">
        <v>46</v>
      </c>
      <c r="G1490" s="8" t="s">
        <v>246</v>
      </c>
      <c r="H1490" s="9" t="s">
        <v>726</v>
      </c>
      <c r="N1490" s="0" t="s">
        <v>408</v>
      </c>
    </row>
    <row r="1491" customFormat="false" ht="14.4" hidden="false" customHeight="false" outlineLevel="0" collapsed="false">
      <c r="A1491" s="0" t="n">
        <v>1490</v>
      </c>
      <c r="B1491" s="0" t="n">
        <v>116</v>
      </c>
      <c r="C1491" s="8" t="s">
        <v>874</v>
      </c>
      <c r="D1491" s="23" t="s">
        <v>875</v>
      </c>
      <c r="E1491" s="8" t="s">
        <v>463</v>
      </c>
      <c r="F1491" s="8" t="s">
        <v>46</v>
      </c>
      <c r="G1491" s="8" t="s">
        <v>469</v>
      </c>
      <c r="H1491" s="9" t="s">
        <v>727</v>
      </c>
      <c r="N1491" s="0" t="s">
        <v>408</v>
      </c>
    </row>
    <row r="1492" customFormat="false" ht="14.4" hidden="false" customHeight="false" outlineLevel="0" collapsed="false">
      <c r="A1492" s="0" t="n">
        <v>1491</v>
      </c>
      <c r="B1492" s="0" t="n">
        <v>117</v>
      </c>
      <c r="C1492" s="8" t="s">
        <v>874</v>
      </c>
      <c r="D1492" s="23" t="s">
        <v>875</v>
      </c>
      <c r="E1492" s="8" t="s">
        <v>463</v>
      </c>
      <c r="F1492" s="8" t="s">
        <v>46</v>
      </c>
      <c r="G1492" s="8" t="s">
        <v>728</v>
      </c>
      <c r="H1492" s="9" t="s">
        <v>729</v>
      </c>
      <c r="N1492" s="0" t="s">
        <v>408</v>
      </c>
    </row>
    <row r="1493" customFormat="false" ht="14.4" hidden="false" customHeight="false" outlineLevel="0" collapsed="false">
      <c r="A1493" s="0" t="n">
        <v>1492</v>
      </c>
      <c r="B1493" s="0" t="n">
        <v>118</v>
      </c>
      <c r="C1493" s="8" t="s">
        <v>874</v>
      </c>
      <c r="D1493" s="23" t="s">
        <v>875</v>
      </c>
      <c r="E1493" s="8" t="s">
        <v>463</v>
      </c>
      <c r="F1493" s="8" t="s">
        <v>46</v>
      </c>
      <c r="G1493" s="8" t="s">
        <v>730</v>
      </c>
      <c r="H1493" s="9" t="s">
        <v>731</v>
      </c>
      <c r="N1493" s="0" t="s">
        <v>408</v>
      </c>
    </row>
    <row r="1494" customFormat="false" ht="14.4" hidden="false" customHeight="false" outlineLevel="0" collapsed="false">
      <c r="A1494" s="0" t="n">
        <v>1493</v>
      </c>
      <c r="B1494" s="0" t="n">
        <v>119</v>
      </c>
      <c r="C1494" s="8" t="s">
        <v>874</v>
      </c>
      <c r="D1494" s="23" t="s">
        <v>875</v>
      </c>
      <c r="E1494" s="8" t="s">
        <v>463</v>
      </c>
      <c r="F1494" s="8" t="s">
        <v>46</v>
      </c>
      <c r="G1494" s="8" t="s">
        <v>732</v>
      </c>
      <c r="H1494" s="9" t="s">
        <v>733</v>
      </c>
      <c r="N1494" s="0" t="s">
        <v>408</v>
      </c>
    </row>
    <row r="1495" customFormat="false" ht="14.4" hidden="false" customHeight="false" outlineLevel="0" collapsed="false">
      <c r="A1495" s="0" t="n">
        <v>1494</v>
      </c>
      <c r="B1495" s="0" t="n">
        <v>120</v>
      </c>
      <c r="C1495" s="8" t="s">
        <v>874</v>
      </c>
      <c r="D1495" s="23" t="s">
        <v>875</v>
      </c>
      <c r="E1495" s="8" t="s">
        <v>463</v>
      </c>
      <c r="F1495" s="8" t="s">
        <v>46</v>
      </c>
      <c r="G1495" s="8" t="s">
        <v>734</v>
      </c>
      <c r="H1495" s="9" t="s">
        <v>735</v>
      </c>
      <c r="N1495" s="0" t="s">
        <v>408</v>
      </c>
    </row>
    <row r="1496" customFormat="false" ht="14.4" hidden="false" customHeight="false" outlineLevel="0" collapsed="false">
      <c r="A1496" s="0" t="n">
        <v>1495</v>
      </c>
      <c r="B1496" s="0" t="n">
        <v>121</v>
      </c>
      <c r="C1496" s="8" t="s">
        <v>874</v>
      </c>
      <c r="D1496" s="23" t="s">
        <v>875</v>
      </c>
      <c r="E1496" s="8" t="s">
        <v>463</v>
      </c>
      <c r="F1496" s="8" t="s">
        <v>46</v>
      </c>
      <c r="G1496" s="8" t="s">
        <v>736</v>
      </c>
      <c r="H1496" s="9" t="s">
        <v>737</v>
      </c>
      <c r="N1496" s="0" t="s">
        <v>408</v>
      </c>
    </row>
    <row r="1497" customFormat="false" ht="14.4" hidden="false" customHeight="false" outlineLevel="0" collapsed="false">
      <c r="A1497" s="0" t="n">
        <v>1496</v>
      </c>
      <c r="B1497" s="0" t="n">
        <v>122</v>
      </c>
      <c r="C1497" s="8" t="s">
        <v>874</v>
      </c>
      <c r="D1497" s="23" t="s">
        <v>875</v>
      </c>
      <c r="E1497" s="8" t="s">
        <v>463</v>
      </c>
      <c r="F1497" s="8" t="s">
        <v>46</v>
      </c>
      <c r="G1497" s="8" t="s">
        <v>738</v>
      </c>
      <c r="H1497" s="9" t="s">
        <v>739</v>
      </c>
      <c r="N1497" s="0" t="s">
        <v>408</v>
      </c>
    </row>
    <row r="1498" customFormat="false" ht="14.4" hidden="false" customHeight="false" outlineLevel="0" collapsed="false">
      <c r="A1498" s="0" t="n">
        <v>1497</v>
      </c>
      <c r="B1498" s="0" t="n">
        <v>123</v>
      </c>
      <c r="C1498" s="8" t="s">
        <v>874</v>
      </c>
      <c r="D1498" s="23" t="s">
        <v>875</v>
      </c>
      <c r="E1498" s="8" t="s">
        <v>463</v>
      </c>
      <c r="F1498" s="8" t="s">
        <v>46</v>
      </c>
      <c r="G1498" s="8" t="s">
        <v>281</v>
      </c>
      <c r="H1498" s="9" t="s">
        <v>740</v>
      </c>
      <c r="K1498" s="18" t="str">
        <f aca="false">HYPERLINK("#'KOODISTOT'!B"&amp;MATCH(CONCATENATE(G1498,"Type"),KOODISTOT!B:B,0),CONCATENATE(G1498,"Type"))</f>
        <v>CurrencyType</v>
      </c>
      <c r="L1498" s="10" t="s">
        <v>283</v>
      </c>
      <c r="N1498" s="0" t="s">
        <v>408</v>
      </c>
    </row>
    <row r="1499" customFormat="false" ht="14.4" hidden="false" customHeight="false" outlineLevel="0" collapsed="false">
      <c r="A1499" s="0" t="n">
        <v>1498</v>
      </c>
      <c r="B1499" s="0" t="n">
        <v>124</v>
      </c>
      <c r="C1499" s="8" t="s">
        <v>874</v>
      </c>
      <c r="D1499" s="23" t="s">
        <v>875</v>
      </c>
      <c r="E1499" s="8" t="s">
        <v>463</v>
      </c>
      <c r="F1499" s="8" t="s">
        <v>46</v>
      </c>
      <c r="G1499" s="8" t="s">
        <v>741</v>
      </c>
      <c r="H1499" s="9" t="s">
        <v>742</v>
      </c>
      <c r="N1499" s="0" t="s">
        <v>408</v>
      </c>
    </row>
    <row r="1500" customFormat="false" ht="14.4" hidden="false" customHeight="false" outlineLevel="0" collapsed="false">
      <c r="A1500" s="0" t="n">
        <v>1499</v>
      </c>
      <c r="B1500" s="0" t="n">
        <v>125</v>
      </c>
      <c r="C1500" s="8" t="s">
        <v>874</v>
      </c>
      <c r="D1500" s="23" t="s">
        <v>875</v>
      </c>
      <c r="E1500" s="8" t="s">
        <v>463</v>
      </c>
      <c r="F1500" s="8" t="s">
        <v>46</v>
      </c>
      <c r="G1500" s="8" t="s">
        <v>743</v>
      </c>
      <c r="H1500" s="9" t="s">
        <v>744</v>
      </c>
      <c r="N1500" s="0" t="s">
        <v>408</v>
      </c>
    </row>
    <row r="1501" customFormat="false" ht="14.4" hidden="false" customHeight="false" outlineLevel="0" collapsed="false">
      <c r="A1501" s="0" t="n">
        <v>1500</v>
      </c>
      <c r="B1501" s="0" t="n">
        <v>126</v>
      </c>
      <c r="C1501" s="8" t="s">
        <v>874</v>
      </c>
      <c r="D1501" s="23" t="s">
        <v>875</v>
      </c>
      <c r="E1501" s="8" t="s">
        <v>463</v>
      </c>
      <c r="F1501" s="8" t="s">
        <v>46</v>
      </c>
      <c r="G1501" s="8" t="s">
        <v>745</v>
      </c>
      <c r="H1501" s="9" t="s">
        <v>746</v>
      </c>
      <c r="N1501" s="0" t="s">
        <v>408</v>
      </c>
    </row>
    <row r="1502" customFormat="false" ht="14.4" hidden="false" customHeight="false" outlineLevel="0" collapsed="false">
      <c r="A1502" s="0" t="n">
        <v>1501</v>
      </c>
      <c r="B1502" s="0" t="n">
        <v>127</v>
      </c>
      <c r="C1502" s="8" t="s">
        <v>874</v>
      </c>
      <c r="D1502" s="23" t="s">
        <v>875</v>
      </c>
      <c r="E1502" s="8" t="s">
        <v>463</v>
      </c>
      <c r="F1502" s="8" t="s">
        <v>46</v>
      </c>
      <c r="G1502" s="8" t="s">
        <v>747</v>
      </c>
      <c r="H1502" s="9" t="s">
        <v>748</v>
      </c>
      <c r="K1502" s="18"/>
      <c r="N1502" s="0" t="s">
        <v>408</v>
      </c>
    </row>
    <row r="1503" customFormat="false" ht="14.4" hidden="false" customHeight="false" outlineLevel="0" collapsed="false">
      <c r="A1503" s="0" t="n">
        <v>1502</v>
      </c>
      <c r="B1503" s="0" t="n">
        <v>128</v>
      </c>
      <c r="C1503" s="8" t="s">
        <v>874</v>
      </c>
      <c r="D1503" s="23" t="s">
        <v>875</v>
      </c>
      <c r="E1503" s="8" t="s">
        <v>463</v>
      </c>
      <c r="F1503" s="8" t="s">
        <v>46</v>
      </c>
      <c r="G1503" s="8" t="s">
        <v>749</v>
      </c>
      <c r="H1503" s="9" t="s">
        <v>750</v>
      </c>
      <c r="N1503" s="0" t="s">
        <v>408</v>
      </c>
    </row>
    <row r="1504" customFormat="false" ht="14.4" hidden="false" customHeight="false" outlineLevel="0" collapsed="false">
      <c r="A1504" s="0" t="n">
        <v>1503</v>
      </c>
      <c r="B1504" s="0" t="n">
        <v>129</v>
      </c>
      <c r="C1504" s="8" t="s">
        <v>874</v>
      </c>
      <c r="D1504" s="23" t="s">
        <v>875</v>
      </c>
      <c r="E1504" s="8" t="s">
        <v>463</v>
      </c>
      <c r="F1504" s="8" t="s">
        <v>46</v>
      </c>
      <c r="G1504" s="8" t="s">
        <v>751</v>
      </c>
      <c r="H1504" s="9" t="s">
        <v>752</v>
      </c>
      <c r="N1504" s="0" t="s">
        <v>408</v>
      </c>
    </row>
    <row r="1505" customFormat="false" ht="14.4" hidden="false" customHeight="false" outlineLevel="0" collapsed="false">
      <c r="A1505" s="0" t="n">
        <v>1504</v>
      </c>
      <c r="B1505" s="0" t="n">
        <v>130</v>
      </c>
      <c r="C1505" s="8" t="s">
        <v>874</v>
      </c>
      <c r="D1505" s="23" t="s">
        <v>875</v>
      </c>
      <c r="E1505" s="8" t="s">
        <v>751</v>
      </c>
      <c r="F1505" s="8" t="s">
        <v>46</v>
      </c>
      <c r="G1505" s="8" t="s">
        <v>753</v>
      </c>
      <c r="H1505" s="9" t="s">
        <v>754</v>
      </c>
      <c r="N1505" s="0" t="s">
        <v>408</v>
      </c>
    </row>
    <row r="1506" customFormat="false" ht="14.4" hidden="false" customHeight="false" outlineLevel="0" collapsed="false">
      <c r="A1506" s="0" t="n">
        <v>1505</v>
      </c>
      <c r="B1506" s="0" t="n">
        <v>131</v>
      </c>
      <c r="C1506" s="8" t="s">
        <v>874</v>
      </c>
      <c r="D1506" s="23" t="s">
        <v>875</v>
      </c>
      <c r="E1506" s="8" t="s">
        <v>753</v>
      </c>
      <c r="F1506" s="8" t="s">
        <v>46</v>
      </c>
      <c r="G1506" s="8" t="s">
        <v>755</v>
      </c>
      <c r="H1506" s="9" t="s">
        <v>756</v>
      </c>
      <c r="N1506" s="0" t="s">
        <v>408</v>
      </c>
    </row>
    <row r="1507" customFormat="false" ht="14.4" hidden="false" customHeight="false" outlineLevel="0" collapsed="false">
      <c r="A1507" s="0" t="n">
        <v>1506</v>
      </c>
      <c r="B1507" s="0" t="n">
        <v>132</v>
      </c>
      <c r="C1507" s="8" t="s">
        <v>874</v>
      </c>
      <c r="D1507" s="23" t="s">
        <v>875</v>
      </c>
      <c r="E1507" s="8" t="s">
        <v>753</v>
      </c>
      <c r="F1507" s="8" t="s">
        <v>46</v>
      </c>
      <c r="G1507" s="8" t="s">
        <v>758</v>
      </c>
      <c r="H1507" s="9" t="s">
        <v>759</v>
      </c>
      <c r="K1507" s="18"/>
      <c r="N1507" s="0" t="s">
        <v>408</v>
      </c>
    </row>
    <row r="1508" customFormat="false" ht="14.4" hidden="false" customHeight="false" outlineLevel="0" collapsed="false">
      <c r="A1508" s="0" t="n">
        <v>1507</v>
      </c>
      <c r="B1508" s="0" t="n">
        <v>133</v>
      </c>
      <c r="C1508" s="8" t="s">
        <v>874</v>
      </c>
      <c r="D1508" s="23" t="s">
        <v>875</v>
      </c>
      <c r="E1508" s="8" t="s">
        <v>753</v>
      </c>
      <c r="F1508" s="8" t="s">
        <v>46</v>
      </c>
      <c r="G1508" s="8" t="s">
        <v>760</v>
      </c>
      <c r="H1508" s="9" t="s">
        <v>761</v>
      </c>
      <c r="N1508" s="0" t="s">
        <v>408</v>
      </c>
    </row>
    <row r="1509" customFormat="false" ht="14.4" hidden="false" customHeight="false" outlineLevel="0" collapsed="false">
      <c r="A1509" s="0" t="n">
        <v>1508</v>
      </c>
      <c r="B1509" s="0" t="n">
        <v>134</v>
      </c>
      <c r="C1509" s="8" t="s">
        <v>874</v>
      </c>
      <c r="D1509" s="23" t="s">
        <v>875</v>
      </c>
      <c r="E1509" s="8" t="s">
        <v>463</v>
      </c>
      <c r="F1509" s="8" t="s">
        <v>46</v>
      </c>
      <c r="G1509" s="8" t="s">
        <v>762</v>
      </c>
      <c r="H1509" s="9" t="s">
        <v>763</v>
      </c>
      <c r="N1509" s="0" t="s">
        <v>408</v>
      </c>
    </row>
    <row r="1510" customFormat="false" ht="14.4" hidden="false" customHeight="false" outlineLevel="0" collapsed="false">
      <c r="A1510" s="0" t="n">
        <v>1509</v>
      </c>
      <c r="B1510" s="0" t="n">
        <v>135</v>
      </c>
      <c r="C1510" s="8" t="s">
        <v>874</v>
      </c>
      <c r="D1510" s="23" t="s">
        <v>875</v>
      </c>
      <c r="E1510" s="8" t="s">
        <v>463</v>
      </c>
      <c r="F1510" s="8" t="s">
        <v>46</v>
      </c>
      <c r="G1510" s="8" t="s">
        <v>764</v>
      </c>
      <c r="H1510" s="9" t="s">
        <v>765</v>
      </c>
      <c r="K1510" s="18"/>
      <c r="N1510" s="0" t="s">
        <v>408</v>
      </c>
    </row>
    <row r="1511" customFormat="false" ht="14.4" hidden="false" customHeight="false" outlineLevel="0" collapsed="false">
      <c r="A1511" s="0" t="n">
        <v>1510</v>
      </c>
      <c r="B1511" s="0" t="n">
        <v>136</v>
      </c>
      <c r="C1511" s="8" t="s">
        <v>874</v>
      </c>
      <c r="D1511" s="23" t="s">
        <v>875</v>
      </c>
      <c r="E1511" s="8" t="s">
        <v>902</v>
      </c>
      <c r="F1511" s="8" t="s">
        <v>46</v>
      </c>
      <c r="G1511" s="8" t="s">
        <v>905</v>
      </c>
      <c r="H1511" s="9" t="s">
        <v>906</v>
      </c>
      <c r="K1511" s="18"/>
      <c r="N1511" s="0" t="s">
        <v>408</v>
      </c>
    </row>
    <row r="1512" customFormat="false" ht="14.4" hidden="false" customHeight="false" outlineLevel="0" collapsed="false">
      <c r="A1512" s="0" t="n">
        <v>1511</v>
      </c>
      <c r="B1512" s="0" t="n">
        <v>137</v>
      </c>
      <c r="C1512" s="8" t="s">
        <v>874</v>
      </c>
      <c r="D1512" s="23" t="s">
        <v>875</v>
      </c>
      <c r="E1512" s="8" t="s">
        <v>902</v>
      </c>
      <c r="F1512" s="8" t="s">
        <v>46</v>
      </c>
      <c r="G1512" s="8" t="s">
        <v>907</v>
      </c>
      <c r="H1512" s="9" t="s">
        <v>771</v>
      </c>
      <c r="K1512" s="18"/>
      <c r="N1512" s="0" t="s">
        <v>408</v>
      </c>
    </row>
    <row r="1513" customFormat="false" ht="14.4" hidden="false" customHeight="false" outlineLevel="0" collapsed="false">
      <c r="A1513" s="0" t="n">
        <v>1512</v>
      </c>
      <c r="B1513" s="0" t="n">
        <v>138</v>
      </c>
      <c r="C1513" s="8" t="s">
        <v>874</v>
      </c>
      <c r="D1513" s="23" t="s">
        <v>875</v>
      </c>
      <c r="E1513" s="8" t="s">
        <v>770</v>
      </c>
      <c r="F1513" s="8" t="s">
        <v>46</v>
      </c>
      <c r="G1513" s="8" t="s">
        <v>772</v>
      </c>
      <c r="H1513" s="9" t="s">
        <v>773</v>
      </c>
      <c r="K1513" s="18"/>
      <c r="N1513" s="0" t="s">
        <v>408</v>
      </c>
    </row>
    <row r="1514" customFormat="false" ht="14.4" hidden="false" customHeight="false" outlineLevel="0" collapsed="false">
      <c r="A1514" s="0" t="n">
        <v>1513</v>
      </c>
      <c r="B1514" s="0" t="n">
        <v>139</v>
      </c>
      <c r="C1514" s="8" t="s">
        <v>874</v>
      </c>
      <c r="D1514" s="23" t="s">
        <v>875</v>
      </c>
      <c r="E1514" s="8" t="s">
        <v>772</v>
      </c>
      <c r="F1514" s="8" t="s">
        <v>54</v>
      </c>
      <c r="G1514" s="8" t="s">
        <v>55</v>
      </c>
      <c r="H1514" s="9" t="s">
        <v>774</v>
      </c>
      <c r="K1514" s="18"/>
      <c r="N1514" s="0" t="s">
        <v>408</v>
      </c>
    </row>
    <row r="1515" customFormat="false" ht="14.4" hidden="false" customHeight="false" outlineLevel="0" collapsed="false">
      <c r="A1515" s="0" t="n">
        <v>1514</v>
      </c>
      <c r="B1515" s="0" t="n">
        <v>140</v>
      </c>
      <c r="C1515" s="8" t="s">
        <v>874</v>
      </c>
      <c r="D1515" s="23" t="s">
        <v>875</v>
      </c>
      <c r="E1515" s="8" t="s">
        <v>772</v>
      </c>
      <c r="F1515" s="8" t="s">
        <v>46</v>
      </c>
      <c r="G1515" s="8" t="s">
        <v>775</v>
      </c>
      <c r="H1515" s="9" t="s">
        <v>776</v>
      </c>
      <c r="K1515" s="18"/>
      <c r="N1515" s="0" t="s">
        <v>408</v>
      </c>
    </row>
    <row r="1516" customFormat="false" ht="14.4" hidden="false" customHeight="false" outlineLevel="0" collapsed="false">
      <c r="A1516" s="0" t="n">
        <v>1515</v>
      </c>
      <c r="B1516" s="0" t="n">
        <v>141</v>
      </c>
      <c r="C1516" s="8" t="s">
        <v>874</v>
      </c>
      <c r="D1516" s="23" t="s">
        <v>875</v>
      </c>
      <c r="E1516" s="8" t="s">
        <v>772</v>
      </c>
      <c r="F1516" s="8" t="s">
        <v>46</v>
      </c>
      <c r="G1516" s="8" t="s">
        <v>777</v>
      </c>
      <c r="H1516" s="9" t="s">
        <v>778</v>
      </c>
      <c r="K1516" s="18"/>
      <c r="N1516" s="0" t="s">
        <v>408</v>
      </c>
    </row>
    <row r="1517" customFormat="false" ht="14.4" hidden="false" customHeight="false" outlineLevel="0" collapsed="false">
      <c r="A1517" s="0" t="n">
        <v>1516</v>
      </c>
      <c r="B1517" s="0" t="n">
        <v>142</v>
      </c>
      <c r="C1517" s="8" t="s">
        <v>874</v>
      </c>
      <c r="D1517" s="23" t="s">
        <v>875</v>
      </c>
      <c r="E1517" s="8" t="s">
        <v>772</v>
      </c>
      <c r="F1517" s="8" t="s">
        <v>46</v>
      </c>
      <c r="G1517" s="8" t="s">
        <v>779</v>
      </c>
      <c r="H1517" s="9" t="s">
        <v>780</v>
      </c>
      <c r="K1517" s="18"/>
      <c r="N1517" s="0" t="s">
        <v>408</v>
      </c>
    </row>
    <row r="1518" customFormat="false" ht="14.4" hidden="false" customHeight="false" outlineLevel="0" collapsed="false">
      <c r="A1518" s="0" t="n">
        <v>1517</v>
      </c>
      <c r="B1518" s="0" t="n">
        <v>143</v>
      </c>
      <c r="C1518" s="8" t="s">
        <v>874</v>
      </c>
      <c r="D1518" s="23" t="s">
        <v>875</v>
      </c>
      <c r="E1518" s="8" t="s">
        <v>772</v>
      </c>
      <c r="F1518" s="8" t="s">
        <v>46</v>
      </c>
      <c r="G1518" s="8" t="s">
        <v>781</v>
      </c>
      <c r="H1518" s="9" t="s">
        <v>782</v>
      </c>
      <c r="K1518" s="18"/>
      <c r="N1518" s="0" t="s">
        <v>408</v>
      </c>
    </row>
    <row r="1519" customFormat="false" ht="14.4" hidden="false" customHeight="false" outlineLevel="0" collapsed="false">
      <c r="A1519" s="0" t="n">
        <v>1518</v>
      </c>
      <c r="B1519" s="0" t="n">
        <v>144</v>
      </c>
      <c r="C1519" s="8" t="s">
        <v>874</v>
      </c>
      <c r="D1519" s="23" t="s">
        <v>875</v>
      </c>
      <c r="E1519" s="8" t="s">
        <v>772</v>
      </c>
      <c r="F1519" s="8" t="s">
        <v>46</v>
      </c>
      <c r="G1519" s="8" t="s">
        <v>783</v>
      </c>
      <c r="K1519" s="18"/>
      <c r="N1519" s="0" t="s">
        <v>408</v>
      </c>
    </row>
    <row r="1520" customFormat="false" ht="14.4" hidden="false" customHeight="false" outlineLevel="0" collapsed="false">
      <c r="A1520" s="0" t="n">
        <v>1519</v>
      </c>
      <c r="B1520" s="0" t="n">
        <v>145</v>
      </c>
      <c r="C1520" s="8" t="s">
        <v>874</v>
      </c>
      <c r="D1520" s="23" t="s">
        <v>875</v>
      </c>
      <c r="E1520" s="8" t="s">
        <v>783</v>
      </c>
      <c r="F1520" s="8" t="s">
        <v>54</v>
      </c>
      <c r="G1520" s="8" t="s">
        <v>784</v>
      </c>
      <c r="H1520" s="9" t="s">
        <v>785</v>
      </c>
      <c r="K1520" s="18"/>
      <c r="N1520" s="0" t="s">
        <v>408</v>
      </c>
    </row>
    <row r="1521" customFormat="false" ht="28.8" hidden="false" customHeight="false" outlineLevel="0" collapsed="false">
      <c r="A1521" s="0" t="n">
        <v>1520</v>
      </c>
      <c r="B1521" s="0" t="n">
        <v>146</v>
      </c>
      <c r="C1521" s="8" t="s">
        <v>874</v>
      </c>
      <c r="D1521" s="23" t="s">
        <v>875</v>
      </c>
      <c r="E1521" s="8" t="s">
        <v>908</v>
      </c>
      <c r="F1521" s="8" t="s">
        <v>876</v>
      </c>
      <c r="G1521" s="8" t="s">
        <v>909</v>
      </c>
      <c r="H1521" s="9" t="s">
        <v>910</v>
      </c>
      <c r="K1521" s="18"/>
      <c r="N1521" s="0" t="s">
        <v>408</v>
      </c>
    </row>
    <row r="1522" customFormat="false" ht="28.8" hidden="false" customHeight="false" outlineLevel="0" collapsed="false">
      <c r="A1522" s="0" t="n">
        <v>1521</v>
      </c>
      <c r="B1522" s="0" t="n">
        <v>147</v>
      </c>
      <c r="C1522" s="8" t="s">
        <v>874</v>
      </c>
      <c r="D1522" s="23" t="s">
        <v>875</v>
      </c>
      <c r="E1522" s="8" t="s">
        <v>908</v>
      </c>
      <c r="F1522" s="8" t="s">
        <v>876</v>
      </c>
      <c r="G1522" s="8" t="s">
        <v>911</v>
      </c>
      <c r="H1522" s="9" t="s">
        <v>912</v>
      </c>
      <c r="I1522" s="9" t="s">
        <v>913</v>
      </c>
      <c r="K1522" s="18"/>
      <c r="N1522" s="0" t="s">
        <v>408</v>
      </c>
    </row>
    <row r="1523" customFormat="false" ht="14.4" hidden="false" customHeight="false" outlineLevel="0" collapsed="false">
      <c r="A1523" s="0" t="n">
        <v>1522</v>
      </c>
      <c r="B1523" s="0" t="n">
        <v>148</v>
      </c>
      <c r="C1523" s="8" t="s">
        <v>874</v>
      </c>
      <c r="D1523" s="23" t="s">
        <v>875</v>
      </c>
      <c r="E1523" s="8" t="s">
        <v>911</v>
      </c>
      <c r="F1523" s="8" t="s">
        <v>876</v>
      </c>
      <c r="G1523" s="8" t="s">
        <v>561</v>
      </c>
      <c r="H1523" s="9" t="s">
        <v>914</v>
      </c>
      <c r="K1523" s="18"/>
      <c r="N1523" s="0" t="s">
        <v>408</v>
      </c>
    </row>
    <row r="1524" customFormat="false" ht="14.4" hidden="false" customHeight="false" outlineLevel="0" collapsed="false">
      <c r="A1524" s="0" t="n">
        <v>1523</v>
      </c>
      <c r="B1524" s="0" t="n">
        <v>149</v>
      </c>
      <c r="C1524" s="8" t="s">
        <v>874</v>
      </c>
      <c r="D1524" s="23" t="s">
        <v>875</v>
      </c>
      <c r="E1524" s="8" t="s">
        <v>911</v>
      </c>
      <c r="F1524" s="8" t="s">
        <v>876</v>
      </c>
      <c r="G1524" s="8" t="s">
        <v>563</v>
      </c>
      <c r="H1524" s="9" t="s">
        <v>915</v>
      </c>
      <c r="K1524" s="18"/>
      <c r="N1524" s="0" t="s">
        <v>408</v>
      </c>
    </row>
    <row r="1525" customFormat="false" ht="14.4" hidden="false" customHeight="false" outlineLevel="0" collapsed="false">
      <c r="A1525" s="0" t="n">
        <v>1524</v>
      </c>
      <c r="B1525" s="0" t="n">
        <v>150</v>
      </c>
      <c r="C1525" s="8" t="s">
        <v>874</v>
      </c>
      <c r="D1525" s="23" t="s">
        <v>875</v>
      </c>
      <c r="E1525" s="8" t="s">
        <v>911</v>
      </c>
      <c r="F1525" s="8" t="s">
        <v>876</v>
      </c>
      <c r="G1525" s="8" t="s">
        <v>837</v>
      </c>
      <c r="H1525" s="9" t="s">
        <v>916</v>
      </c>
      <c r="K1525" s="18"/>
      <c r="N1525" s="0" t="s">
        <v>408</v>
      </c>
    </row>
    <row r="1526" customFormat="false" ht="14.4" hidden="false" customHeight="false" outlineLevel="0" collapsed="false">
      <c r="A1526" s="0" t="n">
        <v>1525</v>
      </c>
      <c r="B1526" s="0" t="n">
        <v>151</v>
      </c>
      <c r="C1526" s="8" t="s">
        <v>874</v>
      </c>
      <c r="D1526" s="23" t="s">
        <v>875</v>
      </c>
      <c r="E1526" s="8" t="s">
        <v>837</v>
      </c>
      <c r="F1526" s="8" t="s">
        <v>876</v>
      </c>
      <c r="G1526" s="8" t="s">
        <v>839</v>
      </c>
      <c r="H1526" s="9" t="s">
        <v>917</v>
      </c>
      <c r="K1526" s="18"/>
      <c r="N1526" s="0" t="s">
        <v>408</v>
      </c>
    </row>
    <row r="1527" customFormat="false" ht="14.4" hidden="false" customHeight="false" outlineLevel="0" collapsed="false">
      <c r="A1527" s="0" t="n">
        <v>1526</v>
      </c>
      <c r="B1527" s="0" t="n">
        <v>152</v>
      </c>
      <c r="C1527" s="8" t="s">
        <v>874</v>
      </c>
      <c r="D1527" s="23" t="s">
        <v>875</v>
      </c>
      <c r="E1527" s="8" t="s">
        <v>839</v>
      </c>
      <c r="F1527" s="8" t="s">
        <v>54</v>
      </c>
      <c r="G1527" s="8" t="s">
        <v>55</v>
      </c>
      <c r="H1527" s="9" t="s">
        <v>918</v>
      </c>
      <c r="K1527" s="18"/>
      <c r="N1527" s="0" t="s">
        <v>408</v>
      </c>
    </row>
    <row r="1528" customFormat="false" ht="14.4" hidden="false" customHeight="false" outlineLevel="0" collapsed="false">
      <c r="A1528" s="0" t="n">
        <v>1527</v>
      </c>
      <c r="B1528" s="0" t="n">
        <v>153</v>
      </c>
      <c r="C1528" s="8" t="s">
        <v>874</v>
      </c>
      <c r="D1528" s="23" t="s">
        <v>875</v>
      </c>
      <c r="E1528" s="8" t="s">
        <v>839</v>
      </c>
      <c r="F1528" s="8" t="s">
        <v>876</v>
      </c>
      <c r="G1528" s="8" t="s">
        <v>842</v>
      </c>
      <c r="H1528" s="9" t="s">
        <v>843</v>
      </c>
      <c r="K1528" s="18"/>
      <c r="N1528" s="0" t="s">
        <v>408</v>
      </c>
    </row>
    <row r="1529" customFormat="false" ht="14.4" hidden="false" customHeight="false" outlineLevel="0" collapsed="false">
      <c r="A1529" s="0" t="n">
        <v>1528</v>
      </c>
      <c r="B1529" s="0" t="n">
        <v>154</v>
      </c>
      <c r="C1529" s="8" t="s">
        <v>874</v>
      </c>
      <c r="D1529" s="23" t="s">
        <v>875</v>
      </c>
      <c r="E1529" s="8" t="s">
        <v>839</v>
      </c>
      <c r="F1529" s="8" t="s">
        <v>876</v>
      </c>
      <c r="G1529" s="8" t="s">
        <v>844</v>
      </c>
      <c r="H1529" s="9" t="s">
        <v>845</v>
      </c>
      <c r="K1529" s="18"/>
      <c r="N1529" s="0" t="s">
        <v>408</v>
      </c>
    </row>
    <row r="1530" customFormat="false" ht="14.4" hidden="false" customHeight="false" outlineLevel="0" collapsed="false">
      <c r="A1530" s="0" t="n">
        <v>1529</v>
      </c>
      <c r="B1530" s="0" t="n">
        <v>155</v>
      </c>
      <c r="C1530" s="8" t="s">
        <v>874</v>
      </c>
      <c r="D1530" s="23" t="s">
        <v>875</v>
      </c>
      <c r="E1530" s="8" t="s">
        <v>839</v>
      </c>
      <c r="F1530" s="8" t="s">
        <v>876</v>
      </c>
      <c r="G1530" s="8" t="s">
        <v>732</v>
      </c>
      <c r="H1530" s="9" t="s">
        <v>846</v>
      </c>
      <c r="K1530" s="18"/>
      <c r="N1530" s="0" t="s">
        <v>408</v>
      </c>
    </row>
    <row r="1531" customFormat="false" ht="14.4" hidden="false" customHeight="false" outlineLevel="0" collapsed="false">
      <c r="A1531" s="0" t="n">
        <v>1530</v>
      </c>
      <c r="B1531" s="0" t="n">
        <v>156</v>
      </c>
      <c r="C1531" s="8" t="s">
        <v>874</v>
      </c>
      <c r="D1531" s="23" t="s">
        <v>875</v>
      </c>
      <c r="E1531" s="8" t="s">
        <v>839</v>
      </c>
      <c r="F1531" s="8" t="s">
        <v>876</v>
      </c>
      <c r="G1531" s="9" t="s">
        <v>734</v>
      </c>
      <c r="H1531" s="9" t="s">
        <v>847</v>
      </c>
      <c r="K1531" s="18"/>
      <c r="N1531" s="0" t="s">
        <v>408</v>
      </c>
    </row>
    <row r="1532" customFormat="false" ht="14.4" hidden="false" customHeight="false" outlineLevel="0" collapsed="false">
      <c r="A1532" s="0" t="n">
        <v>1531</v>
      </c>
      <c r="B1532" s="0" t="n">
        <v>157</v>
      </c>
      <c r="C1532" s="8" t="s">
        <v>874</v>
      </c>
      <c r="D1532" s="23" t="s">
        <v>875</v>
      </c>
      <c r="E1532" s="8" t="s">
        <v>839</v>
      </c>
      <c r="F1532" s="8" t="s">
        <v>876</v>
      </c>
      <c r="G1532" s="8" t="s">
        <v>848</v>
      </c>
      <c r="H1532" s="9" t="s">
        <v>919</v>
      </c>
      <c r="K1532" s="18"/>
      <c r="N1532" s="0" t="s">
        <v>408</v>
      </c>
    </row>
    <row r="1533" customFormat="false" ht="14.4" hidden="false" customHeight="false" outlineLevel="0" collapsed="false">
      <c r="A1533" s="0" t="n">
        <v>1532</v>
      </c>
      <c r="B1533" s="0" t="n">
        <v>158</v>
      </c>
      <c r="C1533" s="8" t="s">
        <v>874</v>
      </c>
      <c r="D1533" s="23" t="s">
        <v>875</v>
      </c>
      <c r="E1533" s="8" t="s">
        <v>839</v>
      </c>
      <c r="F1533" s="8" t="s">
        <v>876</v>
      </c>
      <c r="G1533" s="8" t="s">
        <v>736</v>
      </c>
      <c r="H1533" s="9" t="s">
        <v>850</v>
      </c>
      <c r="K1533" s="18"/>
      <c r="N1533" s="0" t="s">
        <v>408</v>
      </c>
    </row>
    <row r="1534" customFormat="false" ht="14.4" hidden="false" customHeight="false" outlineLevel="0" collapsed="false">
      <c r="A1534" s="0" t="n">
        <v>1533</v>
      </c>
      <c r="B1534" s="0" t="n">
        <v>159</v>
      </c>
      <c r="C1534" s="8" t="s">
        <v>874</v>
      </c>
      <c r="D1534" s="23" t="s">
        <v>875</v>
      </c>
      <c r="E1534" s="8" t="s">
        <v>839</v>
      </c>
      <c r="F1534" s="8" t="s">
        <v>876</v>
      </c>
      <c r="G1534" s="8" t="s">
        <v>738</v>
      </c>
      <c r="H1534" s="9" t="s">
        <v>851</v>
      </c>
      <c r="K1534" s="18"/>
      <c r="N1534" s="0" t="s">
        <v>408</v>
      </c>
    </row>
    <row r="1535" customFormat="false" ht="14.4" hidden="false" customHeight="false" outlineLevel="0" collapsed="false">
      <c r="A1535" s="0" t="n">
        <v>1534</v>
      </c>
      <c r="B1535" s="0" t="n">
        <v>160</v>
      </c>
      <c r="C1535" s="8" t="s">
        <v>874</v>
      </c>
      <c r="D1535" s="23" t="s">
        <v>875</v>
      </c>
      <c r="E1535" s="8" t="s">
        <v>839</v>
      </c>
      <c r="F1535" s="8" t="s">
        <v>876</v>
      </c>
      <c r="G1535" s="8" t="s">
        <v>281</v>
      </c>
      <c r="H1535" s="9" t="s">
        <v>920</v>
      </c>
      <c r="K1535" s="18"/>
      <c r="N1535" s="0" t="s">
        <v>408</v>
      </c>
    </row>
    <row r="1536" customFormat="false" ht="14.4" hidden="false" customHeight="false" outlineLevel="0" collapsed="false">
      <c r="A1536" s="0" t="n">
        <v>1535</v>
      </c>
      <c r="B1536" s="0" t="n">
        <v>161</v>
      </c>
      <c r="C1536" s="8" t="s">
        <v>874</v>
      </c>
      <c r="D1536" s="23" t="s">
        <v>875</v>
      </c>
      <c r="E1536" s="8" t="s">
        <v>839</v>
      </c>
      <c r="F1536" s="8" t="s">
        <v>876</v>
      </c>
      <c r="G1536" s="8" t="s">
        <v>853</v>
      </c>
      <c r="H1536" s="9" t="s">
        <v>921</v>
      </c>
      <c r="K1536" s="18"/>
      <c r="N1536" s="0" t="s">
        <v>408</v>
      </c>
    </row>
    <row r="1537" customFormat="false" ht="14.4" hidden="false" customHeight="false" outlineLevel="0" collapsed="false">
      <c r="A1537" s="0" t="n">
        <v>1536</v>
      </c>
      <c r="B1537" s="0" t="n">
        <v>162</v>
      </c>
      <c r="C1537" s="8" t="s">
        <v>874</v>
      </c>
      <c r="D1537" s="23" t="s">
        <v>875</v>
      </c>
      <c r="E1537" s="8" t="s">
        <v>908</v>
      </c>
      <c r="F1537" s="8" t="s">
        <v>876</v>
      </c>
      <c r="G1537" s="8" t="s">
        <v>922</v>
      </c>
      <c r="H1537" s="9" t="s">
        <v>923</v>
      </c>
      <c r="K1537" s="18"/>
      <c r="N1537" s="0" t="s">
        <v>408</v>
      </c>
    </row>
    <row r="1538" customFormat="false" ht="14.4" hidden="false" customHeight="false" outlineLevel="0" collapsed="false">
      <c r="A1538" s="0" t="n">
        <v>1537</v>
      </c>
      <c r="B1538" s="0" t="n">
        <v>163</v>
      </c>
      <c r="C1538" s="8" t="s">
        <v>874</v>
      </c>
      <c r="D1538" s="23" t="s">
        <v>875</v>
      </c>
      <c r="E1538" s="8" t="s">
        <v>908</v>
      </c>
      <c r="F1538" s="8" t="s">
        <v>876</v>
      </c>
      <c r="G1538" s="8" t="s">
        <v>907</v>
      </c>
      <c r="H1538" s="9" t="s">
        <v>924</v>
      </c>
      <c r="K1538" s="18"/>
      <c r="N1538" s="0" t="s">
        <v>408</v>
      </c>
    </row>
    <row r="1539" customFormat="false" ht="14.4" hidden="false" customHeight="false" outlineLevel="0" collapsed="false">
      <c r="A1539" s="0" t="n">
        <v>1538</v>
      </c>
      <c r="B1539" s="0" t="n">
        <v>164</v>
      </c>
      <c r="C1539" s="8" t="s">
        <v>874</v>
      </c>
      <c r="D1539" s="23" t="s">
        <v>875</v>
      </c>
      <c r="E1539" s="8" t="s">
        <v>770</v>
      </c>
      <c r="F1539" s="8" t="s">
        <v>46</v>
      </c>
      <c r="G1539" s="8" t="s">
        <v>772</v>
      </c>
      <c r="H1539" s="9" t="s">
        <v>773</v>
      </c>
      <c r="K1539" s="18"/>
      <c r="N1539" s="0" t="s">
        <v>408</v>
      </c>
    </row>
    <row r="1540" customFormat="false" ht="14.4" hidden="false" customHeight="false" outlineLevel="0" collapsed="false">
      <c r="A1540" s="0" t="n">
        <v>1539</v>
      </c>
      <c r="B1540" s="0" t="n">
        <v>165</v>
      </c>
      <c r="C1540" s="8" t="s">
        <v>874</v>
      </c>
      <c r="D1540" s="23" t="s">
        <v>875</v>
      </c>
      <c r="E1540" s="8" t="s">
        <v>772</v>
      </c>
      <c r="F1540" s="8" t="s">
        <v>54</v>
      </c>
      <c r="G1540" s="8" t="s">
        <v>55</v>
      </c>
      <c r="H1540" s="9" t="s">
        <v>774</v>
      </c>
      <c r="K1540" s="18"/>
      <c r="N1540" s="0" t="s">
        <v>408</v>
      </c>
    </row>
    <row r="1541" customFormat="false" ht="14.4" hidden="false" customHeight="false" outlineLevel="0" collapsed="false">
      <c r="A1541" s="0" t="n">
        <v>1540</v>
      </c>
      <c r="B1541" s="0" t="n">
        <v>166</v>
      </c>
      <c r="C1541" s="8" t="s">
        <v>874</v>
      </c>
      <c r="D1541" s="23" t="s">
        <v>875</v>
      </c>
      <c r="E1541" s="8" t="s">
        <v>772</v>
      </c>
      <c r="F1541" s="8" t="s">
        <v>46</v>
      </c>
      <c r="G1541" s="8" t="s">
        <v>775</v>
      </c>
      <c r="H1541" s="9" t="s">
        <v>776</v>
      </c>
      <c r="K1541" s="18" t="str">
        <f aca="false">HYPERLINK("#'KOODISTOT'!B"&amp;MATCH(CONCATENATE(G1541,"Type"),KOODISTOT!B:B,0),CONCATENATE(G1541,"Type"))</f>
        <v>DocumentClassType</v>
      </c>
      <c r="L1541" s="10" t="n">
        <v>5</v>
      </c>
      <c r="N1541" s="0" t="s">
        <v>408</v>
      </c>
    </row>
    <row r="1542" customFormat="false" ht="14.4" hidden="false" customHeight="false" outlineLevel="0" collapsed="false">
      <c r="A1542" s="0" t="n">
        <v>1541</v>
      </c>
      <c r="B1542" s="0" t="n">
        <v>167</v>
      </c>
      <c r="C1542" s="8" t="s">
        <v>874</v>
      </c>
      <c r="D1542" s="23" t="s">
        <v>875</v>
      </c>
      <c r="E1542" s="8" t="s">
        <v>772</v>
      </c>
      <c r="F1542" s="8" t="s">
        <v>46</v>
      </c>
      <c r="G1542" s="8" t="s">
        <v>777</v>
      </c>
      <c r="H1542" s="9" t="s">
        <v>778</v>
      </c>
      <c r="K1542" s="18"/>
      <c r="N1542" s="0" t="s">
        <v>408</v>
      </c>
    </row>
    <row r="1543" customFormat="false" ht="14.4" hidden="false" customHeight="false" outlineLevel="0" collapsed="false">
      <c r="A1543" s="0" t="n">
        <v>1542</v>
      </c>
      <c r="B1543" s="0" t="n">
        <v>168</v>
      </c>
      <c r="C1543" s="8" t="s">
        <v>874</v>
      </c>
      <c r="D1543" s="23" t="s">
        <v>875</v>
      </c>
      <c r="E1543" s="8" t="s">
        <v>772</v>
      </c>
      <c r="F1543" s="8" t="s">
        <v>46</v>
      </c>
      <c r="G1543" s="8" t="s">
        <v>779</v>
      </c>
      <c r="H1543" s="9" t="s">
        <v>780</v>
      </c>
      <c r="K1543" s="18"/>
      <c r="N1543" s="0" t="s">
        <v>408</v>
      </c>
    </row>
    <row r="1544" customFormat="false" ht="14.4" hidden="false" customHeight="false" outlineLevel="0" collapsed="false">
      <c r="A1544" s="0" t="n">
        <v>1543</v>
      </c>
      <c r="B1544" s="0" t="n">
        <v>169</v>
      </c>
      <c r="C1544" s="8" t="s">
        <v>874</v>
      </c>
      <c r="D1544" s="23" t="s">
        <v>875</v>
      </c>
      <c r="E1544" s="8" t="s">
        <v>772</v>
      </c>
      <c r="F1544" s="8" t="s">
        <v>46</v>
      </c>
      <c r="G1544" s="8" t="s">
        <v>781</v>
      </c>
      <c r="H1544" s="9" t="s">
        <v>782</v>
      </c>
      <c r="K1544" s="18"/>
      <c r="N1544" s="0" t="s">
        <v>408</v>
      </c>
    </row>
    <row r="1545" customFormat="false" ht="14.4" hidden="false" customHeight="false" outlineLevel="0" collapsed="false">
      <c r="A1545" s="0" t="n">
        <v>1544</v>
      </c>
      <c r="B1545" s="0" t="n">
        <v>170</v>
      </c>
      <c r="C1545" s="8" t="s">
        <v>874</v>
      </c>
      <c r="D1545" s="23" t="s">
        <v>875</v>
      </c>
      <c r="E1545" s="8" t="s">
        <v>772</v>
      </c>
      <c r="F1545" s="8" t="s">
        <v>46</v>
      </c>
      <c r="G1545" s="8" t="s">
        <v>783</v>
      </c>
      <c r="K1545" s="18"/>
      <c r="N1545" s="0" t="s">
        <v>408</v>
      </c>
    </row>
    <row r="1546" customFormat="false" ht="14.4" hidden="false" customHeight="false" outlineLevel="0" collapsed="false">
      <c r="A1546" s="0" t="n">
        <v>1545</v>
      </c>
      <c r="B1546" s="0" t="n">
        <v>171</v>
      </c>
      <c r="C1546" s="8" t="s">
        <v>874</v>
      </c>
      <c r="D1546" s="23" t="s">
        <v>875</v>
      </c>
      <c r="E1546" s="8" t="s">
        <v>783</v>
      </c>
      <c r="F1546" s="8" t="s">
        <v>54</v>
      </c>
      <c r="G1546" s="8" t="s">
        <v>784</v>
      </c>
      <c r="H1546" s="9" t="s">
        <v>785</v>
      </c>
      <c r="K1546" s="18"/>
      <c r="N1546" s="0" t="s">
        <v>408</v>
      </c>
    </row>
    <row r="1547" customFormat="false" ht="14.4" hidden="false" customHeight="false" outlineLevel="0" collapsed="false">
      <c r="A1547" s="0" t="n">
        <v>1546</v>
      </c>
      <c r="B1547" s="0" t="n">
        <v>172</v>
      </c>
      <c r="C1547" s="8" t="s">
        <v>874</v>
      </c>
      <c r="D1547" s="23" t="s">
        <v>875</v>
      </c>
      <c r="E1547" s="8" t="s">
        <v>896</v>
      </c>
      <c r="F1547" s="8" t="s">
        <v>876</v>
      </c>
      <c r="G1547" s="8" t="s">
        <v>907</v>
      </c>
      <c r="H1547" s="9" t="s">
        <v>924</v>
      </c>
      <c r="K1547" s="18"/>
      <c r="N1547" s="0" t="s">
        <v>408</v>
      </c>
    </row>
    <row r="1548" customFormat="false" ht="14.4" hidden="false" customHeight="false" outlineLevel="0" collapsed="false">
      <c r="A1548" s="0" t="n">
        <v>1547</v>
      </c>
      <c r="B1548" s="0" t="n">
        <v>173</v>
      </c>
      <c r="C1548" s="8" t="s">
        <v>874</v>
      </c>
      <c r="D1548" s="23" t="s">
        <v>875</v>
      </c>
      <c r="E1548" s="8" t="s">
        <v>770</v>
      </c>
      <c r="F1548" s="8" t="s">
        <v>46</v>
      </c>
      <c r="G1548" s="8" t="s">
        <v>772</v>
      </c>
      <c r="H1548" s="9" t="s">
        <v>773</v>
      </c>
      <c r="K1548" s="18"/>
      <c r="N1548" s="0" t="s">
        <v>408</v>
      </c>
    </row>
    <row r="1549" customFormat="false" ht="14.4" hidden="false" customHeight="false" outlineLevel="0" collapsed="false">
      <c r="A1549" s="0" t="n">
        <v>1548</v>
      </c>
      <c r="B1549" s="0" t="n">
        <v>174</v>
      </c>
      <c r="C1549" s="8" t="s">
        <v>874</v>
      </c>
      <c r="D1549" s="23" t="s">
        <v>875</v>
      </c>
      <c r="E1549" s="8" t="s">
        <v>772</v>
      </c>
      <c r="F1549" s="8" t="s">
        <v>54</v>
      </c>
      <c r="G1549" s="8" t="s">
        <v>55</v>
      </c>
      <c r="H1549" s="9" t="s">
        <v>774</v>
      </c>
      <c r="K1549" s="18"/>
      <c r="N1549" s="0" t="s">
        <v>408</v>
      </c>
    </row>
    <row r="1550" customFormat="false" ht="14.4" hidden="false" customHeight="false" outlineLevel="0" collapsed="false">
      <c r="A1550" s="0" t="n">
        <v>1549</v>
      </c>
      <c r="B1550" s="0" t="n">
        <v>175</v>
      </c>
      <c r="C1550" s="8" t="s">
        <v>874</v>
      </c>
      <c r="D1550" s="23" t="s">
        <v>875</v>
      </c>
      <c r="E1550" s="8" t="s">
        <v>772</v>
      </c>
      <c r="F1550" s="8" t="s">
        <v>46</v>
      </c>
      <c r="G1550" s="8" t="s">
        <v>775</v>
      </c>
      <c r="H1550" s="9" t="s">
        <v>776</v>
      </c>
      <c r="K1550" s="18" t="str">
        <f aca="false">HYPERLINK("#'KOODISTOT'!B"&amp;MATCH(CONCATENATE(G1550,"Type"),KOODISTOT!B:B,0),CONCATENATE(G1550,"Type"))</f>
        <v>DocumentClassType</v>
      </c>
      <c r="L1550" s="10" t="n">
        <v>5</v>
      </c>
      <c r="N1550" s="0" t="s">
        <v>408</v>
      </c>
    </row>
    <row r="1551" customFormat="false" ht="14.4" hidden="false" customHeight="false" outlineLevel="0" collapsed="false">
      <c r="A1551" s="0" t="n">
        <v>1550</v>
      </c>
      <c r="B1551" s="0" t="n">
        <v>176</v>
      </c>
      <c r="C1551" s="8" t="s">
        <v>874</v>
      </c>
      <c r="D1551" s="23" t="s">
        <v>875</v>
      </c>
      <c r="E1551" s="8" t="s">
        <v>772</v>
      </c>
      <c r="F1551" s="8" t="s">
        <v>46</v>
      </c>
      <c r="G1551" s="8" t="s">
        <v>777</v>
      </c>
      <c r="H1551" s="9" t="s">
        <v>778</v>
      </c>
      <c r="K1551" s="18"/>
      <c r="N1551" s="0" t="s">
        <v>408</v>
      </c>
    </row>
    <row r="1552" customFormat="false" ht="14.4" hidden="false" customHeight="false" outlineLevel="0" collapsed="false">
      <c r="A1552" s="0" t="n">
        <v>1551</v>
      </c>
      <c r="B1552" s="0" t="n">
        <v>177</v>
      </c>
      <c r="C1552" s="8" t="s">
        <v>874</v>
      </c>
      <c r="D1552" s="23" t="s">
        <v>875</v>
      </c>
      <c r="E1552" s="8" t="s">
        <v>772</v>
      </c>
      <c r="F1552" s="8" t="s">
        <v>46</v>
      </c>
      <c r="G1552" s="8" t="s">
        <v>779</v>
      </c>
      <c r="H1552" s="9" t="s">
        <v>780</v>
      </c>
      <c r="K1552" s="18"/>
      <c r="N1552" s="0" t="s">
        <v>408</v>
      </c>
    </row>
    <row r="1553" customFormat="false" ht="14.4" hidden="false" customHeight="false" outlineLevel="0" collapsed="false">
      <c r="A1553" s="0" t="n">
        <v>1552</v>
      </c>
      <c r="B1553" s="0" t="n">
        <v>178</v>
      </c>
      <c r="C1553" s="8" t="s">
        <v>874</v>
      </c>
      <c r="D1553" s="23" t="s">
        <v>875</v>
      </c>
      <c r="E1553" s="8" t="s">
        <v>772</v>
      </c>
      <c r="F1553" s="8" t="s">
        <v>46</v>
      </c>
      <c r="G1553" s="8" t="s">
        <v>781</v>
      </c>
      <c r="H1553" s="9" t="s">
        <v>782</v>
      </c>
      <c r="K1553" s="18"/>
      <c r="N1553" s="0" t="s">
        <v>408</v>
      </c>
    </row>
    <row r="1554" customFormat="false" ht="14.4" hidden="false" customHeight="false" outlineLevel="0" collapsed="false">
      <c r="A1554" s="0" t="n">
        <v>1553</v>
      </c>
      <c r="B1554" s="0" t="n">
        <v>179</v>
      </c>
      <c r="C1554" s="8" t="s">
        <v>874</v>
      </c>
      <c r="D1554" s="23" t="s">
        <v>875</v>
      </c>
      <c r="E1554" s="8" t="s">
        <v>772</v>
      </c>
      <c r="F1554" s="8" t="s">
        <v>46</v>
      </c>
      <c r="G1554" s="8" t="s">
        <v>783</v>
      </c>
      <c r="K1554" s="18"/>
      <c r="N1554" s="0" t="s">
        <v>408</v>
      </c>
    </row>
    <row r="1555" customFormat="false" ht="14.4" hidden="false" customHeight="false" outlineLevel="0" collapsed="false">
      <c r="A1555" s="0" t="n">
        <v>1554</v>
      </c>
      <c r="B1555" s="0" t="n">
        <v>180</v>
      </c>
      <c r="C1555" s="8" t="s">
        <v>874</v>
      </c>
      <c r="D1555" s="23" t="s">
        <v>875</v>
      </c>
      <c r="E1555" s="8" t="s">
        <v>783</v>
      </c>
      <c r="F1555" s="8" t="s">
        <v>54</v>
      </c>
      <c r="G1555" s="8" t="s">
        <v>784</v>
      </c>
      <c r="H1555" s="9" t="s">
        <v>785</v>
      </c>
      <c r="K1555" s="18"/>
      <c r="N1555" s="0" t="s">
        <v>408</v>
      </c>
    </row>
    <row r="1556" customFormat="false" ht="14.4" hidden="false" customHeight="false" outlineLevel="0" collapsed="false">
      <c r="A1556" s="0" t="n">
        <v>1555</v>
      </c>
      <c r="B1556" s="0" t="n">
        <v>181</v>
      </c>
      <c r="C1556" s="8" t="s">
        <v>874</v>
      </c>
      <c r="D1556" s="23" t="s">
        <v>875</v>
      </c>
      <c r="E1556" s="8" t="s">
        <v>896</v>
      </c>
      <c r="F1556" s="8" t="s">
        <v>46</v>
      </c>
      <c r="G1556" s="8" t="s">
        <v>684</v>
      </c>
      <c r="H1556" s="9" t="s">
        <v>925</v>
      </c>
      <c r="K1556" s="18"/>
      <c r="N1556" s="0" t="s">
        <v>408</v>
      </c>
    </row>
    <row r="1557" customFormat="false" ht="14.4" hidden="false" customHeight="false" outlineLevel="0" collapsed="false">
      <c r="A1557" s="0" t="n">
        <v>1556</v>
      </c>
      <c r="B1557" s="0" t="n">
        <v>182</v>
      </c>
      <c r="C1557" s="8" t="s">
        <v>874</v>
      </c>
      <c r="D1557" s="23" t="s">
        <v>875</v>
      </c>
      <c r="E1557" s="8" t="s">
        <v>896</v>
      </c>
      <c r="F1557" s="8" t="s">
        <v>46</v>
      </c>
      <c r="G1557" s="8" t="s">
        <v>688</v>
      </c>
      <c r="K1557" s="18"/>
      <c r="N1557" s="0" t="s">
        <v>408</v>
      </c>
    </row>
    <row r="1558" customFormat="false" ht="14.4" hidden="false" customHeight="false" outlineLevel="0" collapsed="false">
      <c r="A1558" s="0" t="n">
        <v>1557</v>
      </c>
      <c r="B1558" s="0" t="n">
        <v>183</v>
      </c>
      <c r="C1558" s="8" t="s">
        <v>874</v>
      </c>
      <c r="D1558" s="23" t="s">
        <v>875</v>
      </c>
      <c r="E1558" s="8" t="s">
        <v>688</v>
      </c>
      <c r="F1558" s="8" t="s">
        <v>54</v>
      </c>
      <c r="G1558" s="8" t="s">
        <v>55</v>
      </c>
      <c r="H1558" s="9" t="s">
        <v>622</v>
      </c>
      <c r="I1558" s="8"/>
      <c r="J1558" s="8"/>
      <c r="K1558" s="9"/>
      <c r="N1558" s="0" t="s">
        <v>408</v>
      </c>
    </row>
    <row r="1559" customFormat="false" ht="14.4" hidden="false" customHeight="false" outlineLevel="0" collapsed="false">
      <c r="A1559" s="0" t="n">
        <v>1558</v>
      </c>
      <c r="B1559" s="0" t="n">
        <v>184</v>
      </c>
      <c r="C1559" s="8" t="s">
        <v>874</v>
      </c>
      <c r="D1559" s="23" t="s">
        <v>875</v>
      </c>
      <c r="E1559" s="8" t="s">
        <v>688</v>
      </c>
      <c r="F1559" s="8" t="s">
        <v>54</v>
      </c>
      <c r="G1559" s="8" t="s">
        <v>84</v>
      </c>
      <c r="H1559" s="9" t="s">
        <v>623</v>
      </c>
      <c r="I1559" s="8"/>
      <c r="J1559" s="8"/>
      <c r="K1559" s="18" t="str">
        <f aca="false">HYPERLINK("#'KOODISTOT'!B"&amp;MATCH("ISO639char2LanguageType",KOODISTOT!B:B,0),"ISO639char2LanguageType")</f>
        <v>ISO639char2LanguageType</v>
      </c>
      <c r="L1559" s="10" t="s">
        <v>86</v>
      </c>
      <c r="N1559" s="0" t="s">
        <v>408</v>
      </c>
    </row>
    <row r="1560" customFormat="false" ht="14.4" hidden="false" customHeight="false" outlineLevel="0" collapsed="false">
      <c r="A1560" s="0" t="n">
        <v>1559</v>
      </c>
      <c r="B1560" s="0" t="n">
        <v>185</v>
      </c>
      <c r="C1560" s="8" t="s">
        <v>874</v>
      </c>
      <c r="D1560" s="23" t="s">
        <v>875</v>
      </c>
      <c r="E1560" s="8" t="s">
        <v>688</v>
      </c>
      <c r="F1560" s="8" t="s">
        <v>46</v>
      </c>
      <c r="G1560" s="8" t="s">
        <v>87</v>
      </c>
      <c r="H1560" s="9" t="s">
        <v>625</v>
      </c>
      <c r="I1560" s="8"/>
      <c r="J1560" s="8"/>
      <c r="N1560" s="0" t="s">
        <v>408</v>
      </c>
    </row>
    <row r="1561" customFormat="false" ht="14.4" hidden="false" customHeight="false" outlineLevel="0" collapsed="false">
      <c r="A1561" s="0" t="n">
        <v>1560</v>
      </c>
      <c r="B1561" s="0" t="n">
        <v>186</v>
      </c>
      <c r="C1561" s="8" t="s">
        <v>874</v>
      </c>
      <c r="D1561" s="23" t="s">
        <v>875</v>
      </c>
      <c r="E1561" s="8" t="s">
        <v>688</v>
      </c>
      <c r="F1561" s="8" t="s">
        <v>46</v>
      </c>
      <c r="G1561" s="8" t="s">
        <v>89</v>
      </c>
      <c r="H1561" s="9" t="s">
        <v>626</v>
      </c>
      <c r="I1561" s="8"/>
      <c r="J1561" s="8"/>
      <c r="K1561" s="9"/>
      <c r="N1561" s="0" t="s">
        <v>408</v>
      </c>
    </row>
    <row r="1562" customFormat="false" ht="14.4" hidden="false" customHeight="false" outlineLevel="0" collapsed="false">
      <c r="A1562" s="0" t="n">
        <v>1561</v>
      </c>
      <c r="B1562" s="0" t="n">
        <v>187</v>
      </c>
      <c r="C1562" s="8" t="s">
        <v>874</v>
      </c>
      <c r="D1562" s="23" t="s">
        <v>875</v>
      </c>
      <c r="E1562" s="8" t="s">
        <v>688</v>
      </c>
      <c r="F1562" s="8" t="s">
        <v>46</v>
      </c>
      <c r="G1562" s="8" t="s">
        <v>91</v>
      </c>
      <c r="H1562" s="9" t="s">
        <v>627</v>
      </c>
      <c r="I1562" s="8"/>
      <c r="J1562" s="8"/>
      <c r="K1562" s="9"/>
      <c r="N1562" s="0" t="s">
        <v>408</v>
      </c>
    </row>
    <row r="1563" customFormat="false" ht="14.4" hidden="false" customHeight="false" outlineLevel="0" collapsed="false">
      <c r="A1563" s="0" t="n">
        <v>1562</v>
      </c>
      <c r="B1563" s="0" t="n">
        <v>188</v>
      </c>
      <c r="C1563" s="8" t="s">
        <v>874</v>
      </c>
      <c r="D1563" s="23" t="s">
        <v>875</v>
      </c>
      <c r="E1563" s="8" t="s">
        <v>688</v>
      </c>
      <c r="F1563" s="8" t="s">
        <v>46</v>
      </c>
      <c r="G1563" s="8" t="s">
        <v>93</v>
      </c>
      <c r="H1563" s="9" t="s">
        <v>628</v>
      </c>
      <c r="I1563" s="8"/>
      <c r="J1563" s="8"/>
      <c r="K1563" s="9"/>
      <c r="N1563" s="0" t="s">
        <v>408</v>
      </c>
    </row>
    <row r="1564" customFormat="false" ht="14.4" hidden="false" customHeight="false" outlineLevel="0" collapsed="false">
      <c r="A1564" s="0" t="n">
        <v>1563</v>
      </c>
      <c r="B1564" s="0" t="n">
        <v>189</v>
      </c>
      <c r="C1564" s="8" t="s">
        <v>874</v>
      </c>
      <c r="D1564" s="23" t="s">
        <v>875</v>
      </c>
      <c r="E1564" s="8" t="s">
        <v>688</v>
      </c>
      <c r="F1564" s="8" t="s">
        <v>46</v>
      </c>
      <c r="G1564" s="8" t="s">
        <v>95</v>
      </c>
      <c r="H1564" s="9" t="s">
        <v>629</v>
      </c>
      <c r="I1564" s="8"/>
      <c r="J1564" s="8"/>
      <c r="K1564" s="9"/>
      <c r="N1564" s="0" t="s">
        <v>408</v>
      </c>
    </row>
    <row r="1565" customFormat="false" ht="14.4" hidden="false" customHeight="false" outlineLevel="0" collapsed="false">
      <c r="A1565" s="0" t="n">
        <v>1564</v>
      </c>
      <c r="B1565" s="0" t="n">
        <v>190</v>
      </c>
      <c r="C1565" s="8" t="s">
        <v>874</v>
      </c>
      <c r="D1565" s="23" t="s">
        <v>875</v>
      </c>
      <c r="E1565" s="8" t="s">
        <v>688</v>
      </c>
      <c r="F1565" s="8" t="s">
        <v>46</v>
      </c>
      <c r="G1565" s="8" t="s">
        <v>97</v>
      </c>
      <c r="H1565" s="9" t="s">
        <v>630</v>
      </c>
      <c r="I1565" s="8"/>
      <c r="J1565" s="8"/>
      <c r="K1565" s="9"/>
      <c r="N1565" s="0" t="s">
        <v>408</v>
      </c>
    </row>
    <row r="1566" customFormat="false" ht="14.4" hidden="false" customHeight="false" outlineLevel="0" collapsed="false">
      <c r="A1566" s="0" t="n">
        <v>1565</v>
      </c>
      <c r="B1566" s="0" t="n">
        <v>191</v>
      </c>
      <c r="C1566" s="8" t="s">
        <v>874</v>
      </c>
      <c r="D1566" s="23" t="s">
        <v>875</v>
      </c>
      <c r="E1566" s="8" t="s">
        <v>688</v>
      </c>
      <c r="F1566" s="8" t="s">
        <v>46</v>
      </c>
      <c r="G1566" s="8" t="s">
        <v>99</v>
      </c>
      <c r="H1566" s="9" t="s">
        <v>100</v>
      </c>
      <c r="I1566" s="8"/>
      <c r="J1566" s="8"/>
      <c r="K1566" s="9"/>
      <c r="N1566" s="0" t="s">
        <v>408</v>
      </c>
    </row>
    <row r="1567" customFormat="false" ht="14.4" hidden="false" customHeight="false" outlineLevel="0" collapsed="false">
      <c r="A1567" s="0" t="n">
        <v>1566</v>
      </c>
      <c r="B1567" s="0" t="n">
        <v>192</v>
      </c>
      <c r="C1567" s="8" t="s">
        <v>874</v>
      </c>
      <c r="D1567" s="23" t="s">
        <v>875</v>
      </c>
      <c r="E1567" s="8" t="s">
        <v>688</v>
      </c>
      <c r="F1567" s="8" t="s">
        <v>46</v>
      </c>
      <c r="G1567" s="8" t="s">
        <v>101</v>
      </c>
      <c r="H1567" s="9" t="s">
        <v>631</v>
      </c>
      <c r="I1567" s="8"/>
      <c r="J1567" s="8"/>
      <c r="K1567" s="9"/>
      <c r="N1567" s="0" t="s">
        <v>408</v>
      </c>
    </row>
    <row r="1568" customFormat="false" ht="14.4" hidden="false" customHeight="false" outlineLevel="0" collapsed="false">
      <c r="A1568" s="0" t="n">
        <v>1567</v>
      </c>
      <c r="B1568" s="0" t="n">
        <v>193</v>
      </c>
      <c r="C1568" s="8" t="s">
        <v>874</v>
      </c>
      <c r="D1568" s="23" t="s">
        <v>875</v>
      </c>
      <c r="E1568" s="8" t="s">
        <v>688</v>
      </c>
      <c r="F1568" s="8" t="s">
        <v>46</v>
      </c>
      <c r="G1568" s="8" t="s">
        <v>103</v>
      </c>
      <c r="H1568" s="9" t="s">
        <v>104</v>
      </c>
      <c r="I1568" s="8"/>
      <c r="J1568" s="8"/>
      <c r="K1568" s="9"/>
      <c r="N1568" s="0" t="s">
        <v>408</v>
      </c>
    </row>
    <row r="1569" customFormat="false" ht="14.4" hidden="false" customHeight="false" outlineLevel="0" collapsed="false">
      <c r="A1569" s="0" t="n">
        <v>1568</v>
      </c>
      <c r="B1569" s="0" t="n">
        <v>194</v>
      </c>
      <c r="C1569" s="8" t="s">
        <v>874</v>
      </c>
      <c r="D1569" s="23" t="s">
        <v>875</v>
      </c>
      <c r="E1569" s="8" t="s">
        <v>688</v>
      </c>
      <c r="F1569" s="8" t="s">
        <v>46</v>
      </c>
      <c r="G1569" s="8" t="s">
        <v>105</v>
      </c>
      <c r="H1569" s="9" t="s">
        <v>106</v>
      </c>
      <c r="I1569" s="8"/>
      <c r="J1569" s="8"/>
      <c r="K1569" s="9"/>
      <c r="N1569" s="0" t="s">
        <v>408</v>
      </c>
    </row>
    <row r="1570" customFormat="false" ht="14.4" hidden="false" customHeight="false" outlineLevel="0" collapsed="false">
      <c r="A1570" s="0" t="n">
        <v>1569</v>
      </c>
      <c r="B1570" s="0" t="n">
        <v>195</v>
      </c>
      <c r="C1570" s="8" t="s">
        <v>874</v>
      </c>
      <c r="D1570" s="23" t="s">
        <v>875</v>
      </c>
      <c r="E1570" s="8" t="s">
        <v>688</v>
      </c>
      <c r="F1570" s="8" t="s">
        <v>46</v>
      </c>
      <c r="G1570" s="8" t="s">
        <v>632</v>
      </c>
      <c r="H1570" s="9" t="s">
        <v>633</v>
      </c>
      <c r="I1570" s="8"/>
      <c r="J1570" s="8"/>
      <c r="K1570" s="9"/>
      <c r="N1570" s="0" t="s">
        <v>408</v>
      </c>
    </row>
    <row r="1571" customFormat="false" ht="14.4" hidden="false" customHeight="false" outlineLevel="0" collapsed="false">
      <c r="A1571" s="0" t="n">
        <v>1570</v>
      </c>
      <c r="B1571" s="0" t="n">
        <v>196</v>
      </c>
      <c r="C1571" s="8" t="s">
        <v>874</v>
      </c>
      <c r="D1571" s="23" t="s">
        <v>875</v>
      </c>
      <c r="E1571" s="8" t="s">
        <v>688</v>
      </c>
      <c r="F1571" s="8" t="s">
        <v>46</v>
      </c>
      <c r="G1571" s="8" t="s">
        <v>634</v>
      </c>
      <c r="H1571" s="9" t="s">
        <v>635</v>
      </c>
      <c r="I1571" s="8"/>
      <c r="J1571" s="8"/>
      <c r="K1571" s="18" t="str">
        <f aca="false">HYPERLINK("#'KOODISTOT'!B"&amp;MATCH("ISO3166char2CountryType",KOODISTOT!B:B,0),"ISO3166char2CountryType")</f>
        <v>ISO3166char2CountryType</v>
      </c>
      <c r="L1571" s="10" t="s">
        <v>637</v>
      </c>
      <c r="N1571" s="0" t="s">
        <v>408</v>
      </c>
    </row>
    <row r="1572" customFormat="false" ht="14.4" hidden="false" customHeight="false" outlineLevel="0" collapsed="false">
      <c r="A1572" s="0" t="n">
        <v>1571</v>
      </c>
      <c r="B1572" s="0" t="n">
        <v>197</v>
      </c>
      <c r="C1572" s="8" t="s">
        <v>874</v>
      </c>
      <c r="D1572" s="23" t="s">
        <v>875</v>
      </c>
      <c r="E1572" s="8" t="s">
        <v>688</v>
      </c>
      <c r="F1572" s="8" t="s">
        <v>46</v>
      </c>
      <c r="G1572" s="8" t="s">
        <v>107</v>
      </c>
      <c r="H1572" s="9" t="s">
        <v>636</v>
      </c>
      <c r="I1572" s="8"/>
      <c r="J1572" s="8"/>
      <c r="K1572" s="9"/>
      <c r="N1572" s="0" t="s">
        <v>408</v>
      </c>
    </row>
    <row r="1573" customFormat="false" ht="14.4" hidden="false" customHeight="false" outlineLevel="0" collapsed="false">
      <c r="A1573" s="0" t="n">
        <v>1572</v>
      </c>
      <c r="B1573" s="0" t="n">
        <v>198</v>
      </c>
      <c r="C1573" s="8" t="s">
        <v>874</v>
      </c>
      <c r="D1573" s="23" t="s">
        <v>875</v>
      </c>
      <c r="E1573" s="8" t="s">
        <v>688</v>
      </c>
      <c r="F1573" s="8" t="s">
        <v>46</v>
      </c>
      <c r="G1573" s="8" t="s">
        <v>110</v>
      </c>
      <c r="H1573" s="9" t="s">
        <v>638</v>
      </c>
      <c r="I1573" s="8"/>
      <c r="J1573" s="8"/>
      <c r="K1573" s="9"/>
      <c r="N1573" s="0" t="s">
        <v>408</v>
      </c>
    </row>
    <row r="1574" customFormat="false" ht="14.4" hidden="false" customHeight="false" outlineLevel="0" collapsed="false">
      <c r="A1574" s="0" t="n">
        <v>1573</v>
      </c>
      <c r="B1574" s="0" t="n">
        <v>199</v>
      </c>
      <c r="C1574" s="8" t="s">
        <v>874</v>
      </c>
      <c r="D1574" s="23" t="s">
        <v>875</v>
      </c>
      <c r="E1574" s="8" t="s">
        <v>688</v>
      </c>
      <c r="F1574" s="8" t="s">
        <v>46</v>
      </c>
      <c r="G1574" s="8" t="s">
        <v>112</v>
      </c>
      <c r="H1574" s="9" t="s">
        <v>113</v>
      </c>
      <c r="I1574" s="8"/>
      <c r="J1574" s="8"/>
      <c r="K1574" s="9"/>
      <c r="N1574" s="0" t="s">
        <v>408</v>
      </c>
    </row>
    <row r="1575" customFormat="false" ht="14.4" hidden="false" customHeight="false" outlineLevel="0" collapsed="false">
      <c r="A1575" s="0" t="n">
        <v>1574</v>
      </c>
      <c r="B1575" s="0" t="n">
        <v>200</v>
      </c>
      <c r="C1575" s="8" t="s">
        <v>874</v>
      </c>
      <c r="D1575" s="23" t="s">
        <v>875</v>
      </c>
      <c r="E1575" s="8" t="s">
        <v>688</v>
      </c>
      <c r="F1575" s="8" t="s">
        <v>46</v>
      </c>
      <c r="G1575" s="8" t="s">
        <v>114</v>
      </c>
      <c r="H1575" s="9" t="s">
        <v>639</v>
      </c>
      <c r="I1575" s="8"/>
      <c r="J1575" s="8"/>
      <c r="K1575" s="9"/>
      <c r="N1575" s="0" t="s">
        <v>408</v>
      </c>
    </row>
    <row r="1576" customFormat="false" ht="14.4" hidden="false" customHeight="false" outlineLevel="0" collapsed="false">
      <c r="A1576" s="0" t="n">
        <v>1575</v>
      </c>
      <c r="B1576" s="0" t="n">
        <v>201</v>
      </c>
      <c r="C1576" s="8" t="s">
        <v>874</v>
      </c>
      <c r="D1576" s="23" t="s">
        <v>875</v>
      </c>
      <c r="E1576" s="8" t="s">
        <v>688</v>
      </c>
      <c r="F1576" s="8" t="s">
        <v>46</v>
      </c>
      <c r="G1576" s="8" t="s">
        <v>116</v>
      </c>
      <c r="H1576" s="9" t="s">
        <v>117</v>
      </c>
      <c r="I1576" s="8"/>
      <c r="J1576" s="8"/>
      <c r="K1576" s="9"/>
      <c r="N1576" s="0" t="s">
        <v>408</v>
      </c>
    </row>
    <row r="1577" customFormat="false" ht="14.4" hidden="false" customHeight="false" outlineLevel="0" collapsed="false">
      <c r="A1577" s="0" t="n">
        <v>1576</v>
      </c>
      <c r="B1577" s="0" t="n">
        <v>202</v>
      </c>
      <c r="C1577" s="8" t="s">
        <v>874</v>
      </c>
      <c r="D1577" s="23" t="s">
        <v>875</v>
      </c>
      <c r="E1577" s="8" t="s">
        <v>688</v>
      </c>
      <c r="F1577" s="8" t="s">
        <v>46</v>
      </c>
      <c r="G1577" s="8" t="s">
        <v>118</v>
      </c>
      <c r="H1577" s="9" t="s">
        <v>119</v>
      </c>
      <c r="I1577" s="8"/>
      <c r="J1577" s="8"/>
      <c r="K1577" s="9"/>
      <c r="N1577" s="0" t="s">
        <v>408</v>
      </c>
    </row>
    <row r="1578" customFormat="false" ht="14.4" hidden="false" customHeight="false" outlineLevel="0" collapsed="false">
      <c r="A1578" s="0" t="n">
        <v>1577</v>
      </c>
      <c r="B1578" s="0" t="n">
        <v>203</v>
      </c>
      <c r="C1578" s="8" t="s">
        <v>874</v>
      </c>
      <c r="D1578" s="23" t="s">
        <v>875</v>
      </c>
      <c r="E1578" s="8" t="s">
        <v>896</v>
      </c>
      <c r="F1578" s="8" t="s">
        <v>46</v>
      </c>
      <c r="G1578" s="8" t="s">
        <v>642</v>
      </c>
      <c r="H1578" s="9" t="s">
        <v>926</v>
      </c>
      <c r="I1578" s="8"/>
      <c r="J1578" s="8"/>
      <c r="K1578" s="9"/>
      <c r="N1578" s="0" t="s">
        <v>408</v>
      </c>
    </row>
    <row r="1579" customFormat="false" ht="14.4" hidden="false" customHeight="false" outlineLevel="0" collapsed="false">
      <c r="A1579" s="0" t="n">
        <v>1578</v>
      </c>
      <c r="B1579" s="0" t="n">
        <v>204</v>
      </c>
      <c r="C1579" s="8" t="s">
        <v>874</v>
      </c>
      <c r="D1579" s="23" t="s">
        <v>875</v>
      </c>
      <c r="E1579" s="8" t="s">
        <v>642</v>
      </c>
      <c r="F1579" s="8" t="s">
        <v>54</v>
      </c>
      <c r="G1579" s="8" t="s">
        <v>646</v>
      </c>
      <c r="H1579" s="9" t="s">
        <v>647</v>
      </c>
      <c r="I1579" s="8"/>
      <c r="J1579" s="8"/>
      <c r="K1579" s="18" t="str">
        <f aca="false">HYPERLINK("#'KOODISTOT'!B"&amp;MATCH(CONCATENATE(G1579,"Type"),KOODISTOT!B:B,0),CONCATENATE(G1579,"Type"))</f>
        <v>sellerGroupType</v>
      </c>
      <c r="L1579" s="10" t="n">
        <v>0</v>
      </c>
      <c r="N1579" s="0" t="s">
        <v>408</v>
      </c>
    </row>
    <row r="1580" customFormat="false" ht="14.4" hidden="false" customHeight="false" outlineLevel="0" collapsed="false">
      <c r="A1580" s="0" t="n">
        <v>1579</v>
      </c>
      <c r="B1580" s="0" t="n">
        <v>205</v>
      </c>
      <c r="C1580" s="8" t="s">
        <v>874</v>
      </c>
      <c r="D1580" s="23" t="s">
        <v>875</v>
      </c>
      <c r="E1580" s="8" t="s">
        <v>642</v>
      </c>
      <c r="F1580" s="8" t="s">
        <v>46</v>
      </c>
      <c r="G1580" s="8" t="s">
        <v>648</v>
      </c>
      <c r="H1580" s="9" t="s">
        <v>649</v>
      </c>
      <c r="I1580" s="8"/>
      <c r="J1580" s="8"/>
      <c r="K1580" s="9"/>
      <c r="N1580" s="0" t="s">
        <v>408</v>
      </c>
    </row>
    <row r="1581" customFormat="false" ht="14.4" hidden="false" customHeight="false" outlineLevel="0" collapsed="false">
      <c r="A1581" s="0" t="n">
        <v>1580</v>
      </c>
      <c r="B1581" s="0" t="n">
        <v>206</v>
      </c>
      <c r="C1581" s="8" t="s">
        <v>874</v>
      </c>
      <c r="D1581" s="23" t="s">
        <v>875</v>
      </c>
      <c r="E1581" s="8" t="s">
        <v>648</v>
      </c>
      <c r="F1581" s="8" t="s">
        <v>54</v>
      </c>
      <c r="G1581" s="8" t="s">
        <v>55</v>
      </c>
      <c r="H1581" s="9" t="s">
        <v>622</v>
      </c>
      <c r="I1581" s="8"/>
      <c r="J1581" s="8"/>
      <c r="K1581" s="9"/>
      <c r="N1581" s="0" t="s">
        <v>408</v>
      </c>
    </row>
    <row r="1582" customFormat="false" ht="14.4" hidden="false" customHeight="false" outlineLevel="0" collapsed="false">
      <c r="A1582" s="0" t="n">
        <v>1581</v>
      </c>
      <c r="B1582" s="0" t="n">
        <v>207</v>
      </c>
      <c r="C1582" s="8" t="s">
        <v>874</v>
      </c>
      <c r="D1582" s="23" t="s">
        <v>875</v>
      </c>
      <c r="E1582" s="8" t="s">
        <v>648</v>
      </c>
      <c r="F1582" s="8" t="s">
        <v>54</v>
      </c>
      <c r="G1582" s="8" t="s">
        <v>84</v>
      </c>
      <c r="H1582" s="9" t="s">
        <v>623</v>
      </c>
      <c r="I1582" s="8"/>
      <c r="J1582" s="8"/>
      <c r="K1582" s="18" t="str">
        <f aca="false">HYPERLINK("#'KOODISTOT'!B"&amp;MATCH("ISO639char2LanguageType",KOODISTOT!B:B,0),"ISO639char2LanguageType")</f>
        <v>ISO639char2LanguageType</v>
      </c>
      <c r="L1582" s="10" t="s">
        <v>86</v>
      </c>
      <c r="N1582" s="0" t="s">
        <v>408</v>
      </c>
    </row>
    <row r="1583" customFormat="false" ht="14.4" hidden="false" customHeight="false" outlineLevel="0" collapsed="false">
      <c r="A1583" s="0" t="n">
        <v>1582</v>
      </c>
      <c r="B1583" s="0" t="n">
        <v>208</v>
      </c>
      <c r="C1583" s="8" t="s">
        <v>874</v>
      </c>
      <c r="D1583" s="23" t="s">
        <v>875</v>
      </c>
      <c r="E1583" s="8" t="s">
        <v>648</v>
      </c>
      <c r="F1583" s="8" t="s">
        <v>46</v>
      </c>
      <c r="G1583" s="8" t="s">
        <v>87</v>
      </c>
      <c r="H1583" s="9" t="s">
        <v>625</v>
      </c>
      <c r="I1583" s="8"/>
      <c r="J1583" s="8"/>
      <c r="K1583" s="9"/>
      <c r="N1583" s="0" t="s">
        <v>408</v>
      </c>
    </row>
    <row r="1584" customFormat="false" ht="14.4" hidden="false" customHeight="false" outlineLevel="0" collapsed="false">
      <c r="A1584" s="0" t="n">
        <v>1583</v>
      </c>
      <c r="B1584" s="0" t="n">
        <v>209</v>
      </c>
      <c r="C1584" s="8" t="s">
        <v>874</v>
      </c>
      <c r="D1584" s="23" t="s">
        <v>875</v>
      </c>
      <c r="E1584" s="8" t="s">
        <v>648</v>
      </c>
      <c r="F1584" s="8" t="s">
        <v>46</v>
      </c>
      <c r="G1584" s="8" t="s">
        <v>89</v>
      </c>
      <c r="H1584" s="9" t="s">
        <v>626</v>
      </c>
      <c r="K1584" s="18"/>
      <c r="N1584" s="0" t="s">
        <v>408</v>
      </c>
    </row>
    <row r="1585" customFormat="false" ht="14.4" hidden="false" customHeight="false" outlineLevel="0" collapsed="false">
      <c r="A1585" s="0" t="n">
        <v>1584</v>
      </c>
      <c r="B1585" s="0" t="n">
        <v>210</v>
      </c>
      <c r="C1585" s="8" t="s">
        <v>874</v>
      </c>
      <c r="D1585" s="23" t="s">
        <v>875</v>
      </c>
      <c r="E1585" s="8" t="s">
        <v>648</v>
      </c>
      <c r="F1585" s="8" t="s">
        <v>46</v>
      </c>
      <c r="G1585" s="8" t="s">
        <v>91</v>
      </c>
      <c r="H1585" s="9" t="s">
        <v>627</v>
      </c>
      <c r="K1585" s="18"/>
      <c r="N1585" s="0" t="s">
        <v>408</v>
      </c>
    </row>
    <row r="1586" customFormat="false" ht="14.4" hidden="false" customHeight="false" outlineLevel="0" collapsed="false">
      <c r="A1586" s="0" t="n">
        <v>1585</v>
      </c>
      <c r="B1586" s="0" t="n">
        <v>211</v>
      </c>
      <c r="C1586" s="8" t="s">
        <v>874</v>
      </c>
      <c r="D1586" s="23" t="s">
        <v>875</v>
      </c>
      <c r="E1586" s="8" t="s">
        <v>648</v>
      </c>
      <c r="F1586" s="8" t="s">
        <v>46</v>
      </c>
      <c r="G1586" s="8" t="s">
        <v>93</v>
      </c>
      <c r="H1586" s="9" t="s">
        <v>628</v>
      </c>
      <c r="K1586" s="18"/>
      <c r="N1586" s="0" t="s">
        <v>408</v>
      </c>
    </row>
    <row r="1587" customFormat="false" ht="14.4" hidden="false" customHeight="false" outlineLevel="0" collapsed="false">
      <c r="A1587" s="0" t="n">
        <v>1586</v>
      </c>
      <c r="B1587" s="0" t="n">
        <v>212</v>
      </c>
      <c r="C1587" s="8" t="s">
        <v>874</v>
      </c>
      <c r="D1587" s="23" t="s">
        <v>875</v>
      </c>
      <c r="E1587" s="8" t="s">
        <v>648</v>
      </c>
      <c r="F1587" s="8" t="s">
        <v>46</v>
      </c>
      <c r="G1587" s="8" t="s">
        <v>95</v>
      </c>
      <c r="H1587" s="9" t="s">
        <v>629</v>
      </c>
      <c r="K1587" s="18"/>
      <c r="N1587" s="0" t="s">
        <v>408</v>
      </c>
    </row>
    <row r="1588" customFormat="false" ht="14.4" hidden="false" customHeight="false" outlineLevel="0" collapsed="false">
      <c r="A1588" s="0" t="n">
        <v>1587</v>
      </c>
      <c r="B1588" s="0" t="n">
        <v>213</v>
      </c>
      <c r="C1588" s="8" t="s">
        <v>874</v>
      </c>
      <c r="D1588" s="23" t="s">
        <v>875</v>
      </c>
      <c r="E1588" s="8" t="s">
        <v>648</v>
      </c>
      <c r="F1588" s="8" t="s">
        <v>46</v>
      </c>
      <c r="G1588" s="8" t="s">
        <v>97</v>
      </c>
      <c r="H1588" s="9" t="s">
        <v>630</v>
      </c>
      <c r="K1588" s="18"/>
      <c r="N1588" s="0" t="s">
        <v>408</v>
      </c>
    </row>
    <row r="1589" customFormat="false" ht="14.4" hidden="false" customHeight="false" outlineLevel="0" collapsed="false">
      <c r="A1589" s="0" t="n">
        <v>1588</v>
      </c>
      <c r="B1589" s="0" t="n">
        <v>214</v>
      </c>
      <c r="C1589" s="8" t="s">
        <v>874</v>
      </c>
      <c r="D1589" s="23" t="s">
        <v>875</v>
      </c>
      <c r="E1589" s="8" t="s">
        <v>648</v>
      </c>
      <c r="F1589" s="8" t="s">
        <v>46</v>
      </c>
      <c r="G1589" s="8" t="s">
        <v>99</v>
      </c>
      <c r="H1589" s="9" t="s">
        <v>100</v>
      </c>
      <c r="K1589" s="18"/>
      <c r="N1589" s="0" t="s">
        <v>408</v>
      </c>
    </row>
    <row r="1590" customFormat="false" ht="14.4" hidden="false" customHeight="false" outlineLevel="0" collapsed="false">
      <c r="A1590" s="0" t="n">
        <v>1589</v>
      </c>
      <c r="B1590" s="0" t="n">
        <v>215</v>
      </c>
      <c r="C1590" s="8" t="s">
        <v>874</v>
      </c>
      <c r="D1590" s="23" t="s">
        <v>875</v>
      </c>
      <c r="E1590" s="8" t="s">
        <v>648</v>
      </c>
      <c r="F1590" s="8" t="s">
        <v>46</v>
      </c>
      <c r="G1590" s="8" t="s">
        <v>101</v>
      </c>
      <c r="H1590" s="9" t="s">
        <v>631</v>
      </c>
      <c r="K1590" s="18"/>
      <c r="N1590" s="0" t="s">
        <v>408</v>
      </c>
    </row>
    <row r="1591" customFormat="false" ht="14.4" hidden="false" customHeight="false" outlineLevel="0" collapsed="false">
      <c r="A1591" s="0" t="n">
        <v>1590</v>
      </c>
      <c r="B1591" s="0" t="n">
        <v>216</v>
      </c>
      <c r="C1591" s="8" t="s">
        <v>874</v>
      </c>
      <c r="D1591" s="23" t="s">
        <v>875</v>
      </c>
      <c r="E1591" s="8" t="s">
        <v>648</v>
      </c>
      <c r="F1591" s="8" t="s">
        <v>46</v>
      </c>
      <c r="G1591" s="8" t="s">
        <v>103</v>
      </c>
      <c r="H1591" s="9" t="s">
        <v>104</v>
      </c>
      <c r="K1591" s="18"/>
      <c r="N1591" s="0" t="s">
        <v>408</v>
      </c>
    </row>
    <row r="1592" customFormat="false" ht="14.4" hidden="false" customHeight="false" outlineLevel="0" collapsed="false">
      <c r="A1592" s="0" t="n">
        <v>1591</v>
      </c>
      <c r="B1592" s="0" t="n">
        <v>217</v>
      </c>
      <c r="C1592" s="8" t="s">
        <v>874</v>
      </c>
      <c r="D1592" s="23" t="s">
        <v>875</v>
      </c>
      <c r="E1592" s="8" t="s">
        <v>648</v>
      </c>
      <c r="F1592" s="8" t="s">
        <v>46</v>
      </c>
      <c r="G1592" s="8" t="s">
        <v>105</v>
      </c>
      <c r="H1592" s="9" t="s">
        <v>106</v>
      </c>
      <c r="K1592" s="18"/>
      <c r="N1592" s="0" t="s">
        <v>408</v>
      </c>
    </row>
    <row r="1593" customFormat="false" ht="14.4" hidden="false" customHeight="false" outlineLevel="0" collapsed="false">
      <c r="A1593" s="0" t="n">
        <v>1592</v>
      </c>
      <c r="B1593" s="0" t="n">
        <v>218</v>
      </c>
      <c r="C1593" s="8" t="s">
        <v>874</v>
      </c>
      <c r="D1593" s="23" t="s">
        <v>875</v>
      </c>
      <c r="E1593" s="8" t="s">
        <v>648</v>
      </c>
      <c r="F1593" s="8" t="s">
        <v>46</v>
      </c>
      <c r="G1593" s="8" t="s">
        <v>632</v>
      </c>
      <c r="H1593" s="9" t="s">
        <v>633</v>
      </c>
      <c r="K1593" s="18"/>
      <c r="N1593" s="0" t="s">
        <v>408</v>
      </c>
    </row>
    <row r="1594" customFormat="false" ht="14.4" hidden="false" customHeight="false" outlineLevel="0" collapsed="false">
      <c r="A1594" s="0" t="n">
        <v>1593</v>
      </c>
      <c r="B1594" s="0" t="n">
        <v>219</v>
      </c>
      <c r="C1594" s="8" t="s">
        <v>874</v>
      </c>
      <c r="D1594" s="23" t="s">
        <v>875</v>
      </c>
      <c r="E1594" s="8" t="s">
        <v>648</v>
      </c>
      <c r="F1594" s="8" t="s">
        <v>46</v>
      </c>
      <c r="G1594" s="8" t="s">
        <v>634</v>
      </c>
      <c r="H1594" s="9" t="s">
        <v>635</v>
      </c>
      <c r="K1594" s="18"/>
      <c r="N1594" s="0" t="s">
        <v>408</v>
      </c>
    </row>
    <row r="1595" customFormat="false" ht="14.4" hidden="false" customHeight="false" outlineLevel="0" collapsed="false">
      <c r="A1595" s="0" t="n">
        <v>1594</v>
      </c>
      <c r="B1595" s="0" t="n">
        <v>220</v>
      </c>
      <c r="C1595" s="8" t="s">
        <v>874</v>
      </c>
      <c r="D1595" s="23" t="s">
        <v>875</v>
      </c>
      <c r="E1595" s="8" t="s">
        <v>648</v>
      </c>
      <c r="F1595" s="8" t="s">
        <v>46</v>
      </c>
      <c r="G1595" s="8" t="s">
        <v>107</v>
      </c>
      <c r="H1595" s="9" t="s">
        <v>636</v>
      </c>
      <c r="K1595" s="18" t="str">
        <f aca="false">HYPERLINK("#'KOODISTOT'!B"&amp;MATCH("ISO3166char2CountryType",KOODISTOT!B:B,0),"ISO3166char2CountryType")</f>
        <v>ISO3166char2CountryType</v>
      </c>
      <c r="L1595" s="10" t="s">
        <v>637</v>
      </c>
      <c r="N1595" s="0" t="s">
        <v>408</v>
      </c>
    </row>
    <row r="1596" customFormat="false" ht="14.4" hidden="false" customHeight="false" outlineLevel="0" collapsed="false">
      <c r="A1596" s="0" t="n">
        <v>1595</v>
      </c>
      <c r="B1596" s="0" t="n">
        <v>221</v>
      </c>
      <c r="C1596" s="8" t="s">
        <v>874</v>
      </c>
      <c r="D1596" s="23" t="s">
        <v>875</v>
      </c>
      <c r="E1596" s="8" t="s">
        <v>648</v>
      </c>
      <c r="F1596" s="8" t="s">
        <v>46</v>
      </c>
      <c r="G1596" s="8" t="s">
        <v>110</v>
      </c>
      <c r="H1596" s="9" t="s">
        <v>638</v>
      </c>
      <c r="K1596" s="18"/>
      <c r="N1596" s="0" t="s">
        <v>408</v>
      </c>
    </row>
    <row r="1597" customFormat="false" ht="14.4" hidden="false" customHeight="false" outlineLevel="0" collapsed="false">
      <c r="A1597" s="0" t="n">
        <v>1596</v>
      </c>
      <c r="B1597" s="0" t="n">
        <v>222</v>
      </c>
      <c r="C1597" s="8" t="s">
        <v>874</v>
      </c>
      <c r="D1597" s="23" t="s">
        <v>875</v>
      </c>
      <c r="E1597" s="8" t="s">
        <v>648</v>
      </c>
      <c r="F1597" s="8" t="s">
        <v>46</v>
      </c>
      <c r="G1597" s="8" t="s">
        <v>112</v>
      </c>
      <c r="H1597" s="9" t="s">
        <v>113</v>
      </c>
      <c r="K1597" s="18"/>
      <c r="N1597" s="0" t="s">
        <v>408</v>
      </c>
    </row>
    <row r="1598" customFormat="false" ht="14.4" hidden="false" customHeight="false" outlineLevel="0" collapsed="false">
      <c r="A1598" s="0" t="n">
        <v>1597</v>
      </c>
      <c r="B1598" s="0" t="n">
        <v>223</v>
      </c>
      <c r="C1598" s="8" t="s">
        <v>874</v>
      </c>
      <c r="D1598" s="23" t="s">
        <v>875</v>
      </c>
      <c r="E1598" s="8" t="s">
        <v>648</v>
      </c>
      <c r="F1598" s="8" t="s">
        <v>46</v>
      </c>
      <c r="G1598" s="8" t="s">
        <v>114</v>
      </c>
      <c r="H1598" s="9" t="s">
        <v>639</v>
      </c>
      <c r="K1598" s="18"/>
      <c r="N1598" s="0" t="s">
        <v>408</v>
      </c>
    </row>
    <row r="1599" customFormat="false" ht="14.4" hidden="false" customHeight="false" outlineLevel="0" collapsed="false">
      <c r="A1599" s="0" t="n">
        <v>1598</v>
      </c>
      <c r="B1599" s="0" t="n">
        <v>224</v>
      </c>
      <c r="C1599" s="8" t="s">
        <v>874</v>
      </c>
      <c r="D1599" s="23" t="s">
        <v>875</v>
      </c>
      <c r="E1599" s="8" t="s">
        <v>648</v>
      </c>
      <c r="F1599" s="8" t="s">
        <v>46</v>
      </c>
      <c r="G1599" s="8" t="s">
        <v>116</v>
      </c>
      <c r="H1599" s="9" t="s">
        <v>117</v>
      </c>
      <c r="K1599" s="18"/>
      <c r="N1599" s="0" t="s">
        <v>408</v>
      </c>
    </row>
    <row r="1600" customFormat="false" ht="14.4" hidden="false" customHeight="false" outlineLevel="0" collapsed="false">
      <c r="A1600" s="0" t="n">
        <v>1599</v>
      </c>
      <c r="B1600" s="0" t="n">
        <v>225</v>
      </c>
      <c r="C1600" s="8" t="s">
        <v>874</v>
      </c>
      <c r="D1600" s="23" t="s">
        <v>875</v>
      </c>
      <c r="E1600" s="8" t="s">
        <v>648</v>
      </c>
      <c r="F1600" s="8" t="s">
        <v>46</v>
      </c>
      <c r="G1600" s="8" t="s">
        <v>118</v>
      </c>
      <c r="H1600" s="9" t="s">
        <v>119</v>
      </c>
      <c r="K1600" s="18"/>
      <c r="N1600" s="0" t="s">
        <v>408</v>
      </c>
    </row>
    <row r="1601" customFormat="false" ht="14.4" hidden="false" customHeight="false" outlineLevel="0" collapsed="false">
      <c r="A1601" s="0" t="n">
        <v>1600</v>
      </c>
      <c r="B1601" s="0" t="n">
        <v>226</v>
      </c>
      <c r="C1601" s="8" t="s">
        <v>874</v>
      </c>
      <c r="D1601" s="23" t="s">
        <v>875</v>
      </c>
      <c r="E1601" s="8" t="s">
        <v>896</v>
      </c>
      <c r="F1601" s="8" t="s">
        <v>46</v>
      </c>
      <c r="G1601" s="8" t="s">
        <v>691</v>
      </c>
      <c r="H1601" s="9" t="s">
        <v>692</v>
      </c>
      <c r="K1601" s="18"/>
      <c r="N1601" s="0" t="s">
        <v>408</v>
      </c>
    </row>
    <row r="1602" customFormat="false" ht="14.4" hidden="false" customHeight="false" outlineLevel="0" collapsed="false">
      <c r="A1602" s="0" t="n">
        <v>1601</v>
      </c>
      <c r="B1602" s="0" t="n">
        <v>227</v>
      </c>
      <c r="C1602" s="8" t="s">
        <v>874</v>
      </c>
      <c r="D1602" s="23" t="s">
        <v>875</v>
      </c>
      <c r="E1602" s="8" t="s">
        <v>691</v>
      </c>
      <c r="F1602" s="8" t="s">
        <v>46</v>
      </c>
      <c r="G1602" s="8" t="s">
        <v>693</v>
      </c>
      <c r="H1602" s="9" t="s">
        <v>694</v>
      </c>
      <c r="K1602" s="18"/>
      <c r="N1602" s="0" t="s">
        <v>408</v>
      </c>
    </row>
    <row r="1603" customFormat="false" ht="14.4" hidden="false" customHeight="false" outlineLevel="0" collapsed="false">
      <c r="A1603" s="0" t="n">
        <v>1602</v>
      </c>
      <c r="B1603" s="0" t="n">
        <v>228</v>
      </c>
      <c r="C1603" s="8" t="s">
        <v>874</v>
      </c>
      <c r="D1603" s="23" t="s">
        <v>875</v>
      </c>
      <c r="E1603" s="8" t="s">
        <v>691</v>
      </c>
      <c r="F1603" s="8" t="s">
        <v>46</v>
      </c>
      <c r="G1603" s="8" t="s">
        <v>695</v>
      </c>
      <c r="H1603" s="9" t="s">
        <v>696</v>
      </c>
      <c r="K1603" s="18"/>
      <c r="N1603" s="0" t="s">
        <v>408</v>
      </c>
    </row>
    <row r="1604" customFormat="false" ht="14.4" hidden="false" customHeight="false" outlineLevel="0" collapsed="false">
      <c r="A1604" s="0" t="n">
        <v>1603</v>
      </c>
      <c r="B1604" s="0" t="n">
        <v>229</v>
      </c>
      <c r="C1604" s="8" t="s">
        <v>874</v>
      </c>
      <c r="D1604" s="23" t="s">
        <v>875</v>
      </c>
      <c r="E1604" s="8" t="s">
        <v>896</v>
      </c>
      <c r="F1604" s="8" t="s">
        <v>46</v>
      </c>
      <c r="G1604" s="8" t="s">
        <v>52</v>
      </c>
      <c r="H1604" s="9" t="s">
        <v>697</v>
      </c>
      <c r="K1604" s="18"/>
      <c r="N1604" s="0" t="s">
        <v>408</v>
      </c>
    </row>
    <row r="1605" customFormat="false" ht="14.4" hidden="false" customHeight="false" outlineLevel="0" collapsed="false">
      <c r="A1605" s="0" t="n">
        <v>1604</v>
      </c>
      <c r="B1605" s="0" t="n">
        <v>230</v>
      </c>
      <c r="C1605" s="8" t="s">
        <v>874</v>
      </c>
      <c r="D1605" s="23" t="s">
        <v>875</v>
      </c>
      <c r="E1605" s="8" t="s">
        <v>52</v>
      </c>
      <c r="F1605" s="8" t="s">
        <v>54</v>
      </c>
      <c r="G1605" s="8" t="s">
        <v>55</v>
      </c>
      <c r="H1605" s="9" t="s">
        <v>698</v>
      </c>
      <c r="K1605" s="18"/>
      <c r="N1605" s="0" t="s">
        <v>408</v>
      </c>
    </row>
    <row r="1606" customFormat="false" ht="14.4" hidden="false" customHeight="false" outlineLevel="0" collapsed="false">
      <c r="A1606" s="0" t="n">
        <v>1605</v>
      </c>
      <c r="B1606" s="0" t="n">
        <v>231</v>
      </c>
      <c r="C1606" s="8" t="s">
        <v>874</v>
      </c>
      <c r="D1606" s="23" t="s">
        <v>875</v>
      </c>
      <c r="E1606" s="8" t="s">
        <v>52</v>
      </c>
      <c r="F1606" s="8" t="s">
        <v>46</v>
      </c>
      <c r="G1606" s="8" t="s">
        <v>57</v>
      </c>
      <c r="H1606" s="9" t="s">
        <v>58</v>
      </c>
      <c r="K1606" s="18"/>
      <c r="N1606" s="0" t="s">
        <v>408</v>
      </c>
    </row>
    <row r="1607" customFormat="false" ht="14.4" hidden="false" customHeight="false" outlineLevel="0" collapsed="false">
      <c r="A1607" s="0" t="n">
        <v>1606</v>
      </c>
      <c r="B1607" s="0" t="n">
        <v>232</v>
      </c>
      <c r="C1607" s="8" t="s">
        <v>874</v>
      </c>
      <c r="D1607" s="23" t="s">
        <v>875</v>
      </c>
      <c r="E1607" s="8" t="s">
        <v>52</v>
      </c>
      <c r="F1607" s="8" t="s">
        <v>46</v>
      </c>
      <c r="G1607" s="8" t="s">
        <v>59</v>
      </c>
      <c r="H1607" s="9" t="s">
        <v>60</v>
      </c>
      <c r="K1607" s="18"/>
      <c r="N1607" s="0" t="s">
        <v>408</v>
      </c>
    </row>
    <row r="1608" customFormat="false" ht="14.4" hidden="false" customHeight="false" outlineLevel="0" collapsed="false">
      <c r="A1608" s="0" t="n">
        <v>1607</v>
      </c>
      <c r="B1608" s="0" t="n">
        <v>233</v>
      </c>
      <c r="C1608" s="8" t="s">
        <v>874</v>
      </c>
      <c r="D1608" s="23" t="s">
        <v>875</v>
      </c>
      <c r="E1608" s="8" t="s">
        <v>52</v>
      </c>
      <c r="F1608" s="8" t="s">
        <v>46</v>
      </c>
      <c r="G1608" s="8" t="s">
        <v>61</v>
      </c>
      <c r="H1608" s="9" t="s">
        <v>62</v>
      </c>
      <c r="K1608" s="18"/>
      <c r="N1608" s="0" t="s">
        <v>408</v>
      </c>
    </row>
    <row r="1609" customFormat="false" ht="14.4" hidden="false" customHeight="false" outlineLevel="0" collapsed="false">
      <c r="A1609" s="0" t="n">
        <v>1608</v>
      </c>
      <c r="B1609" s="0" t="n">
        <v>234</v>
      </c>
      <c r="C1609" s="8" t="s">
        <v>874</v>
      </c>
      <c r="D1609" s="23" t="s">
        <v>875</v>
      </c>
      <c r="E1609" s="8" t="s">
        <v>52</v>
      </c>
      <c r="F1609" s="8" t="s">
        <v>46</v>
      </c>
      <c r="G1609" s="8" t="s">
        <v>63</v>
      </c>
      <c r="H1609" s="9" t="s">
        <v>64</v>
      </c>
      <c r="K1609" s="18"/>
      <c r="N1609" s="0" t="s">
        <v>408</v>
      </c>
    </row>
    <row r="1610" customFormat="false" ht="14.4" hidden="false" customHeight="false" outlineLevel="0" collapsed="false">
      <c r="A1610" s="0" t="n">
        <v>1609</v>
      </c>
      <c r="B1610" s="0" t="n">
        <v>235</v>
      </c>
      <c r="C1610" s="8" t="s">
        <v>874</v>
      </c>
      <c r="D1610" s="23" t="s">
        <v>875</v>
      </c>
      <c r="E1610" s="8" t="s">
        <v>52</v>
      </c>
      <c r="F1610" s="8" t="s">
        <v>46</v>
      </c>
      <c r="G1610" s="8" t="s">
        <v>65</v>
      </c>
      <c r="H1610" s="9" t="s">
        <v>66</v>
      </c>
      <c r="K1610" s="18"/>
      <c r="N1610" s="0" t="s">
        <v>408</v>
      </c>
    </row>
    <row r="1611" customFormat="false" ht="14.4" hidden="false" customHeight="false" outlineLevel="0" collapsed="false">
      <c r="A1611" s="0" t="n">
        <v>1610</v>
      </c>
      <c r="B1611" s="0" t="n">
        <v>236</v>
      </c>
      <c r="C1611" s="8" t="s">
        <v>874</v>
      </c>
      <c r="D1611" s="23" t="s">
        <v>875</v>
      </c>
      <c r="E1611" s="8" t="s">
        <v>52</v>
      </c>
      <c r="F1611" s="8" t="s">
        <v>46</v>
      </c>
      <c r="G1611" s="8" t="s">
        <v>67</v>
      </c>
      <c r="H1611" s="9" t="s">
        <v>68</v>
      </c>
      <c r="K1611" s="18"/>
      <c r="N1611" s="0" t="s">
        <v>408</v>
      </c>
    </row>
    <row r="1612" customFormat="false" ht="14.4" hidden="false" customHeight="false" outlineLevel="0" collapsed="false">
      <c r="A1612" s="0" t="n">
        <v>1611</v>
      </c>
      <c r="B1612" s="0" t="n">
        <v>237</v>
      </c>
      <c r="C1612" s="8" t="s">
        <v>874</v>
      </c>
      <c r="D1612" s="23" t="s">
        <v>875</v>
      </c>
      <c r="E1612" s="8" t="s">
        <v>52</v>
      </c>
      <c r="F1612" s="8" t="s">
        <v>46</v>
      </c>
      <c r="G1612" s="8" t="s">
        <v>69</v>
      </c>
      <c r="H1612" s="9" t="s">
        <v>70</v>
      </c>
      <c r="K1612" s="18"/>
      <c r="N1612" s="0" t="s">
        <v>408</v>
      </c>
    </row>
    <row r="1613" customFormat="false" ht="14.4" hidden="false" customHeight="false" outlineLevel="0" collapsed="false">
      <c r="A1613" s="0" t="n">
        <v>1612</v>
      </c>
      <c r="B1613" s="0" t="n">
        <v>238</v>
      </c>
      <c r="C1613" s="8" t="s">
        <v>874</v>
      </c>
      <c r="D1613" s="23" t="s">
        <v>875</v>
      </c>
      <c r="E1613" s="8" t="s">
        <v>52</v>
      </c>
      <c r="F1613" s="8" t="s">
        <v>46</v>
      </c>
      <c r="G1613" s="8" t="s">
        <v>71</v>
      </c>
      <c r="H1613" s="9" t="s">
        <v>72</v>
      </c>
      <c r="K1613" s="18"/>
      <c r="N1613" s="0" t="s">
        <v>408</v>
      </c>
    </row>
    <row r="1614" customFormat="false" ht="14.4" hidden="false" customHeight="false" outlineLevel="0" collapsed="false">
      <c r="A1614" s="0" t="n">
        <v>1613</v>
      </c>
      <c r="B1614" s="0" t="n">
        <v>239</v>
      </c>
      <c r="C1614" s="8" t="s">
        <v>874</v>
      </c>
      <c r="D1614" s="23" t="s">
        <v>875</v>
      </c>
      <c r="E1614" s="8" t="s">
        <v>52</v>
      </c>
      <c r="F1614" s="8" t="s">
        <v>46</v>
      </c>
      <c r="G1614" s="8" t="s">
        <v>73</v>
      </c>
      <c r="H1614" s="9" t="s">
        <v>74</v>
      </c>
      <c r="K1614" s="18"/>
      <c r="N1614" s="0" t="s">
        <v>408</v>
      </c>
    </row>
    <row r="1615" customFormat="false" ht="14.4" hidden="false" customHeight="false" outlineLevel="0" collapsed="false">
      <c r="A1615" s="0" t="n">
        <v>1614</v>
      </c>
      <c r="B1615" s="0" t="n">
        <v>240</v>
      </c>
      <c r="C1615" s="8" t="s">
        <v>874</v>
      </c>
      <c r="D1615" s="23" t="s">
        <v>875</v>
      </c>
      <c r="E1615" s="8" t="s">
        <v>52</v>
      </c>
      <c r="F1615" s="8" t="s">
        <v>46</v>
      </c>
      <c r="G1615" s="8" t="s">
        <v>75</v>
      </c>
      <c r="H1615" s="9" t="s">
        <v>76</v>
      </c>
      <c r="K1615" s="18"/>
      <c r="N1615" s="0" t="s">
        <v>408</v>
      </c>
    </row>
    <row r="1616" customFormat="false" ht="14.4" hidden="false" customHeight="false" outlineLevel="0" collapsed="false">
      <c r="A1616" s="0" t="n">
        <v>1615</v>
      </c>
      <c r="B1616" s="0" t="n">
        <v>241</v>
      </c>
      <c r="C1616" s="8" t="s">
        <v>874</v>
      </c>
      <c r="D1616" s="23" t="s">
        <v>875</v>
      </c>
      <c r="E1616" s="8" t="s">
        <v>52</v>
      </c>
      <c r="F1616" s="8" t="s">
        <v>46</v>
      </c>
      <c r="G1616" s="8" t="s">
        <v>77</v>
      </c>
      <c r="H1616" s="9" t="s">
        <v>78</v>
      </c>
      <c r="K1616" s="18"/>
      <c r="N1616" s="0" t="s">
        <v>408</v>
      </c>
    </row>
    <row r="1617" customFormat="false" ht="14.4" hidden="false" customHeight="false" outlineLevel="0" collapsed="false">
      <c r="A1617" s="0" t="n">
        <v>1616</v>
      </c>
      <c r="B1617" s="0" t="n">
        <v>242</v>
      </c>
      <c r="C1617" s="8" t="s">
        <v>874</v>
      </c>
      <c r="D1617" s="23" t="s">
        <v>875</v>
      </c>
      <c r="E1617" s="8" t="s">
        <v>52</v>
      </c>
      <c r="F1617" s="8" t="s">
        <v>46</v>
      </c>
      <c r="G1617" s="8" t="s">
        <v>699</v>
      </c>
      <c r="H1617" s="9" t="s">
        <v>700</v>
      </c>
      <c r="K1617" s="18"/>
      <c r="N1617" s="0" t="s">
        <v>408</v>
      </c>
    </row>
    <row r="1618" customFormat="false" ht="14.4" hidden="false" customHeight="false" outlineLevel="0" collapsed="false">
      <c r="A1618" s="0" t="n">
        <v>1617</v>
      </c>
      <c r="B1618" s="0" t="n">
        <v>243</v>
      </c>
      <c r="C1618" s="8" t="s">
        <v>874</v>
      </c>
      <c r="D1618" s="23" t="s">
        <v>875</v>
      </c>
      <c r="E1618" s="8" t="s">
        <v>699</v>
      </c>
      <c r="F1618" s="8" t="s">
        <v>46</v>
      </c>
      <c r="G1618" s="8" t="s">
        <v>701</v>
      </c>
      <c r="H1618" s="9" t="s">
        <v>702</v>
      </c>
      <c r="K1618" s="18"/>
      <c r="N1618" s="0" t="s">
        <v>408</v>
      </c>
    </row>
    <row r="1619" customFormat="false" ht="14.4" hidden="false" customHeight="false" outlineLevel="0" collapsed="false">
      <c r="A1619" s="0" t="n">
        <v>1618</v>
      </c>
      <c r="B1619" s="0" t="n">
        <v>244</v>
      </c>
      <c r="C1619" s="8" t="s">
        <v>874</v>
      </c>
      <c r="D1619" s="23" t="s">
        <v>875</v>
      </c>
      <c r="E1619" s="8" t="s">
        <v>896</v>
      </c>
      <c r="F1619" s="8" t="s">
        <v>46</v>
      </c>
      <c r="G1619" s="8" t="s">
        <v>50</v>
      </c>
      <c r="H1619" s="9" t="s">
        <v>703</v>
      </c>
      <c r="K1619" s="18"/>
      <c r="N1619" s="0" t="s">
        <v>408</v>
      </c>
    </row>
    <row r="1620" customFormat="false" ht="14.4" hidden="false" customHeight="false" outlineLevel="0" collapsed="false">
      <c r="A1620" s="0" t="n">
        <v>1619</v>
      </c>
      <c r="B1620" s="0" t="n">
        <v>245</v>
      </c>
      <c r="C1620" s="8" t="s">
        <v>874</v>
      </c>
      <c r="D1620" s="23" t="s">
        <v>875</v>
      </c>
      <c r="E1620" s="8" t="s">
        <v>50</v>
      </c>
      <c r="F1620" s="8" t="s">
        <v>46</v>
      </c>
      <c r="G1620" s="8" t="s">
        <v>52</v>
      </c>
      <c r="H1620" s="9" t="s">
        <v>697</v>
      </c>
      <c r="K1620" s="18"/>
      <c r="N1620" s="0" t="s">
        <v>408</v>
      </c>
    </row>
    <row r="1621" customFormat="false" ht="14.4" hidden="false" customHeight="false" outlineLevel="0" collapsed="false">
      <c r="A1621" s="0" t="n">
        <v>1620</v>
      </c>
      <c r="B1621" s="0" t="n">
        <v>246</v>
      </c>
      <c r="C1621" s="8" t="s">
        <v>874</v>
      </c>
      <c r="D1621" s="23" t="s">
        <v>875</v>
      </c>
      <c r="E1621" s="8" t="s">
        <v>52</v>
      </c>
      <c r="F1621" s="8" t="s">
        <v>54</v>
      </c>
      <c r="G1621" s="8" t="s">
        <v>55</v>
      </c>
      <c r="H1621" s="9" t="s">
        <v>698</v>
      </c>
      <c r="K1621" s="18"/>
      <c r="N1621" s="0" t="s">
        <v>408</v>
      </c>
    </row>
    <row r="1622" customFormat="false" ht="14.4" hidden="false" customHeight="false" outlineLevel="0" collapsed="false">
      <c r="A1622" s="0" t="n">
        <v>1621</v>
      </c>
      <c r="B1622" s="0" t="n">
        <v>247</v>
      </c>
      <c r="C1622" s="8" t="s">
        <v>874</v>
      </c>
      <c r="D1622" s="23" t="s">
        <v>875</v>
      </c>
      <c r="E1622" s="8" t="s">
        <v>52</v>
      </c>
      <c r="F1622" s="8" t="s">
        <v>46</v>
      </c>
      <c r="G1622" s="8" t="s">
        <v>57</v>
      </c>
      <c r="H1622" s="9" t="s">
        <v>58</v>
      </c>
      <c r="K1622" s="18"/>
      <c r="N1622" s="0" t="s">
        <v>408</v>
      </c>
    </row>
    <row r="1623" customFormat="false" ht="14.4" hidden="false" customHeight="false" outlineLevel="0" collapsed="false">
      <c r="A1623" s="0" t="n">
        <v>1622</v>
      </c>
      <c r="B1623" s="0" t="n">
        <v>248</v>
      </c>
      <c r="C1623" s="8" t="s">
        <v>874</v>
      </c>
      <c r="D1623" s="23" t="s">
        <v>875</v>
      </c>
      <c r="E1623" s="8" t="s">
        <v>52</v>
      </c>
      <c r="F1623" s="8" t="s">
        <v>46</v>
      </c>
      <c r="G1623" s="8" t="s">
        <v>59</v>
      </c>
      <c r="H1623" s="9" t="s">
        <v>60</v>
      </c>
      <c r="K1623" s="18"/>
      <c r="N1623" s="0" t="s">
        <v>408</v>
      </c>
    </row>
    <row r="1624" customFormat="false" ht="14.4" hidden="false" customHeight="false" outlineLevel="0" collapsed="false">
      <c r="A1624" s="0" t="n">
        <v>1623</v>
      </c>
      <c r="B1624" s="0" t="n">
        <v>249</v>
      </c>
      <c r="C1624" s="8" t="s">
        <v>874</v>
      </c>
      <c r="D1624" s="23" t="s">
        <v>875</v>
      </c>
      <c r="E1624" s="8" t="s">
        <v>52</v>
      </c>
      <c r="F1624" s="8" t="s">
        <v>46</v>
      </c>
      <c r="G1624" s="8" t="s">
        <v>61</v>
      </c>
      <c r="H1624" s="9" t="s">
        <v>62</v>
      </c>
      <c r="K1624" s="18"/>
      <c r="N1624" s="0" t="s">
        <v>408</v>
      </c>
    </row>
    <row r="1625" customFormat="false" ht="14.4" hidden="false" customHeight="false" outlineLevel="0" collapsed="false">
      <c r="A1625" s="0" t="n">
        <v>1624</v>
      </c>
      <c r="B1625" s="0" t="n">
        <v>250</v>
      </c>
      <c r="C1625" s="8" t="s">
        <v>874</v>
      </c>
      <c r="D1625" s="23" t="s">
        <v>875</v>
      </c>
      <c r="E1625" s="8" t="s">
        <v>52</v>
      </c>
      <c r="F1625" s="8" t="s">
        <v>46</v>
      </c>
      <c r="G1625" s="8" t="s">
        <v>63</v>
      </c>
      <c r="H1625" s="9" t="s">
        <v>64</v>
      </c>
      <c r="K1625" s="18"/>
      <c r="N1625" s="0" t="s">
        <v>408</v>
      </c>
    </row>
    <row r="1626" customFormat="false" ht="14.4" hidden="false" customHeight="false" outlineLevel="0" collapsed="false">
      <c r="A1626" s="0" t="n">
        <v>1625</v>
      </c>
      <c r="B1626" s="0" t="n">
        <v>251</v>
      </c>
      <c r="C1626" s="8" t="s">
        <v>874</v>
      </c>
      <c r="D1626" s="23" t="s">
        <v>875</v>
      </c>
      <c r="E1626" s="8" t="s">
        <v>52</v>
      </c>
      <c r="F1626" s="8" t="s">
        <v>46</v>
      </c>
      <c r="G1626" s="8" t="s">
        <v>65</v>
      </c>
      <c r="H1626" s="9" t="s">
        <v>66</v>
      </c>
      <c r="K1626" s="18"/>
      <c r="N1626" s="0" t="s">
        <v>408</v>
      </c>
    </row>
    <row r="1627" customFormat="false" ht="14.4" hidden="false" customHeight="false" outlineLevel="0" collapsed="false">
      <c r="A1627" s="0" t="n">
        <v>1626</v>
      </c>
      <c r="B1627" s="0" t="n">
        <v>252</v>
      </c>
      <c r="C1627" s="8" t="s">
        <v>874</v>
      </c>
      <c r="D1627" s="23" t="s">
        <v>875</v>
      </c>
      <c r="E1627" s="8" t="s">
        <v>52</v>
      </c>
      <c r="F1627" s="8" t="s">
        <v>46</v>
      </c>
      <c r="G1627" s="8" t="s">
        <v>67</v>
      </c>
      <c r="H1627" s="9" t="s">
        <v>68</v>
      </c>
      <c r="K1627" s="18"/>
      <c r="L1627" s="20"/>
      <c r="M1627" s="19"/>
      <c r="N1627" s="0" t="s">
        <v>408</v>
      </c>
    </row>
    <row r="1628" customFormat="false" ht="14.4" hidden="false" customHeight="false" outlineLevel="0" collapsed="false">
      <c r="A1628" s="0" t="n">
        <v>1627</v>
      </c>
      <c r="B1628" s="0" t="n">
        <v>253</v>
      </c>
      <c r="C1628" s="8" t="s">
        <v>874</v>
      </c>
      <c r="D1628" s="23" t="s">
        <v>875</v>
      </c>
      <c r="E1628" s="8" t="s">
        <v>52</v>
      </c>
      <c r="F1628" s="8" t="s">
        <v>46</v>
      </c>
      <c r="G1628" s="8" t="s">
        <v>69</v>
      </c>
      <c r="H1628" s="9" t="s">
        <v>70</v>
      </c>
      <c r="K1628" s="18"/>
      <c r="N1628" s="0" t="s">
        <v>408</v>
      </c>
    </row>
    <row r="1629" customFormat="false" ht="14.4" hidden="false" customHeight="false" outlineLevel="0" collapsed="false">
      <c r="A1629" s="0" t="n">
        <v>1628</v>
      </c>
      <c r="B1629" s="0" t="n">
        <v>254</v>
      </c>
      <c r="C1629" s="8" t="s">
        <v>874</v>
      </c>
      <c r="D1629" s="23" t="s">
        <v>875</v>
      </c>
      <c r="E1629" s="8" t="s">
        <v>52</v>
      </c>
      <c r="F1629" s="8" t="s">
        <v>46</v>
      </c>
      <c r="G1629" s="8" t="s">
        <v>71</v>
      </c>
      <c r="H1629" s="9" t="s">
        <v>72</v>
      </c>
      <c r="K1629" s="18"/>
      <c r="N1629" s="0" t="s">
        <v>408</v>
      </c>
    </row>
    <row r="1630" customFormat="false" ht="14.4" hidden="false" customHeight="false" outlineLevel="0" collapsed="false">
      <c r="A1630" s="0" t="n">
        <v>1629</v>
      </c>
      <c r="B1630" s="0" t="n">
        <v>255</v>
      </c>
      <c r="C1630" s="8" t="s">
        <v>874</v>
      </c>
      <c r="D1630" s="23" t="s">
        <v>875</v>
      </c>
      <c r="E1630" s="8" t="s">
        <v>52</v>
      </c>
      <c r="F1630" s="8" t="s">
        <v>46</v>
      </c>
      <c r="G1630" s="8" t="s">
        <v>73</v>
      </c>
      <c r="H1630" s="9" t="s">
        <v>74</v>
      </c>
      <c r="K1630" s="18"/>
      <c r="N1630" s="0" t="s">
        <v>408</v>
      </c>
    </row>
    <row r="1631" customFormat="false" ht="14.4" hidden="false" customHeight="false" outlineLevel="0" collapsed="false">
      <c r="A1631" s="0" t="n">
        <v>1630</v>
      </c>
      <c r="B1631" s="0" t="n">
        <v>256</v>
      </c>
      <c r="C1631" s="8" t="s">
        <v>874</v>
      </c>
      <c r="D1631" s="23" t="s">
        <v>875</v>
      </c>
      <c r="E1631" s="8" t="s">
        <v>52</v>
      </c>
      <c r="F1631" s="8" t="s">
        <v>46</v>
      </c>
      <c r="G1631" s="8" t="s">
        <v>75</v>
      </c>
      <c r="H1631" s="9" t="s">
        <v>76</v>
      </c>
      <c r="K1631" s="18"/>
      <c r="N1631" s="0" t="s">
        <v>408</v>
      </c>
    </row>
    <row r="1632" customFormat="false" ht="14.4" hidden="false" customHeight="false" outlineLevel="0" collapsed="false">
      <c r="A1632" s="0" t="n">
        <v>1631</v>
      </c>
      <c r="B1632" s="0" t="n">
        <v>257</v>
      </c>
      <c r="C1632" s="8" t="s">
        <v>874</v>
      </c>
      <c r="D1632" s="23" t="s">
        <v>875</v>
      </c>
      <c r="E1632" s="8" t="s">
        <v>52</v>
      </c>
      <c r="F1632" s="8" t="s">
        <v>46</v>
      </c>
      <c r="G1632" s="8" t="s">
        <v>77</v>
      </c>
      <c r="H1632" s="9" t="s">
        <v>78</v>
      </c>
      <c r="K1632" s="18"/>
      <c r="N1632" s="0" t="s">
        <v>408</v>
      </c>
    </row>
    <row r="1633" customFormat="false" ht="14.4" hidden="false" customHeight="false" outlineLevel="0" collapsed="false">
      <c r="A1633" s="0" t="n">
        <v>1632</v>
      </c>
      <c r="B1633" s="0" t="n">
        <v>258</v>
      </c>
      <c r="C1633" s="8" t="s">
        <v>874</v>
      </c>
      <c r="D1633" s="23" t="s">
        <v>875</v>
      </c>
      <c r="E1633" s="8" t="s">
        <v>52</v>
      </c>
      <c r="F1633" s="8" t="s">
        <v>46</v>
      </c>
      <c r="G1633" s="8" t="s">
        <v>699</v>
      </c>
      <c r="H1633" s="9" t="s">
        <v>700</v>
      </c>
      <c r="K1633" s="18"/>
      <c r="N1633" s="0" t="s">
        <v>408</v>
      </c>
    </row>
    <row r="1634" customFormat="false" ht="14.4" hidden="false" customHeight="false" outlineLevel="0" collapsed="false">
      <c r="A1634" s="0" t="n">
        <v>1633</v>
      </c>
      <c r="B1634" s="0" t="n">
        <v>259</v>
      </c>
      <c r="C1634" s="8" t="s">
        <v>874</v>
      </c>
      <c r="D1634" s="23" t="s">
        <v>875</v>
      </c>
      <c r="E1634" s="8" t="s">
        <v>699</v>
      </c>
      <c r="F1634" s="8" t="s">
        <v>46</v>
      </c>
      <c r="G1634" s="8" t="s">
        <v>701</v>
      </c>
      <c r="H1634" s="9" t="s">
        <v>702</v>
      </c>
      <c r="K1634" s="18"/>
      <c r="N1634" s="0" t="s">
        <v>408</v>
      </c>
    </row>
    <row r="1635" customFormat="false" ht="14.4" hidden="false" customHeight="false" outlineLevel="0" collapsed="false">
      <c r="A1635" s="0" t="n">
        <v>1634</v>
      </c>
      <c r="B1635" s="0" t="n">
        <v>260</v>
      </c>
      <c r="C1635" s="8" t="s">
        <v>874</v>
      </c>
      <c r="D1635" s="23" t="s">
        <v>875</v>
      </c>
      <c r="E1635" s="8" t="s">
        <v>896</v>
      </c>
      <c r="F1635" s="8" t="s">
        <v>46</v>
      </c>
      <c r="G1635" s="8" t="s">
        <v>706</v>
      </c>
      <c r="H1635" s="9" t="s">
        <v>707</v>
      </c>
      <c r="K1635" s="18"/>
      <c r="N1635" s="0" t="s">
        <v>408</v>
      </c>
    </row>
    <row r="1636" customFormat="false" ht="14.4" hidden="false" customHeight="false" outlineLevel="0" collapsed="false">
      <c r="A1636" s="0" t="n">
        <v>1635</v>
      </c>
      <c r="B1636" s="0" t="n">
        <v>261</v>
      </c>
      <c r="C1636" s="8" t="s">
        <v>874</v>
      </c>
      <c r="D1636" s="23" t="s">
        <v>875</v>
      </c>
      <c r="E1636" s="8" t="s">
        <v>896</v>
      </c>
      <c r="F1636" s="8" t="s">
        <v>46</v>
      </c>
      <c r="G1636" s="8" t="s">
        <v>708</v>
      </c>
      <c r="H1636" s="9" t="s">
        <v>709</v>
      </c>
      <c r="K1636" s="18"/>
      <c r="N1636" s="0" t="s">
        <v>408</v>
      </c>
    </row>
    <row r="1637" customFormat="false" ht="14.4" hidden="false" customHeight="false" outlineLevel="0" collapsed="false">
      <c r="A1637" s="0" t="n">
        <v>1636</v>
      </c>
      <c r="B1637" s="0" t="n">
        <v>262</v>
      </c>
      <c r="C1637" s="8" t="s">
        <v>874</v>
      </c>
      <c r="D1637" s="23" t="s">
        <v>875</v>
      </c>
      <c r="E1637" s="8" t="s">
        <v>708</v>
      </c>
      <c r="F1637" s="8" t="s">
        <v>46</v>
      </c>
      <c r="G1637" s="8" t="s">
        <v>710</v>
      </c>
      <c r="H1637" s="9" t="s">
        <v>711</v>
      </c>
      <c r="K1637" s="18"/>
      <c r="N1637" s="0" t="s">
        <v>408</v>
      </c>
    </row>
    <row r="1638" customFormat="false" ht="14.4" hidden="false" customHeight="false" outlineLevel="0" collapsed="false">
      <c r="A1638" s="0" t="n">
        <v>1637</v>
      </c>
      <c r="B1638" s="0" t="n">
        <v>263</v>
      </c>
      <c r="C1638" s="8" t="s">
        <v>874</v>
      </c>
      <c r="D1638" s="23" t="s">
        <v>875</v>
      </c>
      <c r="E1638" s="8" t="s">
        <v>708</v>
      </c>
      <c r="F1638" s="8" t="s">
        <v>46</v>
      </c>
      <c r="G1638" s="8" t="s">
        <v>712</v>
      </c>
      <c r="H1638" s="9" t="s">
        <v>713</v>
      </c>
      <c r="K1638" s="18"/>
      <c r="N1638" s="0" t="s">
        <v>408</v>
      </c>
    </row>
    <row r="1639" customFormat="false" ht="14.4" hidden="false" customHeight="false" outlineLevel="0" collapsed="false">
      <c r="A1639" s="0" t="n">
        <v>1638</v>
      </c>
      <c r="B1639" s="0" t="n">
        <v>264</v>
      </c>
      <c r="C1639" s="8" t="s">
        <v>874</v>
      </c>
      <c r="D1639" s="23" t="s">
        <v>875</v>
      </c>
      <c r="E1639" s="8" t="s">
        <v>708</v>
      </c>
      <c r="F1639" s="8" t="s">
        <v>46</v>
      </c>
      <c r="G1639" s="8" t="s">
        <v>714</v>
      </c>
      <c r="H1639" s="9" t="s">
        <v>715</v>
      </c>
      <c r="K1639" s="18"/>
      <c r="N1639" s="0" t="s">
        <v>408</v>
      </c>
    </row>
    <row r="1640" customFormat="false" ht="28.8" hidden="false" customHeight="false" outlineLevel="0" collapsed="false">
      <c r="A1640" s="0" t="n">
        <v>1639</v>
      </c>
      <c r="B1640" s="0" t="n">
        <v>265</v>
      </c>
      <c r="C1640" s="8" t="s">
        <v>874</v>
      </c>
      <c r="D1640" s="23" t="s">
        <v>875</v>
      </c>
      <c r="E1640" s="8" t="s">
        <v>708</v>
      </c>
      <c r="F1640" s="8" t="s">
        <v>46</v>
      </c>
      <c r="G1640" s="8" t="s">
        <v>716</v>
      </c>
      <c r="H1640" s="9" t="s">
        <v>717</v>
      </c>
      <c r="K1640" s="18"/>
      <c r="N1640" s="0" t="s">
        <v>408</v>
      </c>
    </row>
    <row r="1641" customFormat="false" ht="14.4" hidden="false" customHeight="false" outlineLevel="0" collapsed="false">
      <c r="A1641" s="0" t="n">
        <v>1640</v>
      </c>
      <c r="B1641" s="0" t="n">
        <v>266</v>
      </c>
      <c r="C1641" s="8" t="s">
        <v>874</v>
      </c>
      <c r="D1641" s="23" t="s">
        <v>875</v>
      </c>
      <c r="E1641" s="8" t="s">
        <v>716</v>
      </c>
      <c r="F1641" s="8" t="s">
        <v>46</v>
      </c>
      <c r="G1641" s="8" t="s">
        <v>718</v>
      </c>
      <c r="H1641" s="9" t="s">
        <v>719</v>
      </c>
      <c r="K1641" s="18"/>
      <c r="N1641" s="0" t="s">
        <v>408</v>
      </c>
    </row>
    <row r="1642" customFormat="false" ht="14.4" hidden="false" customHeight="false" outlineLevel="0" collapsed="false">
      <c r="A1642" s="0" t="n">
        <v>1641</v>
      </c>
      <c r="B1642" s="0" t="n">
        <v>267</v>
      </c>
      <c r="C1642" s="8" t="s">
        <v>874</v>
      </c>
      <c r="D1642" s="23" t="s">
        <v>875</v>
      </c>
      <c r="E1642" s="8" t="s">
        <v>718</v>
      </c>
      <c r="F1642" s="8" t="s">
        <v>46</v>
      </c>
      <c r="G1642" s="8" t="s">
        <v>720</v>
      </c>
      <c r="H1642" s="9" t="s">
        <v>721</v>
      </c>
      <c r="K1642" s="18"/>
      <c r="N1642" s="0" t="s">
        <v>408</v>
      </c>
    </row>
    <row r="1643" customFormat="false" ht="14.4" hidden="false" customHeight="false" outlineLevel="0" collapsed="false">
      <c r="A1643" s="0" t="n">
        <v>1642</v>
      </c>
      <c r="B1643" s="0" t="n">
        <v>268</v>
      </c>
      <c r="C1643" s="8" t="s">
        <v>874</v>
      </c>
      <c r="D1643" s="23" t="s">
        <v>875</v>
      </c>
      <c r="E1643" s="8" t="s">
        <v>718</v>
      </c>
      <c r="F1643" s="8" t="s">
        <v>46</v>
      </c>
      <c r="G1643" s="8" t="s">
        <v>461</v>
      </c>
      <c r="H1643" s="9" t="s">
        <v>722</v>
      </c>
      <c r="K1643" s="18"/>
      <c r="N1643" s="0" t="s">
        <v>408</v>
      </c>
    </row>
    <row r="1644" customFormat="false" ht="14.4" hidden="false" customHeight="false" outlineLevel="0" collapsed="false">
      <c r="A1644" s="0" t="n">
        <v>1643</v>
      </c>
      <c r="B1644" s="0" t="n">
        <v>269</v>
      </c>
      <c r="C1644" s="8" t="s">
        <v>874</v>
      </c>
      <c r="D1644" s="23" t="s">
        <v>875</v>
      </c>
      <c r="E1644" s="8" t="s">
        <v>461</v>
      </c>
      <c r="F1644" s="8" t="s">
        <v>46</v>
      </c>
      <c r="G1644" s="8" t="s">
        <v>463</v>
      </c>
      <c r="H1644" s="9" t="s">
        <v>723</v>
      </c>
      <c r="K1644" s="18"/>
      <c r="N1644" s="0" t="s">
        <v>408</v>
      </c>
    </row>
    <row r="1645" customFormat="false" ht="14.4" hidden="false" customHeight="false" outlineLevel="0" collapsed="false">
      <c r="A1645" s="0" t="n">
        <v>1644</v>
      </c>
      <c r="B1645" s="0" t="n">
        <v>270</v>
      </c>
      <c r="C1645" s="8" t="s">
        <v>874</v>
      </c>
      <c r="D1645" s="23" t="s">
        <v>875</v>
      </c>
      <c r="E1645" s="8" t="s">
        <v>463</v>
      </c>
      <c r="F1645" s="8" t="s">
        <v>46</v>
      </c>
      <c r="G1645" s="8" t="s">
        <v>724</v>
      </c>
      <c r="H1645" s="9" t="s">
        <v>725</v>
      </c>
      <c r="K1645" s="18" t="str">
        <f aca="false">HYPERLINK("#'KOODISTOT'!B"&amp;MATCH(CONCATENATE(G1645,"Type"),KOODISTOT!B:B,0),CONCATENATE(G1645,"Type"))</f>
        <v>AssortmentMainGroupType</v>
      </c>
      <c r="L1645" s="10" t="n">
        <v>1</v>
      </c>
      <c r="N1645" s="0" t="s">
        <v>408</v>
      </c>
    </row>
    <row r="1646" customFormat="false" ht="14.4" hidden="false" customHeight="false" outlineLevel="0" collapsed="false">
      <c r="A1646" s="0" t="n">
        <v>1645</v>
      </c>
      <c r="B1646" s="0" t="n">
        <v>271</v>
      </c>
      <c r="C1646" s="8" t="s">
        <v>874</v>
      </c>
      <c r="D1646" s="23" t="s">
        <v>875</v>
      </c>
      <c r="E1646" s="8" t="s">
        <v>463</v>
      </c>
      <c r="F1646" s="8" t="s">
        <v>46</v>
      </c>
      <c r="G1646" s="8" t="s">
        <v>246</v>
      </c>
      <c r="H1646" s="9" t="s">
        <v>726</v>
      </c>
      <c r="K1646" s="18"/>
      <c r="N1646" s="0" t="s">
        <v>408</v>
      </c>
    </row>
    <row r="1647" customFormat="false" ht="14.4" hidden="false" customHeight="false" outlineLevel="0" collapsed="false">
      <c r="A1647" s="0" t="n">
        <v>1646</v>
      </c>
      <c r="B1647" s="0" t="n">
        <v>272</v>
      </c>
      <c r="C1647" s="8" t="s">
        <v>874</v>
      </c>
      <c r="D1647" s="23" t="s">
        <v>875</v>
      </c>
      <c r="E1647" s="8" t="s">
        <v>463</v>
      </c>
      <c r="F1647" s="8" t="s">
        <v>46</v>
      </c>
      <c r="G1647" s="8" t="s">
        <v>469</v>
      </c>
      <c r="H1647" s="9" t="s">
        <v>727</v>
      </c>
      <c r="K1647" s="18"/>
      <c r="N1647" s="0" t="s">
        <v>408</v>
      </c>
    </row>
    <row r="1648" customFormat="false" ht="14.4" hidden="false" customHeight="false" outlineLevel="0" collapsed="false">
      <c r="A1648" s="0" t="n">
        <v>1647</v>
      </c>
      <c r="B1648" s="0" t="n">
        <v>273</v>
      </c>
      <c r="C1648" s="8" t="s">
        <v>874</v>
      </c>
      <c r="D1648" s="23" t="s">
        <v>875</v>
      </c>
      <c r="E1648" s="8" t="s">
        <v>463</v>
      </c>
      <c r="F1648" s="8" t="s">
        <v>46</v>
      </c>
      <c r="G1648" s="8" t="s">
        <v>728</v>
      </c>
      <c r="H1648" s="9" t="s">
        <v>729</v>
      </c>
      <c r="K1648" s="18"/>
      <c r="N1648" s="0" t="s">
        <v>408</v>
      </c>
    </row>
    <row r="1649" customFormat="false" ht="14.4" hidden="false" customHeight="false" outlineLevel="0" collapsed="false">
      <c r="A1649" s="0" t="n">
        <v>1648</v>
      </c>
      <c r="B1649" s="0" t="n">
        <v>274</v>
      </c>
      <c r="C1649" s="8" t="s">
        <v>874</v>
      </c>
      <c r="D1649" s="23" t="s">
        <v>875</v>
      </c>
      <c r="E1649" s="8" t="s">
        <v>463</v>
      </c>
      <c r="F1649" s="8" t="s">
        <v>46</v>
      </c>
      <c r="G1649" s="8" t="s">
        <v>730</v>
      </c>
      <c r="H1649" s="9" t="s">
        <v>731</v>
      </c>
      <c r="K1649" s="18"/>
      <c r="N1649" s="0" t="s">
        <v>408</v>
      </c>
    </row>
    <row r="1650" customFormat="false" ht="14.4" hidden="false" customHeight="false" outlineLevel="0" collapsed="false">
      <c r="A1650" s="0" t="n">
        <v>1649</v>
      </c>
      <c r="B1650" s="0" t="n">
        <v>275</v>
      </c>
      <c r="C1650" s="8" t="s">
        <v>874</v>
      </c>
      <c r="D1650" s="23" t="s">
        <v>875</v>
      </c>
      <c r="E1650" s="8" t="s">
        <v>463</v>
      </c>
      <c r="F1650" s="8" t="s">
        <v>46</v>
      </c>
      <c r="G1650" s="8" t="s">
        <v>732</v>
      </c>
      <c r="H1650" s="9" t="s">
        <v>733</v>
      </c>
      <c r="K1650" s="18"/>
      <c r="N1650" s="0" t="s">
        <v>408</v>
      </c>
    </row>
    <row r="1651" customFormat="false" ht="14.4" hidden="false" customHeight="false" outlineLevel="0" collapsed="false">
      <c r="A1651" s="0" t="n">
        <v>1650</v>
      </c>
      <c r="B1651" s="0" t="n">
        <v>276</v>
      </c>
      <c r="C1651" s="8" t="s">
        <v>874</v>
      </c>
      <c r="D1651" s="23" t="s">
        <v>875</v>
      </c>
      <c r="E1651" s="8" t="s">
        <v>463</v>
      </c>
      <c r="F1651" s="8" t="s">
        <v>46</v>
      </c>
      <c r="G1651" s="8" t="s">
        <v>734</v>
      </c>
      <c r="H1651" s="9" t="s">
        <v>735</v>
      </c>
      <c r="K1651" s="18"/>
      <c r="N1651" s="0" t="s">
        <v>408</v>
      </c>
    </row>
    <row r="1652" customFormat="false" ht="14.4" hidden="false" customHeight="false" outlineLevel="0" collapsed="false">
      <c r="A1652" s="0" t="n">
        <v>1651</v>
      </c>
      <c r="B1652" s="0" t="n">
        <v>277</v>
      </c>
      <c r="C1652" s="8" t="s">
        <v>874</v>
      </c>
      <c r="D1652" s="23" t="s">
        <v>875</v>
      </c>
      <c r="E1652" s="8" t="s">
        <v>463</v>
      </c>
      <c r="F1652" s="8" t="s">
        <v>46</v>
      </c>
      <c r="G1652" s="8" t="s">
        <v>736</v>
      </c>
      <c r="H1652" s="9" t="s">
        <v>737</v>
      </c>
      <c r="K1652" s="18"/>
      <c r="N1652" s="0" t="s">
        <v>408</v>
      </c>
    </row>
    <row r="1653" customFormat="false" ht="14.4" hidden="false" customHeight="false" outlineLevel="0" collapsed="false">
      <c r="A1653" s="0" t="n">
        <v>1652</v>
      </c>
      <c r="B1653" s="0" t="n">
        <v>278</v>
      </c>
      <c r="C1653" s="8" t="s">
        <v>874</v>
      </c>
      <c r="D1653" s="23" t="s">
        <v>875</v>
      </c>
      <c r="E1653" s="8" t="s">
        <v>463</v>
      </c>
      <c r="F1653" s="8" t="s">
        <v>46</v>
      </c>
      <c r="G1653" s="8" t="s">
        <v>738</v>
      </c>
      <c r="H1653" s="9" t="s">
        <v>739</v>
      </c>
      <c r="K1653" s="18"/>
      <c r="N1653" s="0" t="s">
        <v>408</v>
      </c>
    </row>
    <row r="1654" customFormat="false" ht="14.4" hidden="false" customHeight="false" outlineLevel="0" collapsed="false">
      <c r="A1654" s="0" t="n">
        <v>1653</v>
      </c>
      <c r="B1654" s="0" t="n">
        <v>279</v>
      </c>
      <c r="C1654" s="8" t="s">
        <v>874</v>
      </c>
      <c r="D1654" s="23" t="s">
        <v>875</v>
      </c>
      <c r="E1654" s="8" t="s">
        <v>463</v>
      </c>
      <c r="F1654" s="8" t="s">
        <v>46</v>
      </c>
      <c r="G1654" s="8" t="s">
        <v>281</v>
      </c>
      <c r="H1654" s="9" t="s">
        <v>740</v>
      </c>
      <c r="K1654" s="18"/>
      <c r="N1654" s="0" t="s">
        <v>408</v>
      </c>
    </row>
    <row r="1655" customFormat="false" ht="14.4" hidden="false" customHeight="false" outlineLevel="0" collapsed="false">
      <c r="A1655" s="0" t="n">
        <v>1654</v>
      </c>
      <c r="B1655" s="0" t="n">
        <v>280</v>
      </c>
      <c r="C1655" s="8" t="s">
        <v>874</v>
      </c>
      <c r="D1655" s="23" t="s">
        <v>875</v>
      </c>
      <c r="E1655" s="8" t="s">
        <v>463</v>
      </c>
      <c r="F1655" s="8" t="s">
        <v>46</v>
      </c>
      <c r="G1655" s="8" t="s">
        <v>741</v>
      </c>
      <c r="H1655" s="9" t="s">
        <v>742</v>
      </c>
      <c r="K1655" s="18"/>
      <c r="N1655" s="0" t="s">
        <v>408</v>
      </c>
    </row>
    <row r="1656" customFormat="false" ht="14.4" hidden="false" customHeight="false" outlineLevel="0" collapsed="false">
      <c r="A1656" s="0" t="n">
        <v>1655</v>
      </c>
      <c r="B1656" s="0" t="n">
        <v>281</v>
      </c>
      <c r="C1656" s="8" t="s">
        <v>874</v>
      </c>
      <c r="D1656" s="23" t="s">
        <v>875</v>
      </c>
      <c r="E1656" s="8" t="s">
        <v>463</v>
      </c>
      <c r="F1656" s="8" t="s">
        <v>46</v>
      </c>
      <c r="G1656" s="8" t="s">
        <v>743</v>
      </c>
      <c r="H1656" s="9" t="s">
        <v>744</v>
      </c>
      <c r="K1656" s="18"/>
      <c r="N1656" s="0" t="s">
        <v>408</v>
      </c>
    </row>
    <row r="1657" customFormat="false" ht="14.4" hidden="false" customHeight="false" outlineLevel="0" collapsed="false">
      <c r="A1657" s="0" t="n">
        <v>1656</v>
      </c>
      <c r="B1657" s="0" t="n">
        <v>282</v>
      </c>
      <c r="C1657" s="8" t="s">
        <v>874</v>
      </c>
      <c r="D1657" s="23" t="s">
        <v>875</v>
      </c>
      <c r="E1657" s="8" t="s">
        <v>463</v>
      </c>
      <c r="F1657" s="8" t="s">
        <v>46</v>
      </c>
      <c r="G1657" s="8" t="s">
        <v>745</v>
      </c>
      <c r="H1657" s="9" t="s">
        <v>746</v>
      </c>
      <c r="K1657" s="18"/>
      <c r="N1657" s="0" t="s">
        <v>408</v>
      </c>
    </row>
    <row r="1658" customFormat="false" ht="14.4" hidden="false" customHeight="false" outlineLevel="0" collapsed="false">
      <c r="A1658" s="0" t="n">
        <v>1657</v>
      </c>
      <c r="B1658" s="0" t="n">
        <v>283</v>
      </c>
      <c r="C1658" s="8" t="s">
        <v>874</v>
      </c>
      <c r="D1658" s="23" t="s">
        <v>875</v>
      </c>
      <c r="E1658" s="8" t="s">
        <v>463</v>
      </c>
      <c r="F1658" s="8" t="s">
        <v>46</v>
      </c>
      <c r="G1658" s="8" t="s">
        <v>747</v>
      </c>
      <c r="H1658" s="9" t="s">
        <v>748</v>
      </c>
      <c r="K1658" s="18"/>
      <c r="N1658" s="0" t="s">
        <v>408</v>
      </c>
    </row>
    <row r="1659" customFormat="false" ht="14.4" hidden="false" customHeight="false" outlineLevel="0" collapsed="false">
      <c r="A1659" s="0" t="n">
        <v>1658</v>
      </c>
      <c r="B1659" s="0" t="n">
        <v>284</v>
      </c>
      <c r="C1659" s="8" t="s">
        <v>874</v>
      </c>
      <c r="D1659" s="23" t="s">
        <v>875</v>
      </c>
      <c r="E1659" s="8" t="s">
        <v>463</v>
      </c>
      <c r="F1659" s="8" t="s">
        <v>46</v>
      </c>
      <c r="G1659" s="8" t="s">
        <v>749</v>
      </c>
      <c r="H1659" s="9" t="s">
        <v>750</v>
      </c>
      <c r="K1659" s="18"/>
      <c r="N1659" s="0" t="s">
        <v>408</v>
      </c>
    </row>
    <row r="1660" customFormat="false" ht="14.4" hidden="false" customHeight="false" outlineLevel="0" collapsed="false">
      <c r="A1660" s="0" t="n">
        <v>1659</v>
      </c>
      <c r="B1660" s="0" t="n">
        <v>285</v>
      </c>
      <c r="C1660" s="8" t="s">
        <v>874</v>
      </c>
      <c r="D1660" s="23" t="s">
        <v>875</v>
      </c>
      <c r="E1660" s="8" t="s">
        <v>463</v>
      </c>
      <c r="F1660" s="8" t="s">
        <v>46</v>
      </c>
      <c r="G1660" s="8" t="s">
        <v>751</v>
      </c>
      <c r="H1660" s="9" t="s">
        <v>752</v>
      </c>
      <c r="K1660" s="18"/>
      <c r="N1660" s="0" t="s">
        <v>408</v>
      </c>
    </row>
    <row r="1661" customFormat="false" ht="14.4" hidden="false" customHeight="false" outlineLevel="0" collapsed="false">
      <c r="A1661" s="0" t="n">
        <v>1660</v>
      </c>
      <c r="B1661" s="0" t="n">
        <v>286</v>
      </c>
      <c r="C1661" s="8" t="s">
        <v>874</v>
      </c>
      <c r="D1661" s="23" t="s">
        <v>875</v>
      </c>
      <c r="E1661" s="8" t="s">
        <v>751</v>
      </c>
      <c r="F1661" s="8" t="s">
        <v>46</v>
      </c>
      <c r="G1661" s="8" t="s">
        <v>753</v>
      </c>
      <c r="H1661" s="9" t="s">
        <v>754</v>
      </c>
      <c r="K1661" s="18"/>
      <c r="N1661" s="0" t="s">
        <v>408</v>
      </c>
    </row>
    <row r="1662" customFormat="false" ht="14.4" hidden="false" customHeight="false" outlineLevel="0" collapsed="false">
      <c r="A1662" s="0" t="n">
        <v>1661</v>
      </c>
      <c r="B1662" s="0" t="n">
        <v>287</v>
      </c>
      <c r="C1662" s="8" t="s">
        <v>874</v>
      </c>
      <c r="D1662" s="23" t="s">
        <v>875</v>
      </c>
      <c r="E1662" s="8" t="s">
        <v>753</v>
      </c>
      <c r="F1662" s="8" t="s">
        <v>46</v>
      </c>
      <c r="G1662" s="8" t="s">
        <v>755</v>
      </c>
      <c r="H1662" s="9" t="s">
        <v>756</v>
      </c>
      <c r="K1662" s="18"/>
      <c r="N1662" s="0" t="s">
        <v>408</v>
      </c>
    </row>
    <row r="1663" customFormat="false" ht="14.4" hidden="false" customHeight="false" outlineLevel="0" collapsed="false">
      <c r="A1663" s="0" t="n">
        <v>1662</v>
      </c>
      <c r="B1663" s="0" t="n">
        <v>288</v>
      </c>
      <c r="C1663" s="8" t="s">
        <v>874</v>
      </c>
      <c r="D1663" s="23" t="s">
        <v>875</v>
      </c>
      <c r="E1663" s="8" t="s">
        <v>753</v>
      </c>
      <c r="F1663" s="8" t="s">
        <v>46</v>
      </c>
      <c r="G1663" s="8" t="s">
        <v>758</v>
      </c>
      <c r="H1663" s="9" t="s">
        <v>759</v>
      </c>
      <c r="K1663" s="18"/>
      <c r="N1663" s="0" t="s">
        <v>408</v>
      </c>
    </row>
    <row r="1664" customFormat="false" ht="14.4" hidden="false" customHeight="false" outlineLevel="0" collapsed="false">
      <c r="A1664" s="0" t="n">
        <v>1663</v>
      </c>
      <c r="B1664" s="0" t="n">
        <v>289</v>
      </c>
      <c r="C1664" s="8" t="s">
        <v>874</v>
      </c>
      <c r="D1664" s="23" t="s">
        <v>875</v>
      </c>
      <c r="E1664" s="8" t="s">
        <v>753</v>
      </c>
      <c r="F1664" s="8" t="s">
        <v>46</v>
      </c>
      <c r="G1664" s="8" t="s">
        <v>760</v>
      </c>
      <c r="H1664" s="9" t="s">
        <v>761</v>
      </c>
      <c r="K1664" s="18"/>
      <c r="N1664" s="0" t="s">
        <v>408</v>
      </c>
    </row>
    <row r="1665" customFormat="false" ht="14.4" hidden="false" customHeight="false" outlineLevel="0" collapsed="false">
      <c r="A1665" s="0" t="n">
        <v>1664</v>
      </c>
      <c r="B1665" s="0" t="n">
        <v>290</v>
      </c>
      <c r="C1665" s="8" t="s">
        <v>874</v>
      </c>
      <c r="D1665" s="23" t="s">
        <v>875</v>
      </c>
      <c r="E1665" s="8" t="s">
        <v>463</v>
      </c>
      <c r="F1665" s="8" t="s">
        <v>46</v>
      </c>
      <c r="G1665" s="8" t="s">
        <v>762</v>
      </c>
      <c r="H1665" s="9" t="s">
        <v>763</v>
      </c>
      <c r="K1665" s="18"/>
      <c r="N1665" s="0" t="s">
        <v>408</v>
      </c>
    </row>
    <row r="1666" customFormat="false" ht="14.4" hidden="false" customHeight="false" outlineLevel="0" collapsed="false">
      <c r="A1666" s="0" t="n">
        <v>1665</v>
      </c>
      <c r="B1666" s="0" t="n">
        <v>291</v>
      </c>
      <c r="C1666" s="8" t="s">
        <v>874</v>
      </c>
      <c r="D1666" s="23" t="s">
        <v>875</v>
      </c>
      <c r="E1666" s="8" t="s">
        <v>463</v>
      </c>
      <c r="F1666" s="8" t="s">
        <v>46</v>
      </c>
      <c r="G1666" s="8" t="s">
        <v>764</v>
      </c>
      <c r="H1666" s="9" t="s">
        <v>765</v>
      </c>
      <c r="K1666" s="18"/>
      <c r="N1666" s="0" t="s">
        <v>408</v>
      </c>
    </row>
    <row r="1667" customFormat="false" ht="14.4" hidden="false" customHeight="false" outlineLevel="0" collapsed="false">
      <c r="A1667" s="0" t="n">
        <v>1666</v>
      </c>
      <c r="B1667" s="0" t="n">
        <v>292</v>
      </c>
      <c r="C1667" s="8" t="s">
        <v>874</v>
      </c>
      <c r="D1667" s="23" t="s">
        <v>875</v>
      </c>
      <c r="E1667" s="8" t="s">
        <v>708</v>
      </c>
      <c r="F1667" s="8" t="s">
        <v>46</v>
      </c>
      <c r="G1667" s="8" t="s">
        <v>766</v>
      </c>
      <c r="H1667" s="9" t="s">
        <v>767</v>
      </c>
      <c r="K1667" s="18"/>
      <c r="N1667" s="0" t="s">
        <v>408</v>
      </c>
    </row>
    <row r="1668" customFormat="false" ht="14.4" hidden="false" customHeight="false" outlineLevel="0" collapsed="false">
      <c r="A1668" s="0" t="n">
        <v>1667</v>
      </c>
      <c r="B1668" s="0" t="n">
        <v>293</v>
      </c>
      <c r="C1668" s="8" t="s">
        <v>874</v>
      </c>
      <c r="D1668" s="23" t="s">
        <v>875</v>
      </c>
      <c r="E1668" s="8" t="s">
        <v>766</v>
      </c>
      <c r="F1668" s="8" t="s">
        <v>46</v>
      </c>
      <c r="G1668" s="8" t="s">
        <v>457</v>
      </c>
      <c r="H1668" s="9" t="s">
        <v>768</v>
      </c>
      <c r="K1668" s="18"/>
      <c r="N1668" s="0" t="s">
        <v>408</v>
      </c>
    </row>
    <row r="1669" customFormat="false" ht="14.4" hidden="false" customHeight="false" outlineLevel="0" collapsed="false">
      <c r="A1669" s="0" t="n">
        <v>1668</v>
      </c>
      <c r="B1669" s="0" t="n">
        <v>294</v>
      </c>
      <c r="C1669" s="8" t="s">
        <v>874</v>
      </c>
      <c r="D1669" s="23" t="s">
        <v>875</v>
      </c>
      <c r="E1669" s="8" t="s">
        <v>457</v>
      </c>
      <c r="F1669" s="8" t="s">
        <v>54</v>
      </c>
      <c r="G1669" s="8" t="s">
        <v>55</v>
      </c>
      <c r="H1669" s="9" t="s">
        <v>769</v>
      </c>
      <c r="N1669" s="0" t="s">
        <v>408</v>
      </c>
    </row>
    <row r="1670" customFormat="false" ht="14.4" hidden="false" customHeight="false" outlineLevel="0" collapsed="false">
      <c r="A1670" s="0" t="n">
        <v>1669</v>
      </c>
      <c r="B1670" s="0" t="n">
        <v>295</v>
      </c>
      <c r="C1670" s="8" t="s">
        <v>874</v>
      </c>
      <c r="D1670" s="23" t="s">
        <v>875</v>
      </c>
      <c r="E1670" s="8" t="s">
        <v>708</v>
      </c>
      <c r="F1670" s="8" t="s">
        <v>46</v>
      </c>
      <c r="G1670" s="8" t="s">
        <v>770</v>
      </c>
      <c r="H1670" s="9" t="s">
        <v>771</v>
      </c>
      <c r="N1670" s="0" t="s">
        <v>408</v>
      </c>
    </row>
    <row r="1671" customFormat="false" ht="14.4" hidden="false" customHeight="false" outlineLevel="0" collapsed="false">
      <c r="A1671" s="0" t="n">
        <v>1670</v>
      </c>
      <c r="B1671" s="0" t="n">
        <v>296</v>
      </c>
      <c r="C1671" s="8" t="s">
        <v>874</v>
      </c>
      <c r="D1671" s="23" t="s">
        <v>875</v>
      </c>
      <c r="E1671" s="8" t="s">
        <v>770</v>
      </c>
      <c r="F1671" s="8" t="s">
        <v>46</v>
      </c>
      <c r="G1671" s="8" t="s">
        <v>772</v>
      </c>
      <c r="H1671" s="9" t="s">
        <v>773</v>
      </c>
      <c r="N1671" s="0" t="s">
        <v>408</v>
      </c>
    </row>
    <row r="1672" customFormat="false" ht="14.4" hidden="false" customHeight="false" outlineLevel="0" collapsed="false">
      <c r="A1672" s="0" t="n">
        <v>1671</v>
      </c>
      <c r="B1672" s="0" t="n">
        <v>297</v>
      </c>
      <c r="C1672" s="8" t="s">
        <v>874</v>
      </c>
      <c r="D1672" s="23" t="s">
        <v>875</v>
      </c>
      <c r="E1672" s="8" t="s">
        <v>772</v>
      </c>
      <c r="F1672" s="8" t="s">
        <v>54</v>
      </c>
      <c r="G1672" s="8" t="s">
        <v>55</v>
      </c>
      <c r="H1672" s="9" t="s">
        <v>774</v>
      </c>
      <c r="N1672" s="0" t="s">
        <v>408</v>
      </c>
    </row>
    <row r="1673" customFormat="false" ht="14.4" hidden="false" customHeight="false" outlineLevel="0" collapsed="false">
      <c r="A1673" s="0" t="n">
        <v>1672</v>
      </c>
      <c r="B1673" s="0" t="n">
        <v>298</v>
      </c>
      <c r="C1673" s="8" t="s">
        <v>874</v>
      </c>
      <c r="D1673" s="23" t="s">
        <v>875</v>
      </c>
      <c r="E1673" s="8" t="s">
        <v>772</v>
      </c>
      <c r="F1673" s="8" t="s">
        <v>46</v>
      </c>
      <c r="G1673" s="8" t="s">
        <v>775</v>
      </c>
      <c r="H1673" s="9" t="s">
        <v>776</v>
      </c>
      <c r="K1673" s="18" t="str">
        <f aca="false">HYPERLINK("#'KOODISTOT'!B"&amp;MATCH(CONCATENATE(G1673,"Type"),KOODISTOT!B:B,0),CONCATENATE(G1673,"Type"))</f>
        <v>DocumentClassType</v>
      </c>
      <c r="L1673" s="10" t="n">
        <v>5</v>
      </c>
      <c r="N1673" s="0" t="s">
        <v>408</v>
      </c>
    </row>
    <row r="1674" customFormat="false" ht="14.4" hidden="false" customHeight="false" outlineLevel="0" collapsed="false">
      <c r="A1674" s="0" t="n">
        <v>1673</v>
      </c>
      <c r="B1674" s="0" t="n">
        <v>299</v>
      </c>
      <c r="C1674" s="8" t="s">
        <v>874</v>
      </c>
      <c r="D1674" s="23" t="s">
        <v>875</v>
      </c>
      <c r="E1674" s="8" t="s">
        <v>772</v>
      </c>
      <c r="F1674" s="8" t="s">
        <v>46</v>
      </c>
      <c r="G1674" s="8" t="s">
        <v>777</v>
      </c>
      <c r="H1674" s="9" t="s">
        <v>778</v>
      </c>
      <c r="N1674" s="0" t="s">
        <v>408</v>
      </c>
    </row>
    <row r="1675" customFormat="false" ht="14.4" hidden="false" customHeight="false" outlineLevel="0" collapsed="false">
      <c r="A1675" s="0" t="n">
        <v>1674</v>
      </c>
      <c r="B1675" s="0" t="n">
        <v>300</v>
      </c>
      <c r="C1675" s="8" t="s">
        <v>874</v>
      </c>
      <c r="D1675" s="23" t="s">
        <v>875</v>
      </c>
      <c r="E1675" s="8" t="s">
        <v>772</v>
      </c>
      <c r="F1675" s="8" t="s">
        <v>46</v>
      </c>
      <c r="G1675" s="8" t="s">
        <v>779</v>
      </c>
      <c r="H1675" s="9" t="s">
        <v>780</v>
      </c>
      <c r="N1675" s="0" t="s">
        <v>408</v>
      </c>
    </row>
    <row r="1676" customFormat="false" ht="14.4" hidden="false" customHeight="false" outlineLevel="0" collapsed="false">
      <c r="A1676" s="0" t="n">
        <v>1675</v>
      </c>
      <c r="B1676" s="0" t="n">
        <v>301</v>
      </c>
      <c r="C1676" s="8" t="s">
        <v>874</v>
      </c>
      <c r="D1676" s="23" t="s">
        <v>875</v>
      </c>
      <c r="E1676" s="8" t="s">
        <v>772</v>
      </c>
      <c r="F1676" s="8" t="s">
        <v>46</v>
      </c>
      <c r="G1676" s="8" t="s">
        <v>781</v>
      </c>
      <c r="H1676" s="9" t="s">
        <v>782</v>
      </c>
      <c r="N1676" s="0" t="s">
        <v>408</v>
      </c>
    </row>
    <row r="1677" customFormat="false" ht="14.4" hidden="false" customHeight="false" outlineLevel="0" collapsed="false">
      <c r="A1677" s="0" t="n">
        <v>1676</v>
      </c>
      <c r="B1677" s="0" t="n">
        <v>302</v>
      </c>
      <c r="C1677" s="8" t="s">
        <v>874</v>
      </c>
      <c r="D1677" s="23" t="s">
        <v>875</v>
      </c>
      <c r="E1677" s="8" t="s">
        <v>772</v>
      </c>
      <c r="F1677" s="8" t="s">
        <v>46</v>
      </c>
      <c r="G1677" s="8" t="s">
        <v>783</v>
      </c>
      <c r="N1677" s="0" t="s">
        <v>408</v>
      </c>
    </row>
    <row r="1678" customFormat="false" ht="14.4" hidden="false" customHeight="false" outlineLevel="0" collapsed="false">
      <c r="A1678" s="0" t="n">
        <v>1677</v>
      </c>
      <c r="B1678" s="0" t="n">
        <v>303</v>
      </c>
      <c r="C1678" s="8" t="s">
        <v>874</v>
      </c>
      <c r="D1678" s="23" t="s">
        <v>875</v>
      </c>
      <c r="E1678" s="8" t="s">
        <v>783</v>
      </c>
      <c r="F1678" s="8" t="s">
        <v>54</v>
      </c>
      <c r="G1678" s="8" t="s">
        <v>784</v>
      </c>
      <c r="H1678" s="9" t="s">
        <v>785</v>
      </c>
      <c r="N1678" s="0" t="s">
        <v>408</v>
      </c>
    </row>
    <row r="1679" customFormat="false" ht="14.4" hidden="false" customHeight="false" outlineLevel="0" collapsed="false">
      <c r="A1679" s="0" t="n">
        <v>1678</v>
      </c>
      <c r="B1679" s="0" t="n">
        <v>304</v>
      </c>
      <c r="C1679" s="8" t="s">
        <v>874</v>
      </c>
      <c r="D1679" s="23" t="s">
        <v>875</v>
      </c>
      <c r="E1679" s="8" t="s">
        <v>896</v>
      </c>
      <c r="F1679" s="8" t="s">
        <v>46</v>
      </c>
      <c r="G1679" s="8" t="s">
        <v>127</v>
      </c>
      <c r="H1679" s="9" t="s">
        <v>786</v>
      </c>
      <c r="N1679" s="0" t="s">
        <v>408</v>
      </c>
    </row>
    <row r="1680" customFormat="false" ht="14.4" hidden="false" customHeight="false" outlineLevel="0" collapsed="false">
      <c r="A1680" s="0" t="n">
        <v>1679</v>
      </c>
      <c r="B1680" s="0" t="n">
        <v>305</v>
      </c>
      <c r="C1680" s="8" t="s">
        <v>874</v>
      </c>
      <c r="D1680" s="23" t="s">
        <v>875</v>
      </c>
      <c r="E1680" s="8" t="s">
        <v>127</v>
      </c>
      <c r="F1680" s="8" t="s">
        <v>46</v>
      </c>
      <c r="G1680" s="8" t="s">
        <v>131</v>
      </c>
      <c r="H1680" s="9" t="s">
        <v>787</v>
      </c>
      <c r="K1680" s="18"/>
      <c r="N1680" s="0" t="s">
        <v>408</v>
      </c>
    </row>
    <row r="1681" customFormat="false" ht="14.4" hidden="false" customHeight="false" outlineLevel="0" collapsed="false">
      <c r="A1681" s="0" t="n">
        <v>1680</v>
      </c>
      <c r="B1681" s="0" t="n">
        <v>306</v>
      </c>
      <c r="C1681" s="8" t="s">
        <v>874</v>
      </c>
      <c r="D1681" s="23" t="s">
        <v>875</v>
      </c>
      <c r="E1681" s="8" t="s">
        <v>131</v>
      </c>
      <c r="F1681" s="8" t="s">
        <v>54</v>
      </c>
      <c r="G1681" s="8" t="s">
        <v>55</v>
      </c>
      <c r="H1681" s="9" t="s">
        <v>788</v>
      </c>
      <c r="K1681" s="18"/>
      <c r="N1681" s="0" t="s">
        <v>408</v>
      </c>
    </row>
    <row r="1682" customFormat="false" ht="14.4" hidden="false" customHeight="false" outlineLevel="0" collapsed="false">
      <c r="A1682" s="0" t="n">
        <v>1681</v>
      </c>
      <c r="B1682" s="0" t="n">
        <v>307</v>
      </c>
      <c r="C1682" s="8" t="s">
        <v>874</v>
      </c>
      <c r="D1682" s="23" t="s">
        <v>875</v>
      </c>
      <c r="E1682" s="8" t="s">
        <v>131</v>
      </c>
      <c r="F1682" s="8" t="s">
        <v>54</v>
      </c>
      <c r="G1682" s="8" t="s">
        <v>789</v>
      </c>
      <c r="H1682" s="9" t="s">
        <v>790</v>
      </c>
      <c r="N1682" s="0" t="s">
        <v>408</v>
      </c>
    </row>
    <row r="1683" customFormat="false" ht="14.4" hidden="false" customHeight="false" outlineLevel="0" collapsed="false">
      <c r="A1683" s="0" t="n">
        <v>1682</v>
      </c>
      <c r="B1683" s="0" t="n">
        <v>308</v>
      </c>
      <c r="C1683" s="8" t="s">
        <v>874</v>
      </c>
      <c r="D1683" s="23" t="s">
        <v>875</v>
      </c>
      <c r="E1683" s="8" t="s">
        <v>131</v>
      </c>
      <c r="F1683" s="8" t="s">
        <v>46</v>
      </c>
      <c r="G1683" s="8" t="s">
        <v>138</v>
      </c>
      <c r="H1683" s="9" t="s">
        <v>139</v>
      </c>
      <c r="N1683" s="0" t="s">
        <v>408</v>
      </c>
    </row>
    <row r="1684" customFormat="false" ht="14.4" hidden="false" customHeight="false" outlineLevel="0" collapsed="false">
      <c r="A1684" s="0" t="n">
        <v>1683</v>
      </c>
      <c r="B1684" s="0" t="n">
        <v>309</v>
      </c>
      <c r="C1684" s="8" t="s">
        <v>874</v>
      </c>
      <c r="D1684" s="23" t="s">
        <v>875</v>
      </c>
      <c r="E1684" s="8" t="s">
        <v>138</v>
      </c>
      <c r="F1684" s="8" t="s">
        <v>46</v>
      </c>
      <c r="G1684" s="8" t="s">
        <v>146</v>
      </c>
      <c r="H1684" s="9" t="s">
        <v>147</v>
      </c>
      <c r="N1684" s="0" t="s">
        <v>408</v>
      </c>
    </row>
    <row r="1685" customFormat="false" ht="14.4" hidden="false" customHeight="false" outlineLevel="0" collapsed="false">
      <c r="A1685" s="0" t="n">
        <v>1684</v>
      </c>
      <c r="B1685" s="0" t="n">
        <v>310</v>
      </c>
      <c r="C1685" s="8" t="s">
        <v>874</v>
      </c>
      <c r="D1685" s="23" t="s">
        <v>875</v>
      </c>
      <c r="E1685" s="8" t="s">
        <v>146</v>
      </c>
      <c r="F1685" s="8" t="s">
        <v>46</v>
      </c>
      <c r="G1685" s="8" t="s">
        <v>148</v>
      </c>
      <c r="H1685" s="9" t="s">
        <v>149</v>
      </c>
      <c r="K1685" s="18"/>
      <c r="N1685" s="0" t="s">
        <v>408</v>
      </c>
    </row>
    <row r="1686" customFormat="false" ht="14.4" hidden="false" customHeight="false" outlineLevel="0" collapsed="false">
      <c r="A1686" s="0" t="n">
        <v>1685</v>
      </c>
      <c r="B1686" s="0" t="n">
        <v>311</v>
      </c>
      <c r="C1686" s="8" t="s">
        <v>874</v>
      </c>
      <c r="D1686" s="23" t="s">
        <v>875</v>
      </c>
      <c r="E1686" s="8" t="s">
        <v>148</v>
      </c>
      <c r="F1686" s="8" t="s">
        <v>46</v>
      </c>
      <c r="G1686" s="8" t="s">
        <v>150</v>
      </c>
      <c r="H1686" s="9" t="s">
        <v>151</v>
      </c>
      <c r="K1686" s="18" t="str">
        <f aca="false">HYPERLINK("#'KOODISTOT'!B"&amp;MATCH(CONCATENATE(G1686,"Type"),KOODISTOT!B:B,0),CONCATENATE(G1686,"Type"))</f>
        <v>IdentifierTypeType</v>
      </c>
      <c r="L1686" s="10" t="n">
        <v>5</v>
      </c>
      <c r="N1686" s="0" t="s">
        <v>408</v>
      </c>
    </row>
    <row r="1687" customFormat="false" ht="14.4" hidden="false" customHeight="false" outlineLevel="0" collapsed="false">
      <c r="A1687" s="0" t="n">
        <v>1686</v>
      </c>
      <c r="B1687" s="0" t="n">
        <v>312</v>
      </c>
      <c r="C1687" s="8" t="s">
        <v>874</v>
      </c>
      <c r="D1687" s="23" t="s">
        <v>875</v>
      </c>
      <c r="E1687" s="8" t="s">
        <v>148</v>
      </c>
      <c r="F1687" s="8" t="s">
        <v>46</v>
      </c>
      <c r="G1687" s="8" t="s">
        <v>152</v>
      </c>
      <c r="H1687" s="9" t="s">
        <v>153</v>
      </c>
      <c r="K1687" s="18"/>
      <c r="N1687" s="0" t="s">
        <v>408</v>
      </c>
    </row>
    <row r="1688" customFormat="false" ht="14.4" hidden="false" customHeight="false" outlineLevel="0" collapsed="false">
      <c r="A1688" s="0" t="n">
        <v>1687</v>
      </c>
      <c r="B1688" s="0" t="n">
        <v>313</v>
      </c>
      <c r="C1688" s="8" t="s">
        <v>874</v>
      </c>
      <c r="D1688" s="23" t="s">
        <v>875</v>
      </c>
      <c r="E1688" s="8" t="s">
        <v>138</v>
      </c>
      <c r="F1688" s="8" t="s">
        <v>46</v>
      </c>
      <c r="G1688" s="8" t="s">
        <v>154</v>
      </c>
      <c r="H1688" s="9" t="s">
        <v>155</v>
      </c>
      <c r="N1688" s="0" t="s">
        <v>408</v>
      </c>
    </row>
    <row r="1689" customFormat="false" ht="14.4" hidden="false" customHeight="false" outlineLevel="0" collapsed="false">
      <c r="A1689" s="0" t="n">
        <v>1688</v>
      </c>
      <c r="B1689" s="0" t="n">
        <v>314</v>
      </c>
      <c r="C1689" s="8" t="s">
        <v>874</v>
      </c>
      <c r="D1689" s="23" t="s">
        <v>875</v>
      </c>
      <c r="E1689" s="8" t="s">
        <v>138</v>
      </c>
      <c r="F1689" s="8" t="s">
        <v>46</v>
      </c>
      <c r="G1689" s="8" t="s">
        <v>156</v>
      </c>
      <c r="H1689" s="9" t="s">
        <v>157</v>
      </c>
      <c r="K1689" s="18"/>
      <c r="N1689" s="0" t="s">
        <v>408</v>
      </c>
    </row>
    <row r="1690" customFormat="false" ht="14.4" hidden="false" customHeight="false" outlineLevel="0" collapsed="false">
      <c r="A1690" s="0" t="n">
        <v>1689</v>
      </c>
      <c r="B1690" s="0" t="n">
        <v>315</v>
      </c>
      <c r="C1690" s="8" t="s">
        <v>874</v>
      </c>
      <c r="D1690" s="23" t="s">
        <v>875</v>
      </c>
      <c r="E1690" s="8" t="s">
        <v>138</v>
      </c>
      <c r="F1690" s="8" t="s">
        <v>46</v>
      </c>
      <c r="G1690" s="8" t="s">
        <v>158</v>
      </c>
      <c r="H1690" s="9" t="s">
        <v>159</v>
      </c>
      <c r="K1690" s="18" t="str">
        <f aca="false">HYPERLINK("#'KOODISTOT'!B"&amp;MATCH(CONCATENATE(G1690,"Type"),KOODISTOT!B:B,0),CONCATENATE(G1690,"Type"))</f>
        <v>MainGroupType</v>
      </c>
      <c r="L1690" s="10" t="n">
        <v>1</v>
      </c>
      <c r="N1690" s="0" t="s">
        <v>408</v>
      </c>
    </row>
    <row r="1691" customFormat="false" ht="14.4" hidden="false" customHeight="false" outlineLevel="0" collapsed="false">
      <c r="A1691" s="0" t="n">
        <v>1690</v>
      </c>
      <c r="B1691" s="0" t="n">
        <v>316</v>
      </c>
      <c r="C1691" s="8" t="s">
        <v>874</v>
      </c>
      <c r="D1691" s="23" t="s">
        <v>875</v>
      </c>
      <c r="E1691" s="8" t="s">
        <v>138</v>
      </c>
      <c r="F1691" s="8" t="s">
        <v>46</v>
      </c>
      <c r="G1691" s="8" t="s">
        <v>160</v>
      </c>
      <c r="H1691" s="9" t="s">
        <v>161</v>
      </c>
      <c r="K1691" s="18" t="str">
        <f aca="false">HYPERLINK("#'KOODISTOT'!B"&amp;MATCH(CONCATENATE(G1691,"Type"),KOODISTOT!B:B,0),CONCATENATE(G1691,"Type"))</f>
        <v>SubGroupType</v>
      </c>
      <c r="L1691" s="10" t="n">
        <v>1</v>
      </c>
      <c r="N1691" s="0" t="s">
        <v>408</v>
      </c>
    </row>
    <row r="1692" customFormat="false" ht="14.4" hidden="false" customHeight="false" outlineLevel="0" collapsed="false">
      <c r="A1692" s="0" t="n">
        <v>1691</v>
      </c>
      <c r="B1692" s="0" t="n">
        <v>317</v>
      </c>
      <c r="C1692" s="8" t="s">
        <v>874</v>
      </c>
      <c r="D1692" s="23" t="s">
        <v>875</v>
      </c>
      <c r="E1692" s="8" t="s">
        <v>138</v>
      </c>
      <c r="F1692" s="8" t="s">
        <v>46</v>
      </c>
      <c r="G1692" s="8" t="s">
        <v>162</v>
      </c>
      <c r="H1692" s="9" t="s">
        <v>163</v>
      </c>
      <c r="K1692" s="18" t="str">
        <f aca="false">HYPERLINK("#'KOODISTOT'!B"&amp;MATCH(CONCATENATE(G1692,"Type"),KOODISTOT!B:B,0),CONCATENATE(G1692,"Type"))</f>
        <v>FertilityClassType</v>
      </c>
      <c r="L1692" s="10" t="n">
        <v>4</v>
      </c>
      <c r="N1692" s="0" t="s">
        <v>408</v>
      </c>
    </row>
    <row r="1693" customFormat="false" ht="14.4" hidden="false" customHeight="false" outlineLevel="0" collapsed="false">
      <c r="A1693" s="0" t="n">
        <v>1692</v>
      </c>
      <c r="B1693" s="0" t="n">
        <v>318</v>
      </c>
      <c r="C1693" s="8" t="s">
        <v>874</v>
      </c>
      <c r="D1693" s="23" t="s">
        <v>875</v>
      </c>
      <c r="E1693" s="8" t="s">
        <v>138</v>
      </c>
      <c r="F1693" s="8" t="s">
        <v>46</v>
      </c>
      <c r="G1693" s="8" t="s">
        <v>164</v>
      </c>
      <c r="H1693" s="9" t="s">
        <v>165</v>
      </c>
      <c r="K1693" s="18" t="str">
        <f aca="false">HYPERLINK("#'KOODISTOT'!B"&amp;MATCH(CONCATENATE(G1693,"Type"),KOODISTOT!B:B,0),CONCATENATE(G1693,"Type"))</f>
        <v>SoilTypeType</v>
      </c>
      <c r="L1693" s="10" t="n">
        <v>10</v>
      </c>
      <c r="N1693" s="0" t="s">
        <v>408</v>
      </c>
    </row>
    <row r="1694" customFormat="false" ht="14.4" hidden="false" customHeight="false" outlineLevel="0" collapsed="false">
      <c r="A1694" s="0" t="n">
        <v>1693</v>
      </c>
      <c r="B1694" s="0" t="n">
        <v>319</v>
      </c>
      <c r="C1694" s="8" t="s">
        <v>874</v>
      </c>
      <c r="D1694" s="23" t="s">
        <v>875</v>
      </c>
      <c r="E1694" s="8" t="s">
        <v>138</v>
      </c>
      <c r="F1694" s="8" t="s">
        <v>46</v>
      </c>
      <c r="G1694" s="8" t="s">
        <v>166</v>
      </c>
      <c r="H1694" s="9" t="s">
        <v>167</v>
      </c>
      <c r="K1694" s="18" t="str">
        <f aca="false">HYPERLINK("#'KOODISTOT'!B"&amp;MATCH(CONCATENATE(G1694,"Type"),KOODISTOT!B:B,0),CONCATENATE(G1694,"Type"))</f>
        <v>DrainageStateType</v>
      </c>
      <c r="L1694" s="10" t="n">
        <v>2</v>
      </c>
      <c r="N1694" s="0" t="s">
        <v>408</v>
      </c>
    </row>
    <row r="1695" customFormat="false" ht="14.4" hidden="false" customHeight="false" outlineLevel="0" collapsed="false">
      <c r="A1695" s="0" t="n">
        <v>1694</v>
      </c>
      <c r="B1695" s="0" t="n">
        <v>320</v>
      </c>
      <c r="C1695" s="8" t="s">
        <v>874</v>
      </c>
      <c r="D1695" s="23" t="s">
        <v>875</v>
      </c>
      <c r="E1695" s="8" t="s">
        <v>138</v>
      </c>
      <c r="F1695" s="8" t="s">
        <v>46</v>
      </c>
      <c r="G1695" s="8" t="s">
        <v>168</v>
      </c>
      <c r="H1695" s="9" t="s">
        <v>169</v>
      </c>
      <c r="N1695" s="0" t="s">
        <v>408</v>
      </c>
    </row>
    <row r="1696" customFormat="false" ht="14.4" hidden="false" customHeight="false" outlineLevel="0" collapsed="false">
      <c r="A1696" s="0" t="n">
        <v>1695</v>
      </c>
      <c r="B1696" s="0" t="n">
        <v>321</v>
      </c>
      <c r="C1696" s="8" t="s">
        <v>874</v>
      </c>
      <c r="D1696" s="23" t="s">
        <v>875</v>
      </c>
      <c r="E1696" s="8" t="s">
        <v>138</v>
      </c>
      <c r="F1696" s="8" t="s">
        <v>46</v>
      </c>
      <c r="G1696" s="8" t="s">
        <v>170</v>
      </c>
      <c r="H1696" s="9" t="s">
        <v>171</v>
      </c>
      <c r="N1696" s="0" t="s">
        <v>408</v>
      </c>
    </row>
    <row r="1697" customFormat="false" ht="14.4" hidden="false" customHeight="false" outlineLevel="0" collapsed="false">
      <c r="A1697" s="0" t="n">
        <v>1696</v>
      </c>
      <c r="B1697" s="0" t="n">
        <v>322</v>
      </c>
      <c r="C1697" s="8" t="s">
        <v>874</v>
      </c>
      <c r="D1697" s="23" t="s">
        <v>875</v>
      </c>
      <c r="E1697" s="8" t="s">
        <v>138</v>
      </c>
      <c r="F1697" s="8" t="s">
        <v>46</v>
      </c>
      <c r="G1697" s="8" t="s">
        <v>172</v>
      </c>
      <c r="H1697" s="9" t="s">
        <v>173</v>
      </c>
      <c r="K1697" s="18" t="str">
        <f aca="false">HYPERLINK("#'KOODISTOT'!B"&amp;MATCH(CONCATENATE(G1697,"Type"),KOODISTOT!B:B,0),CONCATENATE(G1697,"Type"))</f>
        <v>DevelopmentClassType</v>
      </c>
      <c r="L1697" s="10" t="n">
        <v>2</v>
      </c>
      <c r="N1697" s="0" t="s">
        <v>408</v>
      </c>
    </row>
    <row r="1698" customFormat="false" ht="14.4" hidden="false" customHeight="false" outlineLevel="0" collapsed="false">
      <c r="A1698" s="0" t="n">
        <v>1697</v>
      </c>
      <c r="B1698" s="0" t="n">
        <v>323</v>
      </c>
      <c r="C1698" s="8" t="s">
        <v>874</v>
      </c>
      <c r="D1698" s="23" t="s">
        <v>875</v>
      </c>
      <c r="E1698" s="8" t="s">
        <v>138</v>
      </c>
      <c r="F1698" s="8" t="s">
        <v>46</v>
      </c>
      <c r="G1698" s="8" t="s">
        <v>174</v>
      </c>
      <c r="H1698" s="9" t="s">
        <v>175</v>
      </c>
      <c r="K1698" s="18" t="str">
        <f aca="false">HYPERLINK("#'KOODISTOT'!B"&amp;MATCH(CONCATENATE(G1698,"Type"),KOODISTOT!B:B,0),CONCATENATE(G1698,"Type"))</f>
        <v>StandQualityType</v>
      </c>
      <c r="L1698" s="10" t="n">
        <v>0</v>
      </c>
      <c r="N1698" s="0" t="s">
        <v>408</v>
      </c>
    </row>
    <row r="1699" customFormat="false" ht="14.4" hidden="false" customHeight="false" outlineLevel="0" collapsed="false">
      <c r="A1699" s="0" t="n">
        <v>1698</v>
      </c>
      <c r="B1699" s="0" t="n">
        <v>324</v>
      </c>
      <c r="C1699" s="8" t="s">
        <v>874</v>
      </c>
      <c r="D1699" s="23" t="s">
        <v>875</v>
      </c>
      <c r="E1699" s="8" t="s">
        <v>138</v>
      </c>
      <c r="F1699" s="8" t="s">
        <v>46</v>
      </c>
      <c r="G1699" s="8" t="s">
        <v>176</v>
      </c>
      <c r="H1699" s="9" t="s">
        <v>177</v>
      </c>
      <c r="K1699" s="18" t="str">
        <f aca="false">HYPERLINK("#'KOODISTOT'!B"&amp;MATCH("TreeSpeciesType",KOODISTOT!B:B,0),CONCATENATE(G1699,"Type"))</f>
        <v>MainTreeSpeciesType</v>
      </c>
      <c r="L1699" s="10" t="n">
        <v>1</v>
      </c>
      <c r="N1699" s="0" t="s">
        <v>408</v>
      </c>
    </row>
    <row r="1700" customFormat="false" ht="14.4" hidden="false" customHeight="false" outlineLevel="0" collapsed="false">
      <c r="A1700" s="0" t="n">
        <v>1699</v>
      </c>
      <c r="B1700" s="0" t="n">
        <v>325</v>
      </c>
      <c r="C1700" s="8" t="s">
        <v>874</v>
      </c>
      <c r="D1700" s="23" t="s">
        <v>875</v>
      </c>
      <c r="E1700" s="8" t="s">
        <v>138</v>
      </c>
      <c r="F1700" s="8" t="s">
        <v>46</v>
      </c>
      <c r="G1700" s="8" t="s">
        <v>178</v>
      </c>
      <c r="H1700" s="9" t="s">
        <v>179</v>
      </c>
      <c r="K1700" s="18" t="str">
        <f aca="false">HYPERLINK("#'KOODISTOT'!B"&amp;MATCH(CONCATENATE(G1700,"Type"),KOODISTOT!B:B,0),CONCATENATE(G1700,"Type"))</f>
        <v>AccessibilityType</v>
      </c>
      <c r="L1700" s="10" t="n">
        <v>3</v>
      </c>
      <c r="N1700" s="0" t="s">
        <v>408</v>
      </c>
    </row>
    <row r="1701" customFormat="false" ht="14.4" hidden="false" customHeight="false" outlineLevel="0" collapsed="false">
      <c r="A1701" s="0" t="n">
        <v>1700</v>
      </c>
      <c r="B1701" s="0" t="n">
        <v>326</v>
      </c>
      <c r="C1701" s="8" t="s">
        <v>874</v>
      </c>
      <c r="D1701" s="23" t="s">
        <v>875</v>
      </c>
      <c r="E1701" s="8" t="s">
        <v>138</v>
      </c>
      <c r="F1701" s="8" t="s">
        <v>46</v>
      </c>
      <c r="G1701" s="8" t="s">
        <v>180</v>
      </c>
      <c r="H1701" s="9" t="s">
        <v>181</v>
      </c>
      <c r="K1701" s="18" t="str">
        <f aca="false">HYPERLINK("#'KOODISTOT'!B"&amp;MATCH(CONCATENATE(G1701,"Type"),KOODISTOT!B:B,0),CONCATENATE(G1701,"Type"))</f>
        <v>CuttingRestrictionType</v>
      </c>
      <c r="L1701" s="10" t="n">
        <v>5</v>
      </c>
      <c r="N1701" s="0" t="s">
        <v>408</v>
      </c>
    </row>
    <row r="1702" customFormat="false" ht="14.4" hidden="false" customHeight="false" outlineLevel="0" collapsed="false">
      <c r="A1702" s="0" t="n">
        <v>1701</v>
      </c>
      <c r="B1702" s="0" t="n">
        <v>327</v>
      </c>
      <c r="C1702" s="8" t="s">
        <v>874</v>
      </c>
      <c r="D1702" s="23" t="s">
        <v>875</v>
      </c>
      <c r="E1702" s="8" t="s">
        <v>138</v>
      </c>
      <c r="F1702" s="8" t="s">
        <v>46</v>
      </c>
      <c r="G1702" s="8" t="s">
        <v>182</v>
      </c>
      <c r="H1702" s="9" t="s">
        <v>183</v>
      </c>
      <c r="N1702" s="0" t="s">
        <v>408</v>
      </c>
    </row>
    <row r="1703" customFormat="false" ht="14.4" hidden="false" customHeight="false" outlineLevel="0" collapsed="false">
      <c r="A1703" s="0" t="n">
        <v>1702</v>
      </c>
      <c r="B1703" s="0" t="n">
        <v>328</v>
      </c>
      <c r="C1703" s="8" t="s">
        <v>874</v>
      </c>
      <c r="D1703" s="23" t="s">
        <v>875</v>
      </c>
      <c r="E1703" s="8" t="s">
        <v>138</v>
      </c>
      <c r="F1703" s="8" t="s">
        <v>46</v>
      </c>
      <c r="G1703" s="8" t="s">
        <v>184</v>
      </c>
      <c r="H1703" s="9" t="s">
        <v>185</v>
      </c>
      <c r="K1703" s="18" t="str">
        <f aca="false">HYPERLINK("#'KOODISTOT'!B"&amp;MATCH(CONCATENATE(G1703,"Type"),KOODISTOT!B:B,0),CONCATENATE(G1703,"Type"))</f>
        <v>SilvicultureRestrictionType</v>
      </c>
      <c r="L1703" s="10" t="n">
        <v>3</v>
      </c>
      <c r="N1703" s="0" t="s">
        <v>408</v>
      </c>
    </row>
    <row r="1704" customFormat="false" ht="28.8" hidden="false" customHeight="false" outlineLevel="0" collapsed="false">
      <c r="A1704" s="0" t="n">
        <v>1703</v>
      </c>
      <c r="B1704" s="0" t="n">
        <v>329</v>
      </c>
      <c r="C1704" s="8" t="s">
        <v>874</v>
      </c>
      <c r="D1704" s="23" t="s">
        <v>875</v>
      </c>
      <c r="E1704" s="8" t="s">
        <v>138</v>
      </c>
      <c r="F1704" s="8" t="s">
        <v>46</v>
      </c>
      <c r="G1704" s="8" t="s">
        <v>186</v>
      </c>
      <c r="H1704" s="9" t="s">
        <v>187</v>
      </c>
      <c r="N1704" s="0" t="s">
        <v>408</v>
      </c>
    </row>
    <row r="1705" customFormat="false" ht="28.8" hidden="false" customHeight="false" outlineLevel="0" collapsed="false">
      <c r="A1705" s="0" t="n">
        <v>1704</v>
      </c>
      <c r="B1705" s="0" t="n">
        <v>330</v>
      </c>
      <c r="C1705" s="8" t="s">
        <v>874</v>
      </c>
      <c r="D1705" s="23" t="s">
        <v>875</v>
      </c>
      <c r="E1705" s="8" t="s">
        <v>138</v>
      </c>
      <c r="F1705" s="8" t="s">
        <v>46</v>
      </c>
      <c r="G1705" s="8" t="s">
        <v>192</v>
      </c>
      <c r="H1705" s="9" t="s">
        <v>193</v>
      </c>
      <c r="N1705" s="0" t="s">
        <v>408</v>
      </c>
    </row>
    <row r="1706" customFormat="false" ht="14.4" hidden="false" customHeight="false" outlineLevel="0" collapsed="false">
      <c r="A1706" s="0" t="n">
        <v>1705</v>
      </c>
      <c r="B1706" s="0" t="n">
        <v>331</v>
      </c>
      <c r="C1706" s="8" t="s">
        <v>874</v>
      </c>
      <c r="D1706" s="23" t="s">
        <v>875</v>
      </c>
      <c r="E1706" s="8" t="s">
        <v>138</v>
      </c>
      <c r="F1706" s="8" t="s">
        <v>46</v>
      </c>
      <c r="G1706" s="8" t="s">
        <v>194</v>
      </c>
      <c r="H1706" s="9" t="s">
        <v>195</v>
      </c>
      <c r="K1706" s="18"/>
      <c r="N1706" s="0" t="s">
        <v>408</v>
      </c>
    </row>
    <row r="1707" customFormat="false" ht="14.4" hidden="false" customHeight="false" outlineLevel="0" collapsed="false">
      <c r="A1707" s="0" t="n">
        <v>1706</v>
      </c>
      <c r="B1707" s="0" t="n">
        <v>332</v>
      </c>
      <c r="C1707" s="8" t="s">
        <v>874</v>
      </c>
      <c r="D1707" s="23" t="s">
        <v>875</v>
      </c>
      <c r="E1707" s="8" t="s">
        <v>138</v>
      </c>
      <c r="F1707" s="8" t="s">
        <v>46</v>
      </c>
      <c r="G1707" s="8" t="s">
        <v>196</v>
      </c>
      <c r="H1707" s="9" t="s">
        <v>197</v>
      </c>
      <c r="N1707" s="0" t="s">
        <v>408</v>
      </c>
    </row>
    <row r="1708" customFormat="false" ht="14.4" hidden="false" customHeight="false" outlineLevel="0" collapsed="false">
      <c r="A1708" s="0" t="n">
        <v>1707</v>
      </c>
      <c r="B1708" s="0" t="n">
        <v>333</v>
      </c>
      <c r="C1708" s="8" t="s">
        <v>874</v>
      </c>
      <c r="D1708" s="23" t="s">
        <v>875</v>
      </c>
      <c r="E1708" s="8" t="s">
        <v>138</v>
      </c>
      <c r="F1708" s="8" t="s">
        <v>46</v>
      </c>
      <c r="G1708" s="8" t="s">
        <v>200</v>
      </c>
      <c r="H1708" s="9" t="s">
        <v>201</v>
      </c>
      <c r="K1708" s="18"/>
      <c r="N1708" s="0" t="s">
        <v>408</v>
      </c>
    </row>
    <row r="1709" customFormat="false" ht="14.4" hidden="false" customHeight="false" outlineLevel="0" collapsed="false">
      <c r="A1709" s="0" t="n">
        <v>1708</v>
      </c>
      <c r="B1709" s="0" t="n">
        <v>334</v>
      </c>
      <c r="C1709" s="8" t="s">
        <v>874</v>
      </c>
      <c r="D1709" s="23" t="s">
        <v>875</v>
      </c>
      <c r="E1709" s="8" t="s">
        <v>138</v>
      </c>
      <c r="F1709" s="8" t="s">
        <v>46</v>
      </c>
      <c r="G1709" s="8" t="s">
        <v>202</v>
      </c>
      <c r="H1709" s="9" t="s">
        <v>203</v>
      </c>
      <c r="N1709" s="0" t="s">
        <v>408</v>
      </c>
    </row>
    <row r="1710" customFormat="false" ht="14.4" hidden="false" customHeight="false" outlineLevel="0" collapsed="false">
      <c r="A1710" s="0" t="n">
        <v>1709</v>
      </c>
      <c r="B1710" s="0" t="n">
        <v>335</v>
      </c>
      <c r="C1710" s="8" t="s">
        <v>874</v>
      </c>
      <c r="D1710" s="23" t="s">
        <v>875</v>
      </c>
      <c r="E1710" s="8" t="s">
        <v>138</v>
      </c>
      <c r="F1710" s="8" t="s">
        <v>46</v>
      </c>
      <c r="G1710" s="8" t="s">
        <v>204</v>
      </c>
      <c r="H1710" s="9" t="s">
        <v>205</v>
      </c>
      <c r="N1710" s="0" t="s">
        <v>408</v>
      </c>
    </row>
    <row r="1711" customFormat="false" ht="14.4" hidden="false" customHeight="false" outlineLevel="0" collapsed="false">
      <c r="A1711" s="0" t="n">
        <v>1710</v>
      </c>
      <c r="B1711" s="0" t="n">
        <v>336</v>
      </c>
      <c r="C1711" s="8" t="s">
        <v>874</v>
      </c>
      <c r="D1711" s="23" t="s">
        <v>875</v>
      </c>
      <c r="E1711" s="8" t="s">
        <v>204</v>
      </c>
      <c r="F1711" s="8" t="s">
        <v>46</v>
      </c>
      <c r="G1711" s="9" t="s">
        <v>206</v>
      </c>
      <c r="H1711" s="9" t="s">
        <v>207</v>
      </c>
      <c r="N1711" s="0" t="s">
        <v>408</v>
      </c>
    </row>
    <row r="1712" customFormat="false" ht="14.4" hidden="false" customHeight="false" outlineLevel="0" collapsed="false">
      <c r="A1712" s="0" t="n">
        <v>1711</v>
      </c>
      <c r="B1712" s="0" t="n">
        <v>337</v>
      </c>
      <c r="C1712" s="8" t="s">
        <v>874</v>
      </c>
      <c r="D1712" s="23" t="s">
        <v>875</v>
      </c>
      <c r="E1712" s="9" t="s">
        <v>206</v>
      </c>
      <c r="F1712" s="8" t="s">
        <v>46</v>
      </c>
      <c r="G1712" s="9" t="s">
        <v>208</v>
      </c>
      <c r="H1712" s="9" t="s">
        <v>209</v>
      </c>
      <c r="N1712" s="0" t="s">
        <v>408</v>
      </c>
    </row>
    <row r="1713" customFormat="false" ht="14.4" hidden="false" customHeight="false" outlineLevel="0" collapsed="false">
      <c r="A1713" s="0" t="n">
        <v>1712</v>
      </c>
      <c r="B1713" s="0" t="n">
        <v>338</v>
      </c>
      <c r="C1713" s="8" t="s">
        <v>874</v>
      </c>
      <c r="D1713" s="23" t="s">
        <v>875</v>
      </c>
      <c r="E1713" s="8" t="s">
        <v>204</v>
      </c>
      <c r="F1713" s="8" t="s">
        <v>46</v>
      </c>
      <c r="G1713" s="8" t="s">
        <v>210</v>
      </c>
      <c r="H1713" s="9" t="s">
        <v>211</v>
      </c>
      <c r="N1713" s="0" t="s">
        <v>408</v>
      </c>
    </row>
    <row r="1714" customFormat="false" ht="14.4" hidden="false" customHeight="false" outlineLevel="0" collapsed="false">
      <c r="A1714" s="0" t="n">
        <v>1713</v>
      </c>
      <c r="B1714" s="0" t="n">
        <v>339</v>
      </c>
      <c r="C1714" s="8" t="s">
        <v>874</v>
      </c>
      <c r="D1714" s="23" t="s">
        <v>875</v>
      </c>
      <c r="E1714" s="8" t="s">
        <v>210</v>
      </c>
      <c r="F1714" s="8" t="s">
        <v>46</v>
      </c>
      <c r="G1714" s="8" t="s">
        <v>212</v>
      </c>
      <c r="H1714" s="9" t="s">
        <v>213</v>
      </c>
      <c r="K1714" s="18"/>
      <c r="N1714" s="0" t="s">
        <v>408</v>
      </c>
    </row>
    <row r="1715" customFormat="false" ht="14.4" hidden="false" customHeight="false" outlineLevel="0" collapsed="false">
      <c r="A1715" s="0" t="n">
        <v>1714</v>
      </c>
      <c r="B1715" s="0" t="n">
        <v>340</v>
      </c>
      <c r="C1715" s="8" t="s">
        <v>874</v>
      </c>
      <c r="D1715" s="23" t="s">
        <v>875</v>
      </c>
      <c r="E1715" s="8" t="s">
        <v>212</v>
      </c>
      <c r="F1715" s="8" t="s">
        <v>46</v>
      </c>
      <c r="G1715" s="8" t="s">
        <v>214</v>
      </c>
      <c r="H1715" s="9" t="s">
        <v>215</v>
      </c>
      <c r="N1715" s="0" t="s">
        <v>408</v>
      </c>
    </row>
    <row r="1716" customFormat="false" ht="14.4" hidden="false" customHeight="false" outlineLevel="0" collapsed="false">
      <c r="A1716" s="0" t="n">
        <v>1715</v>
      </c>
      <c r="B1716" s="0" t="n">
        <v>341</v>
      </c>
      <c r="C1716" s="8" t="s">
        <v>874</v>
      </c>
      <c r="D1716" s="23" t="s">
        <v>875</v>
      </c>
      <c r="E1716" s="8" t="s">
        <v>212</v>
      </c>
      <c r="F1716" s="8" t="s">
        <v>46</v>
      </c>
      <c r="G1716" s="8" t="s">
        <v>216</v>
      </c>
      <c r="H1716" s="9" t="s">
        <v>217</v>
      </c>
      <c r="K1716" s="18"/>
      <c r="N1716" s="0" t="s">
        <v>408</v>
      </c>
    </row>
    <row r="1717" customFormat="false" ht="14.4" hidden="false" customHeight="false" outlineLevel="0" collapsed="false">
      <c r="A1717" s="0" t="n">
        <v>1716</v>
      </c>
      <c r="B1717" s="0" t="n">
        <v>342</v>
      </c>
      <c r="C1717" s="8" t="s">
        <v>874</v>
      </c>
      <c r="D1717" s="23" t="s">
        <v>875</v>
      </c>
      <c r="E1717" s="8" t="s">
        <v>138</v>
      </c>
      <c r="F1717" s="8" t="s">
        <v>46</v>
      </c>
      <c r="G1717" s="8" t="s">
        <v>218</v>
      </c>
      <c r="H1717" s="9" t="s">
        <v>219</v>
      </c>
      <c r="K1717" s="18"/>
      <c r="N1717" s="0" t="s">
        <v>408</v>
      </c>
    </row>
    <row r="1718" customFormat="false" ht="14.4" hidden="false" customHeight="false" outlineLevel="0" collapsed="false">
      <c r="A1718" s="0" t="n">
        <v>1717</v>
      </c>
      <c r="B1718" s="0" t="n">
        <v>343</v>
      </c>
      <c r="C1718" s="8" t="s">
        <v>874</v>
      </c>
      <c r="D1718" s="23" t="s">
        <v>875</v>
      </c>
      <c r="E1718" s="8" t="s">
        <v>218</v>
      </c>
      <c r="F1718" s="8" t="s">
        <v>46</v>
      </c>
      <c r="G1718" s="8" t="s">
        <v>220</v>
      </c>
      <c r="H1718" s="9" t="s">
        <v>221</v>
      </c>
      <c r="N1718" s="0" t="s">
        <v>408</v>
      </c>
    </row>
    <row r="1719" customFormat="false" ht="28.8" hidden="false" customHeight="false" outlineLevel="0" collapsed="false">
      <c r="A1719" s="0" t="n">
        <v>1718</v>
      </c>
      <c r="B1719" s="0" t="n">
        <v>344</v>
      </c>
      <c r="C1719" s="8" t="s">
        <v>874</v>
      </c>
      <c r="D1719" s="23" t="s">
        <v>875</v>
      </c>
      <c r="E1719" s="8" t="s">
        <v>220</v>
      </c>
      <c r="F1719" s="8" t="s">
        <v>46</v>
      </c>
      <c r="G1719" s="8" t="s">
        <v>222</v>
      </c>
      <c r="H1719" s="9" t="s">
        <v>223</v>
      </c>
      <c r="N1719" s="0" t="s">
        <v>408</v>
      </c>
    </row>
    <row r="1720" customFormat="false" ht="14.4" hidden="false" customHeight="false" outlineLevel="0" collapsed="false">
      <c r="A1720" s="0" t="n">
        <v>1719</v>
      </c>
      <c r="B1720" s="0" t="n">
        <v>345</v>
      </c>
      <c r="C1720" s="8" t="s">
        <v>874</v>
      </c>
      <c r="D1720" s="23" t="s">
        <v>875</v>
      </c>
      <c r="E1720" s="8" t="s">
        <v>222</v>
      </c>
      <c r="F1720" s="8" t="s">
        <v>46</v>
      </c>
      <c r="G1720" s="8" t="s">
        <v>212</v>
      </c>
      <c r="H1720" s="9" t="s">
        <v>224</v>
      </c>
      <c r="N1720" s="0" t="s">
        <v>408</v>
      </c>
    </row>
    <row r="1721" customFormat="false" ht="14.4" hidden="false" customHeight="false" outlineLevel="0" collapsed="false">
      <c r="A1721" s="0" t="n">
        <v>1720</v>
      </c>
      <c r="B1721" s="0" t="n">
        <v>346</v>
      </c>
      <c r="C1721" s="8" t="s">
        <v>874</v>
      </c>
      <c r="D1721" s="23" t="s">
        <v>875</v>
      </c>
      <c r="E1721" s="8" t="s">
        <v>212</v>
      </c>
      <c r="F1721" s="8" t="s">
        <v>46</v>
      </c>
      <c r="G1721" s="8" t="s">
        <v>214</v>
      </c>
      <c r="H1721" s="9" t="s">
        <v>225</v>
      </c>
      <c r="N1721" s="0" t="s">
        <v>408</v>
      </c>
    </row>
    <row r="1722" customFormat="false" ht="14.4" hidden="false" customHeight="false" outlineLevel="0" collapsed="false">
      <c r="A1722" s="0" t="n">
        <v>1721</v>
      </c>
      <c r="B1722" s="0" t="n">
        <v>347</v>
      </c>
      <c r="C1722" s="8" t="s">
        <v>874</v>
      </c>
      <c r="D1722" s="23" t="s">
        <v>875</v>
      </c>
      <c r="E1722" s="8" t="s">
        <v>212</v>
      </c>
      <c r="F1722" s="8" t="s">
        <v>46</v>
      </c>
      <c r="G1722" s="8" t="s">
        <v>216</v>
      </c>
      <c r="H1722" s="9" t="s">
        <v>226</v>
      </c>
      <c r="K1722" s="18"/>
      <c r="N1722" s="0" t="s">
        <v>408</v>
      </c>
    </row>
    <row r="1723" customFormat="false" ht="14.4" hidden="false" customHeight="false" outlineLevel="0" collapsed="false">
      <c r="A1723" s="0" t="n">
        <v>1722</v>
      </c>
      <c r="B1723" s="0" t="n">
        <v>348</v>
      </c>
      <c r="C1723" s="8" t="s">
        <v>874</v>
      </c>
      <c r="D1723" s="23" t="s">
        <v>875</v>
      </c>
      <c r="E1723" s="8" t="s">
        <v>131</v>
      </c>
      <c r="F1723" s="8" t="s">
        <v>46</v>
      </c>
      <c r="G1723" s="8" t="s">
        <v>227</v>
      </c>
      <c r="H1723" s="9" t="s">
        <v>228</v>
      </c>
      <c r="N1723" s="0" t="s">
        <v>408</v>
      </c>
    </row>
    <row r="1724" customFormat="false" ht="14.4" hidden="false" customHeight="false" outlineLevel="0" collapsed="false">
      <c r="A1724" s="0" t="n">
        <v>1723</v>
      </c>
      <c r="B1724" s="0" t="n">
        <v>349</v>
      </c>
      <c r="C1724" s="8" t="s">
        <v>874</v>
      </c>
      <c r="D1724" s="23" t="s">
        <v>875</v>
      </c>
      <c r="E1724" s="8" t="s">
        <v>227</v>
      </c>
      <c r="F1724" s="8" t="s">
        <v>46</v>
      </c>
      <c r="G1724" s="8" t="s">
        <v>229</v>
      </c>
      <c r="H1724" s="9" t="s">
        <v>230</v>
      </c>
      <c r="N1724" s="0" t="s">
        <v>408</v>
      </c>
    </row>
    <row r="1725" customFormat="false" ht="14.4" hidden="false" customHeight="false" outlineLevel="0" collapsed="false">
      <c r="A1725" s="0" t="n">
        <v>1724</v>
      </c>
      <c r="B1725" s="0" t="n">
        <v>350</v>
      </c>
      <c r="C1725" s="8" t="s">
        <v>874</v>
      </c>
      <c r="D1725" s="23" t="s">
        <v>875</v>
      </c>
      <c r="E1725" s="8" t="s">
        <v>229</v>
      </c>
      <c r="F1725" s="8" t="s">
        <v>54</v>
      </c>
      <c r="G1725" s="8" t="s">
        <v>233</v>
      </c>
      <c r="H1725" s="9" t="s">
        <v>234</v>
      </c>
      <c r="K1725" s="18" t="str">
        <f aca="false">HYPERLINK("#'KOODISTOT'!B"&amp;MATCH("TreeStandDataMomentType",KOODISTOT!B:B,0),"TreeStandDataMomentType")</f>
        <v>TreeStandDataMomentType</v>
      </c>
      <c r="L1725" s="10" t="n">
        <v>3</v>
      </c>
      <c r="N1725" s="0" t="s">
        <v>408</v>
      </c>
    </row>
    <row r="1726" customFormat="false" ht="14.4" hidden="false" customHeight="false" outlineLevel="0" collapsed="false">
      <c r="A1726" s="0" t="n">
        <v>1725</v>
      </c>
      <c r="B1726" s="0" t="n">
        <v>351</v>
      </c>
      <c r="C1726" s="8" t="s">
        <v>874</v>
      </c>
      <c r="D1726" s="23" t="s">
        <v>875</v>
      </c>
      <c r="E1726" s="8" t="s">
        <v>229</v>
      </c>
      <c r="F1726" s="8" t="s">
        <v>54</v>
      </c>
      <c r="G1726" s="8" t="s">
        <v>231</v>
      </c>
      <c r="H1726" s="9" t="s">
        <v>232</v>
      </c>
      <c r="N1726" s="0" t="s">
        <v>408</v>
      </c>
    </row>
    <row r="1727" customFormat="false" ht="14.4" hidden="false" customHeight="false" outlineLevel="0" collapsed="false">
      <c r="A1727" s="0" t="n">
        <v>1726</v>
      </c>
      <c r="B1727" s="0" t="n">
        <v>352</v>
      </c>
      <c r="C1727" s="8" t="s">
        <v>874</v>
      </c>
      <c r="D1727" s="23" t="s">
        <v>875</v>
      </c>
      <c r="E1727" s="8" t="s">
        <v>229</v>
      </c>
      <c r="F1727" s="8" t="s">
        <v>46</v>
      </c>
      <c r="G1727" s="8" t="s">
        <v>235</v>
      </c>
      <c r="H1727" s="9" t="s">
        <v>236</v>
      </c>
      <c r="K1727" s="18"/>
      <c r="N1727" s="0" t="s">
        <v>408</v>
      </c>
    </row>
    <row r="1728" customFormat="false" ht="14.4" hidden="false" customHeight="false" outlineLevel="0" collapsed="false">
      <c r="A1728" s="0" t="n">
        <v>1727</v>
      </c>
      <c r="B1728" s="0" t="n">
        <v>353</v>
      </c>
      <c r="C1728" s="8" t="s">
        <v>874</v>
      </c>
      <c r="D1728" s="23" t="s">
        <v>875</v>
      </c>
      <c r="E1728" s="8" t="s">
        <v>229</v>
      </c>
      <c r="F1728" s="8" t="s">
        <v>46</v>
      </c>
      <c r="G1728" s="8" t="s">
        <v>237</v>
      </c>
      <c r="H1728" s="9" t="s">
        <v>238</v>
      </c>
      <c r="N1728" s="0" t="s">
        <v>408</v>
      </c>
    </row>
    <row r="1729" customFormat="false" ht="14.4" hidden="false" customHeight="false" outlineLevel="0" collapsed="false">
      <c r="A1729" s="0" t="n">
        <v>1728</v>
      </c>
      <c r="B1729" s="0" t="n">
        <v>354</v>
      </c>
      <c r="C1729" s="8" t="s">
        <v>874</v>
      </c>
      <c r="D1729" s="23" t="s">
        <v>875</v>
      </c>
      <c r="E1729" s="8" t="s">
        <v>237</v>
      </c>
      <c r="F1729" s="8" t="s">
        <v>46</v>
      </c>
      <c r="G1729" s="8" t="s">
        <v>239</v>
      </c>
      <c r="H1729" s="9" t="s">
        <v>240</v>
      </c>
      <c r="N1729" s="0" t="s">
        <v>408</v>
      </c>
    </row>
    <row r="1730" customFormat="false" ht="14.4" hidden="false" customHeight="false" outlineLevel="0" collapsed="false">
      <c r="A1730" s="0" t="n">
        <v>1729</v>
      </c>
      <c r="B1730" s="0" t="n">
        <v>355</v>
      </c>
      <c r="C1730" s="8" t="s">
        <v>874</v>
      </c>
      <c r="D1730" s="23" t="s">
        <v>875</v>
      </c>
      <c r="E1730" s="8" t="s">
        <v>239</v>
      </c>
      <c r="F1730" s="8" t="s">
        <v>54</v>
      </c>
      <c r="G1730" s="8" t="s">
        <v>55</v>
      </c>
      <c r="H1730" s="9" t="s">
        <v>241</v>
      </c>
      <c r="N1730" s="0" t="s">
        <v>408</v>
      </c>
    </row>
    <row r="1731" customFormat="false" ht="14.4" hidden="false" customHeight="false" outlineLevel="0" collapsed="false">
      <c r="A1731" s="0" t="n">
        <v>1730</v>
      </c>
      <c r="B1731" s="0" t="n">
        <v>356</v>
      </c>
      <c r="C1731" s="8" t="s">
        <v>874</v>
      </c>
      <c r="D1731" s="23" t="s">
        <v>875</v>
      </c>
      <c r="E1731" s="8" t="s">
        <v>239</v>
      </c>
      <c r="F1731" s="8" t="s">
        <v>46</v>
      </c>
      <c r="G1731" s="8" t="s">
        <v>140</v>
      </c>
      <c r="H1731" s="9" t="s">
        <v>242</v>
      </c>
      <c r="K1731" s="18" t="str">
        <f aca="false">HYPERLINK("#'KOODISTOT'!B"&amp;MATCH(CONCATENATE(G1731,"Type"),KOODISTOT!B:B,0),CONCATENATE(G1731,"Type"))</f>
        <v>ChangeStateType</v>
      </c>
      <c r="L1731" s="10" t="n">
        <v>0</v>
      </c>
      <c r="N1731" s="0" t="s">
        <v>408</v>
      </c>
    </row>
    <row r="1732" customFormat="false" ht="14.4" hidden="false" customHeight="false" outlineLevel="0" collapsed="false">
      <c r="A1732" s="0" t="n">
        <v>1731</v>
      </c>
      <c r="B1732" s="0" t="n">
        <v>357</v>
      </c>
      <c r="C1732" s="8" t="s">
        <v>874</v>
      </c>
      <c r="D1732" s="23" t="s">
        <v>875</v>
      </c>
      <c r="E1732" s="8" t="s">
        <v>239</v>
      </c>
      <c r="F1732" s="8" t="s">
        <v>46</v>
      </c>
      <c r="G1732" s="8" t="s">
        <v>142</v>
      </c>
      <c r="H1732" s="9" t="s">
        <v>243</v>
      </c>
      <c r="N1732" s="0" t="s">
        <v>408</v>
      </c>
    </row>
    <row r="1733" customFormat="false" ht="14.4" hidden="false" customHeight="false" outlineLevel="0" collapsed="false">
      <c r="A1733" s="0" t="n">
        <v>1732</v>
      </c>
      <c r="B1733" s="0" t="n">
        <v>358</v>
      </c>
      <c r="C1733" s="8" t="s">
        <v>874</v>
      </c>
      <c r="D1733" s="23" t="s">
        <v>875</v>
      </c>
      <c r="E1733" s="8" t="s">
        <v>239</v>
      </c>
      <c r="F1733" s="8" t="s">
        <v>46</v>
      </c>
      <c r="G1733" s="8" t="s">
        <v>244</v>
      </c>
      <c r="H1733" s="9" t="s">
        <v>245</v>
      </c>
      <c r="N1733" s="0" t="s">
        <v>408</v>
      </c>
    </row>
    <row r="1734" customFormat="false" ht="14.4" hidden="false" customHeight="false" outlineLevel="0" collapsed="false">
      <c r="A1734" s="0" t="n">
        <v>1733</v>
      </c>
      <c r="B1734" s="0" t="n">
        <v>359</v>
      </c>
      <c r="C1734" s="8" t="s">
        <v>874</v>
      </c>
      <c r="D1734" s="23" t="s">
        <v>875</v>
      </c>
      <c r="E1734" s="8" t="s">
        <v>239</v>
      </c>
      <c r="F1734" s="8" t="s">
        <v>46</v>
      </c>
      <c r="G1734" s="8" t="s">
        <v>246</v>
      </c>
      <c r="H1734" s="9" t="s">
        <v>247</v>
      </c>
      <c r="K1734" s="18" t="str">
        <f aca="false">HYPERLINK("#'KOODISTOT'!B"&amp;MATCH("TreeSpeciesType",KOODISTOT!B:B,0),"TreeSpeciesType")</f>
        <v>TreeSpeciesType</v>
      </c>
      <c r="L1734" s="10" t="n">
        <v>3</v>
      </c>
      <c r="N1734" s="0" t="s">
        <v>408</v>
      </c>
    </row>
    <row r="1735" customFormat="false" ht="14.4" hidden="false" customHeight="false" outlineLevel="0" collapsed="false">
      <c r="A1735" s="0" t="n">
        <v>1734</v>
      </c>
      <c r="B1735" s="0" t="n">
        <v>360</v>
      </c>
      <c r="C1735" s="8" t="s">
        <v>874</v>
      </c>
      <c r="D1735" s="23" t="s">
        <v>875</v>
      </c>
      <c r="E1735" s="8" t="s">
        <v>239</v>
      </c>
      <c r="F1735" s="8" t="s">
        <v>46</v>
      </c>
      <c r="G1735" s="8" t="s">
        <v>248</v>
      </c>
      <c r="H1735" s="9" t="s">
        <v>249</v>
      </c>
      <c r="K1735" s="18" t="str">
        <f aca="false">HYPERLINK("#'KOODISTOT'!B"&amp;MATCH("StoreyType",KOODISTOT!B:B,0),"StoreyType")</f>
        <v>StoreyType</v>
      </c>
      <c r="L1735" s="10" t="n">
        <v>1</v>
      </c>
      <c r="N1735" s="0" t="s">
        <v>408</v>
      </c>
    </row>
    <row r="1736" customFormat="false" ht="14.4" hidden="false" customHeight="false" outlineLevel="0" collapsed="false">
      <c r="A1736" s="0" t="n">
        <v>1735</v>
      </c>
      <c r="B1736" s="0" t="n">
        <v>361</v>
      </c>
      <c r="C1736" s="8" t="s">
        <v>874</v>
      </c>
      <c r="D1736" s="23" t="s">
        <v>875</v>
      </c>
      <c r="E1736" s="8" t="s">
        <v>239</v>
      </c>
      <c r="F1736" s="8" t="s">
        <v>46</v>
      </c>
      <c r="G1736" s="8" t="s">
        <v>250</v>
      </c>
      <c r="H1736" s="9" t="s">
        <v>251</v>
      </c>
      <c r="N1736" s="0" t="s">
        <v>408</v>
      </c>
    </row>
    <row r="1737" customFormat="false" ht="14.4" hidden="false" customHeight="false" outlineLevel="0" collapsed="false">
      <c r="A1737" s="0" t="n">
        <v>1736</v>
      </c>
      <c r="B1737" s="0" t="n">
        <v>362</v>
      </c>
      <c r="C1737" s="8" t="s">
        <v>874</v>
      </c>
      <c r="D1737" s="23" t="s">
        <v>875</v>
      </c>
      <c r="E1737" s="8" t="s">
        <v>239</v>
      </c>
      <c r="F1737" s="8" t="s">
        <v>46</v>
      </c>
      <c r="G1737" s="8" t="s">
        <v>252</v>
      </c>
      <c r="H1737" s="9" t="s">
        <v>253</v>
      </c>
      <c r="N1737" s="0" t="s">
        <v>408</v>
      </c>
    </row>
    <row r="1738" customFormat="false" ht="14.4" hidden="false" customHeight="false" outlineLevel="0" collapsed="false">
      <c r="A1738" s="0" t="n">
        <v>1737</v>
      </c>
      <c r="B1738" s="0" t="n">
        <v>363</v>
      </c>
      <c r="C1738" s="8" t="s">
        <v>874</v>
      </c>
      <c r="D1738" s="23" t="s">
        <v>875</v>
      </c>
      <c r="E1738" s="8" t="s">
        <v>239</v>
      </c>
      <c r="F1738" s="8" t="s">
        <v>46</v>
      </c>
      <c r="G1738" s="8" t="s">
        <v>254</v>
      </c>
      <c r="H1738" s="9" t="s">
        <v>255</v>
      </c>
      <c r="N1738" s="0" t="s">
        <v>408</v>
      </c>
    </row>
    <row r="1739" customFormat="false" ht="14.4" hidden="false" customHeight="false" outlineLevel="0" collapsed="false">
      <c r="A1739" s="0" t="n">
        <v>1738</v>
      </c>
      <c r="B1739" s="0" t="n">
        <v>364</v>
      </c>
      <c r="C1739" s="8" t="s">
        <v>874</v>
      </c>
      <c r="D1739" s="23" t="s">
        <v>875</v>
      </c>
      <c r="E1739" s="8" t="s">
        <v>239</v>
      </c>
      <c r="F1739" s="8" t="s">
        <v>46</v>
      </c>
      <c r="G1739" s="8" t="s">
        <v>256</v>
      </c>
      <c r="H1739" s="9" t="s">
        <v>257</v>
      </c>
      <c r="K1739" s="18"/>
      <c r="N1739" s="0" t="s">
        <v>408</v>
      </c>
    </row>
    <row r="1740" customFormat="false" ht="14.4" hidden="false" customHeight="false" outlineLevel="0" collapsed="false">
      <c r="A1740" s="0" t="n">
        <v>1739</v>
      </c>
      <c r="B1740" s="0" t="n">
        <v>365</v>
      </c>
      <c r="C1740" s="8" t="s">
        <v>874</v>
      </c>
      <c r="D1740" s="23" t="s">
        <v>875</v>
      </c>
      <c r="E1740" s="8" t="s">
        <v>239</v>
      </c>
      <c r="F1740" s="8" t="s">
        <v>46</v>
      </c>
      <c r="G1740" s="8" t="s">
        <v>258</v>
      </c>
      <c r="H1740" s="9" t="s">
        <v>259</v>
      </c>
      <c r="N1740" s="0" t="s">
        <v>408</v>
      </c>
    </row>
    <row r="1741" customFormat="false" ht="14.4" hidden="false" customHeight="false" outlineLevel="0" collapsed="false">
      <c r="A1741" s="0" t="n">
        <v>1740</v>
      </c>
      <c r="B1741" s="0" t="n">
        <v>366</v>
      </c>
      <c r="C1741" s="8" t="s">
        <v>874</v>
      </c>
      <c r="D1741" s="23" t="s">
        <v>875</v>
      </c>
      <c r="E1741" s="8" t="s">
        <v>239</v>
      </c>
      <c r="F1741" s="8" t="s">
        <v>46</v>
      </c>
      <c r="G1741" s="8" t="s">
        <v>260</v>
      </c>
      <c r="H1741" s="9" t="s">
        <v>261</v>
      </c>
      <c r="K1741" s="18"/>
      <c r="N1741" s="0" t="s">
        <v>408</v>
      </c>
    </row>
    <row r="1742" customFormat="false" ht="14.4" hidden="false" customHeight="false" outlineLevel="0" collapsed="false">
      <c r="A1742" s="0" t="n">
        <v>1741</v>
      </c>
      <c r="B1742" s="0" t="n">
        <v>367</v>
      </c>
      <c r="C1742" s="8" t="s">
        <v>874</v>
      </c>
      <c r="D1742" s="23" t="s">
        <v>875</v>
      </c>
      <c r="E1742" s="8" t="s">
        <v>239</v>
      </c>
      <c r="F1742" s="8" t="s">
        <v>46</v>
      </c>
      <c r="G1742" s="8" t="s">
        <v>262</v>
      </c>
      <c r="H1742" s="9" t="s">
        <v>263</v>
      </c>
      <c r="N1742" s="0" t="s">
        <v>408</v>
      </c>
    </row>
    <row r="1743" customFormat="false" ht="14.4" hidden="false" customHeight="false" outlineLevel="0" collapsed="false">
      <c r="A1743" s="0" t="n">
        <v>1742</v>
      </c>
      <c r="B1743" s="0" t="n">
        <v>368</v>
      </c>
      <c r="C1743" s="8" t="s">
        <v>874</v>
      </c>
      <c r="D1743" s="23" t="s">
        <v>875</v>
      </c>
      <c r="E1743" s="8" t="s">
        <v>239</v>
      </c>
      <c r="F1743" s="8" t="s">
        <v>46</v>
      </c>
      <c r="G1743" s="8" t="s">
        <v>264</v>
      </c>
      <c r="H1743" s="9" t="s">
        <v>265</v>
      </c>
      <c r="K1743" s="18"/>
      <c r="N1743" s="0" t="s">
        <v>408</v>
      </c>
    </row>
    <row r="1744" customFormat="false" ht="14.4" hidden="false" customHeight="false" outlineLevel="0" collapsed="false">
      <c r="A1744" s="0" t="n">
        <v>1743</v>
      </c>
      <c r="B1744" s="0" t="n">
        <v>369</v>
      </c>
      <c r="C1744" s="8" t="s">
        <v>874</v>
      </c>
      <c r="D1744" s="23" t="s">
        <v>875</v>
      </c>
      <c r="E1744" s="8" t="s">
        <v>239</v>
      </c>
      <c r="F1744" s="8" t="s">
        <v>46</v>
      </c>
      <c r="G1744" s="8" t="s">
        <v>266</v>
      </c>
      <c r="H1744" s="9" t="s">
        <v>267</v>
      </c>
      <c r="N1744" s="0" t="s">
        <v>408</v>
      </c>
    </row>
    <row r="1745" customFormat="false" ht="14.4" hidden="false" customHeight="false" outlineLevel="0" collapsed="false">
      <c r="A1745" s="0" t="n">
        <v>1744</v>
      </c>
      <c r="B1745" s="0" t="n">
        <v>370</v>
      </c>
      <c r="C1745" s="8" t="s">
        <v>874</v>
      </c>
      <c r="D1745" s="23" t="s">
        <v>875</v>
      </c>
      <c r="E1745" s="8" t="s">
        <v>239</v>
      </c>
      <c r="F1745" s="8" t="s">
        <v>46</v>
      </c>
      <c r="G1745" s="8" t="s">
        <v>268</v>
      </c>
      <c r="H1745" s="9" t="s">
        <v>269</v>
      </c>
      <c r="K1745" s="18"/>
      <c r="N1745" s="0" t="s">
        <v>408</v>
      </c>
    </row>
    <row r="1746" customFormat="false" ht="14.4" hidden="false" customHeight="false" outlineLevel="0" collapsed="false">
      <c r="A1746" s="0" t="n">
        <v>1745</v>
      </c>
      <c r="B1746" s="0" t="n">
        <v>371</v>
      </c>
      <c r="C1746" s="8" t="s">
        <v>874</v>
      </c>
      <c r="D1746" s="23" t="s">
        <v>875</v>
      </c>
      <c r="E1746" s="8" t="s">
        <v>239</v>
      </c>
      <c r="F1746" s="8" t="s">
        <v>46</v>
      </c>
      <c r="G1746" s="8" t="s">
        <v>270</v>
      </c>
      <c r="H1746" s="9" t="s">
        <v>271</v>
      </c>
      <c r="N1746" s="0" t="s">
        <v>408</v>
      </c>
    </row>
    <row r="1747" customFormat="false" ht="14.4" hidden="false" customHeight="false" outlineLevel="0" collapsed="false">
      <c r="A1747" s="0" t="n">
        <v>1746</v>
      </c>
      <c r="B1747" s="0" t="n">
        <v>372</v>
      </c>
      <c r="C1747" s="8" t="s">
        <v>874</v>
      </c>
      <c r="D1747" s="23" t="s">
        <v>875</v>
      </c>
      <c r="E1747" s="8" t="s">
        <v>239</v>
      </c>
      <c r="F1747" s="8" t="s">
        <v>46</v>
      </c>
      <c r="G1747" s="8" t="s">
        <v>272</v>
      </c>
      <c r="H1747" s="9" t="s">
        <v>273</v>
      </c>
      <c r="N1747" s="0" t="s">
        <v>408</v>
      </c>
    </row>
    <row r="1748" customFormat="false" ht="14.4" hidden="false" customHeight="false" outlineLevel="0" collapsed="false">
      <c r="A1748" s="0" t="n">
        <v>1747</v>
      </c>
      <c r="B1748" s="0" t="n">
        <v>373</v>
      </c>
      <c r="C1748" s="8" t="s">
        <v>874</v>
      </c>
      <c r="D1748" s="23" t="s">
        <v>875</v>
      </c>
      <c r="E1748" s="8" t="s">
        <v>239</v>
      </c>
      <c r="F1748" s="8" t="s">
        <v>46</v>
      </c>
      <c r="G1748" s="8" t="s">
        <v>274</v>
      </c>
      <c r="H1748" s="9" t="s">
        <v>275</v>
      </c>
      <c r="N1748" s="0" t="s">
        <v>408</v>
      </c>
    </row>
    <row r="1749" customFormat="false" ht="14.4" hidden="false" customHeight="false" outlineLevel="0" collapsed="false">
      <c r="A1749" s="0" t="n">
        <v>1748</v>
      </c>
      <c r="B1749" s="0" t="n">
        <v>374</v>
      </c>
      <c r="C1749" s="8" t="s">
        <v>874</v>
      </c>
      <c r="D1749" s="23" t="s">
        <v>875</v>
      </c>
      <c r="E1749" s="8" t="s">
        <v>239</v>
      </c>
      <c r="F1749" s="8" t="s">
        <v>46</v>
      </c>
      <c r="G1749" s="8" t="s">
        <v>276</v>
      </c>
      <c r="H1749" s="9" t="s">
        <v>277</v>
      </c>
      <c r="N1749" s="0" t="s">
        <v>408</v>
      </c>
    </row>
    <row r="1750" customFormat="false" ht="14.4" hidden="false" customHeight="false" outlineLevel="0" collapsed="false">
      <c r="A1750" s="0" t="n">
        <v>1749</v>
      </c>
      <c r="B1750" s="0" t="n">
        <v>375</v>
      </c>
      <c r="C1750" s="8" t="s">
        <v>874</v>
      </c>
      <c r="D1750" s="23" t="s">
        <v>875</v>
      </c>
      <c r="E1750" s="8" t="s">
        <v>239</v>
      </c>
      <c r="F1750" s="8" t="s">
        <v>46</v>
      </c>
      <c r="G1750" s="8" t="s">
        <v>196</v>
      </c>
      <c r="H1750" s="9" t="s">
        <v>278</v>
      </c>
      <c r="N1750" s="0" t="s">
        <v>408</v>
      </c>
    </row>
    <row r="1751" customFormat="false" ht="14.4" hidden="false" customHeight="false" outlineLevel="0" collapsed="false">
      <c r="A1751" s="0" t="n">
        <v>1750</v>
      </c>
      <c r="B1751" s="0" t="n">
        <v>376</v>
      </c>
      <c r="C1751" s="8" t="s">
        <v>874</v>
      </c>
      <c r="D1751" s="23" t="s">
        <v>875</v>
      </c>
      <c r="E1751" s="8" t="s">
        <v>239</v>
      </c>
      <c r="F1751" s="8" t="s">
        <v>46</v>
      </c>
      <c r="G1751" s="8" t="s">
        <v>279</v>
      </c>
      <c r="H1751" s="9" t="s">
        <v>280</v>
      </c>
      <c r="N1751" s="0" t="s">
        <v>408</v>
      </c>
    </row>
    <row r="1752" customFormat="false" ht="14.4" hidden="false" customHeight="false" outlineLevel="0" collapsed="false">
      <c r="A1752" s="0" t="n">
        <v>1751</v>
      </c>
      <c r="B1752" s="0" t="n">
        <v>377</v>
      </c>
      <c r="C1752" s="8" t="s">
        <v>874</v>
      </c>
      <c r="D1752" s="23" t="s">
        <v>875</v>
      </c>
      <c r="E1752" s="8" t="s">
        <v>239</v>
      </c>
      <c r="F1752" s="8" t="s">
        <v>46</v>
      </c>
      <c r="G1752" s="8" t="s">
        <v>281</v>
      </c>
      <c r="H1752" s="9" t="s">
        <v>282</v>
      </c>
      <c r="N1752" s="0" t="s">
        <v>408</v>
      </c>
    </row>
    <row r="1753" customFormat="false" ht="14.4" hidden="false" customHeight="false" outlineLevel="0" collapsed="false">
      <c r="A1753" s="0" t="n">
        <v>1752</v>
      </c>
      <c r="B1753" s="0" t="n">
        <v>378</v>
      </c>
      <c r="C1753" s="8" t="s">
        <v>874</v>
      </c>
      <c r="D1753" s="23" t="s">
        <v>875</v>
      </c>
      <c r="E1753" s="8" t="s">
        <v>239</v>
      </c>
      <c r="F1753" s="8" t="s">
        <v>46</v>
      </c>
      <c r="G1753" s="8" t="s">
        <v>284</v>
      </c>
      <c r="H1753" s="9" t="s">
        <v>285</v>
      </c>
      <c r="N1753" s="0" t="s">
        <v>408</v>
      </c>
    </row>
    <row r="1754" customFormat="false" ht="28.8" hidden="false" customHeight="false" outlineLevel="0" collapsed="false">
      <c r="A1754" s="0" t="n">
        <v>1753</v>
      </c>
      <c r="B1754" s="0" t="n">
        <v>379</v>
      </c>
      <c r="C1754" s="8" t="s">
        <v>874</v>
      </c>
      <c r="D1754" s="23" t="s">
        <v>875</v>
      </c>
      <c r="E1754" s="8" t="s">
        <v>229</v>
      </c>
      <c r="F1754" s="8" t="s">
        <v>46</v>
      </c>
      <c r="G1754" s="8" t="s">
        <v>286</v>
      </c>
      <c r="H1754" s="9" t="s">
        <v>287</v>
      </c>
      <c r="N1754" s="0" t="s">
        <v>408</v>
      </c>
    </row>
    <row r="1755" customFormat="false" ht="28.8" hidden="false" customHeight="false" outlineLevel="0" collapsed="false">
      <c r="A1755" s="0" t="n">
        <v>1754</v>
      </c>
      <c r="B1755" s="0" t="n">
        <v>380</v>
      </c>
      <c r="C1755" s="8" t="s">
        <v>874</v>
      </c>
      <c r="D1755" s="23" t="s">
        <v>875</v>
      </c>
      <c r="E1755" s="8" t="s">
        <v>286</v>
      </c>
      <c r="F1755" s="8" t="s">
        <v>46</v>
      </c>
      <c r="G1755" s="8" t="s">
        <v>288</v>
      </c>
      <c r="H1755" s="9" t="s">
        <v>289</v>
      </c>
      <c r="N1755" s="0" t="s">
        <v>408</v>
      </c>
    </row>
    <row r="1756" customFormat="false" ht="14.4" hidden="false" customHeight="false" outlineLevel="0" collapsed="false">
      <c r="A1756" s="0" t="n">
        <v>1755</v>
      </c>
      <c r="B1756" s="0" t="n">
        <v>381</v>
      </c>
      <c r="C1756" s="8" t="s">
        <v>874</v>
      </c>
      <c r="D1756" s="23" t="s">
        <v>875</v>
      </c>
      <c r="E1756" s="8" t="s">
        <v>288</v>
      </c>
      <c r="F1756" s="8" t="s">
        <v>54</v>
      </c>
      <c r="G1756" s="8" t="s">
        <v>55</v>
      </c>
      <c r="H1756" s="9" t="s">
        <v>290</v>
      </c>
      <c r="N1756" s="0" t="s">
        <v>408</v>
      </c>
    </row>
    <row r="1757" customFormat="false" ht="14.4" hidden="false" customHeight="false" outlineLevel="0" collapsed="false">
      <c r="A1757" s="0" t="n">
        <v>1756</v>
      </c>
      <c r="B1757" s="0" t="n">
        <v>382</v>
      </c>
      <c r="C1757" s="8" t="s">
        <v>874</v>
      </c>
      <c r="D1757" s="23" t="s">
        <v>875</v>
      </c>
      <c r="E1757" s="8" t="s">
        <v>288</v>
      </c>
      <c r="F1757" s="8" t="s">
        <v>46</v>
      </c>
      <c r="G1757" s="8" t="s">
        <v>140</v>
      </c>
      <c r="H1757" s="9" t="s">
        <v>291</v>
      </c>
      <c r="K1757" s="18" t="str">
        <f aca="false">HYPERLINK("#'KOODISTOT'!B"&amp;MATCH(CONCATENATE(G1757,"Type"),KOODISTOT!B:B,0),CONCATENATE(G1757,"Type"))</f>
        <v>ChangeStateType</v>
      </c>
      <c r="L1757" s="10" t="n">
        <v>0</v>
      </c>
      <c r="N1757" s="0" t="s">
        <v>408</v>
      </c>
    </row>
    <row r="1758" customFormat="false" ht="14.4" hidden="false" customHeight="false" outlineLevel="0" collapsed="false">
      <c r="A1758" s="0" t="n">
        <v>1757</v>
      </c>
      <c r="B1758" s="0" t="n">
        <v>383</v>
      </c>
      <c r="C1758" s="8" t="s">
        <v>874</v>
      </c>
      <c r="D1758" s="23" t="s">
        <v>875</v>
      </c>
      <c r="E1758" s="8" t="s">
        <v>288</v>
      </c>
      <c r="F1758" s="8" t="s">
        <v>46</v>
      </c>
      <c r="G1758" s="8" t="s">
        <v>142</v>
      </c>
      <c r="H1758" s="9" t="s">
        <v>292</v>
      </c>
      <c r="N1758" s="0" t="s">
        <v>408</v>
      </c>
    </row>
    <row r="1759" customFormat="false" ht="14.4" hidden="false" customHeight="false" outlineLevel="0" collapsed="false">
      <c r="A1759" s="0" t="n">
        <v>1758</v>
      </c>
      <c r="B1759" s="0" t="n">
        <v>384</v>
      </c>
      <c r="C1759" s="8" t="s">
        <v>874</v>
      </c>
      <c r="D1759" s="23" t="s">
        <v>875</v>
      </c>
      <c r="E1759" s="8" t="s">
        <v>288</v>
      </c>
      <c r="F1759" s="8" t="s">
        <v>46</v>
      </c>
      <c r="G1759" s="8" t="s">
        <v>293</v>
      </c>
      <c r="H1759" s="9" t="s">
        <v>294</v>
      </c>
      <c r="K1759" s="18" t="str">
        <f aca="false">HYPERLINK("#'KOODISTOT'!B"&amp;MATCH(CONCATENATE(G1759,"Type"),KOODISTOT!B:B,0),CONCATENATE(G1759,"Type"))</f>
        <v>DeadTreeTypeType</v>
      </c>
      <c r="L1759" s="10" t="n">
        <v>1</v>
      </c>
      <c r="N1759" s="0" t="s">
        <v>408</v>
      </c>
    </row>
    <row r="1760" customFormat="false" ht="14.4" hidden="false" customHeight="false" outlineLevel="0" collapsed="false">
      <c r="A1760" s="0" t="n">
        <v>1759</v>
      </c>
      <c r="B1760" s="0" t="n">
        <v>385</v>
      </c>
      <c r="C1760" s="8" t="s">
        <v>874</v>
      </c>
      <c r="D1760" s="23" t="s">
        <v>875</v>
      </c>
      <c r="E1760" s="8" t="s">
        <v>288</v>
      </c>
      <c r="F1760" s="8" t="s">
        <v>46</v>
      </c>
      <c r="G1760" s="8" t="s">
        <v>246</v>
      </c>
      <c r="H1760" s="9" t="s">
        <v>295</v>
      </c>
      <c r="K1760" s="18" t="str">
        <f aca="false">HYPERLINK("#'KOODISTOT'!B"&amp;MATCH(CONCATENATE(G1760,"Type"),KOODISTOT!B:B,0),CONCATENATE(G1760,"Type"))</f>
        <v>TreeSpeciesType</v>
      </c>
      <c r="L1760" s="10" t="n">
        <v>1</v>
      </c>
      <c r="N1760" s="0" t="s">
        <v>408</v>
      </c>
    </row>
    <row r="1761" customFormat="false" ht="14.4" hidden="false" customHeight="false" outlineLevel="0" collapsed="false">
      <c r="A1761" s="0" t="n">
        <v>1760</v>
      </c>
      <c r="B1761" s="0" t="n">
        <v>386</v>
      </c>
      <c r="C1761" s="8" t="s">
        <v>874</v>
      </c>
      <c r="D1761" s="23" t="s">
        <v>875</v>
      </c>
      <c r="E1761" s="8" t="s">
        <v>288</v>
      </c>
      <c r="F1761" s="8" t="s">
        <v>46</v>
      </c>
      <c r="G1761" s="8" t="s">
        <v>256</v>
      </c>
      <c r="H1761" s="9" t="s">
        <v>296</v>
      </c>
      <c r="N1761" s="0" t="s">
        <v>408</v>
      </c>
    </row>
    <row r="1762" customFormat="false" ht="14.4" hidden="false" customHeight="false" outlineLevel="0" collapsed="false">
      <c r="A1762" s="0" t="n">
        <v>1761</v>
      </c>
      <c r="B1762" s="0" t="n">
        <v>387</v>
      </c>
      <c r="C1762" s="8" t="s">
        <v>874</v>
      </c>
      <c r="D1762" s="23" t="s">
        <v>875</v>
      </c>
      <c r="E1762" s="8" t="s">
        <v>288</v>
      </c>
      <c r="F1762" s="8" t="s">
        <v>46</v>
      </c>
      <c r="G1762" s="8" t="s">
        <v>260</v>
      </c>
      <c r="H1762" s="9" t="s">
        <v>297</v>
      </c>
      <c r="K1762" s="18"/>
      <c r="N1762" s="0" t="s">
        <v>408</v>
      </c>
    </row>
    <row r="1763" customFormat="false" ht="28.8" hidden="false" customHeight="false" outlineLevel="0" collapsed="false">
      <c r="A1763" s="0" t="n">
        <v>1762</v>
      </c>
      <c r="B1763" s="0" t="n">
        <v>388</v>
      </c>
      <c r="C1763" s="8" t="s">
        <v>874</v>
      </c>
      <c r="D1763" s="23" t="s">
        <v>875</v>
      </c>
      <c r="E1763" s="8" t="s">
        <v>229</v>
      </c>
      <c r="F1763" s="8" t="s">
        <v>46</v>
      </c>
      <c r="G1763" s="8" t="s">
        <v>298</v>
      </c>
      <c r="H1763" s="9" t="s">
        <v>299</v>
      </c>
      <c r="N1763" s="0" t="s">
        <v>408</v>
      </c>
    </row>
    <row r="1764" customFormat="false" ht="14.4" hidden="false" customHeight="false" outlineLevel="0" collapsed="false">
      <c r="A1764" s="0" t="n">
        <v>1763</v>
      </c>
      <c r="B1764" s="0" t="n">
        <v>389</v>
      </c>
      <c r="C1764" s="8" t="s">
        <v>874</v>
      </c>
      <c r="D1764" s="23" t="s">
        <v>875</v>
      </c>
      <c r="E1764" s="8" t="s">
        <v>298</v>
      </c>
      <c r="F1764" s="8" t="s">
        <v>54</v>
      </c>
      <c r="G1764" s="8" t="s">
        <v>55</v>
      </c>
      <c r="H1764" s="9" t="s">
        <v>300</v>
      </c>
      <c r="N1764" s="0" t="s">
        <v>408</v>
      </c>
    </row>
    <row r="1765" customFormat="false" ht="14.4" hidden="false" customHeight="false" outlineLevel="0" collapsed="false">
      <c r="A1765" s="0" t="n">
        <v>1764</v>
      </c>
      <c r="B1765" s="0" t="n">
        <v>390</v>
      </c>
      <c r="C1765" s="8" t="s">
        <v>874</v>
      </c>
      <c r="D1765" s="23" t="s">
        <v>875</v>
      </c>
      <c r="E1765" s="8" t="s">
        <v>298</v>
      </c>
      <c r="F1765" s="8" t="s">
        <v>46</v>
      </c>
      <c r="G1765" s="8" t="s">
        <v>140</v>
      </c>
      <c r="H1765" s="9" t="s">
        <v>301</v>
      </c>
      <c r="K1765" s="18" t="str">
        <f aca="false">HYPERLINK("#'KOODISTOT'!B"&amp;MATCH(CONCATENATE(G1765,"Type"),KOODISTOT!B:B,0),CONCATENATE(G1765,"Type"))</f>
        <v>ChangeStateType</v>
      </c>
      <c r="L1765" s="10" t="n">
        <v>0</v>
      </c>
      <c r="N1765" s="0" t="s">
        <v>408</v>
      </c>
    </row>
    <row r="1766" customFormat="false" ht="14.4" hidden="false" customHeight="false" outlineLevel="0" collapsed="false">
      <c r="A1766" s="0" t="n">
        <v>1765</v>
      </c>
      <c r="B1766" s="0" t="n">
        <v>391</v>
      </c>
      <c r="C1766" s="8" t="s">
        <v>874</v>
      </c>
      <c r="D1766" s="23" t="s">
        <v>875</v>
      </c>
      <c r="E1766" s="8" t="s">
        <v>298</v>
      </c>
      <c r="F1766" s="8" t="s">
        <v>46</v>
      </c>
      <c r="G1766" s="8" t="s">
        <v>142</v>
      </c>
      <c r="H1766" s="9" t="s">
        <v>302</v>
      </c>
      <c r="N1766" s="0" t="s">
        <v>408</v>
      </c>
    </row>
    <row r="1767" customFormat="false" ht="14.4" hidden="false" customHeight="false" outlineLevel="0" collapsed="false">
      <c r="A1767" s="0" t="n">
        <v>1766</v>
      </c>
      <c r="B1767" s="0" t="n">
        <v>392</v>
      </c>
      <c r="C1767" s="8" t="s">
        <v>874</v>
      </c>
      <c r="D1767" s="23" t="s">
        <v>875</v>
      </c>
      <c r="E1767" s="8" t="s">
        <v>298</v>
      </c>
      <c r="F1767" s="8" t="s">
        <v>46</v>
      </c>
      <c r="G1767" s="8" t="s">
        <v>303</v>
      </c>
      <c r="H1767" s="9" t="s">
        <v>304</v>
      </c>
      <c r="N1767" s="0" t="s">
        <v>408</v>
      </c>
    </row>
    <row r="1768" customFormat="false" ht="14.4" hidden="false" customHeight="false" outlineLevel="0" collapsed="false">
      <c r="A1768" s="0" t="n">
        <v>1767</v>
      </c>
      <c r="B1768" s="0" t="n">
        <v>393</v>
      </c>
      <c r="C1768" s="8" t="s">
        <v>874</v>
      </c>
      <c r="D1768" s="23" t="s">
        <v>875</v>
      </c>
      <c r="E1768" s="8" t="s">
        <v>298</v>
      </c>
      <c r="F1768" s="8" t="s">
        <v>46</v>
      </c>
      <c r="G1768" s="8" t="s">
        <v>252</v>
      </c>
      <c r="H1768" s="9" t="s">
        <v>305</v>
      </c>
      <c r="K1768" s="18"/>
      <c r="N1768" s="0" t="s">
        <v>408</v>
      </c>
    </row>
    <row r="1769" customFormat="false" ht="14.4" hidden="false" customHeight="false" outlineLevel="0" collapsed="false">
      <c r="A1769" s="0" t="n">
        <v>1768</v>
      </c>
      <c r="B1769" s="0" t="n">
        <v>394</v>
      </c>
      <c r="C1769" s="8" t="s">
        <v>874</v>
      </c>
      <c r="D1769" s="23" t="s">
        <v>875</v>
      </c>
      <c r="E1769" s="8" t="s">
        <v>298</v>
      </c>
      <c r="F1769" s="8" t="s">
        <v>46</v>
      </c>
      <c r="G1769" s="8" t="s">
        <v>254</v>
      </c>
      <c r="H1769" s="9" t="s">
        <v>306</v>
      </c>
      <c r="N1769" s="0" t="s">
        <v>408</v>
      </c>
    </row>
    <row r="1770" customFormat="false" ht="14.4" hidden="false" customHeight="false" outlineLevel="0" collapsed="false">
      <c r="A1770" s="0" t="n">
        <v>1769</v>
      </c>
      <c r="B1770" s="0" t="n">
        <v>395</v>
      </c>
      <c r="C1770" s="8" t="s">
        <v>874</v>
      </c>
      <c r="D1770" s="23" t="s">
        <v>875</v>
      </c>
      <c r="E1770" s="8" t="s">
        <v>298</v>
      </c>
      <c r="F1770" s="8" t="s">
        <v>46</v>
      </c>
      <c r="G1770" s="8" t="s">
        <v>256</v>
      </c>
      <c r="H1770" s="9" t="s">
        <v>307</v>
      </c>
      <c r="K1770" s="18"/>
      <c r="N1770" s="0" t="s">
        <v>408</v>
      </c>
    </row>
    <row r="1771" customFormat="false" ht="14.4" hidden="false" customHeight="false" outlineLevel="0" collapsed="false">
      <c r="A1771" s="0" t="n">
        <v>1770</v>
      </c>
      <c r="B1771" s="0" t="n">
        <v>396</v>
      </c>
      <c r="C1771" s="8" t="s">
        <v>874</v>
      </c>
      <c r="D1771" s="23" t="s">
        <v>875</v>
      </c>
      <c r="E1771" s="8" t="s">
        <v>298</v>
      </c>
      <c r="F1771" s="8" t="s">
        <v>46</v>
      </c>
      <c r="G1771" s="8" t="s">
        <v>258</v>
      </c>
      <c r="H1771" s="9" t="s">
        <v>308</v>
      </c>
      <c r="K1771" s="18"/>
      <c r="N1771" s="0" t="s">
        <v>408</v>
      </c>
    </row>
    <row r="1772" customFormat="false" ht="14.4" hidden="false" customHeight="false" outlineLevel="0" collapsed="false">
      <c r="A1772" s="0" t="n">
        <v>1771</v>
      </c>
      <c r="B1772" s="0" t="n">
        <v>397</v>
      </c>
      <c r="C1772" s="8" t="s">
        <v>874</v>
      </c>
      <c r="D1772" s="23" t="s">
        <v>875</v>
      </c>
      <c r="E1772" s="8" t="s">
        <v>298</v>
      </c>
      <c r="F1772" s="8" t="s">
        <v>46</v>
      </c>
      <c r="G1772" s="8" t="s">
        <v>260</v>
      </c>
      <c r="H1772" s="9" t="s">
        <v>309</v>
      </c>
      <c r="N1772" s="0" t="s">
        <v>408</v>
      </c>
    </row>
    <row r="1773" customFormat="false" ht="14.4" hidden="false" customHeight="false" outlineLevel="0" collapsed="false">
      <c r="A1773" s="0" t="n">
        <v>1772</v>
      </c>
      <c r="B1773" s="0" t="n">
        <v>398</v>
      </c>
      <c r="C1773" s="8" t="s">
        <v>874</v>
      </c>
      <c r="D1773" s="23" t="s">
        <v>875</v>
      </c>
      <c r="E1773" s="8" t="s">
        <v>298</v>
      </c>
      <c r="F1773" s="8" t="s">
        <v>46</v>
      </c>
      <c r="G1773" s="8" t="s">
        <v>264</v>
      </c>
      <c r="H1773" s="9" t="s">
        <v>310</v>
      </c>
      <c r="N1773" s="0" t="s">
        <v>408</v>
      </c>
    </row>
    <row r="1774" customFormat="false" ht="14.4" hidden="false" customHeight="false" outlineLevel="0" collapsed="false">
      <c r="A1774" s="0" t="n">
        <v>1773</v>
      </c>
      <c r="B1774" s="0" t="n">
        <v>399</v>
      </c>
      <c r="C1774" s="8" t="s">
        <v>874</v>
      </c>
      <c r="D1774" s="23" t="s">
        <v>875</v>
      </c>
      <c r="E1774" s="8" t="s">
        <v>298</v>
      </c>
      <c r="F1774" s="8" t="s">
        <v>46</v>
      </c>
      <c r="G1774" s="8" t="s">
        <v>266</v>
      </c>
      <c r="H1774" s="9" t="s">
        <v>311</v>
      </c>
      <c r="N1774" s="0" t="s">
        <v>408</v>
      </c>
    </row>
    <row r="1775" customFormat="false" ht="14.4" hidden="false" customHeight="false" outlineLevel="0" collapsed="false">
      <c r="A1775" s="0" t="n">
        <v>1774</v>
      </c>
      <c r="B1775" s="0" t="n">
        <v>400</v>
      </c>
      <c r="C1775" s="8" t="s">
        <v>874</v>
      </c>
      <c r="D1775" s="23" t="s">
        <v>875</v>
      </c>
      <c r="E1775" s="8" t="s">
        <v>298</v>
      </c>
      <c r="F1775" s="8" t="s">
        <v>46</v>
      </c>
      <c r="G1775" s="8" t="s">
        <v>268</v>
      </c>
      <c r="H1775" s="9" t="s">
        <v>312</v>
      </c>
      <c r="N1775" s="0" t="s">
        <v>408</v>
      </c>
    </row>
    <row r="1776" customFormat="false" ht="14.4" hidden="false" customHeight="false" outlineLevel="0" collapsed="false">
      <c r="A1776" s="0" t="n">
        <v>1775</v>
      </c>
      <c r="B1776" s="0" t="n">
        <v>401</v>
      </c>
      <c r="C1776" s="8" t="s">
        <v>874</v>
      </c>
      <c r="D1776" s="23" t="s">
        <v>875</v>
      </c>
      <c r="E1776" s="8" t="s">
        <v>298</v>
      </c>
      <c r="F1776" s="8" t="s">
        <v>46</v>
      </c>
      <c r="G1776" s="8" t="s">
        <v>270</v>
      </c>
      <c r="H1776" s="9" t="s">
        <v>313</v>
      </c>
      <c r="K1776" s="18"/>
      <c r="N1776" s="0" t="s">
        <v>408</v>
      </c>
    </row>
    <row r="1777" customFormat="false" ht="14.4" hidden="false" customHeight="false" outlineLevel="0" collapsed="false">
      <c r="A1777" s="0" t="n">
        <v>1776</v>
      </c>
      <c r="B1777" s="0" t="n">
        <v>402</v>
      </c>
      <c r="C1777" s="8" t="s">
        <v>874</v>
      </c>
      <c r="D1777" s="23" t="s">
        <v>875</v>
      </c>
      <c r="E1777" s="8" t="s">
        <v>298</v>
      </c>
      <c r="F1777" s="8" t="s">
        <v>46</v>
      </c>
      <c r="G1777" s="8" t="s">
        <v>272</v>
      </c>
      <c r="H1777" s="9" t="s">
        <v>314</v>
      </c>
      <c r="N1777" s="0" t="s">
        <v>408</v>
      </c>
    </row>
    <row r="1778" customFormat="false" ht="14.4" hidden="false" customHeight="false" outlineLevel="0" collapsed="false">
      <c r="A1778" s="0" t="n">
        <v>1777</v>
      </c>
      <c r="B1778" s="0" t="n">
        <v>403</v>
      </c>
      <c r="C1778" s="8" t="s">
        <v>874</v>
      </c>
      <c r="D1778" s="23" t="s">
        <v>875</v>
      </c>
      <c r="E1778" s="8" t="s">
        <v>298</v>
      </c>
      <c r="F1778" s="8" t="s">
        <v>46</v>
      </c>
      <c r="G1778" s="8" t="s">
        <v>274</v>
      </c>
      <c r="H1778" s="9" t="s">
        <v>315</v>
      </c>
      <c r="N1778" s="0" t="s">
        <v>408</v>
      </c>
    </row>
    <row r="1779" customFormat="false" ht="14.4" hidden="false" customHeight="false" outlineLevel="0" collapsed="false">
      <c r="A1779" s="0" t="n">
        <v>1778</v>
      </c>
      <c r="B1779" s="0" t="n">
        <v>404</v>
      </c>
      <c r="C1779" s="8" t="s">
        <v>874</v>
      </c>
      <c r="D1779" s="23" t="s">
        <v>875</v>
      </c>
      <c r="E1779" s="8" t="s">
        <v>298</v>
      </c>
      <c r="F1779" s="8" t="s">
        <v>46</v>
      </c>
      <c r="G1779" s="8" t="s">
        <v>276</v>
      </c>
      <c r="H1779" s="9" t="s">
        <v>316</v>
      </c>
      <c r="N1779" s="0" t="s">
        <v>408</v>
      </c>
    </row>
    <row r="1780" customFormat="false" ht="14.4" hidden="false" customHeight="false" outlineLevel="0" collapsed="false">
      <c r="A1780" s="0" t="n">
        <v>1779</v>
      </c>
      <c r="B1780" s="0" t="n">
        <v>405</v>
      </c>
      <c r="C1780" s="8" t="s">
        <v>874</v>
      </c>
      <c r="D1780" s="23" t="s">
        <v>875</v>
      </c>
      <c r="E1780" s="8" t="s">
        <v>298</v>
      </c>
      <c r="F1780" s="8" t="s">
        <v>46</v>
      </c>
      <c r="G1780" s="8" t="s">
        <v>279</v>
      </c>
      <c r="H1780" s="9" t="s">
        <v>317</v>
      </c>
      <c r="N1780" s="0" t="s">
        <v>408</v>
      </c>
    </row>
    <row r="1781" customFormat="false" ht="14.4" hidden="false" customHeight="false" outlineLevel="0" collapsed="false">
      <c r="A1781" s="0" t="n">
        <v>1780</v>
      </c>
      <c r="B1781" s="0" t="n">
        <v>406</v>
      </c>
      <c r="C1781" s="8" t="s">
        <v>874</v>
      </c>
      <c r="D1781" s="23" t="s">
        <v>875</v>
      </c>
      <c r="E1781" s="8" t="s">
        <v>298</v>
      </c>
      <c r="F1781" s="8" t="s">
        <v>46</v>
      </c>
      <c r="G1781" s="8" t="s">
        <v>281</v>
      </c>
      <c r="H1781" s="9" t="s">
        <v>318</v>
      </c>
      <c r="K1781" s="18"/>
      <c r="N1781" s="0" t="s">
        <v>408</v>
      </c>
    </row>
    <row r="1782" customFormat="false" ht="14.4" hidden="false" customHeight="false" outlineLevel="0" collapsed="false">
      <c r="A1782" s="0" t="n">
        <v>1781</v>
      </c>
      <c r="B1782" s="0" t="n">
        <v>407</v>
      </c>
      <c r="C1782" s="8" t="s">
        <v>874</v>
      </c>
      <c r="D1782" s="23" t="s">
        <v>875</v>
      </c>
      <c r="E1782" s="8" t="s">
        <v>298</v>
      </c>
      <c r="F1782" s="8" t="s">
        <v>46</v>
      </c>
      <c r="G1782" s="8" t="s">
        <v>284</v>
      </c>
      <c r="H1782" s="9" t="s">
        <v>319</v>
      </c>
      <c r="N1782" s="0" t="s">
        <v>408</v>
      </c>
    </row>
    <row r="1783" customFormat="false" ht="14.4" hidden="false" customHeight="false" outlineLevel="0" collapsed="false">
      <c r="A1783" s="0" t="n">
        <v>1782</v>
      </c>
      <c r="B1783" s="0" t="n">
        <v>408</v>
      </c>
      <c r="C1783" s="8" t="s">
        <v>874</v>
      </c>
      <c r="D1783" s="23" t="s">
        <v>875</v>
      </c>
      <c r="E1783" s="8" t="s">
        <v>298</v>
      </c>
      <c r="F1783" s="8" t="s">
        <v>46</v>
      </c>
      <c r="G1783" s="8" t="s">
        <v>172</v>
      </c>
      <c r="H1783" s="9" t="s">
        <v>320</v>
      </c>
      <c r="N1783" s="0" t="s">
        <v>408</v>
      </c>
    </row>
    <row r="1784" customFormat="false" ht="14.4" hidden="false" customHeight="false" outlineLevel="0" collapsed="false">
      <c r="A1784" s="0" t="n">
        <v>1783</v>
      </c>
      <c r="B1784" s="0" t="n">
        <v>409</v>
      </c>
      <c r="C1784" s="8" t="s">
        <v>874</v>
      </c>
      <c r="D1784" s="23" t="s">
        <v>875</v>
      </c>
      <c r="E1784" s="8" t="s">
        <v>298</v>
      </c>
      <c r="F1784" s="8" t="s">
        <v>46</v>
      </c>
      <c r="G1784" s="8" t="s">
        <v>176</v>
      </c>
      <c r="H1784" s="9" t="s">
        <v>322</v>
      </c>
      <c r="N1784" s="0" t="s">
        <v>408</v>
      </c>
    </row>
    <row r="1785" customFormat="false" ht="14.4" hidden="false" customHeight="false" outlineLevel="0" collapsed="false">
      <c r="A1785" s="0" t="n">
        <v>1784</v>
      </c>
      <c r="B1785" s="0" t="n">
        <v>410</v>
      </c>
      <c r="C1785" s="8" t="s">
        <v>874</v>
      </c>
      <c r="D1785" s="23" t="s">
        <v>875</v>
      </c>
      <c r="E1785" s="8" t="s">
        <v>229</v>
      </c>
      <c r="F1785" s="8" t="s">
        <v>46</v>
      </c>
      <c r="G1785" s="8" t="s">
        <v>323</v>
      </c>
      <c r="H1785" s="9" t="s">
        <v>324</v>
      </c>
      <c r="K1785" s="18"/>
      <c r="N1785" s="0" t="s">
        <v>408</v>
      </c>
    </row>
    <row r="1786" customFormat="false" ht="14.4" hidden="false" customHeight="false" outlineLevel="0" collapsed="false">
      <c r="A1786" s="0" t="n">
        <v>1785</v>
      </c>
      <c r="B1786" s="0" t="n">
        <v>411</v>
      </c>
      <c r="C1786" s="8" t="s">
        <v>874</v>
      </c>
      <c r="D1786" s="23" t="s">
        <v>875</v>
      </c>
      <c r="E1786" s="8" t="s">
        <v>323</v>
      </c>
      <c r="F1786" s="8" t="s">
        <v>46</v>
      </c>
      <c r="G1786" s="8" t="s">
        <v>325</v>
      </c>
      <c r="H1786" s="9" t="s">
        <v>326</v>
      </c>
      <c r="N1786" s="0" t="s">
        <v>408</v>
      </c>
    </row>
    <row r="1787" customFormat="false" ht="14.4" hidden="false" customHeight="false" outlineLevel="0" collapsed="false">
      <c r="A1787" s="0" t="n">
        <v>1786</v>
      </c>
      <c r="B1787" s="0" t="n">
        <v>412</v>
      </c>
      <c r="C1787" s="8" t="s">
        <v>874</v>
      </c>
      <c r="D1787" s="23" t="s">
        <v>875</v>
      </c>
      <c r="E1787" s="8" t="s">
        <v>325</v>
      </c>
      <c r="F1787" s="8" t="s">
        <v>54</v>
      </c>
      <c r="G1787" s="8" t="s">
        <v>55</v>
      </c>
      <c r="H1787" s="9" t="s">
        <v>327</v>
      </c>
      <c r="K1787" s="18"/>
      <c r="N1787" s="0" t="s">
        <v>408</v>
      </c>
    </row>
    <row r="1788" customFormat="false" ht="14.4" hidden="false" customHeight="false" outlineLevel="0" collapsed="false">
      <c r="A1788" s="0" t="n">
        <v>1787</v>
      </c>
      <c r="B1788" s="0" t="n">
        <v>413</v>
      </c>
      <c r="C1788" s="8" t="s">
        <v>874</v>
      </c>
      <c r="D1788" s="23" t="s">
        <v>875</v>
      </c>
      <c r="E1788" s="8" t="s">
        <v>325</v>
      </c>
      <c r="F1788" s="8" t="s">
        <v>46</v>
      </c>
      <c r="G1788" s="8" t="s">
        <v>140</v>
      </c>
      <c r="H1788" s="9" t="s">
        <v>328</v>
      </c>
      <c r="K1788" s="18"/>
      <c r="N1788" s="0" t="s">
        <v>408</v>
      </c>
    </row>
    <row r="1789" customFormat="false" ht="14.4" hidden="false" customHeight="false" outlineLevel="0" collapsed="false">
      <c r="A1789" s="0" t="n">
        <v>1788</v>
      </c>
      <c r="B1789" s="0" t="n">
        <v>414</v>
      </c>
      <c r="C1789" s="8" t="s">
        <v>874</v>
      </c>
      <c r="D1789" s="23" t="s">
        <v>875</v>
      </c>
      <c r="E1789" s="8" t="s">
        <v>325</v>
      </c>
      <c r="F1789" s="8" t="s">
        <v>46</v>
      </c>
      <c r="G1789" s="8" t="s">
        <v>142</v>
      </c>
      <c r="H1789" s="9" t="s">
        <v>329</v>
      </c>
      <c r="K1789" s="18" t="s">
        <v>927</v>
      </c>
      <c r="N1789" s="0" t="s">
        <v>408</v>
      </c>
    </row>
    <row r="1790" customFormat="false" ht="14.4" hidden="false" customHeight="false" outlineLevel="0" collapsed="false">
      <c r="A1790" s="0" t="n">
        <v>1789</v>
      </c>
      <c r="B1790" s="0" t="n">
        <v>415</v>
      </c>
      <c r="C1790" s="8" t="s">
        <v>874</v>
      </c>
      <c r="D1790" s="23" t="s">
        <v>875</v>
      </c>
      <c r="E1790" s="8" t="s">
        <v>325</v>
      </c>
      <c r="F1790" s="8" t="s">
        <v>46</v>
      </c>
      <c r="G1790" s="8" t="s">
        <v>330</v>
      </c>
      <c r="H1790" s="9" t="s">
        <v>331</v>
      </c>
      <c r="K1790" s="18"/>
      <c r="N1790" s="0" t="s">
        <v>408</v>
      </c>
    </row>
    <row r="1791" customFormat="false" ht="14.4" hidden="false" customHeight="false" outlineLevel="0" collapsed="false">
      <c r="A1791" s="0" t="n">
        <v>1790</v>
      </c>
      <c r="B1791" s="0" t="n">
        <v>416</v>
      </c>
      <c r="C1791" s="8" t="s">
        <v>874</v>
      </c>
      <c r="D1791" s="23" t="s">
        <v>875</v>
      </c>
      <c r="E1791" s="8" t="s">
        <v>325</v>
      </c>
      <c r="F1791" s="8" t="s">
        <v>46</v>
      </c>
      <c r="G1791" s="8" t="s">
        <v>244</v>
      </c>
      <c r="H1791" s="9" t="s">
        <v>332</v>
      </c>
      <c r="N1791" s="0" t="s">
        <v>408</v>
      </c>
    </row>
    <row r="1792" customFormat="false" ht="14.4" hidden="false" customHeight="false" outlineLevel="0" collapsed="false">
      <c r="A1792" s="0" t="n">
        <v>1791</v>
      </c>
      <c r="B1792" s="0" t="n">
        <v>417</v>
      </c>
      <c r="C1792" s="8" t="s">
        <v>874</v>
      </c>
      <c r="D1792" s="23" t="s">
        <v>875</v>
      </c>
      <c r="E1792" s="8" t="s">
        <v>325</v>
      </c>
      <c r="F1792" s="8" t="s">
        <v>46</v>
      </c>
      <c r="G1792" s="8" t="s">
        <v>246</v>
      </c>
      <c r="H1792" s="9" t="s">
        <v>333</v>
      </c>
      <c r="N1792" s="0" t="s">
        <v>408</v>
      </c>
    </row>
    <row r="1793" customFormat="false" ht="14.4" hidden="false" customHeight="false" outlineLevel="0" collapsed="false">
      <c r="A1793" s="0" t="n">
        <v>1792</v>
      </c>
      <c r="B1793" s="0" t="n">
        <v>418</v>
      </c>
      <c r="C1793" s="8" t="s">
        <v>874</v>
      </c>
      <c r="D1793" s="23" t="s">
        <v>875</v>
      </c>
      <c r="E1793" s="8" t="s">
        <v>325</v>
      </c>
      <c r="F1793" s="8" t="s">
        <v>46</v>
      </c>
      <c r="G1793" s="8" t="s">
        <v>334</v>
      </c>
      <c r="H1793" s="9" t="s">
        <v>335</v>
      </c>
      <c r="N1793" s="0" t="s">
        <v>408</v>
      </c>
    </row>
    <row r="1794" customFormat="false" ht="14.4" hidden="false" customHeight="false" outlineLevel="0" collapsed="false">
      <c r="A1794" s="0" t="n">
        <v>1793</v>
      </c>
      <c r="B1794" s="0" t="n">
        <v>419</v>
      </c>
      <c r="C1794" s="8" t="s">
        <v>874</v>
      </c>
      <c r="D1794" s="23" t="s">
        <v>875</v>
      </c>
      <c r="E1794" s="8" t="s">
        <v>325</v>
      </c>
      <c r="F1794" s="8" t="s">
        <v>46</v>
      </c>
      <c r="G1794" s="8" t="s">
        <v>248</v>
      </c>
      <c r="H1794" s="9" t="s">
        <v>336</v>
      </c>
      <c r="N1794" s="0" t="s">
        <v>408</v>
      </c>
    </row>
    <row r="1795" customFormat="false" ht="14.4" hidden="false" customHeight="false" outlineLevel="0" collapsed="false">
      <c r="A1795" s="0" t="n">
        <v>1794</v>
      </c>
      <c r="B1795" s="0" t="n">
        <v>420</v>
      </c>
      <c r="C1795" s="8" t="s">
        <v>874</v>
      </c>
      <c r="D1795" s="23" t="s">
        <v>875</v>
      </c>
      <c r="E1795" s="8" t="s">
        <v>325</v>
      </c>
      <c r="F1795" s="8" t="s">
        <v>46</v>
      </c>
      <c r="G1795" s="8" t="s">
        <v>250</v>
      </c>
      <c r="H1795" s="9" t="s">
        <v>337</v>
      </c>
      <c r="N1795" s="0" t="s">
        <v>408</v>
      </c>
    </row>
    <row r="1796" customFormat="false" ht="14.4" hidden="false" customHeight="false" outlineLevel="0" collapsed="false">
      <c r="A1796" s="0" t="n">
        <v>1795</v>
      </c>
      <c r="B1796" s="0" t="n">
        <v>421</v>
      </c>
      <c r="C1796" s="8" t="s">
        <v>874</v>
      </c>
      <c r="D1796" s="23" t="s">
        <v>875</v>
      </c>
      <c r="E1796" s="8" t="s">
        <v>325</v>
      </c>
      <c r="F1796" s="8" t="s">
        <v>46</v>
      </c>
      <c r="G1796" s="8" t="s">
        <v>338</v>
      </c>
      <c r="H1796" s="9" t="s">
        <v>339</v>
      </c>
      <c r="N1796" s="0" t="s">
        <v>408</v>
      </c>
    </row>
    <row r="1797" customFormat="false" ht="14.4" hidden="false" customHeight="false" outlineLevel="0" collapsed="false">
      <c r="A1797" s="0" t="n">
        <v>1796</v>
      </c>
      <c r="B1797" s="0" t="n">
        <v>422</v>
      </c>
      <c r="C1797" s="8" t="s">
        <v>874</v>
      </c>
      <c r="D1797" s="23" t="s">
        <v>875</v>
      </c>
      <c r="E1797" s="8" t="s">
        <v>325</v>
      </c>
      <c r="F1797" s="8" t="s">
        <v>46</v>
      </c>
      <c r="G1797" s="8" t="s">
        <v>340</v>
      </c>
      <c r="H1797" s="9" t="s">
        <v>341</v>
      </c>
      <c r="N1797" s="0" t="s">
        <v>408</v>
      </c>
    </row>
    <row r="1798" customFormat="false" ht="14.4" hidden="false" customHeight="false" outlineLevel="0" collapsed="false">
      <c r="A1798" s="0" t="n">
        <v>1797</v>
      </c>
      <c r="B1798" s="0" t="n">
        <v>423</v>
      </c>
      <c r="C1798" s="8" t="s">
        <v>874</v>
      </c>
      <c r="D1798" s="23" t="s">
        <v>875</v>
      </c>
      <c r="E1798" s="8" t="s">
        <v>325</v>
      </c>
      <c r="F1798" s="8" t="s">
        <v>46</v>
      </c>
      <c r="G1798" s="8" t="s">
        <v>342</v>
      </c>
      <c r="H1798" s="9" t="s">
        <v>343</v>
      </c>
      <c r="N1798" s="0" t="s">
        <v>408</v>
      </c>
    </row>
    <row r="1799" customFormat="false" ht="14.4" hidden="false" customHeight="false" outlineLevel="0" collapsed="false">
      <c r="A1799" s="0" t="n">
        <v>1798</v>
      </c>
      <c r="B1799" s="0" t="n">
        <v>424</v>
      </c>
      <c r="C1799" s="8" t="s">
        <v>874</v>
      </c>
      <c r="D1799" s="23" t="s">
        <v>875</v>
      </c>
      <c r="E1799" s="8" t="s">
        <v>325</v>
      </c>
      <c r="F1799" s="8" t="s">
        <v>46</v>
      </c>
      <c r="G1799" s="8" t="s">
        <v>260</v>
      </c>
      <c r="H1799" s="9" t="s">
        <v>344</v>
      </c>
      <c r="N1799" s="0" t="s">
        <v>408</v>
      </c>
    </row>
    <row r="1800" customFormat="false" ht="14.4" hidden="false" customHeight="false" outlineLevel="0" collapsed="false">
      <c r="A1800" s="0" t="n">
        <v>1799</v>
      </c>
      <c r="B1800" s="0" t="n">
        <v>425</v>
      </c>
      <c r="C1800" s="8" t="s">
        <v>874</v>
      </c>
      <c r="D1800" s="23" t="s">
        <v>875</v>
      </c>
      <c r="E1800" s="8" t="s">
        <v>325</v>
      </c>
      <c r="F1800" s="8" t="s">
        <v>46</v>
      </c>
      <c r="G1800" s="8" t="s">
        <v>262</v>
      </c>
      <c r="H1800" s="9" t="s">
        <v>345</v>
      </c>
      <c r="N1800" s="0" t="s">
        <v>408</v>
      </c>
    </row>
    <row r="1801" customFormat="false" ht="14.4" hidden="false" customHeight="false" outlineLevel="0" collapsed="false">
      <c r="A1801" s="0" t="n">
        <v>1800</v>
      </c>
      <c r="B1801" s="0" t="n">
        <v>426</v>
      </c>
      <c r="C1801" s="8" t="s">
        <v>874</v>
      </c>
      <c r="D1801" s="23" t="s">
        <v>875</v>
      </c>
      <c r="E1801" s="8" t="s">
        <v>325</v>
      </c>
      <c r="F1801" s="8" t="s">
        <v>46</v>
      </c>
      <c r="G1801" s="8" t="s">
        <v>264</v>
      </c>
      <c r="H1801" s="9" t="s">
        <v>346</v>
      </c>
      <c r="N1801" s="0" t="s">
        <v>408</v>
      </c>
    </row>
    <row r="1802" customFormat="false" ht="14.4" hidden="false" customHeight="false" outlineLevel="0" collapsed="false">
      <c r="A1802" s="0" t="n">
        <v>1801</v>
      </c>
      <c r="B1802" s="0" t="n">
        <v>427</v>
      </c>
      <c r="C1802" s="8" t="s">
        <v>874</v>
      </c>
      <c r="D1802" s="23" t="s">
        <v>875</v>
      </c>
      <c r="E1802" s="8" t="s">
        <v>325</v>
      </c>
      <c r="F1802" s="8" t="s">
        <v>46</v>
      </c>
      <c r="G1802" s="8" t="s">
        <v>266</v>
      </c>
      <c r="H1802" s="9" t="s">
        <v>347</v>
      </c>
      <c r="N1802" s="0" t="s">
        <v>408</v>
      </c>
    </row>
    <row r="1803" customFormat="false" ht="14.4" hidden="false" customHeight="false" outlineLevel="0" collapsed="false">
      <c r="A1803" s="0" t="n">
        <v>1802</v>
      </c>
      <c r="B1803" s="0" t="n">
        <v>428</v>
      </c>
      <c r="C1803" s="8" t="s">
        <v>874</v>
      </c>
      <c r="D1803" s="23" t="s">
        <v>875</v>
      </c>
      <c r="E1803" s="8" t="s">
        <v>229</v>
      </c>
      <c r="F1803" s="8" t="s">
        <v>46</v>
      </c>
      <c r="G1803" s="8" t="s">
        <v>348</v>
      </c>
      <c r="H1803" s="9" t="s">
        <v>349</v>
      </c>
      <c r="N1803" s="0" t="s">
        <v>408</v>
      </c>
    </row>
    <row r="1804" customFormat="false" ht="14.4" hidden="false" customHeight="false" outlineLevel="0" collapsed="false">
      <c r="A1804" s="0" t="n">
        <v>1803</v>
      </c>
      <c r="B1804" s="0" t="n">
        <v>429</v>
      </c>
      <c r="C1804" s="8" t="s">
        <v>874</v>
      </c>
      <c r="D1804" s="23" t="s">
        <v>875</v>
      </c>
      <c r="E1804" s="8" t="s">
        <v>348</v>
      </c>
      <c r="F1804" s="8" t="s">
        <v>46</v>
      </c>
      <c r="G1804" s="8" t="s">
        <v>350</v>
      </c>
      <c r="H1804" s="9" t="s">
        <v>351</v>
      </c>
      <c r="N1804" s="0" t="s">
        <v>408</v>
      </c>
    </row>
    <row r="1805" customFormat="false" ht="14.4" hidden="false" customHeight="false" outlineLevel="0" collapsed="false">
      <c r="A1805" s="0" t="n">
        <v>1804</v>
      </c>
      <c r="B1805" s="0" t="n">
        <v>430</v>
      </c>
      <c r="C1805" s="8" t="s">
        <v>874</v>
      </c>
      <c r="D1805" s="23" t="s">
        <v>875</v>
      </c>
      <c r="E1805" s="8" t="s">
        <v>350</v>
      </c>
      <c r="F1805" s="8" t="s">
        <v>54</v>
      </c>
      <c r="G1805" s="8" t="s">
        <v>55</v>
      </c>
      <c r="H1805" s="9" t="s">
        <v>352</v>
      </c>
      <c r="N1805" s="0" t="s">
        <v>408</v>
      </c>
    </row>
    <row r="1806" customFormat="false" ht="14.4" hidden="false" customHeight="false" outlineLevel="0" collapsed="false">
      <c r="A1806" s="0" t="n">
        <v>1805</v>
      </c>
      <c r="B1806" s="0" t="n">
        <v>431</v>
      </c>
      <c r="C1806" s="8" t="s">
        <v>874</v>
      </c>
      <c r="D1806" s="23" t="s">
        <v>875</v>
      </c>
      <c r="E1806" s="8" t="s">
        <v>350</v>
      </c>
      <c r="F1806" s="8" t="s">
        <v>46</v>
      </c>
      <c r="G1806" s="8" t="s">
        <v>140</v>
      </c>
      <c r="H1806" s="9" t="s">
        <v>353</v>
      </c>
      <c r="K1806" s="18" t="s">
        <v>927</v>
      </c>
      <c r="L1806" s="10" t="n">
        <v>0</v>
      </c>
      <c r="N1806" s="0" t="s">
        <v>408</v>
      </c>
    </row>
    <row r="1807" customFormat="false" ht="14.4" hidden="false" customHeight="false" outlineLevel="0" collapsed="false">
      <c r="A1807" s="0" t="n">
        <v>1806</v>
      </c>
      <c r="B1807" s="0" t="n">
        <v>432</v>
      </c>
      <c r="C1807" s="8" t="s">
        <v>874</v>
      </c>
      <c r="D1807" s="23" t="s">
        <v>875</v>
      </c>
      <c r="E1807" s="8" t="s">
        <v>350</v>
      </c>
      <c r="F1807" s="8" t="s">
        <v>46</v>
      </c>
      <c r="G1807" s="8" t="s">
        <v>142</v>
      </c>
      <c r="H1807" s="9" t="s">
        <v>354</v>
      </c>
      <c r="N1807" s="0" t="s">
        <v>408</v>
      </c>
    </row>
    <row r="1808" customFormat="false" ht="14.4" hidden="false" customHeight="false" outlineLevel="0" collapsed="false">
      <c r="A1808" s="0" t="n">
        <v>1807</v>
      </c>
      <c r="B1808" s="0" t="n">
        <v>433</v>
      </c>
      <c r="C1808" s="8" t="s">
        <v>874</v>
      </c>
      <c r="D1808" s="23" t="s">
        <v>875</v>
      </c>
      <c r="E1808" s="8" t="s">
        <v>350</v>
      </c>
      <c r="F1808" s="8" t="s">
        <v>46</v>
      </c>
      <c r="G1808" s="8" t="s">
        <v>244</v>
      </c>
      <c r="H1808" s="9" t="s">
        <v>355</v>
      </c>
      <c r="N1808" s="0" t="s">
        <v>408</v>
      </c>
    </row>
    <row r="1809" customFormat="false" ht="14.4" hidden="false" customHeight="false" outlineLevel="0" collapsed="false">
      <c r="A1809" s="0" t="n">
        <v>1808</v>
      </c>
      <c r="B1809" s="0" t="n">
        <v>434</v>
      </c>
      <c r="C1809" s="8" t="s">
        <v>874</v>
      </c>
      <c r="D1809" s="23" t="s">
        <v>875</v>
      </c>
      <c r="E1809" s="8" t="s">
        <v>350</v>
      </c>
      <c r="F1809" s="8" t="s">
        <v>46</v>
      </c>
      <c r="G1809" s="8" t="s">
        <v>246</v>
      </c>
      <c r="H1809" s="9" t="s">
        <v>356</v>
      </c>
      <c r="K1809" s="18"/>
      <c r="N1809" s="0" t="s">
        <v>408</v>
      </c>
    </row>
    <row r="1810" customFormat="false" ht="14.4" hidden="false" customHeight="false" outlineLevel="0" collapsed="false">
      <c r="A1810" s="0" t="n">
        <v>1809</v>
      </c>
      <c r="B1810" s="0" t="n">
        <v>435</v>
      </c>
      <c r="C1810" s="8" t="s">
        <v>874</v>
      </c>
      <c r="D1810" s="23" t="s">
        <v>875</v>
      </c>
      <c r="E1810" s="8" t="s">
        <v>350</v>
      </c>
      <c r="F1810" s="8" t="s">
        <v>46</v>
      </c>
      <c r="G1810" s="8" t="s">
        <v>248</v>
      </c>
      <c r="H1810" s="9" t="s">
        <v>357</v>
      </c>
      <c r="N1810" s="0" t="s">
        <v>408</v>
      </c>
    </row>
    <row r="1811" customFormat="false" ht="14.4" hidden="false" customHeight="false" outlineLevel="0" collapsed="false">
      <c r="A1811" s="0" t="n">
        <v>1810</v>
      </c>
      <c r="B1811" s="0" t="n">
        <v>436</v>
      </c>
      <c r="C1811" s="8" t="s">
        <v>874</v>
      </c>
      <c r="D1811" s="23" t="s">
        <v>875</v>
      </c>
      <c r="E1811" s="8" t="s">
        <v>350</v>
      </c>
      <c r="F1811" s="8" t="s">
        <v>46</v>
      </c>
      <c r="G1811" s="8" t="s">
        <v>250</v>
      </c>
      <c r="H1811" s="9" t="s">
        <v>358</v>
      </c>
      <c r="N1811" s="0" t="s">
        <v>408</v>
      </c>
    </row>
    <row r="1812" customFormat="false" ht="14.4" hidden="false" customHeight="false" outlineLevel="0" collapsed="false">
      <c r="A1812" s="0" t="n">
        <v>1811</v>
      </c>
      <c r="B1812" s="0" t="n">
        <v>437</v>
      </c>
      <c r="C1812" s="8" t="s">
        <v>874</v>
      </c>
      <c r="D1812" s="23" t="s">
        <v>875</v>
      </c>
      <c r="E1812" s="8" t="s">
        <v>350</v>
      </c>
      <c r="F1812" s="8" t="s">
        <v>46</v>
      </c>
      <c r="G1812" s="8" t="s">
        <v>252</v>
      </c>
      <c r="H1812" s="9" t="s">
        <v>359</v>
      </c>
      <c r="N1812" s="0" t="s">
        <v>408</v>
      </c>
    </row>
    <row r="1813" customFormat="false" ht="14.4" hidden="false" customHeight="false" outlineLevel="0" collapsed="false">
      <c r="A1813" s="0" t="n">
        <v>1812</v>
      </c>
      <c r="B1813" s="0" t="n">
        <v>438</v>
      </c>
      <c r="C1813" s="8" t="s">
        <v>874</v>
      </c>
      <c r="D1813" s="23" t="s">
        <v>875</v>
      </c>
      <c r="E1813" s="8" t="s">
        <v>350</v>
      </c>
      <c r="F1813" s="8" t="s">
        <v>46</v>
      </c>
      <c r="G1813" s="8" t="s">
        <v>360</v>
      </c>
      <c r="H1813" s="9" t="s">
        <v>361</v>
      </c>
      <c r="N1813" s="0" t="s">
        <v>408</v>
      </c>
    </row>
    <row r="1814" customFormat="false" ht="14.4" hidden="false" customHeight="false" outlineLevel="0" collapsed="false">
      <c r="A1814" s="0" t="n">
        <v>1813</v>
      </c>
      <c r="B1814" s="0" t="n">
        <v>439</v>
      </c>
      <c r="C1814" s="8" t="s">
        <v>874</v>
      </c>
      <c r="D1814" s="23" t="s">
        <v>875</v>
      </c>
      <c r="E1814" s="8" t="s">
        <v>360</v>
      </c>
      <c r="F1814" s="8" t="s">
        <v>46</v>
      </c>
      <c r="G1814" s="8" t="s">
        <v>362</v>
      </c>
      <c r="H1814" s="9" t="s">
        <v>363</v>
      </c>
      <c r="N1814" s="0" t="s">
        <v>408</v>
      </c>
    </row>
    <row r="1815" customFormat="false" ht="14.4" hidden="false" customHeight="false" outlineLevel="0" collapsed="false">
      <c r="A1815" s="0" t="n">
        <v>1814</v>
      </c>
      <c r="B1815" s="0" t="n">
        <v>440</v>
      </c>
      <c r="C1815" s="8" t="s">
        <v>874</v>
      </c>
      <c r="D1815" s="23" t="s">
        <v>875</v>
      </c>
      <c r="E1815" s="8" t="s">
        <v>360</v>
      </c>
      <c r="F1815" s="8" t="s">
        <v>46</v>
      </c>
      <c r="G1815" s="8" t="s">
        <v>364</v>
      </c>
      <c r="H1815" s="9" t="s">
        <v>365</v>
      </c>
      <c r="N1815" s="0" t="s">
        <v>408</v>
      </c>
    </row>
    <row r="1816" customFormat="false" ht="14.4" hidden="false" customHeight="false" outlineLevel="0" collapsed="false">
      <c r="A1816" s="0" t="n">
        <v>1815</v>
      </c>
      <c r="B1816" s="0" t="n">
        <v>441</v>
      </c>
      <c r="C1816" s="8" t="s">
        <v>874</v>
      </c>
      <c r="D1816" s="23" t="s">
        <v>875</v>
      </c>
      <c r="E1816" s="8" t="s">
        <v>360</v>
      </c>
      <c r="F1816" s="8" t="s">
        <v>46</v>
      </c>
      <c r="G1816" s="8" t="s">
        <v>366</v>
      </c>
      <c r="H1816" s="9" t="s">
        <v>367</v>
      </c>
      <c r="N1816" s="0" t="s">
        <v>408</v>
      </c>
    </row>
    <row r="1817" customFormat="false" ht="14.4" hidden="false" customHeight="false" outlineLevel="0" collapsed="false">
      <c r="A1817" s="0" t="n">
        <v>1816</v>
      </c>
      <c r="B1817" s="0" t="n">
        <v>442</v>
      </c>
      <c r="C1817" s="8" t="s">
        <v>874</v>
      </c>
      <c r="D1817" s="23" t="s">
        <v>875</v>
      </c>
      <c r="E1817" s="8" t="s">
        <v>350</v>
      </c>
      <c r="F1817" s="8" t="s">
        <v>46</v>
      </c>
      <c r="G1817" s="8" t="s">
        <v>368</v>
      </c>
      <c r="H1817" s="9" t="s">
        <v>369</v>
      </c>
      <c r="N1817" s="0" t="s">
        <v>408</v>
      </c>
    </row>
    <row r="1818" customFormat="false" ht="28.8" hidden="false" customHeight="false" outlineLevel="0" collapsed="false">
      <c r="A1818" s="0" t="n">
        <v>1817</v>
      </c>
      <c r="B1818" s="0" t="n">
        <v>443</v>
      </c>
      <c r="C1818" s="8" t="s">
        <v>874</v>
      </c>
      <c r="D1818" s="23" t="s">
        <v>875</v>
      </c>
      <c r="E1818" s="8" t="s">
        <v>368</v>
      </c>
      <c r="F1818" s="8" t="s">
        <v>46</v>
      </c>
      <c r="G1818" s="8" t="s">
        <v>370</v>
      </c>
      <c r="H1818" s="9" t="s">
        <v>371</v>
      </c>
      <c r="N1818" s="0" t="s">
        <v>408</v>
      </c>
    </row>
    <row r="1819" customFormat="false" ht="28.8" hidden="false" customHeight="false" outlineLevel="0" collapsed="false">
      <c r="A1819" s="0" t="n">
        <v>1818</v>
      </c>
      <c r="B1819" s="0" t="n">
        <v>444</v>
      </c>
      <c r="C1819" s="8" t="s">
        <v>874</v>
      </c>
      <c r="D1819" s="23" t="s">
        <v>875</v>
      </c>
      <c r="E1819" s="8" t="s">
        <v>368</v>
      </c>
      <c r="F1819" s="8" t="s">
        <v>46</v>
      </c>
      <c r="G1819" s="8" t="s">
        <v>372</v>
      </c>
      <c r="H1819" s="9" t="s">
        <v>373</v>
      </c>
      <c r="N1819" s="0" t="s">
        <v>408</v>
      </c>
    </row>
    <row r="1820" customFormat="false" ht="14.4" hidden="false" customHeight="false" outlineLevel="0" collapsed="false">
      <c r="A1820" s="0" t="n">
        <v>1819</v>
      </c>
      <c r="B1820" s="0" t="n">
        <v>445</v>
      </c>
      <c r="C1820" s="8" t="s">
        <v>874</v>
      </c>
      <c r="D1820" s="23" t="s">
        <v>875</v>
      </c>
      <c r="E1820" s="8" t="s">
        <v>368</v>
      </c>
      <c r="F1820" s="8" t="s">
        <v>46</v>
      </c>
      <c r="G1820" s="8" t="s">
        <v>364</v>
      </c>
      <c r="H1820" s="9" t="s">
        <v>374</v>
      </c>
      <c r="N1820" s="0" t="s">
        <v>408</v>
      </c>
    </row>
    <row r="1821" customFormat="false" ht="14.4" hidden="false" customHeight="false" outlineLevel="0" collapsed="false">
      <c r="A1821" s="0" t="n">
        <v>1820</v>
      </c>
      <c r="B1821" s="0" t="n">
        <v>446</v>
      </c>
      <c r="C1821" s="8" t="s">
        <v>874</v>
      </c>
      <c r="D1821" s="23" t="s">
        <v>875</v>
      </c>
      <c r="E1821" s="8" t="s">
        <v>368</v>
      </c>
      <c r="F1821" s="8" t="s">
        <v>46</v>
      </c>
      <c r="G1821" s="8" t="s">
        <v>366</v>
      </c>
      <c r="H1821" s="9" t="s">
        <v>375</v>
      </c>
      <c r="N1821" s="0" t="s">
        <v>408</v>
      </c>
    </row>
    <row r="1822" customFormat="false" ht="14.4" hidden="false" customHeight="false" outlineLevel="0" collapsed="false">
      <c r="A1822" s="0" t="n">
        <v>1821</v>
      </c>
      <c r="B1822" s="0" t="n">
        <v>447</v>
      </c>
      <c r="C1822" s="8" t="s">
        <v>874</v>
      </c>
      <c r="D1822" s="23" t="s">
        <v>875</v>
      </c>
      <c r="E1822" s="8" t="s">
        <v>350</v>
      </c>
      <c r="F1822" s="8" t="s">
        <v>46</v>
      </c>
      <c r="G1822" s="8" t="s">
        <v>376</v>
      </c>
      <c r="H1822" s="9" t="s">
        <v>377</v>
      </c>
      <c r="K1822" s="18"/>
      <c r="N1822" s="0" t="s">
        <v>408</v>
      </c>
    </row>
    <row r="1823" customFormat="false" ht="14.4" hidden="false" customHeight="false" outlineLevel="0" collapsed="false">
      <c r="A1823" s="0" t="n">
        <v>1822</v>
      </c>
      <c r="B1823" s="0" t="n">
        <v>448</v>
      </c>
      <c r="C1823" s="8" t="s">
        <v>874</v>
      </c>
      <c r="D1823" s="23" t="s">
        <v>875</v>
      </c>
      <c r="E1823" s="8" t="s">
        <v>376</v>
      </c>
      <c r="F1823" s="8" t="s">
        <v>46</v>
      </c>
      <c r="G1823" s="8" t="s">
        <v>378</v>
      </c>
      <c r="H1823" s="9" t="s">
        <v>379</v>
      </c>
      <c r="N1823" s="0" t="s">
        <v>408</v>
      </c>
    </row>
    <row r="1824" customFormat="false" ht="14.4" hidden="false" customHeight="false" outlineLevel="0" collapsed="false">
      <c r="A1824" s="0" t="n">
        <v>1823</v>
      </c>
      <c r="B1824" s="0" t="n">
        <v>449</v>
      </c>
      <c r="C1824" s="8" t="s">
        <v>874</v>
      </c>
      <c r="D1824" s="23" t="s">
        <v>875</v>
      </c>
      <c r="E1824" s="8" t="s">
        <v>376</v>
      </c>
      <c r="F1824" s="8" t="s">
        <v>46</v>
      </c>
      <c r="G1824" s="8" t="s">
        <v>380</v>
      </c>
      <c r="H1824" s="9" t="s">
        <v>381</v>
      </c>
      <c r="N1824" s="0" t="s">
        <v>408</v>
      </c>
    </row>
    <row r="1825" customFormat="false" ht="14.4" hidden="false" customHeight="false" outlineLevel="0" collapsed="false">
      <c r="A1825" s="0" t="n">
        <v>1824</v>
      </c>
      <c r="B1825" s="0" t="n">
        <v>450</v>
      </c>
      <c r="C1825" s="8" t="s">
        <v>874</v>
      </c>
      <c r="D1825" s="23" t="s">
        <v>875</v>
      </c>
      <c r="E1825" s="8" t="s">
        <v>350</v>
      </c>
      <c r="F1825" s="8" t="s">
        <v>46</v>
      </c>
      <c r="G1825" s="8" t="s">
        <v>382</v>
      </c>
      <c r="H1825" s="9" t="s">
        <v>383</v>
      </c>
      <c r="N1825" s="0" t="s">
        <v>408</v>
      </c>
    </row>
    <row r="1826" customFormat="false" ht="14.4" hidden="false" customHeight="false" outlineLevel="0" collapsed="false">
      <c r="A1826" s="0" t="n">
        <v>1825</v>
      </c>
      <c r="B1826" s="0" t="n">
        <v>451</v>
      </c>
      <c r="C1826" s="8" t="s">
        <v>874</v>
      </c>
      <c r="D1826" s="23" t="s">
        <v>875</v>
      </c>
      <c r="E1826" s="8" t="s">
        <v>382</v>
      </c>
      <c r="F1826" s="8" t="s">
        <v>46</v>
      </c>
      <c r="G1826" s="8" t="s">
        <v>384</v>
      </c>
      <c r="H1826" s="9" t="s">
        <v>385</v>
      </c>
      <c r="N1826" s="0" t="s">
        <v>408</v>
      </c>
    </row>
    <row r="1827" customFormat="false" ht="14.4" hidden="false" customHeight="false" outlineLevel="0" collapsed="false">
      <c r="A1827" s="0" t="n">
        <v>1826</v>
      </c>
      <c r="B1827" s="0" t="n">
        <v>452</v>
      </c>
      <c r="C1827" s="8" t="s">
        <v>874</v>
      </c>
      <c r="D1827" s="23" t="s">
        <v>875</v>
      </c>
      <c r="E1827" s="8" t="s">
        <v>382</v>
      </c>
      <c r="F1827" s="8" t="s">
        <v>46</v>
      </c>
      <c r="G1827" s="8" t="s">
        <v>386</v>
      </c>
      <c r="H1827" s="9" t="s">
        <v>387</v>
      </c>
      <c r="N1827" s="0" t="s">
        <v>408</v>
      </c>
    </row>
    <row r="1828" customFormat="false" ht="14.4" hidden="false" customHeight="false" outlineLevel="0" collapsed="false">
      <c r="A1828" s="0" t="n">
        <v>1827</v>
      </c>
      <c r="B1828" s="0" t="n">
        <v>453</v>
      </c>
      <c r="C1828" s="8" t="s">
        <v>874</v>
      </c>
      <c r="D1828" s="23" t="s">
        <v>875</v>
      </c>
      <c r="E1828" s="8" t="s">
        <v>382</v>
      </c>
      <c r="F1828" s="8" t="s">
        <v>46</v>
      </c>
      <c r="G1828" s="8" t="s">
        <v>388</v>
      </c>
      <c r="H1828" s="9" t="s">
        <v>389</v>
      </c>
      <c r="K1828" s="18"/>
      <c r="N1828" s="0" t="s">
        <v>408</v>
      </c>
    </row>
    <row r="1829" customFormat="false" ht="14.4" hidden="false" customHeight="false" outlineLevel="0" collapsed="false">
      <c r="A1829" s="0" t="n">
        <v>1828</v>
      </c>
      <c r="B1829" s="0" t="n">
        <v>454</v>
      </c>
      <c r="C1829" s="8" t="s">
        <v>874</v>
      </c>
      <c r="D1829" s="23" t="s">
        <v>875</v>
      </c>
      <c r="E1829" s="8" t="s">
        <v>382</v>
      </c>
      <c r="F1829" s="8" t="s">
        <v>46</v>
      </c>
      <c r="G1829" s="8" t="s">
        <v>390</v>
      </c>
      <c r="H1829" s="9" t="s">
        <v>391</v>
      </c>
      <c r="N1829" s="0" t="s">
        <v>408</v>
      </c>
    </row>
    <row r="1830" customFormat="false" ht="14.4" hidden="false" customHeight="false" outlineLevel="0" collapsed="false">
      <c r="A1830" s="0" t="n">
        <v>1829</v>
      </c>
      <c r="B1830" s="0" t="n">
        <v>455</v>
      </c>
      <c r="C1830" s="8" t="s">
        <v>874</v>
      </c>
      <c r="D1830" s="23" t="s">
        <v>875</v>
      </c>
      <c r="E1830" s="8" t="s">
        <v>350</v>
      </c>
      <c r="F1830" s="8" t="s">
        <v>46</v>
      </c>
      <c r="G1830" s="8" t="s">
        <v>392</v>
      </c>
      <c r="H1830" s="9" t="s">
        <v>393</v>
      </c>
      <c r="K1830" s="18"/>
      <c r="N1830" s="0" t="s">
        <v>408</v>
      </c>
    </row>
    <row r="1831" customFormat="false" ht="14.4" hidden="false" customHeight="false" outlineLevel="0" collapsed="false">
      <c r="A1831" s="0" t="n">
        <v>1830</v>
      </c>
      <c r="B1831" s="0" t="n">
        <v>456</v>
      </c>
      <c r="C1831" s="8" t="s">
        <v>874</v>
      </c>
      <c r="D1831" s="23" t="s">
        <v>875</v>
      </c>
      <c r="E1831" s="8" t="s">
        <v>392</v>
      </c>
      <c r="F1831" s="8" t="s">
        <v>46</v>
      </c>
      <c r="G1831" s="8" t="s">
        <v>362</v>
      </c>
      <c r="H1831" s="9" t="s">
        <v>394</v>
      </c>
      <c r="K1831" s="18"/>
      <c r="N1831" s="0" t="s">
        <v>408</v>
      </c>
    </row>
    <row r="1832" customFormat="false" ht="14.4" hidden="false" customHeight="false" outlineLevel="0" collapsed="false">
      <c r="A1832" s="0" t="n">
        <v>1831</v>
      </c>
      <c r="B1832" s="0" t="n">
        <v>457</v>
      </c>
      <c r="C1832" s="8" t="s">
        <v>874</v>
      </c>
      <c r="D1832" s="23" t="s">
        <v>875</v>
      </c>
      <c r="E1832" s="8" t="s">
        <v>392</v>
      </c>
      <c r="F1832" s="8" t="s">
        <v>46</v>
      </c>
      <c r="G1832" s="8" t="s">
        <v>364</v>
      </c>
      <c r="H1832" s="9" t="s">
        <v>395</v>
      </c>
      <c r="N1832" s="0" t="s">
        <v>408</v>
      </c>
    </row>
    <row r="1833" customFormat="false" ht="28.8" hidden="false" customHeight="false" outlineLevel="0" collapsed="false">
      <c r="A1833" s="0" t="n">
        <v>1832</v>
      </c>
      <c r="B1833" s="0" t="n">
        <v>458</v>
      </c>
      <c r="C1833" s="8" t="s">
        <v>874</v>
      </c>
      <c r="D1833" s="23" t="s">
        <v>875</v>
      </c>
      <c r="E1833" s="8" t="s">
        <v>350</v>
      </c>
      <c r="F1833" s="8" t="s">
        <v>46</v>
      </c>
      <c r="G1833" s="8" t="s">
        <v>396</v>
      </c>
      <c r="H1833" s="9" t="s">
        <v>397</v>
      </c>
      <c r="N1833" s="0" t="s">
        <v>408</v>
      </c>
    </row>
    <row r="1834" customFormat="false" ht="28.8" hidden="false" customHeight="false" outlineLevel="0" collapsed="false">
      <c r="A1834" s="0" t="n">
        <v>1833</v>
      </c>
      <c r="B1834" s="0" t="n">
        <v>459</v>
      </c>
      <c r="C1834" s="8" t="s">
        <v>874</v>
      </c>
      <c r="D1834" s="23" t="s">
        <v>875</v>
      </c>
      <c r="E1834" s="8" t="s">
        <v>396</v>
      </c>
      <c r="F1834" s="8" t="s">
        <v>46</v>
      </c>
      <c r="G1834" s="8" t="s">
        <v>398</v>
      </c>
      <c r="H1834" s="9" t="s">
        <v>399</v>
      </c>
      <c r="K1834" s="18"/>
      <c r="N1834" s="0" t="s">
        <v>408</v>
      </c>
    </row>
    <row r="1835" customFormat="false" ht="28.8" hidden="false" customHeight="false" outlineLevel="0" collapsed="false">
      <c r="A1835" s="0" t="n">
        <v>1834</v>
      </c>
      <c r="B1835" s="0" t="n">
        <v>460</v>
      </c>
      <c r="C1835" s="8" t="s">
        <v>874</v>
      </c>
      <c r="D1835" s="23" t="s">
        <v>875</v>
      </c>
      <c r="E1835" s="8" t="s">
        <v>398</v>
      </c>
      <c r="F1835" s="8" t="s">
        <v>46</v>
      </c>
      <c r="G1835" s="8" t="s">
        <v>340</v>
      </c>
      <c r="H1835" s="9" t="s">
        <v>400</v>
      </c>
      <c r="N1835" s="0" t="s">
        <v>408</v>
      </c>
    </row>
    <row r="1836" customFormat="false" ht="28.8" hidden="false" customHeight="false" outlineLevel="0" collapsed="false">
      <c r="A1836" s="0" t="n">
        <v>1835</v>
      </c>
      <c r="B1836" s="0" t="n">
        <v>461</v>
      </c>
      <c r="C1836" s="8" t="s">
        <v>874</v>
      </c>
      <c r="D1836" s="23" t="s">
        <v>875</v>
      </c>
      <c r="E1836" s="8" t="s">
        <v>398</v>
      </c>
      <c r="F1836" s="8" t="s">
        <v>46</v>
      </c>
      <c r="G1836" s="8" t="s">
        <v>401</v>
      </c>
      <c r="H1836" s="9" t="s">
        <v>402</v>
      </c>
      <c r="N1836" s="0" t="s">
        <v>408</v>
      </c>
    </row>
    <row r="1837" customFormat="false" ht="14.4" hidden="false" customHeight="false" outlineLevel="0" collapsed="false">
      <c r="A1837" s="0" t="n">
        <v>1836</v>
      </c>
      <c r="B1837" s="0" t="n">
        <v>462</v>
      </c>
      <c r="C1837" s="8" t="s">
        <v>874</v>
      </c>
      <c r="D1837" s="23" t="s">
        <v>875</v>
      </c>
      <c r="E1837" s="8" t="s">
        <v>403</v>
      </c>
      <c r="F1837" s="8" t="s">
        <v>46</v>
      </c>
      <c r="G1837" s="21" t="s">
        <v>405</v>
      </c>
      <c r="H1837" s="9" t="s">
        <v>406</v>
      </c>
      <c r="N1837" s="0" t="s">
        <v>408</v>
      </c>
    </row>
    <row r="1838" customFormat="false" ht="14.4" hidden="false" customHeight="false" outlineLevel="0" collapsed="false">
      <c r="A1838" s="0" t="n">
        <v>1837</v>
      </c>
      <c r="B1838" s="0" t="n">
        <v>463</v>
      </c>
      <c r="C1838" s="8" t="s">
        <v>874</v>
      </c>
      <c r="D1838" s="23" t="s">
        <v>875</v>
      </c>
      <c r="E1838" s="21" t="s">
        <v>405</v>
      </c>
      <c r="F1838" s="8" t="s">
        <v>54</v>
      </c>
      <c r="G1838" s="8" t="s">
        <v>55</v>
      </c>
      <c r="H1838" s="9" t="s">
        <v>407</v>
      </c>
      <c r="N1838" s="0" t="s">
        <v>408</v>
      </c>
    </row>
    <row r="1839" customFormat="false" ht="14.4" hidden="false" customHeight="false" outlineLevel="0" collapsed="false">
      <c r="A1839" s="0" t="n">
        <v>1838</v>
      </c>
      <c r="B1839" s="0" t="n">
        <v>464</v>
      </c>
      <c r="C1839" s="8" t="s">
        <v>874</v>
      </c>
      <c r="D1839" s="23" t="s">
        <v>875</v>
      </c>
      <c r="E1839" s="21" t="s">
        <v>405</v>
      </c>
      <c r="F1839" s="8" t="s">
        <v>54</v>
      </c>
      <c r="G1839" s="8" t="s">
        <v>409</v>
      </c>
      <c r="H1839" s="9" t="s">
        <v>410</v>
      </c>
      <c r="N1839" s="0" t="s">
        <v>408</v>
      </c>
    </row>
    <row r="1840" customFormat="false" ht="14.4" hidden="false" customHeight="false" outlineLevel="0" collapsed="false">
      <c r="A1840" s="0" t="n">
        <v>1839</v>
      </c>
      <c r="B1840" s="0" t="n">
        <v>465</v>
      </c>
      <c r="C1840" s="8" t="s">
        <v>874</v>
      </c>
      <c r="D1840" s="23" t="s">
        <v>875</v>
      </c>
      <c r="E1840" s="21" t="s">
        <v>405</v>
      </c>
      <c r="F1840" s="8" t="s">
        <v>46</v>
      </c>
      <c r="G1840" s="9" t="s">
        <v>140</v>
      </c>
      <c r="H1840" s="9" t="s">
        <v>411</v>
      </c>
      <c r="K1840" s="18" t="s">
        <v>927</v>
      </c>
      <c r="N1840" s="0" t="s">
        <v>408</v>
      </c>
    </row>
    <row r="1841" customFormat="false" ht="14.4" hidden="false" customHeight="false" outlineLevel="0" collapsed="false">
      <c r="A1841" s="0" t="n">
        <v>1840</v>
      </c>
      <c r="B1841" s="0" t="n">
        <v>466</v>
      </c>
      <c r="C1841" s="8" t="s">
        <v>874</v>
      </c>
      <c r="D1841" s="23" t="s">
        <v>875</v>
      </c>
      <c r="E1841" s="21" t="s">
        <v>405</v>
      </c>
      <c r="F1841" s="8" t="s">
        <v>46</v>
      </c>
      <c r="G1841" s="9" t="s">
        <v>142</v>
      </c>
      <c r="H1841" s="9" t="s">
        <v>412</v>
      </c>
      <c r="N1841" s="0" t="s">
        <v>408</v>
      </c>
    </row>
    <row r="1842" customFormat="false" ht="14.4" hidden="false" customHeight="false" outlineLevel="0" collapsed="false">
      <c r="A1842" s="0" t="n">
        <v>1841</v>
      </c>
      <c r="B1842" s="0" t="n">
        <v>467</v>
      </c>
      <c r="C1842" s="8" t="s">
        <v>874</v>
      </c>
      <c r="D1842" s="23" t="s">
        <v>875</v>
      </c>
      <c r="E1842" s="21" t="s">
        <v>405</v>
      </c>
      <c r="F1842" s="8" t="s">
        <v>46</v>
      </c>
      <c r="G1842" s="8" t="s">
        <v>146</v>
      </c>
      <c r="H1842" s="9" t="s">
        <v>413</v>
      </c>
      <c r="N1842" s="0" t="s">
        <v>408</v>
      </c>
    </row>
    <row r="1843" customFormat="false" ht="14.4" hidden="false" customHeight="false" outlineLevel="0" collapsed="false">
      <c r="A1843" s="0" t="n">
        <v>1842</v>
      </c>
      <c r="B1843" s="0" t="n">
        <v>468</v>
      </c>
      <c r="C1843" s="8" t="s">
        <v>874</v>
      </c>
      <c r="D1843" s="23" t="s">
        <v>875</v>
      </c>
      <c r="E1843" s="8" t="s">
        <v>146</v>
      </c>
      <c r="F1843" s="8" t="s">
        <v>46</v>
      </c>
      <c r="G1843" s="21" t="s">
        <v>148</v>
      </c>
      <c r="H1843" s="9" t="s">
        <v>414</v>
      </c>
      <c r="N1843" s="0" t="s">
        <v>408</v>
      </c>
    </row>
    <row r="1844" customFormat="false" ht="14.4" hidden="false" customHeight="false" outlineLevel="0" collapsed="false">
      <c r="A1844" s="0" t="n">
        <v>1843</v>
      </c>
      <c r="B1844" s="0" t="n">
        <v>469</v>
      </c>
      <c r="C1844" s="8" t="s">
        <v>874</v>
      </c>
      <c r="D1844" s="23" t="s">
        <v>875</v>
      </c>
      <c r="E1844" s="21" t="s">
        <v>148</v>
      </c>
      <c r="F1844" s="8" t="s">
        <v>46</v>
      </c>
      <c r="G1844" s="21" t="s">
        <v>150</v>
      </c>
      <c r="H1844" s="9" t="s">
        <v>415</v>
      </c>
      <c r="K1844" s="18" t="str">
        <f aca="false">HYPERLINK("#'KOODISTOT'!B"&amp;MATCH(CONCATENATE(G1844,"Type"),KOODISTOT!B:B,0),CONCATENATE(G1844,"Type"))</f>
        <v>IdentifierTypeType</v>
      </c>
      <c r="N1844" s="0" t="s">
        <v>408</v>
      </c>
    </row>
    <row r="1845" customFormat="false" ht="14.4" hidden="false" customHeight="false" outlineLevel="0" collapsed="false">
      <c r="A1845" s="0" t="n">
        <v>1844</v>
      </c>
      <c r="B1845" s="0" t="n">
        <v>470</v>
      </c>
      <c r="C1845" s="8" t="s">
        <v>874</v>
      </c>
      <c r="D1845" s="23" t="s">
        <v>875</v>
      </c>
      <c r="E1845" s="21" t="s">
        <v>148</v>
      </c>
      <c r="F1845" s="8" t="s">
        <v>46</v>
      </c>
      <c r="G1845" s="21" t="s">
        <v>152</v>
      </c>
      <c r="H1845" s="9" t="s">
        <v>416</v>
      </c>
      <c r="N1845" s="0" t="s">
        <v>408</v>
      </c>
    </row>
    <row r="1846" customFormat="false" ht="14.4" hidden="false" customHeight="false" outlineLevel="0" collapsed="false">
      <c r="A1846" s="0" t="n">
        <v>1845</v>
      </c>
      <c r="B1846" s="0" t="n">
        <v>471</v>
      </c>
      <c r="C1846" s="8" t="s">
        <v>874</v>
      </c>
      <c r="D1846" s="23" t="s">
        <v>875</v>
      </c>
      <c r="E1846" s="21" t="s">
        <v>405</v>
      </c>
      <c r="F1846" s="8" t="s">
        <v>46</v>
      </c>
      <c r="G1846" s="8" t="s">
        <v>417</v>
      </c>
      <c r="H1846" s="9" t="s">
        <v>418</v>
      </c>
      <c r="N1846" s="0" t="s">
        <v>408</v>
      </c>
    </row>
    <row r="1847" customFormat="false" ht="14.4" hidden="false" customHeight="false" outlineLevel="0" collapsed="false">
      <c r="A1847" s="0" t="n">
        <v>1846</v>
      </c>
      <c r="B1847" s="0" t="n">
        <v>472</v>
      </c>
      <c r="C1847" s="8" t="s">
        <v>874</v>
      </c>
      <c r="D1847" s="23" t="s">
        <v>875</v>
      </c>
      <c r="E1847" s="21" t="s">
        <v>405</v>
      </c>
      <c r="F1847" s="8" t="s">
        <v>46</v>
      </c>
      <c r="G1847" s="8" t="s">
        <v>419</v>
      </c>
      <c r="H1847" s="9" t="s">
        <v>420</v>
      </c>
      <c r="K1847" s="18"/>
      <c r="N1847" s="0" t="s">
        <v>408</v>
      </c>
    </row>
    <row r="1848" customFormat="false" ht="14.4" hidden="false" customHeight="false" outlineLevel="0" collapsed="false">
      <c r="A1848" s="0" t="n">
        <v>1847</v>
      </c>
      <c r="B1848" s="0" t="n">
        <v>473</v>
      </c>
      <c r="C1848" s="8" t="s">
        <v>874</v>
      </c>
      <c r="D1848" s="23" t="s">
        <v>875</v>
      </c>
      <c r="E1848" s="8" t="s">
        <v>419</v>
      </c>
      <c r="F1848" s="8" t="s">
        <v>46</v>
      </c>
      <c r="G1848" s="8" t="s">
        <v>421</v>
      </c>
      <c r="H1848" s="9" t="s">
        <v>422</v>
      </c>
      <c r="N1848" s="0" t="s">
        <v>408</v>
      </c>
    </row>
    <row r="1849" customFormat="false" ht="14.4" hidden="false" customHeight="false" outlineLevel="0" collapsed="false">
      <c r="A1849" s="0" t="n">
        <v>1848</v>
      </c>
      <c r="B1849" s="0" t="n">
        <v>474</v>
      </c>
      <c r="C1849" s="8" t="s">
        <v>874</v>
      </c>
      <c r="D1849" s="23" t="s">
        <v>875</v>
      </c>
      <c r="E1849" s="8" t="s">
        <v>419</v>
      </c>
      <c r="F1849" s="8" t="s">
        <v>46</v>
      </c>
      <c r="G1849" s="8" t="s">
        <v>423</v>
      </c>
      <c r="H1849" s="9" t="s">
        <v>424</v>
      </c>
      <c r="N1849" s="0" t="s">
        <v>408</v>
      </c>
    </row>
    <row r="1850" customFormat="false" ht="14.4" hidden="false" customHeight="false" outlineLevel="0" collapsed="false">
      <c r="A1850" s="0" t="n">
        <v>1849</v>
      </c>
      <c r="B1850" s="0" t="n">
        <v>475</v>
      </c>
      <c r="C1850" s="8" t="s">
        <v>874</v>
      </c>
      <c r="D1850" s="23" t="s">
        <v>875</v>
      </c>
      <c r="E1850" s="8" t="s">
        <v>419</v>
      </c>
      <c r="F1850" s="8" t="s">
        <v>46</v>
      </c>
      <c r="G1850" s="8" t="s">
        <v>425</v>
      </c>
      <c r="H1850" s="9" t="s">
        <v>426</v>
      </c>
      <c r="N1850" s="0" t="s">
        <v>408</v>
      </c>
    </row>
    <row r="1851" customFormat="false" ht="14.4" hidden="false" customHeight="false" outlineLevel="0" collapsed="false">
      <c r="A1851" s="0" t="n">
        <v>1850</v>
      </c>
      <c r="B1851" s="0" t="n">
        <v>476</v>
      </c>
      <c r="C1851" s="8" t="s">
        <v>874</v>
      </c>
      <c r="D1851" s="23" t="s">
        <v>875</v>
      </c>
      <c r="E1851" s="8" t="s">
        <v>419</v>
      </c>
      <c r="F1851" s="8" t="s">
        <v>46</v>
      </c>
      <c r="G1851" s="8" t="s">
        <v>427</v>
      </c>
      <c r="H1851" s="9" t="s">
        <v>428</v>
      </c>
      <c r="N1851" s="0" t="s">
        <v>408</v>
      </c>
    </row>
    <row r="1852" customFormat="false" ht="14.4" hidden="false" customHeight="false" outlineLevel="0" collapsed="false">
      <c r="A1852" s="0" t="n">
        <v>1851</v>
      </c>
      <c r="B1852" s="0" t="n">
        <v>477</v>
      </c>
      <c r="C1852" s="8" t="s">
        <v>874</v>
      </c>
      <c r="D1852" s="23" t="s">
        <v>875</v>
      </c>
      <c r="E1852" s="8" t="s">
        <v>419</v>
      </c>
      <c r="F1852" s="8" t="s">
        <v>46</v>
      </c>
      <c r="G1852" s="8" t="s">
        <v>429</v>
      </c>
      <c r="H1852" s="9" t="s">
        <v>430</v>
      </c>
      <c r="N1852" s="0" t="s">
        <v>408</v>
      </c>
    </row>
    <row r="1853" customFormat="false" ht="14.4" hidden="false" customHeight="false" outlineLevel="0" collapsed="false">
      <c r="A1853" s="0" t="n">
        <v>1852</v>
      </c>
      <c r="B1853" s="0" t="n">
        <v>478</v>
      </c>
      <c r="C1853" s="8" t="s">
        <v>874</v>
      </c>
      <c r="D1853" s="23" t="s">
        <v>875</v>
      </c>
      <c r="E1853" s="8" t="s">
        <v>419</v>
      </c>
      <c r="F1853" s="8" t="s">
        <v>46</v>
      </c>
      <c r="G1853" s="8" t="s">
        <v>431</v>
      </c>
      <c r="H1853" s="9" t="s">
        <v>432</v>
      </c>
      <c r="N1853" s="0" t="s">
        <v>408</v>
      </c>
    </row>
    <row r="1854" customFormat="false" ht="14.4" hidden="false" customHeight="false" outlineLevel="0" collapsed="false">
      <c r="A1854" s="0" t="n">
        <v>1853</v>
      </c>
      <c r="B1854" s="0" t="n">
        <v>479</v>
      </c>
      <c r="C1854" s="8" t="s">
        <v>874</v>
      </c>
      <c r="D1854" s="23" t="s">
        <v>875</v>
      </c>
      <c r="E1854" s="8" t="s">
        <v>419</v>
      </c>
      <c r="F1854" s="8" t="s">
        <v>46</v>
      </c>
      <c r="G1854" s="8" t="s">
        <v>433</v>
      </c>
      <c r="H1854" s="9" t="s">
        <v>434</v>
      </c>
      <c r="N1854" s="0" t="s">
        <v>408</v>
      </c>
    </row>
    <row r="1855" customFormat="false" ht="14.4" hidden="false" customHeight="false" outlineLevel="0" collapsed="false">
      <c r="A1855" s="0" t="n">
        <v>1854</v>
      </c>
      <c r="B1855" s="0" t="n">
        <v>480</v>
      </c>
      <c r="C1855" s="8" t="s">
        <v>874</v>
      </c>
      <c r="D1855" s="23" t="s">
        <v>875</v>
      </c>
      <c r="E1855" s="8" t="s">
        <v>419</v>
      </c>
      <c r="F1855" s="8" t="s">
        <v>46</v>
      </c>
      <c r="G1855" s="8" t="s">
        <v>435</v>
      </c>
      <c r="H1855" s="9" t="s">
        <v>436</v>
      </c>
      <c r="K1855" s="18"/>
      <c r="N1855" s="0" t="s">
        <v>408</v>
      </c>
    </row>
    <row r="1856" customFormat="false" ht="28.8" hidden="false" customHeight="false" outlineLevel="0" collapsed="false">
      <c r="A1856" s="0" t="n">
        <v>1855</v>
      </c>
      <c r="B1856" s="0" t="n">
        <v>481</v>
      </c>
      <c r="C1856" s="8" t="s">
        <v>874</v>
      </c>
      <c r="D1856" s="23" t="s">
        <v>875</v>
      </c>
      <c r="E1856" s="8" t="s">
        <v>419</v>
      </c>
      <c r="F1856" s="8" t="s">
        <v>46</v>
      </c>
      <c r="G1856" s="8" t="s">
        <v>437</v>
      </c>
      <c r="H1856" s="9" t="s">
        <v>438</v>
      </c>
      <c r="N1856" s="0" t="s">
        <v>408</v>
      </c>
    </row>
    <row r="1857" customFormat="false" ht="14.4" hidden="false" customHeight="false" outlineLevel="0" collapsed="false">
      <c r="A1857" s="0" t="n">
        <v>1856</v>
      </c>
      <c r="B1857" s="0" t="n">
        <v>482</v>
      </c>
      <c r="C1857" s="8" t="s">
        <v>874</v>
      </c>
      <c r="D1857" s="23" t="s">
        <v>875</v>
      </c>
      <c r="E1857" s="21" t="s">
        <v>405</v>
      </c>
      <c r="F1857" s="8" t="s">
        <v>46</v>
      </c>
      <c r="G1857" s="8" t="s">
        <v>439</v>
      </c>
      <c r="H1857" s="9" t="s">
        <v>440</v>
      </c>
      <c r="N1857" s="0" t="s">
        <v>408</v>
      </c>
    </row>
    <row r="1858" customFormat="false" ht="14.4" hidden="false" customHeight="false" outlineLevel="0" collapsed="false">
      <c r="A1858" s="0" t="n">
        <v>1857</v>
      </c>
      <c r="B1858" s="0" t="n">
        <v>483</v>
      </c>
      <c r="C1858" s="8" t="s">
        <v>874</v>
      </c>
      <c r="D1858" s="23" t="s">
        <v>875</v>
      </c>
      <c r="E1858" s="8" t="s">
        <v>439</v>
      </c>
      <c r="F1858" s="8" t="s">
        <v>46</v>
      </c>
      <c r="G1858" s="21" t="s">
        <v>441</v>
      </c>
      <c r="H1858" s="9" t="s">
        <v>442</v>
      </c>
      <c r="N1858" s="0" t="s">
        <v>408</v>
      </c>
    </row>
    <row r="1859" customFormat="false" ht="14.4" hidden="false" customHeight="false" outlineLevel="0" collapsed="false">
      <c r="A1859" s="0" t="n">
        <v>1858</v>
      </c>
      <c r="B1859" s="0" t="n">
        <v>484</v>
      </c>
      <c r="C1859" s="8" t="s">
        <v>874</v>
      </c>
      <c r="D1859" s="23" t="s">
        <v>875</v>
      </c>
      <c r="E1859" s="8" t="s">
        <v>439</v>
      </c>
      <c r="F1859" s="8" t="s">
        <v>46</v>
      </c>
      <c r="G1859" s="21" t="s">
        <v>443</v>
      </c>
      <c r="H1859" s="9" t="s">
        <v>444</v>
      </c>
      <c r="N1859" s="0" t="s">
        <v>408</v>
      </c>
    </row>
    <row r="1860" customFormat="false" ht="14.4" hidden="false" customHeight="false" outlineLevel="0" collapsed="false">
      <c r="A1860" s="0" t="n">
        <v>1859</v>
      </c>
      <c r="B1860" s="0" t="n">
        <v>485</v>
      </c>
      <c r="C1860" s="8" t="s">
        <v>874</v>
      </c>
      <c r="D1860" s="23" t="s">
        <v>875</v>
      </c>
      <c r="E1860" s="21" t="s">
        <v>405</v>
      </c>
      <c r="F1860" s="8" t="s">
        <v>46</v>
      </c>
      <c r="G1860" s="8" t="s">
        <v>445</v>
      </c>
      <c r="H1860" s="9" t="s">
        <v>446</v>
      </c>
      <c r="N1860" s="0" t="s">
        <v>408</v>
      </c>
    </row>
    <row r="1861" customFormat="false" ht="14.4" hidden="false" customHeight="false" outlineLevel="0" collapsed="false">
      <c r="A1861" s="0" t="n">
        <v>1860</v>
      </c>
      <c r="B1861" s="0" t="n">
        <v>486</v>
      </c>
      <c r="C1861" s="8" t="s">
        <v>874</v>
      </c>
      <c r="D1861" s="23" t="s">
        <v>875</v>
      </c>
      <c r="E1861" s="21" t="s">
        <v>405</v>
      </c>
      <c r="F1861" s="8" t="s">
        <v>46</v>
      </c>
      <c r="G1861" s="8" t="s">
        <v>196</v>
      </c>
      <c r="H1861" s="9" t="s">
        <v>447</v>
      </c>
      <c r="N1861" s="0" t="s">
        <v>408</v>
      </c>
    </row>
    <row r="1862" customFormat="false" ht="14.4" hidden="false" customHeight="false" outlineLevel="0" collapsed="false">
      <c r="A1862" s="0" t="n">
        <v>1861</v>
      </c>
      <c r="B1862" s="0" t="n">
        <v>487</v>
      </c>
      <c r="C1862" s="8" t="s">
        <v>874</v>
      </c>
      <c r="D1862" s="23" t="s">
        <v>875</v>
      </c>
      <c r="E1862" s="21" t="s">
        <v>405</v>
      </c>
      <c r="F1862" s="8" t="s">
        <v>46</v>
      </c>
      <c r="G1862" s="8" t="s">
        <v>448</v>
      </c>
      <c r="H1862" s="9" t="s">
        <v>449</v>
      </c>
      <c r="N1862" s="0" t="s">
        <v>408</v>
      </c>
    </row>
    <row r="1863" customFormat="false" ht="14.4" hidden="false" customHeight="false" outlineLevel="0" collapsed="false">
      <c r="A1863" s="0" t="n">
        <v>1862</v>
      </c>
      <c r="B1863" s="0" t="n">
        <v>488</v>
      </c>
      <c r="C1863" s="8" t="s">
        <v>874</v>
      </c>
      <c r="D1863" s="23" t="s">
        <v>875</v>
      </c>
      <c r="E1863" s="8" t="s">
        <v>448</v>
      </c>
      <c r="F1863" s="8" t="s">
        <v>46</v>
      </c>
      <c r="G1863" s="8" t="s">
        <v>450</v>
      </c>
      <c r="H1863" s="9" t="s">
        <v>451</v>
      </c>
      <c r="N1863" s="0" t="s">
        <v>408</v>
      </c>
    </row>
    <row r="1864" customFormat="false" ht="14.4" hidden="false" customHeight="false" outlineLevel="0" collapsed="false">
      <c r="A1864" s="0" t="n">
        <v>1863</v>
      </c>
      <c r="B1864" s="0" t="n">
        <v>489</v>
      </c>
      <c r="C1864" s="8" t="s">
        <v>874</v>
      </c>
      <c r="D1864" s="23" t="s">
        <v>875</v>
      </c>
      <c r="E1864" s="8" t="s">
        <v>450</v>
      </c>
      <c r="F1864" s="8" t="s">
        <v>54</v>
      </c>
      <c r="G1864" s="8" t="s">
        <v>55</v>
      </c>
      <c r="H1864" s="9" t="s">
        <v>452</v>
      </c>
      <c r="N1864" s="0" t="s">
        <v>408</v>
      </c>
    </row>
    <row r="1865" customFormat="false" ht="14.4" hidden="false" customHeight="false" outlineLevel="0" collapsed="false">
      <c r="A1865" s="0" t="n">
        <v>1864</v>
      </c>
      <c r="B1865" s="0" t="n">
        <v>490</v>
      </c>
      <c r="C1865" s="8" t="s">
        <v>874</v>
      </c>
      <c r="D1865" s="23" t="s">
        <v>875</v>
      </c>
      <c r="E1865" s="8" t="s">
        <v>450</v>
      </c>
      <c r="F1865" s="8" t="s">
        <v>46</v>
      </c>
      <c r="G1865" s="21" t="s">
        <v>140</v>
      </c>
      <c r="H1865" s="9" t="s">
        <v>453</v>
      </c>
      <c r="K1865" s="18" t="s">
        <v>927</v>
      </c>
      <c r="N1865" s="0" t="s">
        <v>408</v>
      </c>
    </row>
    <row r="1866" customFormat="false" ht="14.4" hidden="false" customHeight="false" outlineLevel="0" collapsed="false">
      <c r="A1866" s="0" t="n">
        <v>1865</v>
      </c>
      <c r="B1866" s="0" t="n">
        <v>491</v>
      </c>
      <c r="C1866" s="8" t="s">
        <v>874</v>
      </c>
      <c r="D1866" s="23" t="s">
        <v>875</v>
      </c>
      <c r="E1866" s="8" t="s">
        <v>450</v>
      </c>
      <c r="F1866" s="8" t="s">
        <v>46</v>
      </c>
      <c r="G1866" s="21" t="s">
        <v>142</v>
      </c>
      <c r="H1866" s="9" t="s">
        <v>454</v>
      </c>
      <c r="N1866" s="0" t="s">
        <v>408</v>
      </c>
    </row>
    <row r="1867" customFormat="false" ht="14.4" hidden="false" customHeight="false" outlineLevel="0" collapsed="false">
      <c r="A1867" s="0" t="n">
        <v>1866</v>
      </c>
      <c r="B1867" s="0" t="n">
        <v>492</v>
      </c>
      <c r="C1867" s="8" t="s">
        <v>874</v>
      </c>
      <c r="D1867" s="23" t="s">
        <v>875</v>
      </c>
      <c r="E1867" s="8" t="s">
        <v>450</v>
      </c>
      <c r="F1867" s="8" t="s">
        <v>46</v>
      </c>
      <c r="G1867" s="21" t="s">
        <v>455</v>
      </c>
      <c r="H1867" s="9" t="s">
        <v>456</v>
      </c>
      <c r="N1867" s="0" t="s">
        <v>408</v>
      </c>
    </row>
    <row r="1868" customFormat="false" ht="14.4" hidden="false" customHeight="false" outlineLevel="0" collapsed="false">
      <c r="A1868" s="0" t="n">
        <v>1867</v>
      </c>
      <c r="B1868" s="0" t="n">
        <v>493</v>
      </c>
      <c r="C1868" s="8" t="s">
        <v>874</v>
      </c>
      <c r="D1868" s="23" t="s">
        <v>875</v>
      </c>
      <c r="E1868" s="21" t="s">
        <v>405</v>
      </c>
      <c r="F1868" s="8" t="s">
        <v>46</v>
      </c>
      <c r="G1868" s="8" t="s">
        <v>457</v>
      </c>
      <c r="H1868" s="9" t="s">
        <v>458</v>
      </c>
      <c r="K1868" s="18"/>
      <c r="N1868" s="0" t="s">
        <v>408</v>
      </c>
    </row>
    <row r="1869" customFormat="false" ht="14.4" hidden="false" customHeight="false" outlineLevel="0" collapsed="false">
      <c r="A1869" s="0" t="n">
        <v>1868</v>
      </c>
      <c r="B1869" s="0" t="n">
        <v>494</v>
      </c>
      <c r="C1869" s="8" t="s">
        <v>874</v>
      </c>
      <c r="D1869" s="23" t="s">
        <v>875</v>
      </c>
      <c r="E1869" s="8" t="s">
        <v>457</v>
      </c>
      <c r="F1869" s="8" t="s">
        <v>46</v>
      </c>
      <c r="G1869" s="21" t="s">
        <v>459</v>
      </c>
      <c r="H1869" s="9" t="s">
        <v>460</v>
      </c>
      <c r="N1869" s="0" t="s">
        <v>408</v>
      </c>
    </row>
    <row r="1870" customFormat="false" ht="14.4" hidden="false" customHeight="false" outlineLevel="0" collapsed="false">
      <c r="A1870" s="0" t="n">
        <v>1869</v>
      </c>
      <c r="B1870" s="0" t="n">
        <v>495</v>
      </c>
      <c r="C1870" s="8" t="s">
        <v>874</v>
      </c>
      <c r="D1870" s="23" t="s">
        <v>875</v>
      </c>
      <c r="E1870" s="8" t="s">
        <v>457</v>
      </c>
      <c r="F1870" s="8" t="s">
        <v>46</v>
      </c>
      <c r="G1870" s="21" t="s">
        <v>461</v>
      </c>
      <c r="H1870" s="9" t="s">
        <v>462</v>
      </c>
      <c r="N1870" s="0" t="s">
        <v>408</v>
      </c>
    </row>
    <row r="1871" customFormat="false" ht="14.4" hidden="false" customHeight="false" outlineLevel="0" collapsed="false">
      <c r="A1871" s="0" t="n">
        <v>1870</v>
      </c>
      <c r="B1871" s="0" t="n">
        <v>496</v>
      </c>
      <c r="C1871" s="8" t="s">
        <v>874</v>
      </c>
      <c r="D1871" s="23" t="s">
        <v>875</v>
      </c>
      <c r="E1871" s="21" t="s">
        <v>461</v>
      </c>
      <c r="F1871" s="8" t="s">
        <v>46</v>
      </c>
      <c r="G1871" s="21" t="s">
        <v>463</v>
      </c>
      <c r="H1871" s="9" t="s">
        <v>464</v>
      </c>
      <c r="N1871" s="0" t="s">
        <v>408</v>
      </c>
    </row>
    <row r="1872" customFormat="false" ht="14.4" hidden="false" customHeight="false" outlineLevel="0" collapsed="false">
      <c r="A1872" s="0" t="n">
        <v>1871</v>
      </c>
      <c r="B1872" s="0" t="n">
        <v>497</v>
      </c>
      <c r="C1872" s="8" t="s">
        <v>874</v>
      </c>
      <c r="D1872" s="23" t="s">
        <v>875</v>
      </c>
      <c r="E1872" s="21" t="s">
        <v>463</v>
      </c>
      <c r="F1872" s="8" t="s">
        <v>54</v>
      </c>
      <c r="G1872" s="21" t="s">
        <v>55</v>
      </c>
      <c r="H1872" s="9" t="s">
        <v>465</v>
      </c>
      <c r="N1872" s="0" t="s">
        <v>408</v>
      </c>
    </row>
    <row r="1873" customFormat="false" ht="14.4" hidden="false" customHeight="false" outlineLevel="0" collapsed="false">
      <c r="A1873" s="0" t="n">
        <v>1872</v>
      </c>
      <c r="B1873" s="0" t="n">
        <v>498</v>
      </c>
      <c r="C1873" s="8" t="s">
        <v>874</v>
      </c>
      <c r="D1873" s="23" t="s">
        <v>875</v>
      </c>
      <c r="E1873" s="21" t="s">
        <v>463</v>
      </c>
      <c r="F1873" s="8" t="s">
        <v>46</v>
      </c>
      <c r="G1873" s="21" t="s">
        <v>140</v>
      </c>
      <c r="H1873" s="9" t="s">
        <v>466</v>
      </c>
      <c r="K1873" s="18" t="s">
        <v>927</v>
      </c>
      <c r="N1873" s="0" t="s">
        <v>408</v>
      </c>
    </row>
    <row r="1874" customFormat="false" ht="14.4" hidden="false" customHeight="false" outlineLevel="0" collapsed="false">
      <c r="A1874" s="0" t="n">
        <v>1873</v>
      </c>
      <c r="B1874" s="0" t="n">
        <v>499</v>
      </c>
      <c r="C1874" s="8" t="s">
        <v>874</v>
      </c>
      <c r="D1874" s="23" t="s">
        <v>875</v>
      </c>
      <c r="E1874" s="21" t="s">
        <v>463</v>
      </c>
      <c r="F1874" s="8" t="s">
        <v>46</v>
      </c>
      <c r="G1874" s="21" t="s">
        <v>142</v>
      </c>
      <c r="H1874" s="9" t="s">
        <v>467</v>
      </c>
      <c r="N1874" s="0" t="s">
        <v>408</v>
      </c>
    </row>
    <row r="1875" customFormat="false" ht="14.4" hidden="false" customHeight="false" outlineLevel="0" collapsed="false">
      <c r="A1875" s="0" t="n">
        <v>1874</v>
      </c>
      <c r="B1875" s="0" t="n">
        <v>500</v>
      </c>
      <c r="C1875" s="8" t="s">
        <v>874</v>
      </c>
      <c r="D1875" s="23" t="s">
        <v>875</v>
      </c>
      <c r="E1875" s="21" t="s">
        <v>463</v>
      </c>
      <c r="F1875" s="8" t="s">
        <v>46</v>
      </c>
      <c r="G1875" s="21" t="s">
        <v>246</v>
      </c>
      <c r="H1875" s="9" t="s">
        <v>468</v>
      </c>
      <c r="N1875" s="0" t="s">
        <v>408</v>
      </c>
    </row>
    <row r="1876" customFormat="false" ht="14.4" hidden="false" customHeight="false" outlineLevel="0" collapsed="false">
      <c r="A1876" s="0" t="n">
        <v>1875</v>
      </c>
      <c r="B1876" s="0" t="n">
        <v>501</v>
      </c>
      <c r="C1876" s="8" t="s">
        <v>874</v>
      </c>
      <c r="D1876" s="23" t="s">
        <v>875</v>
      </c>
      <c r="E1876" s="21" t="s">
        <v>463</v>
      </c>
      <c r="F1876" s="8" t="s">
        <v>46</v>
      </c>
      <c r="G1876" s="21" t="s">
        <v>469</v>
      </c>
      <c r="H1876" s="9" t="s">
        <v>470</v>
      </c>
      <c r="N1876" s="0" t="s">
        <v>408</v>
      </c>
    </row>
    <row r="1877" customFormat="false" ht="14.4" hidden="false" customHeight="false" outlineLevel="0" collapsed="false">
      <c r="A1877" s="0" t="n">
        <v>1876</v>
      </c>
      <c r="B1877" s="0" t="n">
        <v>502</v>
      </c>
      <c r="C1877" s="8" t="s">
        <v>874</v>
      </c>
      <c r="D1877" s="23" t="s">
        <v>875</v>
      </c>
      <c r="E1877" s="21" t="s">
        <v>463</v>
      </c>
      <c r="F1877" s="8" t="s">
        <v>46</v>
      </c>
      <c r="G1877" s="8" t="s">
        <v>471</v>
      </c>
      <c r="H1877" s="9" t="s">
        <v>472</v>
      </c>
      <c r="N1877" s="0" t="s">
        <v>408</v>
      </c>
    </row>
    <row r="1878" customFormat="false" ht="14.4" hidden="false" customHeight="false" outlineLevel="0" collapsed="false">
      <c r="A1878" s="0" t="n">
        <v>1877</v>
      </c>
      <c r="B1878" s="0" t="n">
        <v>503</v>
      </c>
      <c r="C1878" s="8" t="s">
        <v>874</v>
      </c>
      <c r="D1878" s="23" t="s">
        <v>875</v>
      </c>
      <c r="E1878" s="21" t="s">
        <v>463</v>
      </c>
      <c r="F1878" s="8" t="s">
        <v>46</v>
      </c>
      <c r="G1878" s="8" t="s">
        <v>473</v>
      </c>
      <c r="H1878" s="9" t="s">
        <v>474</v>
      </c>
      <c r="K1878" s="18"/>
      <c r="N1878" s="0" t="s">
        <v>408</v>
      </c>
    </row>
    <row r="1879" customFormat="false" ht="14.4" hidden="false" customHeight="false" outlineLevel="0" collapsed="false">
      <c r="A1879" s="0" t="n">
        <v>1878</v>
      </c>
      <c r="B1879" s="0" t="n">
        <v>504</v>
      </c>
      <c r="C1879" s="8" t="s">
        <v>874</v>
      </c>
      <c r="D1879" s="23" t="s">
        <v>875</v>
      </c>
      <c r="E1879" s="8" t="s">
        <v>457</v>
      </c>
      <c r="F1879" s="8" t="s">
        <v>46</v>
      </c>
      <c r="G1879" s="21" t="s">
        <v>475</v>
      </c>
      <c r="H1879" s="9" t="s">
        <v>476</v>
      </c>
      <c r="K1879" s="18"/>
      <c r="N1879" s="0" t="s">
        <v>408</v>
      </c>
    </row>
    <row r="1880" customFormat="false" ht="14.4" hidden="false" customHeight="false" outlineLevel="0" collapsed="false">
      <c r="A1880" s="0" t="n">
        <v>1879</v>
      </c>
      <c r="B1880" s="0" t="n">
        <v>505</v>
      </c>
      <c r="C1880" s="8" t="s">
        <v>874</v>
      </c>
      <c r="D1880" s="23" t="s">
        <v>875</v>
      </c>
      <c r="E1880" s="21" t="s">
        <v>405</v>
      </c>
      <c r="F1880" s="8" t="s">
        <v>46</v>
      </c>
      <c r="G1880" s="8" t="s">
        <v>477</v>
      </c>
      <c r="H1880" s="9" t="s">
        <v>478</v>
      </c>
      <c r="K1880" s="18"/>
      <c r="N1880" s="0" t="s">
        <v>408</v>
      </c>
    </row>
    <row r="1881" customFormat="false" ht="14.4" hidden="false" customHeight="false" outlineLevel="0" collapsed="false">
      <c r="A1881" s="0" t="n">
        <v>1880</v>
      </c>
      <c r="B1881" s="0" t="n">
        <v>506</v>
      </c>
      <c r="C1881" s="8" t="s">
        <v>874</v>
      </c>
      <c r="D1881" s="23" t="s">
        <v>875</v>
      </c>
      <c r="E1881" s="8" t="s">
        <v>477</v>
      </c>
      <c r="F1881" s="8" t="s">
        <v>46</v>
      </c>
      <c r="G1881" s="21" t="s">
        <v>479</v>
      </c>
      <c r="H1881" s="9" t="s">
        <v>480</v>
      </c>
      <c r="N1881" s="0" t="s">
        <v>408</v>
      </c>
    </row>
    <row r="1882" customFormat="false" ht="14.4" hidden="false" customHeight="false" outlineLevel="0" collapsed="false">
      <c r="A1882" s="0" t="n">
        <v>1881</v>
      </c>
      <c r="B1882" s="0" t="n">
        <v>507</v>
      </c>
      <c r="C1882" s="8" t="s">
        <v>874</v>
      </c>
      <c r="D1882" s="23" t="s">
        <v>875</v>
      </c>
      <c r="E1882" s="8" t="s">
        <v>477</v>
      </c>
      <c r="F1882" s="8" t="s">
        <v>46</v>
      </c>
      <c r="G1882" s="21" t="s">
        <v>481</v>
      </c>
      <c r="H1882" s="9" t="s">
        <v>482</v>
      </c>
      <c r="K1882" s="18"/>
      <c r="N1882" s="0" t="s">
        <v>408</v>
      </c>
    </row>
    <row r="1883" customFormat="false" ht="14.4" hidden="false" customHeight="false" outlineLevel="0" collapsed="false">
      <c r="A1883" s="0" t="n">
        <v>1882</v>
      </c>
      <c r="B1883" s="0" t="n">
        <v>508</v>
      </c>
      <c r="C1883" s="8" t="s">
        <v>874</v>
      </c>
      <c r="D1883" s="23" t="s">
        <v>875</v>
      </c>
      <c r="E1883" s="8" t="s">
        <v>131</v>
      </c>
      <c r="F1883" s="8" t="s">
        <v>46</v>
      </c>
      <c r="G1883" s="8" t="s">
        <v>540</v>
      </c>
      <c r="H1883" s="9" t="s">
        <v>541</v>
      </c>
      <c r="N1883" s="0" t="s">
        <v>408</v>
      </c>
    </row>
    <row r="1884" customFormat="false" ht="14.4" hidden="false" customHeight="false" outlineLevel="0" collapsed="false">
      <c r="A1884" s="0" t="n">
        <v>1883</v>
      </c>
      <c r="B1884" s="0" t="n">
        <v>509</v>
      </c>
      <c r="C1884" s="8" t="s">
        <v>874</v>
      </c>
      <c r="D1884" s="23" t="s">
        <v>875</v>
      </c>
      <c r="E1884" s="8" t="s">
        <v>540</v>
      </c>
      <c r="F1884" s="8" t="s">
        <v>46</v>
      </c>
      <c r="G1884" s="21" t="s">
        <v>542</v>
      </c>
      <c r="H1884" s="9" t="s">
        <v>543</v>
      </c>
      <c r="K1884" s="18"/>
      <c r="N1884" s="0" t="s">
        <v>408</v>
      </c>
    </row>
    <row r="1885" customFormat="false" ht="14.4" hidden="false" customHeight="false" outlineLevel="0" collapsed="false">
      <c r="A1885" s="0" t="n">
        <v>1884</v>
      </c>
      <c r="B1885" s="0" t="n">
        <v>510</v>
      </c>
      <c r="C1885" s="8" t="s">
        <v>874</v>
      </c>
      <c r="D1885" s="23" t="s">
        <v>875</v>
      </c>
      <c r="E1885" s="21" t="s">
        <v>542</v>
      </c>
      <c r="F1885" s="8" t="s">
        <v>54</v>
      </c>
      <c r="G1885" s="8" t="s">
        <v>55</v>
      </c>
      <c r="H1885" s="9" t="s">
        <v>544</v>
      </c>
      <c r="K1885" s="18"/>
      <c r="N1885" s="0" t="s">
        <v>408</v>
      </c>
    </row>
    <row r="1886" customFormat="false" ht="14.4" hidden="false" customHeight="false" outlineLevel="0" collapsed="false">
      <c r="A1886" s="0" t="n">
        <v>1885</v>
      </c>
      <c r="B1886" s="0" t="n">
        <v>511</v>
      </c>
      <c r="C1886" s="8" t="s">
        <v>874</v>
      </c>
      <c r="D1886" s="23" t="s">
        <v>875</v>
      </c>
      <c r="E1886" s="21" t="s">
        <v>542</v>
      </c>
      <c r="F1886" s="8" t="s">
        <v>46</v>
      </c>
      <c r="G1886" s="21" t="s">
        <v>146</v>
      </c>
      <c r="H1886" s="9" t="s">
        <v>547</v>
      </c>
      <c r="K1886" s="18"/>
      <c r="N1886" s="0" t="s">
        <v>408</v>
      </c>
    </row>
    <row r="1887" customFormat="false" ht="14.4" hidden="false" customHeight="false" outlineLevel="0" collapsed="false">
      <c r="A1887" s="0" t="n">
        <v>1886</v>
      </c>
      <c r="B1887" s="0" t="n">
        <v>512</v>
      </c>
      <c r="C1887" s="8" t="s">
        <v>874</v>
      </c>
      <c r="D1887" s="23" t="s">
        <v>875</v>
      </c>
      <c r="E1887" s="21" t="s">
        <v>146</v>
      </c>
      <c r="F1887" s="8" t="s">
        <v>46</v>
      </c>
      <c r="G1887" s="21" t="s">
        <v>148</v>
      </c>
      <c r="H1887" s="9" t="s">
        <v>548</v>
      </c>
      <c r="N1887" s="0" t="s">
        <v>408</v>
      </c>
    </row>
    <row r="1888" customFormat="false" ht="14.4" hidden="false" customHeight="false" outlineLevel="0" collapsed="false">
      <c r="A1888" s="0" t="n">
        <v>1887</v>
      </c>
      <c r="B1888" s="0" t="n">
        <v>513</v>
      </c>
      <c r="C1888" s="8" t="s">
        <v>874</v>
      </c>
      <c r="D1888" s="23" t="s">
        <v>875</v>
      </c>
      <c r="E1888" s="21" t="s">
        <v>148</v>
      </c>
      <c r="F1888" s="8" t="s">
        <v>46</v>
      </c>
      <c r="G1888" s="21" t="s">
        <v>150</v>
      </c>
      <c r="H1888" s="9" t="s">
        <v>549</v>
      </c>
      <c r="K1888" s="18" t="str">
        <f aca="false">HYPERLINK("#'KOODISTOT'!B"&amp;MATCH(CONCATENATE(G1888,"Type"),KOODISTOT!B:B,0),CONCATENATE(G1888,"Type"))</f>
        <v>IdentifierTypeType</v>
      </c>
      <c r="N1888" s="0" t="s">
        <v>408</v>
      </c>
    </row>
    <row r="1889" customFormat="false" ht="14.4" hidden="false" customHeight="false" outlineLevel="0" collapsed="false">
      <c r="A1889" s="0" t="n">
        <v>1888</v>
      </c>
      <c r="B1889" s="0" t="n">
        <v>514</v>
      </c>
      <c r="C1889" s="8" t="s">
        <v>874</v>
      </c>
      <c r="D1889" s="23" t="s">
        <v>875</v>
      </c>
      <c r="E1889" s="21" t="s">
        <v>148</v>
      </c>
      <c r="F1889" s="8" t="s">
        <v>46</v>
      </c>
      <c r="G1889" s="21" t="s">
        <v>152</v>
      </c>
      <c r="H1889" s="9" t="s">
        <v>550</v>
      </c>
      <c r="N1889" s="0" t="s">
        <v>408</v>
      </c>
    </row>
    <row r="1890" customFormat="false" ht="14.4" hidden="false" customHeight="false" outlineLevel="0" collapsed="false">
      <c r="A1890" s="0" t="n">
        <v>1889</v>
      </c>
      <c r="B1890" s="0" t="n">
        <v>515</v>
      </c>
      <c r="C1890" s="8" t="s">
        <v>874</v>
      </c>
      <c r="D1890" s="23" t="s">
        <v>875</v>
      </c>
      <c r="E1890" s="21" t="s">
        <v>542</v>
      </c>
      <c r="F1890" s="8" t="s">
        <v>46</v>
      </c>
      <c r="G1890" s="21" t="s">
        <v>553</v>
      </c>
      <c r="H1890" s="9" t="s">
        <v>554</v>
      </c>
      <c r="N1890" s="0" t="s">
        <v>408</v>
      </c>
    </row>
    <row r="1891" customFormat="false" ht="14.4" hidden="false" customHeight="false" outlineLevel="0" collapsed="false">
      <c r="A1891" s="0" t="n">
        <v>1890</v>
      </c>
      <c r="B1891" s="0" t="n">
        <v>516</v>
      </c>
      <c r="C1891" s="8" t="s">
        <v>874</v>
      </c>
      <c r="D1891" s="23" t="s">
        <v>875</v>
      </c>
      <c r="E1891" s="21" t="s">
        <v>542</v>
      </c>
      <c r="F1891" s="8" t="s">
        <v>46</v>
      </c>
      <c r="G1891" s="21" t="s">
        <v>555</v>
      </c>
      <c r="H1891" s="9" t="s">
        <v>556</v>
      </c>
      <c r="N1891" s="0" t="s">
        <v>408</v>
      </c>
    </row>
    <row r="1892" customFormat="false" ht="14.4" hidden="false" customHeight="false" outlineLevel="0" collapsed="false">
      <c r="A1892" s="0" t="n">
        <v>1891</v>
      </c>
      <c r="B1892" s="0" t="n">
        <v>517</v>
      </c>
      <c r="C1892" s="8" t="s">
        <v>874</v>
      </c>
      <c r="D1892" s="23" t="s">
        <v>875</v>
      </c>
      <c r="E1892" s="21" t="s">
        <v>542</v>
      </c>
      <c r="F1892" s="8" t="s">
        <v>46</v>
      </c>
      <c r="G1892" s="21" t="s">
        <v>557</v>
      </c>
      <c r="H1892" s="9" t="s">
        <v>558</v>
      </c>
      <c r="N1892" s="0" t="s">
        <v>408</v>
      </c>
    </row>
    <row r="1893" customFormat="false" ht="14.4" hidden="false" customHeight="false" outlineLevel="0" collapsed="false">
      <c r="A1893" s="0" t="n">
        <v>1892</v>
      </c>
      <c r="B1893" s="0" t="n">
        <v>518</v>
      </c>
      <c r="C1893" s="8" t="s">
        <v>874</v>
      </c>
      <c r="D1893" s="23" t="s">
        <v>875</v>
      </c>
      <c r="E1893" s="21" t="s">
        <v>542</v>
      </c>
      <c r="F1893" s="8" t="s">
        <v>46</v>
      </c>
      <c r="G1893" s="21" t="s">
        <v>559</v>
      </c>
      <c r="H1893" s="9" t="s">
        <v>560</v>
      </c>
      <c r="N1893" s="0" t="s">
        <v>408</v>
      </c>
    </row>
    <row r="1894" customFormat="false" ht="14.4" hidden="false" customHeight="false" outlineLevel="0" collapsed="false">
      <c r="A1894" s="0" t="n">
        <v>1893</v>
      </c>
      <c r="B1894" s="0" t="n">
        <v>519</v>
      </c>
      <c r="C1894" s="8" t="s">
        <v>874</v>
      </c>
      <c r="D1894" s="23" t="s">
        <v>875</v>
      </c>
      <c r="E1894" s="21" t="s">
        <v>559</v>
      </c>
      <c r="F1894" s="8" t="s">
        <v>46</v>
      </c>
      <c r="G1894" s="21" t="s">
        <v>561</v>
      </c>
      <c r="H1894" s="9" t="s">
        <v>562</v>
      </c>
      <c r="K1894" s="18"/>
      <c r="N1894" s="0" t="s">
        <v>408</v>
      </c>
    </row>
    <row r="1895" customFormat="false" ht="14.4" hidden="false" customHeight="false" outlineLevel="0" collapsed="false">
      <c r="A1895" s="0" t="n">
        <v>1894</v>
      </c>
      <c r="B1895" s="0" t="n">
        <v>520</v>
      </c>
      <c r="C1895" s="8" t="s">
        <v>874</v>
      </c>
      <c r="D1895" s="23" t="s">
        <v>875</v>
      </c>
      <c r="E1895" s="21" t="s">
        <v>559</v>
      </c>
      <c r="F1895" s="8" t="s">
        <v>46</v>
      </c>
      <c r="G1895" s="21" t="s">
        <v>563</v>
      </c>
      <c r="H1895" s="9" t="s">
        <v>564</v>
      </c>
      <c r="N1895" s="0" t="s">
        <v>408</v>
      </c>
    </row>
    <row r="1896" customFormat="false" ht="14.4" hidden="false" customHeight="false" outlineLevel="0" collapsed="false">
      <c r="A1896" s="0" t="n">
        <v>1895</v>
      </c>
      <c r="B1896" s="0" t="n">
        <v>521</v>
      </c>
      <c r="C1896" s="8" t="s">
        <v>874</v>
      </c>
      <c r="D1896" s="23" t="s">
        <v>875</v>
      </c>
      <c r="E1896" s="21" t="s">
        <v>559</v>
      </c>
      <c r="F1896" s="8" t="s">
        <v>46</v>
      </c>
      <c r="G1896" s="21" t="s">
        <v>565</v>
      </c>
      <c r="H1896" s="9" t="s">
        <v>566</v>
      </c>
      <c r="N1896" s="0" t="s">
        <v>408</v>
      </c>
    </row>
    <row r="1897" customFormat="false" ht="14.4" hidden="false" customHeight="false" outlineLevel="0" collapsed="false">
      <c r="A1897" s="0" t="n">
        <v>1896</v>
      </c>
      <c r="B1897" s="0" t="n">
        <v>522</v>
      </c>
      <c r="C1897" s="8" t="s">
        <v>874</v>
      </c>
      <c r="D1897" s="23" t="s">
        <v>875</v>
      </c>
      <c r="E1897" s="21" t="s">
        <v>542</v>
      </c>
      <c r="F1897" s="8" t="s">
        <v>46</v>
      </c>
      <c r="G1897" s="21" t="s">
        <v>567</v>
      </c>
      <c r="H1897" s="9" t="s">
        <v>568</v>
      </c>
      <c r="K1897" s="18"/>
      <c r="N1897" s="0" t="s">
        <v>408</v>
      </c>
    </row>
    <row r="1898" customFormat="false" ht="14.4" hidden="false" customHeight="false" outlineLevel="0" collapsed="false">
      <c r="A1898" s="0" t="n">
        <v>1897</v>
      </c>
      <c r="B1898" s="0" t="n">
        <v>523</v>
      </c>
      <c r="C1898" s="8" t="s">
        <v>874</v>
      </c>
      <c r="D1898" s="23" t="s">
        <v>875</v>
      </c>
      <c r="E1898" s="21" t="s">
        <v>542</v>
      </c>
      <c r="F1898" s="8" t="s">
        <v>46</v>
      </c>
      <c r="G1898" s="21" t="s">
        <v>569</v>
      </c>
      <c r="H1898" s="9" t="s">
        <v>570</v>
      </c>
      <c r="N1898" s="0" t="s">
        <v>408</v>
      </c>
    </row>
    <row r="1899" customFormat="false" ht="14.4" hidden="false" customHeight="false" outlineLevel="0" collapsed="false">
      <c r="A1899" s="0" t="n">
        <v>1898</v>
      </c>
      <c r="B1899" s="0" t="n">
        <v>524</v>
      </c>
      <c r="C1899" s="8" t="s">
        <v>874</v>
      </c>
      <c r="D1899" s="23" t="s">
        <v>875</v>
      </c>
      <c r="E1899" s="8" t="s">
        <v>131</v>
      </c>
      <c r="F1899" s="8" t="s">
        <v>46</v>
      </c>
      <c r="G1899" s="8" t="s">
        <v>792</v>
      </c>
      <c r="H1899" s="9" t="s">
        <v>793</v>
      </c>
      <c r="N1899" s="0" t="s">
        <v>408</v>
      </c>
    </row>
    <row r="1900" customFormat="false" ht="14.4" hidden="false" customHeight="false" outlineLevel="0" collapsed="false">
      <c r="A1900" s="0" t="n">
        <v>1899</v>
      </c>
      <c r="B1900" s="0" t="n">
        <v>525</v>
      </c>
      <c r="C1900" s="8" t="s">
        <v>874</v>
      </c>
      <c r="D1900" s="23" t="s">
        <v>875</v>
      </c>
      <c r="E1900" s="8" t="s">
        <v>792</v>
      </c>
      <c r="F1900" s="8" t="s">
        <v>46</v>
      </c>
      <c r="G1900" s="8" t="s">
        <v>794</v>
      </c>
      <c r="H1900" s="9" t="s">
        <v>795</v>
      </c>
      <c r="N1900" s="0" t="s">
        <v>408</v>
      </c>
    </row>
    <row r="1901" customFormat="false" ht="14.4" hidden="false" customHeight="false" outlineLevel="0" collapsed="false">
      <c r="A1901" s="0" t="n">
        <v>1900</v>
      </c>
      <c r="B1901" s="0" t="n">
        <v>526</v>
      </c>
      <c r="C1901" s="8" t="s">
        <v>874</v>
      </c>
      <c r="D1901" s="23" t="s">
        <v>875</v>
      </c>
      <c r="E1901" s="8" t="s">
        <v>792</v>
      </c>
      <c r="F1901" s="8" t="s">
        <v>46</v>
      </c>
      <c r="G1901" s="8" t="s">
        <v>796</v>
      </c>
      <c r="H1901" s="9" t="s">
        <v>797</v>
      </c>
      <c r="N1901" s="0" t="s">
        <v>408</v>
      </c>
    </row>
    <row r="1902" customFormat="false" ht="14.4" hidden="false" customHeight="false" outlineLevel="0" collapsed="false">
      <c r="A1902" s="0" t="n">
        <v>1901</v>
      </c>
      <c r="B1902" s="0" t="n">
        <v>527</v>
      </c>
      <c r="C1902" s="8" t="s">
        <v>874</v>
      </c>
      <c r="D1902" s="23" t="s">
        <v>875</v>
      </c>
      <c r="E1902" s="8" t="s">
        <v>792</v>
      </c>
      <c r="F1902" s="8" t="s">
        <v>46</v>
      </c>
      <c r="G1902" s="8" t="s">
        <v>798</v>
      </c>
      <c r="H1902" s="9" t="s">
        <v>799</v>
      </c>
      <c r="N1902" s="0" t="s">
        <v>408</v>
      </c>
    </row>
    <row r="1903" customFormat="false" ht="14.4" hidden="false" customHeight="false" outlineLevel="0" collapsed="false">
      <c r="A1903" s="0" t="n">
        <v>1902</v>
      </c>
      <c r="B1903" s="0" t="n">
        <v>528</v>
      </c>
      <c r="C1903" s="8" t="s">
        <v>874</v>
      </c>
      <c r="D1903" s="23" t="s">
        <v>875</v>
      </c>
      <c r="E1903" s="8" t="s">
        <v>792</v>
      </c>
      <c r="F1903" s="8" t="s">
        <v>46</v>
      </c>
      <c r="G1903" s="8" t="s">
        <v>800</v>
      </c>
      <c r="H1903" s="9" t="s">
        <v>801</v>
      </c>
      <c r="N1903" s="0" t="s">
        <v>408</v>
      </c>
    </row>
    <row r="1904" customFormat="false" ht="14.4" hidden="false" customHeight="false" outlineLevel="0" collapsed="false">
      <c r="A1904" s="0" t="n">
        <v>1903</v>
      </c>
      <c r="B1904" s="0" t="n">
        <v>529</v>
      </c>
      <c r="C1904" s="8" t="s">
        <v>874</v>
      </c>
      <c r="D1904" s="23" t="s">
        <v>875</v>
      </c>
      <c r="E1904" s="8" t="s">
        <v>792</v>
      </c>
      <c r="F1904" s="8" t="s">
        <v>46</v>
      </c>
      <c r="G1904" s="8" t="s">
        <v>802</v>
      </c>
      <c r="H1904" s="9" t="s">
        <v>803</v>
      </c>
      <c r="N1904" s="0" t="s">
        <v>408</v>
      </c>
    </row>
    <row r="1905" customFormat="false" ht="14.4" hidden="false" customHeight="false" outlineLevel="0" collapsed="false">
      <c r="A1905" s="0" t="n">
        <v>1904</v>
      </c>
      <c r="B1905" s="0" t="n">
        <v>530</v>
      </c>
      <c r="C1905" s="8" t="s">
        <v>874</v>
      </c>
      <c r="D1905" s="23" t="s">
        <v>875</v>
      </c>
      <c r="E1905" s="8" t="s">
        <v>792</v>
      </c>
      <c r="F1905" s="8" t="s">
        <v>46</v>
      </c>
      <c r="G1905" s="8" t="s">
        <v>804</v>
      </c>
      <c r="H1905" s="9" t="s">
        <v>805</v>
      </c>
      <c r="N1905" s="0" t="s">
        <v>408</v>
      </c>
    </row>
    <row r="1906" customFormat="false" ht="14.4" hidden="false" customHeight="false" outlineLevel="0" collapsed="false">
      <c r="A1906" s="0" t="n">
        <v>1905</v>
      </c>
      <c r="B1906" s="0" t="n">
        <v>531</v>
      </c>
      <c r="C1906" s="8" t="s">
        <v>874</v>
      </c>
      <c r="D1906" s="23" t="s">
        <v>875</v>
      </c>
      <c r="E1906" s="8" t="s">
        <v>792</v>
      </c>
      <c r="F1906" s="8" t="s">
        <v>46</v>
      </c>
      <c r="G1906" s="8" t="s">
        <v>806</v>
      </c>
      <c r="H1906" s="9" t="s">
        <v>807</v>
      </c>
      <c r="N1906" s="0" t="s">
        <v>408</v>
      </c>
    </row>
    <row r="1907" customFormat="false" ht="14.4" hidden="false" customHeight="false" outlineLevel="0" collapsed="false">
      <c r="A1907" s="0" t="n">
        <v>1906</v>
      </c>
      <c r="B1907" s="0" t="n">
        <v>532</v>
      </c>
      <c r="C1907" s="8" t="s">
        <v>874</v>
      </c>
      <c r="D1907" s="23" t="s">
        <v>875</v>
      </c>
      <c r="E1907" s="8" t="s">
        <v>792</v>
      </c>
      <c r="F1907" s="8" t="s">
        <v>46</v>
      </c>
      <c r="G1907" s="8" t="s">
        <v>808</v>
      </c>
      <c r="H1907" s="9" t="s">
        <v>809</v>
      </c>
      <c r="N1907" s="0" t="s">
        <v>408</v>
      </c>
    </row>
    <row r="1908" customFormat="false" ht="14.4" hidden="false" customHeight="false" outlineLevel="0" collapsed="false">
      <c r="A1908" s="0" t="n">
        <v>1907</v>
      </c>
      <c r="B1908" s="0" t="n">
        <v>533</v>
      </c>
      <c r="D1908" s="23"/>
      <c r="E1908" s="8" t="s">
        <v>896</v>
      </c>
      <c r="F1908" s="8" t="s">
        <v>46</v>
      </c>
      <c r="G1908" s="8" t="s">
        <v>811</v>
      </c>
      <c r="N1908" s="0" t="s">
        <v>408</v>
      </c>
    </row>
    <row r="1909" customFormat="false" ht="14.4" hidden="false" customHeight="false" outlineLevel="0" collapsed="false">
      <c r="A1909" s="0" t="n">
        <v>1908</v>
      </c>
      <c r="B1909" s="0" t="n">
        <v>534</v>
      </c>
      <c r="C1909" s="8" t="s">
        <v>874</v>
      </c>
      <c r="D1909" s="23" t="s">
        <v>875</v>
      </c>
      <c r="E1909" s="8" t="s">
        <v>811</v>
      </c>
      <c r="F1909" s="8" t="s">
        <v>46</v>
      </c>
      <c r="G1909" s="21" t="s">
        <v>699</v>
      </c>
      <c r="H1909" s="9" t="s">
        <v>810</v>
      </c>
      <c r="N1909" s="0" t="s">
        <v>408</v>
      </c>
    </row>
    <row r="1910" customFormat="false" ht="14.4" hidden="false" customHeight="false" outlineLevel="0" collapsed="false">
      <c r="A1910" s="0" t="n">
        <v>1909</v>
      </c>
      <c r="B1910" s="0" t="n">
        <v>535</v>
      </c>
      <c r="C1910" s="8" t="s">
        <v>874</v>
      </c>
      <c r="D1910" s="23" t="s">
        <v>875</v>
      </c>
      <c r="E1910" s="8" t="s">
        <v>811</v>
      </c>
      <c r="F1910" s="8" t="s">
        <v>46</v>
      </c>
      <c r="G1910" s="8" t="s">
        <v>813</v>
      </c>
      <c r="H1910" s="9" t="s">
        <v>812</v>
      </c>
      <c r="N1910" s="0" t="s">
        <v>408</v>
      </c>
    </row>
    <row r="1911" customFormat="false" ht="14.4" hidden="false" customHeight="false" outlineLevel="0" collapsed="false">
      <c r="A1911" s="0" t="n">
        <v>1910</v>
      </c>
      <c r="B1911" s="0" t="n">
        <v>536</v>
      </c>
      <c r="C1911" s="8" t="s">
        <v>874</v>
      </c>
      <c r="D1911" s="23" t="s">
        <v>875</v>
      </c>
      <c r="E1911" s="8" t="s">
        <v>813</v>
      </c>
      <c r="F1911" s="8" t="s">
        <v>54</v>
      </c>
      <c r="G1911" s="8" t="s">
        <v>55</v>
      </c>
      <c r="H1911" s="9" t="s">
        <v>814</v>
      </c>
      <c r="N1911" s="0" t="s">
        <v>408</v>
      </c>
    </row>
    <row r="1912" customFormat="false" ht="14.4" hidden="false" customHeight="false" outlineLevel="0" collapsed="false">
      <c r="A1912" s="0" t="n">
        <v>1911</v>
      </c>
      <c r="B1912" s="0" t="n">
        <v>537</v>
      </c>
      <c r="C1912" s="8" t="s">
        <v>874</v>
      </c>
      <c r="D1912" s="23" t="s">
        <v>875</v>
      </c>
      <c r="E1912" s="8" t="s">
        <v>813</v>
      </c>
      <c r="F1912" s="8" t="s">
        <v>46</v>
      </c>
      <c r="G1912" s="21" t="s">
        <v>146</v>
      </c>
      <c r="H1912" s="9" t="s">
        <v>547</v>
      </c>
      <c r="N1912" s="0" t="s">
        <v>408</v>
      </c>
    </row>
    <row r="1913" customFormat="false" ht="14.4" hidden="false" customHeight="false" outlineLevel="0" collapsed="false">
      <c r="A1913" s="0" t="n">
        <v>1912</v>
      </c>
      <c r="B1913" s="0" t="n">
        <v>538</v>
      </c>
      <c r="C1913" s="8" t="s">
        <v>874</v>
      </c>
      <c r="D1913" s="23" t="s">
        <v>875</v>
      </c>
      <c r="E1913" s="8" t="s">
        <v>146</v>
      </c>
      <c r="F1913" s="8" t="s">
        <v>46</v>
      </c>
      <c r="G1913" s="21" t="s">
        <v>148</v>
      </c>
      <c r="H1913" s="9" t="s">
        <v>548</v>
      </c>
      <c r="N1913" s="0" t="s">
        <v>408</v>
      </c>
    </row>
    <row r="1914" customFormat="false" ht="14.4" hidden="false" customHeight="false" outlineLevel="0" collapsed="false">
      <c r="A1914" s="0" t="n">
        <v>1913</v>
      </c>
      <c r="B1914" s="0" t="n">
        <v>539</v>
      </c>
      <c r="C1914" s="8" t="s">
        <v>874</v>
      </c>
      <c r="D1914" s="23" t="s">
        <v>875</v>
      </c>
      <c r="E1914" s="21" t="s">
        <v>148</v>
      </c>
      <c r="F1914" s="8" t="s">
        <v>46</v>
      </c>
      <c r="G1914" s="21" t="s">
        <v>150</v>
      </c>
      <c r="H1914" s="9" t="s">
        <v>549</v>
      </c>
      <c r="K1914" s="18" t="str">
        <f aca="false">HYPERLINK("#'KOODISTOT'!B"&amp;MATCH(CONCATENATE(G1914,"Type"),KOODISTOT!B:B,0),CONCATENATE(G1914,"Type"))</f>
        <v>IdentifierTypeType</v>
      </c>
      <c r="N1914" s="0" t="s">
        <v>408</v>
      </c>
    </row>
    <row r="1915" customFormat="false" ht="14.4" hidden="false" customHeight="false" outlineLevel="0" collapsed="false">
      <c r="A1915" s="0" t="n">
        <v>1914</v>
      </c>
      <c r="B1915" s="0" t="n">
        <v>540</v>
      </c>
      <c r="C1915" s="8" t="s">
        <v>874</v>
      </c>
      <c r="D1915" s="23" t="s">
        <v>875</v>
      </c>
      <c r="E1915" s="21" t="s">
        <v>148</v>
      </c>
      <c r="F1915" s="8" t="s">
        <v>46</v>
      </c>
      <c r="G1915" s="21" t="s">
        <v>152</v>
      </c>
      <c r="H1915" s="9" t="s">
        <v>550</v>
      </c>
      <c r="N1915" s="0" t="s">
        <v>408</v>
      </c>
    </row>
    <row r="1916" customFormat="false" ht="14.4" hidden="false" customHeight="false" outlineLevel="0" collapsed="false">
      <c r="A1916" s="0" t="n">
        <v>1915</v>
      </c>
      <c r="B1916" s="0" t="n">
        <v>541</v>
      </c>
      <c r="C1916" s="8" t="s">
        <v>874</v>
      </c>
      <c r="D1916" s="23" t="s">
        <v>875</v>
      </c>
      <c r="E1916" s="8" t="s">
        <v>813</v>
      </c>
      <c r="F1916" s="8" t="s">
        <v>46</v>
      </c>
      <c r="G1916" s="21" t="s">
        <v>553</v>
      </c>
      <c r="H1916" s="9" t="s">
        <v>554</v>
      </c>
      <c r="K1916" s="18"/>
      <c r="N1916" s="0" t="s">
        <v>408</v>
      </c>
    </row>
    <row r="1917" customFormat="false" ht="14.4" hidden="false" customHeight="false" outlineLevel="0" collapsed="false">
      <c r="A1917" s="0" t="n">
        <v>1916</v>
      </c>
      <c r="B1917" s="0" t="n">
        <v>542</v>
      </c>
      <c r="C1917" s="8" t="s">
        <v>874</v>
      </c>
      <c r="D1917" s="23" t="s">
        <v>875</v>
      </c>
      <c r="E1917" s="8" t="s">
        <v>813</v>
      </c>
      <c r="F1917" s="8" t="s">
        <v>46</v>
      </c>
      <c r="G1917" s="21" t="s">
        <v>555</v>
      </c>
      <c r="H1917" s="9" t="s">
        <v>556</v>
      </c>
      <c r="K1917" s="18"/>
      <c r="N1917" s="0" t="s">
        <v>408</v>
      </c>
    </row>
    <row r="1918" customFormat="false" ht="14.4" hidden="false" customHeight="false" outlineLevel="0" collapsed="false">
      <c r="A1918" s="0" t="n">
        <v>1917</v>
      </c>
      <c r="B1918" s="0" t="n">
        <v>543</v>
      </c>
      <c r="C1918" s="8" t="s">
        <v>874</v>
      </c>
      <c r="D1918" s="23" t="s">
        <v>875</v>
      </c>
      <c r="E1918" s="8" t="s">
        <v>813</v>
      </c>
      <c r="F1918" s="8" t="s">
        <v>46</v>
      </c>
      <c r="G1918" s="21" t="s">
        <v>557</v>
      </c>
      <c r="H1918" s="9" t="s">
        <v>558</v>
      </c>
      <c r="N1918" s="0" t="s">
        <v>408</v>
      </c>
    </row>
    <row r="1919" customFormat="false" ht="14.4" hidden="false" customHeight="false" outlineLevel="0" collapsed="false">
      <c r="A1919" s="0" t="n">
        <v>1918</v>
      </c>
      <c r="B1919" s="0" t="n">
        <v>544</v>
      </c>
      <c r="C1919" s="8" t="s">
        <v>874</v>
      </c>
      <c r="D1919" s="23" t="s">
        <v>875</v>
      </c>
      <c r="E1919" s="8" t="s">
        <v>813</v>
      </c>
      <c r="F1919" s="8" t="s">
        <v>46</v>
      </c>
      <c r="G1919" s="21" t="s">
        <v>559</v>
      </c>
      <c r="H1919" s="9" t="s">
        <v>560</v>
      </c>
      <c r="N1919" s="0" t="s">
        <v>408</v>
      </c>
    </row>
    <row r="1920" customFormat="false" ht="14.4" hidden="false" customHeight="false" outlineLevel="0" collapsed="false">
      <c r="A1920" s="0" t="n">
        <v>1919</v>
      </c>
      <c r="B1920" s="0" t="n">
        <v>545</v>
      </c>
      <c r="C1920" s="8" t="s">
        <v>874</v>
      </c>
      <c r="D1920" s="23" t="s">
        <v>875</v>
      </c>
      <c r="E1920" s="21" t="s">
        <v>559</v>
      </c>
      <c r="F1920" s="8" t="s">
        <v>46</v>
      </c>
      <c r="G1920" s="21" t="s">
        <v>561</v>
      </c>
      <c r="H1920" s="9" t="s">
        <v>562</v>
      </c>
      <c r="K1920" s="18"/>
      <c r="N1920" s="0" t="s">
        <v>408</v>
      </c>
    </row>
    <row r="1921" customFormat="false" ht="14.4" hidden="false" customHeight="false" outlineLevel="0" collapsed="false">
      <c r="A1921" s="0" t="n">
        <v>1920</v>
      </c>
      <c r="B1921" s="0" t="n">
        <v>546</v>
      </c>
      <c r="C1921" s="8" t="s">
        <v>874</v>
      </c>
      <c r="D1921" s="23" t="s">
        <v>875</v>
      </c>
      <c r="E1921" s="21" t="s">
        <v>559</v>
      </c>
      <c r="F1921" s="8" t="s">
        <v>46</v>
      </c>
      <c r="G1921" s="21" t="s">
        <v>563</v>
      </c>
      <c r="H1921" s="9" t="s">
        <v>564</v>
      </c>
      <c r="N1921" s="0" t="s">
        <v>408</v>
      </c>
    </row>
    <row r="1922" customFormat="false" ht="14.4" hidden="false" customHeight="false" outlineLevel="0" collapsed="false">
      <c r="A1922" s="0" t="n">
        <v>1921</v>
      </c>
      <c r="B1922" s="0" t="n">
        <v>547</v>
      </c>
      <c r="C1922" s="8" t="s">
        <v>874</v>
      </c>
      <c r="D1922" s="23" t="s">
        <v>875</v>
      </c>
      <c r="E1922" s="21" t="s">
        <v>559</v>
      </c>
      <c r="F1922" s="8" t="s">
        <v>46</v>
      </c>
      <c r="G1922" s="21" t="s">
        <v>565</v>
      </c>
      <c r="H1922" s="9" t="s">
        <v>566</v>
      </c>
      <c r="N1922" s="0" t="s">
        <v>408</v>
      </c>
    </row>
    <row r="1923" customFormat="false" ht="14.4" hidden="false" customHeight="false" outlineLevel="0" collapsed="false">
      <c r="A1923" s="0" t="n">
        <v>1922</v>
      </c>
      <c r="B1923" s="0" t="n">
        <v>548</v>
      </c>
      <c r="C1923" s="8" t="s">
        <v>874</v>
      </c>
      <c r="D1923" s="23" t="s">
        <v>875</v>
      </c>
      <c r="E1923" s="8" t="s">
        <v>813</v>
      </c>
      <c r="F1923" s="8" t="s">
        <v>46</v>
      </c>
      <c r="G1923" s="21" t="s">
        <v>567</v>
      </c>
      <c r="H1923" s="9" t="s">
        <v>568</v>
      </c>
      <c r="N1923" s="0" t="s">
        <v>408</v>
      </c>
    </row>
    <row r="1924" customFormat="false" ht="14.4" hidden="false" customHeight="false" outlineLevel="0" collapsed="false">
      <c r="A1924" s="0" t="n">
        <v>1923</v>
      </c>
      <c r="B1924" s="0" t="n">
        <v>549</v>
      </c>
      <c r="C1924" s="8" t="s">
        <v>874</v>
      </c>
      <c r="D1924" s="23" t="s">
        <v>875</v>
      </c>
      <c r="E1924" s="8" t="s">
        <v>813</v>
      </c>
      <c r="F1924" s="8" t="s">
        <v>46</v>
      </c>
      <c r="G1924" s="21" t="s">
        <v>569</v>
      </c>
      <c r="H1924" s="9" t="s">
        <v>570</v>
      </c>
      <c r="N1924" s="0" t="s">
        <v>408</v>
      </c>
    </row>
    <row r="1925" customFormat="false" ht="14.4" hidden="false" customHeight="false" outlineLevel="0" collapsed="false">
      <c r="A1925" s="0" t="n">
        <v>1924</v>
      </c>
      <c r="B1925" s="0" t="n">
        <v>550</v>
      </c>
      <c r="C1925" s="8" t="s">
        <v>874</v>
      </c>
      <c r="D1925" s="23" t="s">
        <v>875</v>
      </c>
      <c r="E1925" s="8" t="s">
        <v>813</v>
      </c>
      <c r="F1925" s="8" t="s">
        <v>46</v>
      </c>
      <c r="G1925" s="21" t="s">
        <v>206</v>
      </c>
      <c r="N1925" s="0" t="s">
        <v>408</v>
      </c>
    </row>
    <row r="1926" customFormat="false" ht="14.4" hidden="false" customHeight="false" outlineLevel="0" collapsed="false">
      <c r="A1926" s="0" t="n">
        <v>1925</v>
      </c>
      <c r="B1926" s="0" t="n">
        <v>551</v>
      </c>
      <c r="C1926" s="8" t="s">
        <v>874</v>
      </c>
      <c r="D1926" s="23" t="s">
        <v>875</v>
      </c>
      <c r="E1926" s="9" t="s">
        <v>206</v>
      </c>
      <c r="F1926" s="8" t="s">
        <v>46</v>
      </c>
      <c r="G1926" s="9" t="s">
        <v>208</v>
      </c>
      <c r="H1926" s="9" t="s">
        <v>815</v>
      </c>
      <c r="N1926" s="0" t="s">
        <v>408</v>
      </c>
    </row>
    <row r="1927" customFormat="false" ht="14.4" hidden="false" customHeight="false" outlineLevel="0" collapsed="false">
      <c r="A1927" s="0" t="n">
        <v>1926</v>
      </c>
      <c r="B1927" s="0" t="n">
        <v>552</v>
      </c>
      <c r="C1927" s="8" t="s">
        <v>874</v>
      </c>
      <c r="D1927" s="23" t="s">
        <v>875</v>
      </c>
      <c r="E1927" s="8" t="s">
        <v>813</v>
      </c>
      <c r="F1927" s="8" t="s">
        <v>46</v>
      </c>
      <c r="G1927" s="21" t="s">
        <v>816</v>
      </c>
      <c r="N1927" s="0" t="s">
        <v>408</v>
      </c>
    </row>
    <row r="1928" customFormat="false" ht="28.8" hidden="false" customHeight="false" outlineLevel="0" collapsed="false">
      <c r="A1928" s="0" t="n">
        <v>1927</v>
      </c>
      <c r="B1928" s="0" t="n">
        <v>553</v>
      </c>
      <c r="C1928" s="8" t="s">
        <v>874</v>
      </c>
      <c r="D1928" s="23" t="s">
        <v>875</v>
      </c>
      <c r="E1928" s="8" t="s">
        <v>816</v>
      </c>
      <c r="F1928" s="8" t="s">
        <v>46</v>
      </c>
      <c r="G1928" s="21" t="s">
        <v>817</v>
      </c>
      <c r="H1928" s="9" t="s">
        <v>818</v>
      </c>
      <c r="N1928" s="0" t="s">
        <v>408</v>
      </c>
    </row>
    <row r="1929" customFormat="false" ht="14.4" hidden="false" customHeight="false" outlineLevel="0" collapsed="false">
      <c r="A1929" s="0" t="n">
        <v>1928</v>
      </c>
      <c r="B1929" s="0" t="n">
        <v>554</v>
      </c>
      <c r="C1929" s="8" t="s">
        <v>874</v>
      </c>
      <c r="D1929" s="23" t="s">
        <v>875</v>
      </c>
      <c r="E1929" s="8" t="s">
        <v>813</v>
      </c>
      <c r="F1929" s="8" t="s">
        <v>46</v>
      </c>
      <c r="G1929" s="21" t="s">
        <v>204</v>
      </c>
      <c r="N1929" s="0" t="s">
        <v>408</v>
      </c>
    </row>
    <row r="1930" customFormat="false" ht="14.4" hidden="false" customHeight="false" outlineLevel="0" collapsed="false">
      <c r="A1930" s="0" t="n">
        <v>1929</v>
      </c>
      <c r="B1930" s="0" t="n">
        <v>555</v>
      </c>
      <c r="C1930" s="8" t="s">
        <v>874</v>
      </c>
      <c r="D1930" s="23" t="s">
        <v>875</v>
      </c>
      <c r="E1930" s="8" t="s">
        <v>204</v>
      </c>
      <c r="F1930" s="8" t="s">
        <v>46</v>
      </c>
      <c r="G1930" s="9" t="s">
        <v>206</v>
      </c>
      <c r="H1930" s="9" t="s">
        <v>819</v>
      </c>
      <c r="N1930" s="0" t="s">
        <v>408</v>
      </c>
    </row>
    <row r="1931" customFormat="false" ht="14.4" hidden="false" customHeight="false" outlineLevel="0" collapsed="false">
      <c r="A1931" s="0" t="n">
        <v>1930</v>
      </c>
      <c r="B1931" s="0" t="n">
        <v>556</v>
      </c>
      <c r="C1931" s="8" t="s">
        <v>874</v>
      </c>
      <c r="D1931" s="23" t="s">
        <v>875</v>
      </c>
      <c r="E1931" s="9" t="s">
        <v>206</v>
      </c>
      <c r="F1931" s="8" t="s">
        <v>46</v>
      </c>
      <c r="G1931" s="9" t="s">
        <v>208</v>
      </c>
      <c r="H1931" s="9" t="s">
        <v>820</v>
      </c>
      <c r="K1931" s="18"/>
      <c r="N1931" s="0" t="s">
        <v>408</v>
      </c>
    </row>
    <row r="1932" customFormat="false" ht="14.4" hidden="false" customHeight="false" outlineLevel="0" collapsed="false">
      <c r="A1932" s="0" t="n">
        <v>1931</v>
      </c>
      <c r="B1932" s="0" t="n">
        <v>557</v>
      </c>
      <c r="C1932" s="8" t="s">
        <v>874</v>
      </c>
      <c r="D1932" s="23" t="s">
        <v>875</v>
      </c>
      <c r="E1932" s="8" t="s">
        <v>204</v>
      </c>
      <c r="F1932" s="8" t="s">
        <v>46</v>
      </c>
      <c r="G1932" s="8" t="s">
        <v>210</v>
      </c>
      <c r="H1932" s="9" t="s">
        <v>821</v>
      </c>
      <c r="N1932" s="0" t="s">
        <v>408</v>
      </c>
    </row>
    <row r="1933" customFormat="false" ht="14.4" hidden="false" customHeight="false" outlineLevel="0" collapsed="false">
      <c r="A1933" s="0" t="n">
        <v>1932</v>
      </c>
      <c r="B1933" s="0" t="n">
        <v>558</v>
      </c>
      <c r="C1933" s="8" t="s">
        <v>874</v>
      </c>
      <c r="D1933" s="23" t="s">
        <v>875</v>
      </c>
      <c r="E1933" s="8" t="s">
        <v>210</v>
      </c>
      <c r="F1933" s="8" t="s">
        <v>46</v>
      </c>
      <c r="G1933" s="8" t="s">
        <v>212</v>
      </c>
      <c r="H1933" s="9" t="s">
        <v>822</v>
      </c>
      <c r="N1933" s="0" t="s">
        <v>408</v>
      </c>
    </row>
    <row r="1934" customFormat="false" ht="14.4" hidden="false" customHeight="false" outlineLevel="0" collapsed="false">
      <c r="A1934" s="0" t="n">
        <v>1933</v>
      </c>
      <c r="B1934" s="0" t="n">
        <v>559</v>
      </c>
      <c r="C1934" s="8" t="s">
        <v>874</v>
      </c>
      <c r="D1934" s="23" t="s">
        <v>875</v>
      </c>
      <c r="E1934" s="8" t="s">
        <v>212</v>
      </c>
      <c r="F1934" s="8" t="s">
        <v>46</v>
      </c>
      <c r="G1934" s="8" t="s">
        <v>214</v>
      </c>
      <c r="H1934" s="9" t="s">
        <v>823</v>
      </c>
      <c r="N1934" s="0" t="s">
        <v>408</v>
      </c>
    </row>
    <row r="1935" customFormat="false" ht="14.4" hidden="false" customHeight="false" outlineLevel="0" collapsed="false">
      <c r="A1935" s="0" t="n">
        <v>1934</v>
      </c>
      <c r="B1935" s="0" t="n">
        <v>560</v>
      </c>
      <c r="C1935" s="8" t="s">
        <v>874</v>
      </c>
      <c r="D1935" s="23" t="s">
        <v>875</v>
      </c>
      <c r="E1935" s="8" t="s">
        <v>212</v>
      </c>
      <c r="F1935" s="8" t="s">
        <v>46</v>
      </c>
      <c r="G1935" s="8" t="s">
        <v>216</v>
      </c>
      <c r="H1935" s="9" t="s">
        <v>824</v>
      </c>
      <c r="N1935" s="0" t="s">
        <v>408</v>
      </c>
    </row>
    <row r="1936" customFormat="false" ht="14.4" hidden="false" customHeight="false" outlineLevel="0" collapsed="false">
      <c r="A1936" s="0" t="n">
        <v>1935</v>
      </c>
      <c r="B1936" s="0" t="n">
        <v>561</v>
      </c>
      <c r="C1936" s="8" t="s">
        <v>874</v>
      </c>
      <c r="D1936" s="23" t="s">
        <v>875</v>
      </c>
      <c r="E1936" s="8" t="s">
        <v>813</v>
      </c>
      <c r="F1936" s="8" t="s">
        <v>46</v>
      </c>
      <c r="G1936" s="8" t="s">
        <v>218</v>
      </c>
      <c r="N1936" s="0" t="s">
        <v>408</v>
      </c>
    </row>
    <row r="1937" customFormat="false" ht="14.4" hidden="false" customHeight="false" outlineLevel="0" collapsed="false">
      <c r="A1937" s="0" t="n">
        <v>1936</v>
      </c>
      <c r="B1937" s="0" t="n">
        <v>562</v>
      </c>
      <c r="C1937" s="8" t="s">
        <v>874</v>
      </c>
      <c r="D1937" s="23" t="s">
        <v>875</v>
      </c>
      <c r="E1937" s="8" t="s">
        <v>218</v>
      </c>
      <c r="F1937" s="8" t="s">
        <v>46</v>
      </c>
      <c r="G1937" s="8" t="s">
        <v>220</v>
      </c>
      <c r="H1937" s="9" t="s">
        <v>825</v>
      </c>
      <c r="N1937" s="0" t="s">
        <v>408</v>
      </c>
    </row>
    <row r="1938" customFormat="false" ht="28.8" hidden="false" customHeight="false" outlineLevel="0" collapsed="false">
      <c r="A1938" s="0" t="n">
        <v>1937</v>
      </c>
      <c r="B1938" s="0" t="n">
        <v>563</v>
      </c>
      <c r="C1938" s="8" t="s">
        <v>874</v>
      </c>
      <c r="D1938" s="23" t="s">
        <v>875</v>
      </c>
      <c r="E1938" s="8" t="s">
        <v>220</v>
      </c>
      <c r="F1938" s="8" t="s">
        <v>46</v>
      </c>
      <c r="G1938" s="8" t="s">
        <v>222</v>
      </c>
      <c r="H1938" s="9" t="s">
        <v>826</v>
      </c>
      <c r="N1938" s="0" t="s">
        <v>408</v>
      </c>
    </row>
    <row r="1939" customFormat="false" ht="14.4" hidden="false" customHeight="false" outlineLevel="0" collapsed="false">
      <c r="A1939" s="0" t="n">
        <v>1938</v>
      </c>
      <c r="B1939" s="0" t="n">
        <v>564</v>
      </c>
      <c r="C1939" s="8" t="s">
        <v>874</v>
      </c>
      <c r="D1939" s="23" t="s">
        <v>875</v>
      </c>
      <c r="E1939" s="8" t="s">
        <v>222</v>
      </c>
      <c r="F1939" s="8" t="s">
        <v>46</v>
      </c>
      <c r="G1939" s="8" t="s">
        <v>212</v>
      </c>
      <c r="H1939" s="9" t="s">
        <v>827</v>
      </c>
      <c r="N1939" s="0" t="s">
        <v>408</v>
      </c>
    </row>
    <row r="1940" customFormat="false" ht="14.4" hidden="false" customHeight="false" outlineLevel="0" collapsed="false">
      <c r="A1940" s="0" t="n">
        <v>1939</v>
      </c>
      <c r="B1940" s="0" t="n">
        <v>565</v>
      </c>
      <c r="C1940" s="8" t="s">
        <v>874</v>
      </c>
      <c r="D1940" s="23" t="s">
        <v>875</v>
      </c>
      <c r="E1940" s="8" t="s">
        <v>212</v>
      </c>
      <c r="F1940" s="8" t="s">
        <v>46</v>
      </c>
      <c r="G1940" s="8" t="s">
        <v>214</v>
      </c>
      <c r="H1940" s="9" t="s">
        <v>828</v>
      </c>
      <c r="N1940" s="0" t="s">
        <v>408</v>
      </c>
    </row>
    <row r="1941" customFormat="false" ht="14.4" hidden="false" customHeight="false" outlineLevel="0" collapsed="false">
      <c r="A1941" s="0" t="n">
        <v>1940</v>
      </c>
      <c r="B1941" s="0" t="n">
        <v>566</v>
      </c>
      <c r="C1941" s="8" t="s">
        <v>874</v>
      </c>
      <c r="D1941" s="23" t="s">
        <v>875</v>
      </c>
      <c r="E1941" s="8" t="s">
        <v>212</v>
      </c>
      <c r="F1941" s="8" t="s">
        <v>46</v>
      </c>
      <c r="G1941" s="8" t="s">
        <v>216</v>
      </c>
      <c r="H1941" s="9" t="s">
        <v>829</v>
      </c>
      <c r="N1941" s="0" t="s">
        <v>408</v>
      </c>
    </row>
    <row r="1942" customFormat="false" ht="14.4" hidden="false" customHeight="false" outlineLevel="0" collapsed="false">
      <c r="A1942" s="0" t="n">
        <v>1941</v>
      </c>
      <c r="B1942" s="0" t="n">
        <v>567</v>
      </c>
      <c r="C1942" s="8" t="s">
        <v>874</v>
      </c>
      <c r="D1942" s="23" t="s">
        <v>875</v>
      </c>
      <c r="E1942" s="8" t="s">
        <v>878</v>
      </c>
      <c r="F1942" s="8" t="s">
        <v>46</v>
      </c>
      <c r="G1942" s="8" t="s">
        <v>770</v>
      </c>
      <c r="N1942" s="0" t="s">
        <v>408</v>
      </c>
    </row>
    <row r="1943" customFormat="false" ht="14.4" hidden="false" customHeight="false" outlineLevel="0" collapsed="false">
      <c r="A1943" s="0" t="n">
        <v>1942</v>
      </c>
      <c r="B1943" s="0" t="n">
        <v>568</v>
      </c>
      <c r="C1943" s="8" t="s">
        <v>874</v>
      </c>
      <c r="D1943" s="23" t="s">
        <v>875</v>
      </c>
      <c r="E1943" s="8" t="s">
        <v>770</v>
      </c>
      <c r="F1943" s="8" t="s">
        <v>46</v>
      </c>
      <c r="G1943" s="8" t="s">
        <v>772</v>
      </c>
      <c r="H1943" s="9" t="s">
        <v>773</v>
      </c>
      <c r="N1943" s="0" t="s">
        <v>408</v>
      </c>
    </row>
    <row r="1944" customFormat="false" ht="14.4" hidden="false" customHeight="false" outlineLevel="0" collapsed="false">
      <c r="A1944" s="0" t="n">
        <v>1943</v>
      </c>
      <c r="B1944" s="0" t="n">
        <v>569</v>
      </c>
      <c r="C1944" s="8" t="s">
        <v>874</v>
      </c>
      <c r="D1944" s="23" t="s">
        <v>875</v>
      </c>
      <c r="E1944" s="8" t="s">
        <v>772</v>
      </c>
      <c r="F1944" s="8" t="s">
        <v>54</v>
      </c>
      <c r="G1944" s="8" t="s">
        <v>55</v>
      </c>
      <c r="H1944" s="9" t="s">
        <v>774</v>
      </c>
      <c r="N1944" s="0" t="s">
        <v>408</v>
      </c>
    </row>
    <row r="1945" customFormat="false" ht="14.4" hidden="false" customHeight="false" outlineLevel="0" collapsed="false">
      <c r="A1945" s="0" t="n">
        <v>1944</v>
      </c>
      <c r="B1945" s="0" t="n">
        <v>570</v>
      </c>
      <c r="C1945" s="8" t="s">
        <v>874</v>
      </c>
      <c r="D1945" s="23" t="s">
        <v>875</v>
      </c>
      <c r="E1945" s="8" t="s">
        <v>772</v>
      </c>
      <c r="F1945" s="8" t="s">
        <v>46</v>
      </c>
      <c r="G1945" s="8" t="s">
        <v>775</v>
      </c>
      <c r="H1945" s="9" t="s">
        <v>776</v>
      </c>
      <c r="K1945" s="18" t="str">
        <f aca="false">HYPERLINK("#'KOODISTOT'!B"&amp;MATCH(CONCATENATE(G1945,"Type"),KOODISTOT!B:B,0),CONCATENATE(G1945,"Type"))</f>
        <v>DocumentClassType</v>
      </c>
      <c r="L1945" s="10" t="n">
        <v>5</v>
      </c>
      <c r="N1945" s="0" t="s">
        <v>408</v>
      </c>
    </row>
    <row r="1946" customFormat="false" ht="14.4" hidden="false" customHeight="false" outlineLevel="0" collapsed="false">
      <c r="A1946" s="0" t="n">
        <v>1945</v>
      </c>
      <c r="B1946" s="0" t="n">
        <v>571</v>
      </c>
      <c r="C1946" s="8" t="s">
        <v>874</v>
      </c>
      <c r="D1946" s="23" t="s">
        <v>875</v>
      </c>
      <c r="E1946" s="8" t="s">
        <v>772</v>
      </c>
      <c r="F1946" s="8" t="s">
        <v>46</v>
      </c>
      <c r="G1946" s="8" t="s">
        <v>777</v>
      </c>
      <c r="H1946" s="9" t="s">
        <v>778</v>
      </c>
      <c r="N1946" s="0" t="s">
        <v>408</v>
      </c>
    </row>
    <row r="1947" customFormat="false" ht="14.4" hidden="false" customHeight="false" outlineLevel="0" collapsed="false">
      <c r="A1947" s="0" t="n">
        <v>1946</v>
      </c>
      <c r="B1947" s="0" t="n">
        <v>572</v>
      </c>
      <c r="C1947" s="8" t="s">
        <v>874</v>
      </c>
      <c r="D1947" s="23" t="s">
        <v>875</v>
      </c>
      <c r="E1947" s="8" t="s">
        <v>772</v>
      </c>
      <c r="F1947" s="8" t="s">
        <v>46</v>
      </c>
      <c r="G1947" s="8" t="s">
        <v>779</v>
      </c>
      <c r="H1947" s="9" t="s">
        <v>780</v>
      </c>
      <c r="N1947" s="0" t="s">
        <v>408</v>
      </c>
    </row>
    <row r="1948" customFormat="false" ht="14.4" hidden="false" customHeight="false" outlineLevel="0" collapsed="false">
      <c r="A1948" s="0" t="n">
        <v>1947</v>
      </c>
      <c r="B1948" s="0" t="n">
        <v>573</v>
      </c>
      <c r="C1948" s="8" t="s">
        <v>874</v>
      </c>
      <c r="D1948" s="23" t="s">
        <v>875</v>
      </c>
      <c r="E1948" s="8" t="s">
        <v>772</v>
      </c>
      <c r="F1948" s="8" t="s">
        <v>46</v>
      </c>
      <c r="G1948" s="8" t="s">
        <v>781</v>
      </c>
      <c r="H1948" s="9" t="s">
        <v>782</v>
      </c>
      <c r="N1948" s="0" t="s">
        <v>408</v>
      </c>
    </row>
    <row r="1949" customFormat="false" ht="14.4" hidden="false" customHeight="false" outlineLevel="0" collapsed="false">
      <c r="A1949" s="0" t="n">
        <v>1948</v>
      </c>
      <c r="B1949" s="0" t="n">
        <v>574</v>
      </c>
      <c r="C1949" s="8" t="s">
        <v>874</v>
      </c>
      <c r="D1949" s="23" t="s">
        <v>875</v>
      </c>
      <c r="E1949" s="8" t="s">
        <v>772</v>
      </c>
      <c r="F1949" s="8" t="s">
        <v>46</v>
      </c>
      <c r="G1949" s="8" t="s">
        <v>783</v>
      </c>
      <c r="N1949" s="0" t="s">
        <v>408</v>
      </c>
    </row>
    <row r="1950" customFormat="false" ht="14.4" hidden="false" customHeight="false" outlineLevel="0" collapsed="false">
      <c r="A1950" s="0" t="n">
        <v>1949</v>
      </c>
      <c r="B1950" s="0" t="n">
        <v>575</v>
      </c>
      <c r="C1950" s="8" t="s">
        <v>874</v>
      </c>
      <c r="D1950" s="23" t="s">
        <v>875</v>
      </c>
      <c r="E1950" s="8" t="s">
        <v>783</v>
      </c>
      <c r="F1950" s="8" t="s">
        <v>54</v>
      </c>
      <c r="G1950" s="8" t="s">
        <v>784</v>
      </c>
      <c r="H1950" s="9" t="s">
        <v>785</v>
      </c>
      <c r="K1950" s="18"/>
      <c r="N1950" s="0" t="s">
        <v>408</v>
      </c>
    </row>
    <row r="1951" customFormat="false" ht="14.4" hidden="false" customHeight="false" outlineLevel="0" collapsed="false">
      <c r="A1951" s="0" t="n">
        <v>1950</v>
      </c>
      <c r="B1951" s="0" t="n">
        <v>576</v>
      </c>
      <c r="C1951" s="8" t="s">
        <v>874</v>
      </c>
      <c r="D1951" s="23" t="s">
        <v>875</v>
      </c>
      <c r="E1951" s="8" t="s">
        <v>878</v>
      </c>
      <c r="F1951" s="8" t="s">
        <v>46</v>
      </c>
      <c r="G1951" s="8" t="s">
        <v>658</v>
      </c>
      <c r="N1951" s="0" t="s">
        <v>408</v>
      </c>
    </row>
    <row r="1952" customFormat="false" ht="14.4" hidden="false" customHeight="false" outlineLevel="0" collapsed="false">
      <c r="A1952" s="0" t="n">
        <v>1951</v>
      </c>
      <c r="B1952" s="0" t="n">
        <v>577</v>
      </c>
      <c r="C1952" s="8" t="s">
        <v>874</v>
      </c>
      <c r="D1952" s="23" t="s">
        <v>875</v>
      </c>
      <c r="E1952" s="8" t="s">
        <v>658</v>
      </c>
      <c r="F1952" s="8" t="s">
        <v>46</v>
      </c>
      <c r="G1952" s="8" t="s">
        <v>660</v>
      </c>
      <c r="H1952" s="9" t="s">
        <v>928</v>
      </c>
      <c r="N1952" s="0" t="s">
        <v>408</v>
      </c>
    </row>
    <row r="1953" customFormat="false" ht="28.8" hidden="false" customHeight="false" outlineLevel="0" collapsed="false">
      <c r="A1953" s="0" t="n">
        <v>1952</v>
      </c>
      <c r="B1953" s="0" t="n">
        <v>578</v>
      </c>
      <c r="C1953" s="8" t="s">
        <v>874</v>
      </c>
      <c r="D1953" s="23" t="s">
        <v>875</v>
      </c>
      <c r="E1953" s="8" t="s">
        <v>658</v>
      </c>
      <c r="F1953" s="8" t="s">
        <v>46</v>
      </c>
      <c r="G1953" s="8" t="s">
        <v>662</v>
      </c>
      <c r="H1953" s="9" t="s">
        <v>663</v>
      </c>
      <c r="N1953" s="0" t="s">
        <v>408</v>
      </c>
    </row>
    <row r="1954" customFormat="false" ht="14.4" hidden="false" customHeight="false" outlineLevel="0" collapsed="false">
      <c r="A1954" s="0" t="n">
        <v>1953</v>
      </c>
      <c r="B1954" s="0" t="n">
        <v>579</v>
      </c>
      <c r="C1954" s="8" t="s">
        <v>874</v>
      </c>
      <c r="D1954" s="23" t="s">
        <v>875</v>
      </c>
      <c r="E1954" s="8" t="s">
        <v>658</v>
      </c>
      <c r="F1954" s="8" t="s">
        <v>46</v>
      </c>
      <c r="G1954" s="8" t="s">
        <v>664</v>
      </c>
      <c r="H1954" s="9" t="s">
        <v>929</v>
      </c>
      <c r="N1954" s="0" t="s">
        <v>408</v>
      </c>
    </row>
    <row r="1955" customFormat="false" ht="14.4" hidden="false" customHeight="false" outlineLevel="0" collapsed="false">
      <c r="A1955" s="0" t="n">
        <v>1954</v>
      </c>
      <c r="B1955" s="0" t="n">
        <v>580</v>
      </c>
      <c r="C1955" s="8" t="s">
        <v>874</v>
      </c>
      <c r="D1955" s="23" t="s">
        <v>875</v>
      </c>
      <c r="E1955" s="8" t="s">
        <v>658</v>
      </c>
      <c r="F1955" s="8" t="s">
        <v>46</v>
      </c>
      <c r="G1955" s="8" t="s">
        <v>666</v>
      </c>
      <c r="N1955" s="0" t="s">
        <v>408</v>
      </c>
    </row>
    <row r="1956" customFormat="false" ht="14.4" hidden="false" customHeight="false" outlineLevel="0" collapsed="false">
      <c r="A1956" s="0" t="n">
        <v>1955</v>
      </c>
      <c r="B1956" s="0" t="n">
        <v>581</v>
      </c>
      <c r="C1956" s="8" t="s">
        <v>874</v>
      </c>
      <c r="D1956" s="23" t="s">
        <v>875</v>
      </c>
      <c r="E1956" s="8" t="s">
        <v>666</v>
      </c>
      <c r="F1956" s="8" t="s">
        <v>46</v>
      </c>
      <c r="G1956" s="8" t="s">
        <v>668</v>
      </c>
      <c r="H1956" s="9" t="s">
        <v>667</v>
      </c>
      <c r="N1956" s="0" t="s">
        <v>408</v>
      </c>
    </row>
    <row r="1957" customFormat="false" ht="14.4" hidden="false" customHeight="false" outlineLevel="0" collapsed="false">
      <c r="A1957" s="0" t="n">
        <v>1956</v>
      </c>
      <c r="B1957" s="0" t="n">
        <v>1</v>
      </c>
      <c r="C1957" s="8" t="s">
        <v>930</v>
      </c>
      <c r="D1957" s="8" t="s">
        <v>931</v>
      </c>
      <c r="F1957" s="8" t="s">
        <v>876</v>
      </c>
      <c r="G1957" s="8" t="s">
        <v>932</v>
      </c>
      <c r="P1957" s="0" t="s">
        <v>408</v>
      </c>
    </row>
    <row r="1958" customFormat="false" ht="14.4" hidden="false" customHeight="false" outlineLevel="0" collapsed="false">
      <c r="A1958" s="0" t="n">
        <v>1957</v>
      </c>
      <c r="B1958" s="0" t="n">
        <v>2</v>
      </c>
      <c r="C1958" s="8" t="s">
        <v>930</v>
      </c>
      <c r="D1958" s="8" t="s">
        <v>931</v>
      </c>
      <c r="E1958" s="8" t="s">
        <v>932</v>
      </c>
      <c r="F1958" s="8" t="s">
        <v>54</v>
      </c>
      <c r="G1958" s="8" t="s">
        <v>681</v>
      </c>
      <c r="P1958" s="0" t="s">
        <v>408</v>
      </c>
    </row>
    <row r="1959" customFormat="false" ht="14.4" hidden="false" customHeight="false" outlineLevel="0" collapsed="false">
      <c r="A1959" s="0" t="n">
        <v>1958</v>
      </c>
      <c r="B1959" s="0" t="n">
        <v>3</v>
      </c>
      <c r="C1959" s="8" t="s">
        <v>930</v>
      </c>
      <c r="D1959" s="8" t="s">
        <v>931</v>
      </c>
      <c r="E1959" s="8" t="s">
        <v>932</v>
      </c>
      <c r="F1959" s="8" t="s">
        <v>54</v>
      </c>
      <c r="G1959" s="8" t="s">
        <v>897</v>
      </c>
      <c r="P1959" s="0" t="s">
        <v>408</v>
      </c>
    </row>
    <row r="1960" customFormat="false" ht="14.4" hidden="false" customHeight="false" outlineLevel="0" collapsed="false">
      <c r="A1960" s="0" t="n">
        <v>1959</v>
      </c>
      <c r="B1960" s="0" t="n">
        <v>4</v>
      </c>
      <c r="C1960" s="8" t="s">
        <v>930</v>
      </c>
      <c r="D1960" s="8" t="s">
        <v>931</v>
      </c>
      <c r="E1960" s="8" t="s">
        <v>932</v>
      </c>
      <c r="F1960" s="8" t="s">
        <v>54</v>
      </c>
      <c r="G1960" s="8" t="s">
        <v>55</v>
      </c>
      <c r="P1960" s="0" t="s">
        <v>408</v>
      </c>
    </row>
    <row r="1961" customFormat="false" ht="14.4" hidden="false" customHeight="false" outlineLevel="0" collapsed="false">
      <c r="A1961" s="0" t="n">
        <v>1960</v>
      </c>
      <c r="B1961" s="0" t="n">
        <v>5</v>
      </c>
      <c r="C1961" s="8" t="s">
        <v>930</v>
      </c>
      <c r="D1961" s="8" t="s">
        <v>931</v>
      </c>
      <c r="E1961" s="8" t="s">
        <v>932</v>
      </c>
      <c r="F1961" s="8" t="s">
        <v>876</v>
      </c>
      <c r="G1961" s="8" t="s">
        <v>608</v>
      </c>
      <c r="H1961" s="9" t="s">
        <v>609</v>
      </c>
      <c r="P1961" s="0" t="s">
        <v>408</v>
      </c>
    </row>
    <row r="1962" customFormat="false" ht="14.4" hidden="false" customHeight="false" outlineLevel="0" collapsed="false">
      <c r="A1962" s="0" t="n">
        <v>1961</v>
      </c>
      <c r="B1962" s="0" t="n">
        <v>6</v>
      </c>
      <c r="C1962" s="8" t="s">
        <v>930</v>
      </c>
      <c r="D1962" s="8" t="s">
        <v>931</v>
      </c>
      <c r="E1962" s="8" t="s">
        <v>932</v>
      </c>
      <c r="F1962" s="8" t="s">
        <v>876</v>
      </c>
      <c r="G1962" s="8" t="s">
        <v>933</v>
      </c>
      <c r="H1962" s="9" t="s">
        <v>934</v>
      </c>
      <c r="P1962" s="0" t="s">
        <v>408</v>
      </c>
    </row>
    <row r="1963" customFormat="false" ht="14.4" hidden="false" customHeight="false" outlineLevel="0" collapsed="false">
      <c r="A1963" s="0" t="n">
        <v>1962</v>
      </c>
      <c r="B1963" s="0" t="n">
        <v>7</v>
      </c>
      <c r="C1963" s="8" t="s">
        <v>930</v>
      </c>
      <c r="D1963" s="8" t="s">
        <v>931</v>
      </c>
      <c r="E1963" s="8" t="s">
        <v>932</v>
      </c>
      <c r="F1963" s="8" t="s">
        <v>876</v>
      </c>
      <c r="G1963" s="8" t="s">
        <v>935</v>
      </c>
      <c r="H1963" s="9" t="s">
        <v>936</v>
      </c>
      <c r="P1963" s="0" t="s">
        <v>408</v>
      </c>
    </row>
    <row r="1964" customFormat="false" ht="14.4" hidden="false" customHeight="false" outlineLevel="0" collapsed="false">
      <c r="A1964" s="0" t="n">
        <v>1963</v>
      </c>
      <c r="B1964" s="0" t="n">
        <v>8</v>
      </c>
      <c r="C1964" s="8" t="s">
        <v>930</v>
      </c>
      <c r="D1964" s="8" t="s">
        <v>931</v>
      </c>
      <c r="E1964" s="8" t="s">
        <v>932</v>
      </c>
      <c r="F1964" s="8" t="s">
        <v>876</v>
      </c>
      <c r="G1964" s="8" t="s">
        <v>937</v>
      </c>
      <c r="H1964" s="9" t="s">
        <v>938</v>
      </c>
      <c r="P1964" s="0" t="s">
        <v>408</v>
      </c>
    </row>
    <row r="1965" customFormat="false" ht="14.4" hidden="false" customHeight="false" outlineLevel="0" collapsed="false">
      <c r="A1965" s="0" t="n">
        <v>1964</v>
      </c>
      <c r="B1965" s="0" t="n">
        <v>9</v>
      </c>
      <c r="C1965" s="8" t="s">
        <v>930</v>
      </c>
      <c r="D1965" s="8" t="s">
        <v>931</v>
      </c>
      <c r="E1965" s="8" t="s">
        <v>932</v>
      </c>
      <c r="F1965" s="8" t="s">
        <v>876</v>
      </c>
      <c r="G1965" s="8" t="s">
        <v>770</v>
      </c>
      <c r="H1965" s="9" t="s">
        <v>771</v>
      </c>
      <c r="P1965" s="0" t="s">
        <v>408</v>
      </c>
    </row>
    <row r="1966" customFormat="false" ht="14.4" hidden="false" customHeight="false" outlineLevel="0" collapsed="false">
      <c r="A1966" s="0" t="n">
        <v>1965</v>
      </c>
      <c r="B1966" s="0" t="n">
        <v>10</v>
      </c>
      <c r="C1966" s="8" t="s">
        <v>930</v>
      </c>
      <c r="D1966" s="8" t="s">
        <v>931</v>
      </c>
      <c r="E1966" s="8" t="s">
        <v>770</v>
      </c>
      <c r="F1966" s="8" t="s">
        <v>46</v>
      </c>
      <c r="G1966" s="8" t="s">
        <v>772</v>
      </c>
      <c r="H1966" s="9" t="s">
        <v>773</v>
      </c>
      <c r="P1966" s="0" t="s">
        <v>408</v>
      </c>
    </row>
    <row r="1967" customFormat="false" ht="14.4" hidden="false" customHeight="false" outlineLevel="0" collapsed="false">
      <c r="A1967" s="0" t="n">
        <v>1966</v>
      </c>
      <c r="B1967" s="0" t="n">
        <v>11</v>
      </c>
      <c r="C1967" s="8" t="s">
        <v>930</v>
      </c>
      <c r="D1967" s="8" t="s">
        <v>931</v>
      </c>
      <c r="E1967" s="8" t="s">
        <v>772</v>
      </c>
      <c r="F1967" s="8" t="s">
        <v>54</v>
      </c>
      <c r="G1967" s="8" t="s">
        <v>55</v>
      </c>
      <c r="H1967" s="9" t="s">
        <v>774</v>
      </c>
      <c r="P1967" s="0" t="s">
        <v>408</v>
      </c>
    </row>
    <row r="1968" customFormat="false" ht="14.4" hidden="false" customHeight="false" outlineLevel="0" collapsed="false">
      <c r="A1968" s="0" t="n">
        <v>1967</v>
      </c>
      <c r="B1968" s="0" t="n">
        <v>12</v>
      </c>
      <c r="C1968" s="8" t="s">
        <v>930</v>
      </c>
      <c r="D1968" s="8" t="s">
        <v>931</v>
      </c>
      <c r="E1968" s="8" t="s">
        <v>772</v>
      </c>
      <c r="F1968" s="8" t="s">
        <v>46</v>
      </c>
      <c r="G1968" s="8" t="s">
        <v>775</v>
      </c>
      <c r="H1968" s="9" t="s">
        <v>776</v>
      </c>
      <c r="K1968" s="18" t="str">
        <f aca="false">HYPERLINK("#'KOODISTOT'!B"&amp;MATCH(CONCATENATE(G1968,"Type"),KOODISTOT!B:B,0),CONCATENATE(G1968,"Type"))</f>
        <v>DocumentClassType</v>
      </c>
      <c r="L1968" s="10" t="n">
        <v>5</v>
      </c>
      <c r="P1968" s="0" t="s">
        <v>408</v>
      </c>
    </row>
    <row r="1969" customFormat="false" ht="14.4" hidden="false" customHeight="false" outlineLevel="0" collapsed="false">
      <c r="A1969" s="0" t="n">
        <v>1968</v>
      </c>
      <c r="B1969" s="0" t="n">
        <v>13</v>
      </c>
      <c r="C1969" s="8" t="s">
        <v>930</v>
      </c>
      <c r="D1969" s="8" t="s">
        <v>931</v>
      </c>
      <c r="E1969" s="8" t="s">
        <v>772</v>
      </c>
      <c r="F1969" s="8" t="s">
        <v>46</v>
      </c>
      <c r="G1969" s="8" t="s">
        <v>777</v>
      </c>
      <c r="H1969" s="9" t="s">
        <v>778</v>
      </c>
      <c r="P1969" s="0" t="s">
        <v>408</v>
      </c>
    </row>
    <row r="1970" customFormat="false" ht="14.4" hidden="false" customHeight="false" outlineLevel="0" collapsed="false">
      <c r="A1970" s="0" t="n">
        <v>1969</v>
      </c>
      <c r="B1970" s="0" t="n">
        <v>14</v>
      </c>
      <c r="C1970" s="8" t="s">
        <v>930</v>
      </c>
      <c r="D1970" s="8" t="s">
        <v>931</v>
      </c>
      <c r="E1970" s="8" t="s">
        <v>772</v>
      </c>
      <c r="F1970" s="8" t="s">
        <v>46</v>
      </c>
      <c r="G1970" s="8" t="s">
        <v>779</v>
      </c>
      <c r="H1970" s="9" t="s">
        <v>780</v>
      </c>
      <c r="P1970" s="0" t="s">
        <v>408</v>
      </c>
    </row>
    <row r="1971" customFormat="false" ht="14.4" hidden="false" customHeight="false" outlineLevel="0" collapsed="false">
      <c r="A1971" s="0" t="n">
        <v>1970</v>
      </c>
      <c r="B1971" s="0" t="n">
        <v>15</v>
      </c>
      <c r="C1971" s="8" t="s">
        <v>930</v>
      </c>
      <c r="D1971" s="8" t="s">
        <v>931</v>
      </c>
      <c r="E1971" s="8" t="s">
        <v>772</v>
      </c>
      <c r="F1971" s="8" t="s">
        <v>46</v>
      </c>
      <c r="G1971" s="8" t="s">
        <v>781</v>
      </c>
      <c r="H1971" s="9" t="s">
        <v>782</v>
      </c>
      <c r="P1971" s="0" t="s">
        <v>408</v>
      </c>
    </row>
    <row r="1972" customFormat="false" ht="14.4" hidden="false" customHeight="false" outlineLevel="0" collapsed="false">
      <c r="A1972" s="0" t="n">
        <v>1971</v>
      </c>
      <c r="B1972" s="0" t="n">
        <v>16</v>
      </c>
      <c r="C1972" s="8" t="s">
        <v>930</v>
      </c>
      <c r="D1972" s="8" t="s">
        <v>931</v>
      </c>
      <c r="E1972" s="8" t="s">
        <v>772</v>
      </c>
      <c r="F1972" s="8" t="s">
        <v>46</v>
      </c>
      <c r="G1972" s="8" t="s">
        <v>783</v>
      </c>
      <c r="P1972" s="0" t="s">
        <v>408</v>
      </c>
    </row>
    <row r="1973" customFormat="false" ht="14.4" hidden="false" customHeight="false" outlineLevel="0" collapsed="false">
      <c r="A1973" s="0" t="n">
        <v>1972</v>
      </c>
      <c r="B1973" s="0" t="n">
        <v>17</v>
      </c>
      <c r="C1973" s="8" t="s">
        <v>930</v>
      </c>
      <c r="D1973" s="8" t="s">
        <v>931</v>
      </c>
      <c r="E1973" s="8" t="s">
        <v>783</v>
      </c>
      <c r="F1973" s="8" t="s">
        <v>54</v>
      </c>
      <c r="G1973" s="8" t="s">
        <v>784</v>
      </c>
      <c r="H1973" s="9" t="s">
        <v>785</v>
      </c>
      <c r="P1973" s="0" t="s">
        <v>408</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I860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4" zeroHeight="false" outlineLevelRow="0" outlineLevelCol="0"/>
  <cols>
    <col collapsed="false" customWidth="true" hidden="false" outlineLevel="0" max="1" min="1" style="0" width="11.33"/>
    <col collapsed="false" customWidth="true" hidden="false" outlineLevel="0" max="2" min="2" style="0" width="44.77"/>
    <col collapsed="false" customWidth="true" hidden="false" outlineLevel="0" max="3" min="3" style="0" width="52.44"/>
    <col collapsed="false" customWidth="true" hidden="false" outlineLevel="0" max="4" min="4" style="0" width="22.44"/>
    <col collapsed="false" customWidth="true" hidden="false" outlineLevel="0" max="5" min="5" style="0" width="59.56"/>
    <col collapsed="false" customWidth="true" hidden="false" outlineLevel="0" max="6" min="6" style="0" width="47.89"/>
    <col collapsed="false" customWidth="true" hidden="false" outlineLevel="0" max="7" min="7" style="0" width="43.21"/>
    <col collapsed="false" customWidth="true" hidden="false" outlineLevel="0" max="8" min="8" style="0" width="31.78"/>
    <col collapsed="false" customWidth="true" hidden="false" outlineLevel="0" max="9" min="9" style="0" width="22.89"/>
    <col collapsed="false" customWidth="true" hidden="false" outlineLevel="0" max="1025" min="10" style="0" width="8.67"/>
  </cols>
  <sheetData>
    <row r="1" s="12" customFormat="true" ht="14.4" hidden="false" customHeight="false" outlineLevel="0" collapsed="false">
      <c r="A1" s="12" t="s">
        <v>939</v>
      </c>
      <c r="B1" s="12" t="s">
        <v>940</v>
      </c>
      <c r="C1" s="12" t="s">
        <v>941</v>
      </c>
      <c r="D1" s="12" t="s">
        <v>942</v>
      </c>
      <c r="E1" s="12" t="s">
        <v>943</v>
      </c>
      <c r="F1" s="12" t="s">
        <v>944</v>
      </c>
      <c r="G1" s="12" t="s">
        <v>945</v>
      </c>
      <c r="H1" s="12" t="s">
        <v>946</v>
      </c>
      <c r="I1" s="12" t="s">
        <v>947</v>
      </c>
    </row>
    <row r="2" customFormat="false" ht="14.4" hidden="false" customHeight="false" outlineLevel="0" collapsed="false">
      <c r="A2" s="0" t="n">
        <v>1</v>
      </c>
      <c r="B2" s="0" t="s">
        <v>948</v>
      </c>
      <c r="C2" s="0" t="s">
        <v>949</v>
      </c>
      <c r="D2" s="0" t="n">
        <v>1</v>
      </c>
      <c r="E2" s="0" t="s">
        <v>950</v>
      </c>
      <c r="F2" s="0" t="s">
        <v>951</v>
      </c>
      <c r="G2" s="0" t="s">
        <v>952</v>
      </c>
    </row>
    <row r="3" customFormat="false" ht="14.4" hidden="false" customHeight="false" outlineLevel="0" collapsed="false">
      <c r="A3" s="0" t="n">
        <v>1</v>
      </c>
      <c r="B3" s="0" t="s">
        <v>948</v>
      </c>
      <c r="C3" s="0" t="s">
        <v>949</v>
      </c>
      <c r="D3" s="0" t="n">
        <v>2</v>
      </c>
      <c r="E3" s="0" t="s">
        <v>953</v>
      </c>
      <c r="F3" s="0" t="s">
        <v>954</v>
      </c>
      <c r="G3" s="0" t="s">
        <v>955</v>
      </c>
    </row>
    <row r="4" customFormat="false" ht="14.4" hidden="false" customHeight="false" outlineLevel="0" collapsed="false">
      <c r="A4" s="0" t="n">
        <v>1</v>
      </c>
      <c r="B4" s="0" t="s">
        <v>948</v>
      </c>
      <c r="C4" s="0" t="s">
        <v>949</v>
      </c>
      <c r="D4" s="0" t="n">
        <v>3</v>
      </c>
      <c r="E4" s="0" t="s">
        <v>956</v>
      </c>
      <c r="F4" s="0" t="s">
        <v>957</v>
      </c>
      <c r="G4" s="0" t="s">
        <v>958</v>
      </c>
    </row>
    <row r="5" customFormat="false" ht="14.4" hidden="false" customHeight="false" outlineLevel="0" collapsed="false">
      <c r="A5" s="0" t="n">
        <v>1</v>
      </c>
      <c r="B5" s="0" t="s">
        <v>948</v>
      </c>
      <c r="C5" s="0" t="s">
        <v>949</v>
      </c>
      <c r="D5" s="0" t="n">
        <v>5</v>
      </c>
      <c r="E5" s="0" t="s">
        <v>959</v>
      </c>
      <c r="F5" s="0" t="s">
        <v>960</v>
      </c>
      <c r="G5" s="0" t="s">
        <v>961</v>
      </c>
    </row>
    <row r="6" customFormat="false" ht="14.4" hidden="false" customHeight="false" outlineLevel="0" collapsed="false">
      <c r="A6" s="0" t="n">
        <v>1</v>
      </c>
      <c r="B6" s="0" t="s">
        <v>948</v>
      </c>
      <c r="C6" s="0" t="s">
        <v>949</v>
      </c>
      <c r="D6" s="0" t="n">
        <v>6</v>
      </c>
      <c r="E6" s="0" t="s">
        <v>962</v>
      </c>
      <c r="F6" s="0" t="s">
        <v>963</v>
      </c>
      <c r="G6" s="0" t="s">
        <v>964</v>
      </c>
    </row>
    <row r="7" customFormat="false" ht="14.4" hidden="false" customHeight="false" outlineLevel="0" collapsed="false">
      <c r="A7" s="0" t="n">
        <v>1</v>
      </c>
      <c r="B7" s="0" t="s">
        <v>948</v>
      </c>
      <c r="C7" s="0" t="s">
        <v>949</v>
      </c>
      <c r="D7" s="0" t="n">
        <v>7</v>
      </c>
      <c r="E7" s="0" t="s">
        <v>965</v>
      </c>
      <c r="F7" s="0" t="s">
        <v>966</v>
      </c>
      <c r="G7" s="0" t="s">
        <v>967</v>
      </c>
    </row>
    <row r="8" customFormat="false" ht="14.4" hidden="false" customHeight="false" outlineLevel="0" collapsed="false">
      <c r="A8" s="0" t="n">
        <v>1</v>
      </c>
      <c r="B8" s="0" t="s">
        <v>948</v>
      </c>
      <c r="C8" s="0" t="s">
        <v>949</v>
      </c>
      <c r="D8" s="0" t="n">
        <v>8</v>
      </c>
      <c r="E8" s="0" t="s">
        <v>968</v>
      </c>
      <c r="F8" s="0" t="s">
        <v>969</v>
      </c>
      <c r="G8" s="0" t="s">
        <v>970</v>
      </c>
    </row>
    <row r="9" customFormat="false" ht="14.4" hidden="false" customHeight="false" outlineLevel="0" collapsed="false">
      <c r="A9" s="0" t="n">
        <v>1</v>
      </c>
      <c r="B9" s="0" t="s">
        <v>948</v>
      </c>
      <c r="C9" s="0" t="s">
        <v>949</v>
      </c>
      <c r="D9" s="0" t="n">
        <v>9</v>
      </c>
      <c r="E9" s="0" t="s">
        <v>971</v>
      </c>
      <c r="F9" s="0" t="s">
        <v>972</v>
      </c>
      <c r="G9" s="0" t="s">
        <v>973</v>
      </c>
    </row>
    <row r="10" customFormat="false" ht="14.4" hidden="false" customHeight="false" outlineLevel="0" collapsed="false">
      <c r="A10" s="0" t="n">
        <v>1</v>
      </c>
      <c r="B10" s="0" t="s">
        <v>948</v>
      </c>
      <c r="C10" s="0" t="s">
        <v>949</v>
      </c>
      <c r="D10" s="0" t="n">
        <v>10</v>
      </c>
      <c r="E10" s="0" t="s">
        <v>974</v>
      </c>
      <c r="F10" s="0" t="s">
        <v>975</v>
      </c>
      <c r="G10" s="0" t="s">
        <v>976</v>
      </c>
    </row>
    <row r="11" customFormat="false" ht="14.4" hidden="false" customHeight="false" outlineLevel="0" collapsed="false">
      <c r="A11" s="0" t="n">
        <v>1</v>
      </c>
      <c r="B11" s="0" t="s">
        <v>948</v>
      </c>
      <c r="C11" s="0" t="s">
        <v>949</v>
      </c>
      <c r="D11" s="0" t="n">
        <v>11</v>
      </c>
      <c r="E11" s="0" t="s">
        <v>977</v>
      </c>
      <c r="F11" s="0" t="s">
        <v>978</v>
      </c>
      <c r="G11" s="0" t="s">
        <v>979</v>
      </c>
    </row>
    <row r="12" customFormat="false" ht="14.4" hidden="false" customHeight="false" outlineLevel="0" collapsed="false">
      <c r="A12" s="0" t="n">
        <v>1</v>
      </c>
      <c r="B12" s="0" t="s">
        <v>948</v>
      </c>
      <c r="C12" s="0" t="s">
        <v>949</v>
      </c>
      <c r="D12" s="0" t="n">
        <v>12</v>
      </c>
      <c r="E12" s="0" t="s">
        <v>980</v>
      </c>
      <c r="F12" s="0" t="s">
        <v>981</v>
      </c>
      <c r="G12" s="0" t="s">
        <v>982</v>
      </c>
    </row>
    <row r="13" customFormat="false" ht="14.4" hidden="false" customHeight="false" outlineLevel="0" collapsed="false">
      <c r="A13" s="0" t="n">
        <v>1</v>
      </c>
      <c r="B13" s="0" t="s">
        <v>948</v>
      </c>
      <c r="C13" s="0" t="s">
        <v>949</v>
      </c>
      <c r="D13" s="0" t="n">
        <v>13</v>
      </c>
      <c r="E13" s="0" t="s">
        <v>983</v>
      </c>
      <c r="F13" s="0" t="s">
        <v>984</v>
      </c>
      <c r="G13" s="0" t="s">
        <v>985</v>
      </c>
    </row>
    <row r="14" customFormat="false" ht="14.4" hidden="false" customHeight="false" outlineLevel="0" collapsed="false">
      <c r="A14" s="0" t="n">
        <v>1</v>
      </c>
      <c r="B14" s="0" t="s">
        <v>948</v>
      </c>
      <c r="C14" s="0" t="s">
        <v>949</v>
      </c>
      <c r="D14" s="0" t="n">
        <v>14</v>
      </c>
      <c r="E14" s="0" t="s">
        <v>986</v>
      </c>
      <c r="F14" s="0" t="s">
        <v>987</v>
      </c>
      <c r="G14" s="0" t="s">
        <v>988</v>
      </c>
    </row>
    <row r="15" customFormat="false" ht="14.4" hidden="false" customHeight="false" outlineLevel="0" collapsed="false">
      <c r="A15" s="0" t="n">
        <v>1</v>
      </c>
      <c r="B15" s="0" t="s">
        <v>948</v>
      </c>
      <c r="C15" s="0" t="s">
        <v>949</v>
      </c>
      <c r="D15" s="0" t="n">
        <v>15</v>
      </c>
      <c r="E15" s="0" t="s">
        <v>989</v>
      </c>
      <c r="F15" s="0" t="s">
        <v>990</v>
      </c>
      <c r="G15" s="0" t="s">
        <v>991</v>
      </c>
    </row>
    <row r="16" customFormat="false" ht="14.4" hidden="false" customHeight="false" outlineLevel="0" collapsed="false">
      <c r="A16" s="0" t="n">
        <v>1</v>
      </c>
      <c r="B16" s="0" t="s">
        <v>948</v>
      </c>
      <c r="C16" s="0" t="s">
        <v>949</v>
      </c>
      <c r="D16" s="0" t="n">
        <v>16</v>
      </c>
      <c r="E16" s="0" t="s">
        <v>992</v>
      </c>
      <c r="F16" s="0" t="s">
        <v>993</v>
      </c>
      <c r="G16" s="0" t="s">
        <v>994</v>
      </c>
    </row>
    <row r="17" customFormat="false" ht="14.4" hidden="false" customHeight="false" outlineLevel="0" collapsed="false">
      <c r="A17" s="0" t="n">
        <v>1</v>
      </c>
      <c r="B17" s="0" t="s">
        <v>948</v>
      </c>
      <c r="C17" s="0" t="s">
        <v>949</v>
      </c>
      <c r="D17" s="0" t="n">
        <v>17</v>
      </c>
      <c r="E17" s="0" t="s">
        <v>995</v>
      </c>
      <c r="F17" s="0" t="s">
        <v>996</v>
      </c>
      <c r="G17" s="0" t="s">
        <v>997</v>
      </c>
    </row>
    <row r="18" customFormat="false" ht="14.4" hidden="false" customHeight="false" outlineLevel="0" collapsed="false">
      <c r="A18" s="0" t="n">
        <v>1</v>
      </c>
      <c r="B18" s="0" t="s">
        <v>948</v>
      </c>
      <c r="C18" s="0" t="s">
        <v>949</v>
      </c>
      <c r="D18" s="0" t="n">
        <v>18</v>
      </c>
      <c r="E18" s="0" t="s">
        <v>998</v>
      </c>
      <c r="F18" s="0" t="s">
        <v>999</v>
      </c>
      <c r="G18" s="0" t="s">
        <v>1000</v>
      </c>
    </row>
    <row r="19" customFormat="false" ht="14.4" hidden="false" customHeight="false" outlineLevel="0" collapsed="false">
      <c r="A19" s="0" t="n">
        <v>1</v>
      </c>
      <c r="B19" s="0" t="s">
        <v>948</v>
      </c>
      <c r="C19" s="0" t="s">
        <v>949</v>
      </c>
      <c r="D19" s="0" t="n">
        <v>19</v>
      </c>
      <c r="E19" s="0" t="s">
        <v>1001</v>
      </c>
      <c r="F19" s="0" t="s">
        <v>1002</v>
      </c>
      <c r="G19" s="0" t="s">
        <v>1003</v>
      </c>
    </row>
    <row r="20" customFormat="false" ht="14.4" hidden="false" customHeight="false" outlineLevel="0" collapsed="false">
      <c r="A20" s="0" t="n">
        <v>1</v>
      </c>
      <c r="B20" s="0" t="s">
        <v>948</v>
      </c>
      <c r="C20" s="0" t="s">
        <v>949</v>
      </c>
      <c r="D20" s="0" t="n">
        <v>20</v>
      </c>
      <c r="E20" s="0" t="s">
        <v>1004</v>
      </c>
      <c r="F20" s="0" t="s">
        <v>1005</v>
      </c>
      <c r="G20" s="0" t="s">
        <v>1006</v>
      </c>
    </row>
    <row r="21" customFormat="false" ht="14.4" hidden="false" customHeight="false" outlineLevel="0" collapsed="false">
      <c r="A21" s="0" t="n">
        <v>1</v>
      </c>
      <c r="B21" s="0" t="s">
        <v>948</v>
      </c>
      <c r="C21" s="0" t="s">
        <v>949</v>
      </c>
      <c r="D21" s="0" t="n">
        <v>21</v>
      </c>
      <c r="E21" s="0" t="s">
        <v>1007</v>
      </c>
      <c r="F21" s="0" t="s">
        <v>1008</v>
      </c>
      <c r="G21" s="0" t="s">
        <v>1009</v>
      </c>
    </row>
    <row r="22" customFormat="false" ht="14.4" hidden="false" customHeight="false" outlineLevel="0" collapsed="false">
      <c r="A22" s="0" t="n">
        <v>1</v>
      </c>
      <c r="B22" s="0" t="s">
        <v>948</v>
      </c>
      <c r="C22" s="0" t="s">
        <v>949</v>
      </c>
      <c r="D22" s="0" t="n">
        <v>25</v>
      </c>
      <c r="E22" s="0" t="s">
        <v>1010</v>
      </c>
      <c r="F22" s="0" t="s">
        <v>1011</v>
      </c>
      <c r="G22" s="0" t="s">
        <v>1012</v>
      </c>
    </row>
    <row r="23" customFormat="false" ht="14.4" hidden="false" customHeight="false" outlineLevel="0" collapsed="false">
      <c r="A23" s="0" t="n">
        <v>1</v>
      </c>
      <c r="B23" s="0" t="s">
        <v>948</v>
      </c>
      <c r="C23" s="0" t="s">
        <v>949</v>
      </c>
      <c r="D23" s="0" t="n">
        <v>26</v>
      </c>
      <c r="E23" s="0" t="s">
        <v>1013</v>
      </c>
      <c r="F23" s="0" t="s">
        <v>1014</v>
      </c>
      <c r="G23" s="0" t="s">
        <v>1015</v>
      </c>
    </row>
    <row r="24" customFormat="false" ht="14.4" hidden="false" customHeight="false" outlineLevel="0" collapsed="false">
      <c r="A24" s="0" t="n">
        <v>1</v>
      </c>
      <c r="B24" s="0" t="s">
        <v>948</v>
      </c>
      <c r="C24" s="0" t="s">
        <v>949</v>
      </c>
      <c r="D24" s="0" t="n">
        <v>27</v>
      </c>
      <c r="E24" s="0" t="s">
        <v>1016</v>
      </c>
      <c r="F24" s="0" t="s">
        <v>1017</v>
      </c>
      <c r="G24" s="0" t="s">
        <v>1018</v>
      </c>
    </row>
    <row r="25" customFormat="false" ht="14.4" hidden="false" customHeight="false" outlineLevel="0" collapsed="false">
      <c r="A25" s="0" t="n">
        <v>1</v>
      </c>
      <c r="B25" s="0" t="s">
        <v>948</v>
      </c>
      <c r="C25" s="0" t="s">
        <v>949</v>
      </c>
      <c r="D25" s="0" t="n">
        <v>30</v>
      </c>
      <c r="E25" s="0" t="s">
        <v>1019</v>
      </c>
      <c r="F25" s="0" t="s">
        <v>1020</v>
      </c>
      <c r="G25" s="0" t="s">
        <v>1021</v>
      </c>
    </row>
    <row r="26" customFormat="false" ht="14.4" hidden="false" customHeight="false" outlineLevel="0" collapsed="false">
      <c r="A26" s="0" t="n">
        <v>1</v>
      </c>
      <c r="B26" s="0" t="s">
        <v>948</v>
      </c>
      <c r="C26" s="0" t="s">
        <v>949</v>
      </c>
      <c r="D26" s="0" t="n">
        <v>40</v>
      </c>
      <c r="E26" s="0" t="s">
        <v>1022</v>
      </c>
      <c r="F26" s="0" t="s">
        <v>1023</v>
      </c>
      <c r="G26" s="0" t="s">
        <v>1024</v>
      </c>
    </row>
    <row r="27" customFormat="false" ht="14.4" hidden="false" customHeight="false" outlineLevel="0" collapsed="false">
      <c r="A27" s="0" t="n">
        <v>1</v>
      </c>
      <c r="B27" s="0" t="s">
        <v>948</v>
      </c>
      <c r="C27" s="0" t="s">
        <v>949</v>
      </c>
      <c r="D27" s="0" t="n">
        <v>41</v>
      </c>
      <c r="E27" s="0" t="s">
        <v>1025</v>
      </c>
      <c r="F27" s="0" t="s">
        <v>1026</v>
      </c>
      <c r="G27" s="0" t="s">
        <v>1027</v>
      </c>
    </row>
    <row r="28" customFormat="false" ht="14.4" hidden="false" customHeight="false" outlineLevel="0" collapsed="false">
      <c r="A28" s="0" t="n">
        <v>1</v>
      </c>
      <c r="B28" s="0" t="s">
        <v>948</v>
      </c>
      <c r="C28" s="0" t="s">
        <v>949</v>
      </c>
      <c r="D28" s="0" t="n">
        <v>42</v>
      </c>
      <c r="E28" s="0" t="s">
        <v>1028</v>
      </c>
      <c r="F28" s="0" t="s">
        <v>1029</v>
      </c>
      <c r="G28" s="0" t="s">
        <v>1030</v>
      </c>
    </row>
    <row r="29" customFormat="false" ht="14.4" hidden="false" customHeight="false" outlineLevel="0" collapsed="false">
      <c r="A29" s="0" t="n">
        <v>1</v>
      </c>
      <c r="B29" s="0" t="s">
        <v>948</v>
      </c>
      <c r="C29" s="0" t="s">
        <v>949</v>
      </c>
      <c r="D29" s="0" t="n">
        <v>43</v>
      </c>
      <c r="E29" s="0" t="s">
        <v>1031</v>
      </c>
      <c r="F29" s="0" t="s">
        <v>1032</v>
      </c>
      <c r="G29" s="0" t="s">
        <v>1033</v>
      </c>
    </row>
    <row r="30" customFormat="false" ht="14.4" hidden="false" customHeight="false" outlineLevel="0" collapsed="false">
      <c r="A30" s="0" t="n">
        <v>1</v>
      </c>
      <c r="B30" s="0" t="s">
        <v>948</v>
      </c>
      <c r="C30" s="0" t="s">
        <v>949</v>
      </c>
      <c r="D30" s="0" t="n">
        <v>49</v>
      </c>
      <c r="E30" s="0" t="s">
        <v>1034</v>
      </c>
      <c r="F30" s="0" t="s">
        <v>1035</v>
      </c>
      <c r="G30" s="0" t="s">
        <v>1036</v>
      </c>
    </row>
    <row r="31" customFormat="false" ht="14.4" hidden="false" customHeight="false" outlineLevel="0" collapsed="false">
      <c r="A31" s="0" t="n">
        <v>1</v>
      </c>
      <c r="B31" s="0" t="s">
        <v>948</v>
      </c>
      <c r="C31" s="0" t="s">
        <v>949</v>
      </c>
      <c r="D31" s="0" t="n">
        <v>50</v>
      </c>
      <c r="E31" s="0" t="s">
        <v>1037</v>
      </c>
      <c r="F31" s="0" t="s">
        <v>1038</v>
      </c>
      <c r="G31" s="0" t="s">
        <v>1039</v>
      </c>
    </row>
    <row r="32" customFormat="false" ht="14.4" hidden="false" customHeight="false" outlineLevel="0" collapsed="false">
      <c r="A32" s="0" t="n">
        <v>1</v>
      </c>
      <c r="B32" s="0" t="s">
        <v>948</v>
      </c>
      <c r="C32" s="0" t="s">
        <v>949</v>
      </c>
      <c r="D32" s="0" t="n">
        <v>60</v>
      </c>
      <c r="E32" s="0" t="s">
        <v>1040</v>
      </c>
      <c r="F32" s="0" t="s">
        <v>1041</v>
      </c>
      <c r="G32" s="0" t="s">
        <v>1042</v>
      </c>
    </row>
    <row r="33" customFormat="false" ht="14.4" hidden="false" customHeight="false" outlineLevel="0" collapsed="false">
      <c r="A33" s="0" t="n">
        <v>1</v>
      </c>
      <c r="B33" s="0" t="s">
        <v>948</v>
      </c>
      <c r="C33" s="0" t="s">
        <v>949</v>
      </c>
      <c r="D33" s="0" t="n">
        <v>70</v>
      </c>
      <c r="E33" s="0" t="s">
        <v>1043</v>
      </c>
      <c r="F33" s="0" t="s">
        <v>1044</v>
      </c>
      <c r="G33" s="0" t="s">
        <v>1045</v>
      </c>
    </row>
    <row r="34" customFormat="false" ht="14.4" hidden="false" customHeight="false" outlineLevel="0" collapsed="false">
      <c r="A34" s="0" t="n">
        <v>1</v>
      </c>
      <c r="B34" s="0" t="s">
        <v>948</v>
      </c>
      <c r="C34" s="0" t="s">
        <v>949</v>
      </c>
      <c r="D34" s="0" t="n">
        <v>71</v>
      </c>
      <c r="E34" s="0" t="s">
        <v>1046</v>
      </c>
      <c r="F34" s="0" t="s">
        <v>1047</v>
      </c>
      <c r="G34" s="0" t="s">
        <v>1048</v>
      </c>
    </row>
    <row r="35" customFormat="false" ht="14.4" hidden="false" customHeight="false" outlineLevel="0" collapsed="false">
      <c r="A35" s="0" t="n">
        <v>1</v>
      </c>
      <c r="B35" s="0" t="s">
        <v>948</v>
      </c>
      <c r="C35" s="0" t="s">
        <v>949</v>
      </c>
      <c r="D35" s="0" t="n">
        <v>80</v>
      </c>
      <c r="E35" s="0" t="s">
        <v>1049</v>
      </c>
      <c r="F35" s="0" t="s">
        <v>1050</v>
      </c>
      <c r="G35" s="0" t="s">
        <v>1051</v>
      </c>
    </row>
    <row r="36" customFormat="false" ht="14.4" hidden="false" customHeight="false" outlineLevel="0" collapsed="false">
      <c r="A36" s="0" t="n">
        <v>1</v>
      </c>
      <c r="B36" s="0" t="s">
        <v>948</v>
      </c>
      <c r="C36" s="0" t="s">
        <v>949</v>
      </c>
      <c r="D36" s="0" t="n">
        <v>90</v>
      </c>
      <c r="E36" s="0" t="s">
        <v>1052</v>
      </c>
      <c r="F36" s="0" t="s">
        <v>1053</v>
      </c>
      <c r="G36" s="0" t="s">
        <v>1054</v>
      </c>
    </row>
    <row r="37" customFormat="false" ht="14.4" hidden="false" customHeight="false" outlineLevel="0" collapsed="false">
      <c r="A37" s="0" t="n">
        <v>1</v>
      </c>
      <c r="B37" s="0" t="s">
        <v>948</v>
      </c>
      <c r="C37" s="0" t="s">
        <v>949</v>
      </c>
      <c r="D37" s="0" t="n">
        <v>91</v>
      </c>
      <c r="E37" s="0" t="s">
        <v>1055</v>
      </c>
      <c r="F37" s="0" t="s">
        <v>1056</v>
      </c>
      <c r="G37" s="0" t="s">
        <v>1057</v>
      </c>
    </row>
    <row r="38" customFormat="false" ht="14.4" hidden="false" customHeight="false" outlineLevel="0" collapsed="false">
      <c r="A38" s="0" t="n">
        <v>1</v>
      </c>
      <c r="B38" s="0" t="s">
        <v>948</v>
      </c>
      <c r="C38" s="0" t="s">
        <v>949</v>
      </c>
      <c r="D38" s="0" t="n">
        <v>92</v>
      </c>
      <c r="E38" s="0" t="s">
        <v>1058</v>
      </c>
      <c r="F38" s="0" t="s">
        <v>1059</v>
      </c>
      <c r="G38" s="0" t="s">
        <v>1060</v>
      </c>
    </row>
    <row r="39" customFormat="false" ht="14.4" hidden="false" customHeight="false" outlineLevel="0" collapsed="false">
      <c r="A39" s="0" t="n">
        <v>1</v>
      </c>
      <c r="B39" s="0" t="s">
        <v>948</v>
      </c>
      <c r="C39" s="0" t="s">
        <v>949</v>
      </c>
      <c r="D39" s="0" t="n">
        <v>93</v>
      </c>
      <c r="E39" s="0" t="s">
        <v>1061</v>
      </c>
      <c r="F39" s="0" t="s">
        <v>1062</v>
      </c>
      <c r="G39" s="0" t="s">
        <v>1063</v>
      </c>
    </row>
    <row r="40" customFormat="false" ht="14.4" hidden="false" customHeight="false" outlineLevel="0" collapsed="false">
      <c r="A40" s="0" t="n">
        <v>1</v>
      </c>
      <c r="B40" s="0" t="s">
        <v>948</v>
      </c>
      <c r="C40" s="0" t="s">
        <v>949</v>
      </c>
      <c r="D40" s="0" t="n">
        <v>94</v>
      </c>
      <c r="E40" s="0" t="s">
        <v>1064</v>
      </c>
      <c r="F40" s="0" t="s">
        <v>1065</v>
      </c>
      <c r="G40" s="0" t="s">
        <v>1066</v>
      </c>
    </row>
    <row r="41" customFormat="false" ht="14.4" hidden="false" customHeight="false" outlineLevel="0" collapsed="false">
      <c r="A41" s="0" t="n">
        <v>1</v>
      </c>
      <c r="B41" s="0" t="s">
        <v>948</v>
      </c>
      <c r="C41" s="0" t="s">
        <v>949</v>
      </c>
      <c r="D41" s="0" t="n">
        <v>95</v>
      </c>
      <c r="E41" s="0" t="s">
        <v>1067</v>
      </c>
      <c r="F41" s="0" t="s">
        <v>1068</v>
      </c>
      <c r="G41" s="0" t="s">
        <v>1069</v>
      </c>
    </row>
    <row r="42" customFormat="false" ht="14.4" hidden="false" customHeight="false" outlineLevel="0" collapsed="false">
      <c r="A42" s="0" t="n">
        <v>1</v>
      </c>
      <c r="B42" s="0" t="s">
        <v>948</v>
      </c>
      <c r="C42" s="0" t="s">
        <v>949</v>
      </c>
      <c r="D42" s="0" t="n">
        <v>96</v>
      </c>
      <c r="E42" s="0" t="s">
        <v>1070</v>
      </c>
      <c r="F42" s="0" t="s">
        <v>1071</v>
      </c>
      <c r="G42" s="0" t="s">
        <v>1072</v>
      </c>
    </row>
    <row r="43" customFormat="false" ht="14.4" hidden="false" customHeight="false" outlineLevel="0" collapsed="false">
      <c r="A43" s="0" t="n">
        <v>1</v>
      </c>
      <c r="B43" s="0" t="s">
        <v>948</v>
      </c>
      <c r="C43" s="0" t="s">
        <v>949</v>
      </c>
      <c r="D43" s="0" t="n">
        <v>98</v>
      </c>
      <c r="E43" s="0" t="s">
        <v>1073</v>
      </c>
      <c r="F43" s="0" t="s">
        <v>1074</v>
      </c>
      <c r="G43" s="0" t="s">
        <v>1074</v>
      </c>
    </row>
    <row r="44" customFormat="false" ht="14.4" hidden="false" customHeight="false" outlineLevel="0" collapsed="false">
      <c r="A44" s="0" t="n">
        <v>1</v>
      </c>
      <c r="B44" s="0" t="s">
        <v>948</v>
      </c>
      <c r="C44" s="0" t="s">
        <v>949</v>
      </c>
      <c r="D44" s="0" t="n">
        <v>100</v>
      </c>
      <c r="E44" s="0" t="s">
        <v>1075</v>
      </c>
      <c r="F44" s="0" t="s">
        <v>1076</v>
      </c>
      <c r="G44" s="0" t="s">
        <v>1077</v>
      </c>
    </row>
    <row r="45" customFormat="false" ht="14.4" hidden="false" customHeight="false" outlineLevel="0" collapsed="false">
      <c r="A45" s="0" t="n">
        <v>1</v>
      </c>
      <c r="B45" s="0" t="s">
        <v>948</v>
      </c>
      <c r="C45" s="0" t="s">
        <v>949</v>
      </c>
      <c r="D45" s="0" t="n">
        <v>101</v>
      </c>
      <c r="E45" s="0" t="s">
        <v>1078</v>
      </c>
      <c r="F45" s="0" t="s">
        <v>1079</v>
      </c>
      <c r="G45" s="0" t="s">
        <v>1080</v>
      </c>
    </row>
    <row r="46" customFormat="false" ht="14.4" hidden="false" customHeight="false" outlineLevel="0" collapsed="false">
      <c r="A46" s="0" t="n">
        <v>1</v>
      </c>
      <c r="B46" s="0" t="s">
        <v>948</v>
      </c>
      <c r="C46" s="0" t="s">
        <v>949</v>
      </c>
      <c r="D46" s="0" t="n">
        <v>102</v>
      </c>
      <c r="E46" s="0" t="s">
        <v>1081</v>
      </c>
      <c r="F46" s="0" t="s">
        <v>1082</v>
      </c>
      <c r="G46" s="0" t="s">
        <v>1083</v>
      </c>
    </row>
    <row r="47" customFormat="false" ht="14.4" hidden="false" customHeight="false" outlineLevel="0" collapsed="false">
      <c r="A47" s="0" t="n">
        <v>1</v>
      </c>
      <c r="B47" s="0" t="s">
        <v>948</v>
      </c>
      <c r="C47" s="0" t="s">
        <v>949</v>
      </c>
      <c r="D47" s="0" t="n">
        <v>103</v>
      </c>
      <c r="E47" s="0" t="s">
        <v>1084</v>
      </c>
      <c r="F47" s="0" t="s">
        <v>1084</v>
      </c>
      <c r="G47" s="0" t="s">
        <v>1084</v>
      </c>
    </row>
    <row r="48" customFormat="false" ht="14.4" hidden="false" customHeight="false" outlineLevel="0" collapsed="false">
      <c r="A48" s="0" t="n">
        <v>1</v>
      </c>
      <c r="B48" s="0" t="s">
        <v>948</v>
      </c>
      <c r="C48" s="0" t="s">
        <v>949</v>
      </c>
      <c r="D48" s="0" t="n">
        <v>104</v>
      </c>
      <c r="E48" s="0" t="s">
        <v>1085</v>
      </c>
      <c r="F48" s="0" t="s">
        <v>1086</v>
      </c>
      <c r="G48" s="0" t="s">
        <v>1087</v>
      </c>
    </row>
    <row r="49" customFormat="false" ht="14.4" hidden="false" customHeight="false" outlineLevel="0" collapsed="false">
      <c r="A49" s="0" t="n">
        <v>1</v>
      </c>
      <c r="B49" s="0" t="s">
        <v>948</v>
      </c>
      <c r="C49" s="0" t="s">
        <v>949</v>
      </c>
      <c r="D49" s="0" t="n">
        <v>110</v>
      </c>
      <c r="E49" s="0" t="s">
        <v>1088</v>
      </c>
      <c r="F49" s="0" t="s">
        <v>1089</v>
      </c>
      <c r="G49" s="0" t="s">
        <v>1090</v>
      </c>
    </row>
    <row r="50" customFormat="false" ht="14.4" hidden="false" customHeight="false" outlineLevel="0" collapsed="false">
      <c r="A50" s="0" t="n">
        <v>1</v>
      </c>
      <c r="B50" s="0" t="s">
        <v>948</v>
      </c>
      <c r="C50" s="0" t="s">
        <v>949</v>
      </c>
      <c r="D50" s="0" t="n">
        <v>120</v>
      </c>
      <c r="E50" s="0" t="s">
        <v>1091</v>
      </c>
      <c r="F50" s="0" t="s">
        <v>1092</v>
      </c>
      <c r="G50" s="0" t="s">
        <v>1093</v>
      </c>
    </row>
    <row r="51" customFormat="false" ht="14.4" hidden="false" customHeight="false" outlineLevel="0" collapsed="false">
      <c r="A51" s="0" t="n">
        <v>1</v>
      </c>
      <c r="B51" s="0" t="s">
        <v>948</v>
      </c>
      <c r="C51" s="0" t="s">
        <v>949</v>
      </c>
      <c r="D51" s="0" t="n">
        <v>121</v>
      </c>
      <c r="E51" s="0" t="s">
        <v>1094</v>
      </c>
      <c r="F51" s="0" t="s">
        <v>1095</v>
      </c>
      <c r="G51" s="0" t="s">
        <v>1096</v>
      </c>
    </row>
    <row r="52" customFormat="false" ht="14.4" hidden="false" customHeight="false" outlineLevel="0" collapsed="false">
      <c r="A52" s="0" t="n">
        <v>1</v>
      </c>
      <c r="B52" s="0" t="s">
        <v>948</v>
      </c>
      <c r="C52" s="0" t="s">
        <v>949</v>
      </c>
      <c r="D52" s="0" t="n">
        <v>128</v>
      </c>
      <c r="E52" s="0" t="s">
        <v>1097</v>
      </c>
      <c r="F52" s="0" t="s">
        <v>1098</v>
      </c>
      <c r="G52" s="0" t="s">
        <v>1099</v>
      </c>
    </row>
    <row r="53" customFormat="false" ht="14.4" hidden="false" customHeight="false" outlineLevel="0" collapsed="false">
      <c r="A53" s="0" t="n">
        <v>1</v>
      </c>
      <c r="B53" s="0" t="s">
        <v>948</v>
      </c>
      <c r="C53" s="0" t="s">
        <v>949</v>
      </c>
      <c r="D53" s="0" t="n">
        <v>129</v>
      </c>
      <c r="E53" s="0" t="s">
        <v>1100</v>
      </c>
      <c r="F53" s="0" t="s">
        <v>1101</v>
      </c>
      <c r="G53" s="0" t="s">
        <v>1102</v>
      </c>
    </row>
    <row r="54" customFormat="false" ht="14.4" hidden="false" customHeight="false" outlineLevel="0" collapsed="false">
      <c r="A54" s="0" t="n">
        <v>1</v>
      </c>
      <c r="B54" s="0" t="s">
        <v>948</v>
      </c>
      <c r="C54" s="0" t="s">
        <v>949</v>
      </c>
      <c r="D54" s="0" t="n">
        <v>130</v>
      </c>
      <c r="E54" s="0" t="s">
        <v>1103</v>
      </c>
      <c r="F54" s="0" t="s">
        <v>1104</v>
      </c>
      <c r="G54" s="0" t="s">
        <v>1105</v>
      </c>
    </row>
    <row r="55" customFormat="false" ht="14.4" hidden="false" customHeight="false" outlineLevel="0" collapsed="false">
      <c r="A55" s="0" t="n">
        <v>1</v>
      </c>
      <c r="B55" s="0" t="s">
        <v>948</v>
      </c>
      <c r="C55" s="0" t="s">
        <v>949</v>
      </c>
      <c r="D55" s="0" t="n">
        <v>131</v>
      </c>
      <c r="E55" s="0" t="s">
        <v>1106</v>
      </c>
      <c r="F55" s="0" t="s">
        <v>1107</v>
      </c>
      <c r="G55" s="0" t="s">
        <v>1108</v>
      </c>
    </row>
    <row r="56" customFormat="false" ht="14.4" hidden="false" customHeight="false" outlineLevel="0" collapsed="false">
      <c r="A56" s="0" t="n">
        <v>1</v>
      </c>
      <c r="B56" s="0" t="s">
        <v>948</v>
      </c>
      <c r="C56" s="0" t="s">
        <v>949</v>
      </c>
      <c r="D56" s="0" t="n">
        <v>132</v>
      </c>
      <c r="E56" s="0" t="s">
        <v>1109</v>
      </c>
      <c r="F56" s="0" t="s">
        <v>1110</v>
      </c>
      <c r="G56" s="0" t="s">
        <v>1111</v>
      </c>
    </row>
    <row r="57" customFormat="false" ht="14.4" hidden="false" customHeight="false" outlineLevel="0" collapsed="false">
      <c r="A57" s="0" t="n">
        <v>1</v>
      </c>
      <c r="B57" s="0" t="s">
        <v>948</v>
      </c>
      <c r="C57" s="0" t="s">
        <v>949</v>
      </c>
      <c r="D57" s="0" t="n">
        <v>133</v>
      </c>
      <c r="E57" s="0" t="s">
        <v>1112</v>
      </c>
      <c r="F57" s="0" t="s">
        <v>1113</v>
      </c>
      <c r="G57" s="0" t="s">
        <v>1114</v>
      </c>
    </row>
    <row r="58" customFormat="false" ht="14.4" hidden="false" customHeight="false" outlineLevel="0" collapsed="false">
      <c r="A58" s="0" t="n">
        <v>1</v>
      </c>
      <c r="B58" s="0" t="s">
        <v>948</v>
      </c>
      <c r="C58" s="0" t="s">
        <v>949</v>
      </c>
      <c r="D58" s="0" t="n">
        <v>134</v>
      </c>
      <c r="E58" s="0" t="s">
        <v>1115</v>
      </c>
      <c r="F58" s="0" t="s">
        <v>1116</v>
      </c>
      <c r="G58" s="0" t="s">
        <v>1117</v>
      </c>
    </row>
    <row r="59" customFormat="false" ht="14.4" hidden="false" customHeight="false" outlineLevel="0" collapsed="false">
      <c r="A59" s="0" t="n">
        <v>1</v>
      </c>
      <c r="B59" s="0" t="s">
        <v>948</v>
      </c>
      <c r="C59" s="0" t="s">
        <v>949</v>
      </c>
      <c r="D59" s="0" t="n">
        <v>135</v>
      </c>
      <c r="E59" s="0" t="s">
        <v>1118</v>
      </c>
      <c r="F59" s="0" t="s">
        <v>1119</v>
      </c>
      <c r="G59" s="0" t="s">
        <v>1120</v>
      </c>
    </row>
    <row r="60" customFormat="false" ht="14.4" hidden="false" customHeight="false" outlineLevel="0" collapsed="false">
      <c r="A60" s="0" t="n">
        <v>1</v>
      </c>
      <c r="B60" s="0" t="s">
        <v>948</v>
      </c>
      <c r="C60" s="0" t="s">
        <v>949</v>
      </c>
      <c r="D60" s="0" t="n">
        <v>140</v>
      </c>
      <c r="E60" s="0" t="s">
        <v>1121</v>
      </c>
      <c r="F60" s="0" t="s">
        <v>1122</v>
      </c>
      <c r="G60" s="0" t="s">
        <v>1123</v>
      </c>
    </row>
    <row r="61" customFormat="false" ht="14.4" hidden="false" customHeight="false" outlineLevel="0" collapsed="false">
      <c r="A61" s="0" t="n">
        <v>1</v>
      </c>
      <c r="B61" s="0" t="s">
        <v>948</v>
      </c>
      <c r="C61" s="0" t="s">
        <v>949</v>
      </c>
      <c r="D61" s="0" t="n">
        <v>150</v>
      </c>
      <c r="E61" s="0" t="s">
        <v>1124</v>
      </c>
      <c r="F61" s="0" t="s">
        <v>1125</v>
      </c>
      <c r="G61" s="0" t="s">
        <v>1126</v>
      </c>
    </row>
    <row r="62" customFormat="false" ht="14.4" hidden="false" customHeight="false" outlineLevel="0" collapsed="false">
      <c r="A62" s="0" t="n">
        <v>1</v>
      </c>
      <c r="B62" s="0" t="s">
        <v>948</v>
      </c>
      <c r="C62" s="0" t="s">
        <v>949</v>
      </c>
      <c r="D62" s="0" t="n">
        <v>160</v>
      </c>
      <c r="E62" s="0" t="s">
        <v>1127</v>
      </c>
      <c r="F62" s="0" t="s">
        <v>1128</v>
      </c>
      <c r="G62" s="0" t="s">
        <v>1129</v>
      </c>
    </row>
    <row r="63" customFormat="false" ht="14.4" hidden="false" customHeight="false" outlineLevel="0" collapsed="false">
      <c r="A63" s="0" t="n">
        <v>1</v>
      </c>
      <c r="B63" s="0" t="s">
        <v>948</v>
      </c>
      <c r="C63" s="0" t="s">
        <v>949</v>
      </c>
      <c r="D63" s="0" t="n">
        <v>161</v>
      </c>
      <c r="E63" s="0" t="s">
        <v>1130</v>
      </c>
      <c r="F63" s="0" t="s">
        <v>1131</v>
      </c>
      <c r="G63" s="0" t="s">
        <v>1132</v>
      </c>
    </row>
    <row r="64" customFormat="false" ht="14.4" hidden="false" customHeight="false" outlineLevel="0" collapsed="false">
      <c r="A64" s="0" t="n">
        <v>1</v>
      </c>
      <c r="B64" s="0" t="s">
        <v>948</v>
      </c>
      <c r="C64" s="0" t="s">
        <v>949</v>
      </c>
      <c r="D64" s="0" t="n">
        <v>162</v>
      </c>
      <c r="E64" s="0" t="s">
        <v>1133</v>
      </c>
      <c r="F64" s="0" t="s">
        <v>1134</v>
      </c>
      <c r="G64" s="0" t="s">
        <v>1135</v>
      </c>
    </row>
    <row r="65" customFormat="false" ht="14.4" hidden="false" customHeight="false" outlineLevel="0" collapsed="false">
      <c r="A65" s="0" t="n">
        <v>1</v>
      </c>
      <c r="B65" s="0" t="s">
        <v>948</v>
      </c>
      <c r="C65" s="0" t="s">
        <v>949</v>
      </c>
      <c r="D65" s="0" t="n">
        <v>163</v>
      </c>
      <c r="E65" s="0" t="s">
        <v>1136</v>
      </c>
      <c r="F65" s="0" t="s">
        <v>1137</v>
      </c>
      <c r="G65" s="0" t="s">
        <v>1138</v>
      </c>
    </row>
    <row r="66" customFormat="false" ht="14.4" hidden="false" customHeight="false" outlineLevel="0" collapsed="false">
      <c r="A66" s="0" t="n">
        <v>1</v>
      </c>
      <c r="B66" s="0" t="s">
        <v>948</v>
      </c>
      <c r="C66" s="0" t="s">
        <v>949</v>
      </c>
      <c r="D66" s="0" t="n">
        <v>164</v>
      </c>
      <c r="E66" s="0" t="s">
        <v>1139</v>
      </c>
      <c r="F66" s="0" t="s">
        <v>1140</v>
      </c>
      <c r="G66" s="0" t="s">
        <v>1141</v>
      </c>
    </row>
    <row r="67" customFormat="false" ht="14.4" hidden="false" customHeight="false" outlineLevel="0" collapsed="false">
      <c r="A67" s="0" t="n">
        <v>1</v>
      </c>
      <c r="B67" s="0" t="s">
        <v>948</v>
      </c>
      <c r="C67" s="0" t="s">
        <v>949</v>
      </c>
      <c r="D67" s="0" t="n">
        <v>165</v>
      </c>
      <c r="E67" s="0" t="s">
        <v>1142</v>
      </c>
      <c r="F67" s="0" t="s">
        <v>1143</v>
      </c>
      <c r="G67" s="0" t="s">
        <v>1144</v>
      </c>
    </row>
    <row r="68" customFormat="false" ht="14.4" hidden="false" customHeight="false" outlineLevel="0" collapsed="false">
      <c r="A68" s="0" t="n">
        <v>1</v>
      </c>
      <c r="B68" s="0" t="s">
        <v>948</v>
      </c>
      <c r="C68" s="0" t="s">
        <v>949</v>
      </c>
      <c r="D68" s="0" t="n">
        <v>166</v>
      </c>
      <c r="E68" s="0" t="s">
        <v>1145</v>
      </c>
      <c r="F68" s="0" t="s">
        <v>1146</v>
      </c>
      <c r="G68" s="0" t="s">
        <v>1147</v>
      </c>
    </row>
    <row r="69" customFormat="false" ht="14.4" hidden="false" customHeight="false" outlineLevel="0" collapsed="false">
      <c r="A69" s="0" t="n">
        <v>1</v>
      </c>
      <c r="B69" s="0" t="s">
        <v>948</v>
      </c>
      <c r="C69" s="0" t="s">
        <v>949</v>
      </c>
      <c r="D69" s="0" t="n">
        <v>167</v>
      </c>
      <c r="E69" s="0" t="s">
        <v>1148</v>
      </c>
      <c r="F69" s="0" t="s">
        <v>1149</v>
      </c>
      <c r="G69" s="0" t="s">
        <v>1150</v>
      </c>
    </row>
    <row r="70" customFormat="false" ht="14.4" hidden="false" customHeight="false" outlineLevel="0" collapsed="false">
      <c r="A70" s="0" t="n">
        <v>1</v>
      </c>
      <c r="B70" s="0" t="s">
        <v>948</v>
      </c>
      <c r="C70" s="0" t="s">
        <v>949</v>
      </c>
      <c r="D70" s="0" t="n">
        <v>168</v>
      </c>
      <c r="E70" s="0" t="s">
        <v>1151</v>
      </c>
      <c r="F70" s="0" t="s">
        <v>1152</v>
      </c>
      <c r="G70" s="0" t="s">
        <v>1153</v>
      </c>
    </row>
    <row r="71" customFormat="false" ht="14.4" hidden="false" customHeight="false" outlineLevel="0" collapsed="false">
      <c r="A71" s="0" t="n">
        <v>1</v>
      </c>
      <c r="B71" s="0" t="s">
        <v>948</v>
      </c>
      <c r="C71" s="0" t="s">
        <v>949</v>
      </c>
      <c r="D71" s="0" t="n">
        <v>169</v>
      </c>
      <c r="E71" s="0" t="s">
        <v>1154</v>
      </c>
      <c r="F71" s="0" t="s">
        <v>1155</v>
      </c>
      <c r="G71" s="0" t="s">
        <v>1156</v>
      </c>
    </row>
    <row r="72" customFormat="false" ht="14.4" hidden="false" customHeight="false" outlineLevel="0" collapsed="false">
      <c r="A72" s="0" t="n">
        <v>1</v>
      </c>
      <c r="B72" s="0" t="s">
        <v>948</v>
      </c>
      <c r="C72" s="0" t="s">
        <v>949</v>
      </c>
      <c r="D72" s="0" t="n">
        <v>170</v>
      </c>
      <c r="E72" s="0" t="s">
        <v>1157</v>
      </c>
      <c r="F72" s="0" t="s">
        <v>1158</v>
      </c>
      <c r="G72" s="0" t="s">
        <v>1159</v>
      </c>
    </row>
    <row r="73" customFormat="false" ht="14.4" hidden="false" customHeight="false" outlineLevel="0" collapsed="false">
      <c r="A73" s="0" t="n">
        <v>1</v>
      </c>
      <c r="B73" s="0" t="s">
        <v>948</v>
      </c>
      <c r="C73" s="0" t="s">
        <v>949</v>
      </c>
      <c r="D73" s="0" t="n">
        <v>171</v>
      </c>
      <c r="E73" s="0" t="s">
        <v>1160</v>
      </c>
      <c r="F73" s="0" t="s">
        <v>1161</v>
      </c>
      <c r="G73" s="0" t="s">
        <v>1162</v>
      </c>
    </row>
    <row r="74" customFormat="false" ht="14.4" hidden="false" customHeight="false" outlineLevel="0" collapsed="false">
      <c r="A74" s="0" t="n">
        <v>1</v>
      </c>
      <c r="B74" s="0" t="s">
        <v>948</v>
      </c>
      <c r="C74" s="0" t="s">
        <v>949</v>
      </c>
      <c r="D74" s="0" t="n">
        <v>172</v>
      </c>
      <c r="E74" s="0" t="s">
        <v>1163</v>
      </c>
      <c r="F74" s="0" t="s">
        <v>1164</v>
      </c>
      <c r="G74" s="0" t="s">
        <v>1165</v>
      </c>
    </row>
    <row r="75" customFormat="false" ht="14.4" hidden="false" customHeight="false" outlineLevel="0" collapsed="false">
      <c r="A75" s="0" t="n">
        <v>1</v>
      </c>
      <c r="B75" s="0" t="s">
        <v>948</v>
      </c>
      <c r="C75" s="0" t="s">
        <v>949</v>
      </c>
      <c r="D75" s="0" t="n">
        <v>173</v>
      </c>
      <c r="E75" s="0" t="s">
        <v>1166</v>
      </c>
      <c r="F75" s="0" t="s">
        <v>1167</v>
      </c>
      <c r="G75" s="0" t="s">
        <v>1168</v>
      </c>
    </row>
    <row r="76" customFormat="false" ht="14.4" hidden="false" customHeight="false" outlineLevel="0" collapsed="false">
      <c r="A76" s="0" t="n">
        <v>1</v>
      </c>
      <c r="B76" s="0" t="s">
        <v>948</v>
      </c>
      <c r="C76" s="0" t="s">
        <v>949</v>
      </c>
      <c r="D76" s="0" t="n">
        <v>174</v>
      </c>
      <c r="E76" s="0" t="s">
        <v>1169</v>
      </c>
      <c r="F76" s="0" t="s">
        <v>1170</v>
      </c>
      <c r="G76" s="0" t="s">
        <v>1171</v>
      </c>
    </row>
    <row r="77" customFormat="false" ht="14.4" hidden="false" customHeight="false" outlineLevel="0" collapsed="false">
      <c r="A77" s="0" t="n">
        <v>1</v>
      </c>
      <c r="B77" s="0" t="s">
        <v>948</v>
      </c>
      <c r="C77" s="0" t="s">
        <v>949</v>
      </c>
      <c r="D77" s="0" t="n">
        <v>175</v>
      </c>
      <c r="E77" s="0" t="s">
        <v>1172</v>
      </c>
      <c r="F77" s="0" t="s">
        <v>1173</v>
      </c>
      <c r="G77" s="0" t="s">
        <v>1174</v>
      </c>
    </row>
    <row r="78" customFormat="false" ht="14.4" hidden="false" customHeight="false" outlineLevel="0" collapsed="false">
      <c r="A78" s="0" t="n">
        <v>1</v>
      </c>
      <c r="B78" s="0" t="s">
        <v>948</v>
      </c>
      <c r="C78" s="0" t="s">
        <v>949</v>
      </c>
      <c r="D78" s="0" t="n">
        <v>176</v>
      </c>
      <c r="E78" s="0" t="s">
        <v>1175</v>
      </c>
      <c r="F78" s="0" t="s">
        <v>1176</v>
      </c>
      <c r="G78" s="0" t="s">
        <v>1177</v>
      </c>
    </row>
    <row r="79" customFormat="false" ht="14.4" hidden="false" customHeight="false" outlineLevel="0" collapsed="false">
      <c r="A79" s="0" t="n">
        <v>1</v>
      </c>
      <c r="B79" s="0" t="s">
        <v>948</v>
      </c>
      <c r="C79" s="0" t="s">
        <v>949</v>
      </c>
      <c r="D79" s="0" t="n">
        <v>177</v>
      </c>
      <c r="E79" s="0" t="s">
        <v>1178</v>
      </c>
      <c r="F79" s="0" t="s">
        <v>1179</v>
      </c>
      <c r="G79" s="0" t="s">
        <v>1180</v>
      </c>
    </row>
    <row r="80" customFormat="false" ht="14.4" hidden="false" customHeight="false" outlineLevel="0" collapsed="false">
      <c r="A80" s="0" t="n">
        <v>1</v>
      </c>
      <c r="B80" s="0" t="s">
        <v>948</v>
      </c>
      <c r="C80" s="0" t="s">
        <v>949</v>
      </c>
      <c r="D80" s="0" t="n">
        <v>178</v>
      </c>
      <c r="E80" s="0" t="s">
        <v>1181</v>
      </c>
      <c r="F80" s="0" t="s">
        <v>1182</v>
      </c>
      <c r="G80" s="0" t="s">
        <v>1183</v>
      </c>
    </row>
    <row r="81" customFormat="false" ht="14.4" hidden="false" customHeight="false" outlineLevel="0" collapsed="false">
      <c r="A81" s="0" t="n">
        <v>1</v>
      </c>
      <c r="B81" s="0" t="s">
        <v>948</v>
      </c>
      <c r="C81" s="0" t="s">
        <v>949</v>
      </c>
      <c r="D81" s="0" t="n">
        <v>179</v>
      </c>
      <c r="E81" s="0" t="s">
        <v>1184</v>
      </c>
      <c r="F81" s="0" t="s">
        <v>1185</v>
      </c>
      <c r="G81" s="0" t="s">
        <v>1186</v>
      </c>
    </row>
    <row r="82" customFormat="false" ht="14.4" hidden="false" customHeight="false" outlineLevel="0" collapsed="false">
      <c r="A82" s="0" t="n">
        <v>1</v>
      </c>
      <c r="B82" s="0" t="s">
        <v>948</v>
      </c>
      <c r="C82" s="0" t="s">
        <v>949</v>
      </c>
      <c r="D82" s="0" t="n">
        <v>180</v>
      </c>
      <c r="E82" s="0" t="s">
        <v>1187</v>
      </c>
      <c r="F82" s="0" t="s">
        <v>1188</v>
      </c>
      <c r="G82" s="0" t="s">
        <v>1189</v>
      </c>
    </row>
    <row r="83" customFormat="false" ht="14.4" hidden="false" customHeight="false" outlineLevel="0" collapsed="false">
      <c r="A83" s="0" t="n">
        <v>1</v>
      </c>
      <c r="B83" s="0" t="s">
        <v>948</v>
      </c>
      <c r="C83" s="0" t="s">
        <v>949</v>
      </c>
      <c r="D83" s="0" t="n">
        <v>200</v>
      </c>
      <c r="E83" s="0" t="s">
        <v>1190</v>
      </c>
      <c r="F83" s="0" t="s">
        <v>1191</v>
      </c>
    </row>
    <row r="84" customFormat="false" ht="14.4" hidden="false" customHeight="false" outlineLevel="0" collapsed="false">
      <c r="A84" s="0" t="n">
        <v>1</v>
      </c>
      <c r="B84" s="0" t="s">
        <v>948</v>
      </c>
      <c r="C84" s="0" t="s">
        <v>949</v>
      </c>
      <c r="D84" s="0" t="n">
        <v>300</v>
      </c>
      <c r="E84" s="0" t="s">
        <v>1192</v>
      </c>
      <c r="F84" s="0" t="s">
        <v>1193</v>
      </c>
      <c r="G84" s="0" t="s">
        <v>1194</v>
      </c>
    </row>
    <row r="85" customFormat="false" ht="14.4" hidden="false" customHeight="false" outlineLevel="0" collapsed="false">
      <c r="A85" s="0" t="n">
        <v>1</v>
      </c>
      <c r="B85" s="0" t="s">
        <v>948</v>
      </c>
      <c r="C85" s="0" t="s">
        <v>949</v>
      </c>
      <c r="D85" s="0" t="n">
        <v>301</v>
      </c>
      <c r="E85" s="0" t="s">
        <v>1195</v>
      </c>
      <c r="F85" s="0" t="s">
        <v>1196</v>
      </c>
      <c r="G85" s="0" t="s">
        <v>1197</v>
      </c>
    </row>
    <row r="86" customFormat="false" ht="14.4" hidden="false" customHeight="false" outlineLevel="0" collapsed="false">
      <c r="A86" s="0" t="n">
        <v>1</v>
      </c>
      <c r="B86" s="0" t="s">
        <v>948</v>
      </c>
      <c r="C86" s="0" t="s">
        <v>949</v>
      </c>
      <c r="D86" s="0" t="n">
        <v>302</v>
      </c>
      <c r="E86" s="0" t="s">
        <v>1198</v>
      </c>
      <c r="F86" s="0" t="s">
        <v>1199</v>
      </c>
      <c r="G86" s="0" t="s">
        <v>1200</v>
      </c>
    </row>
    <row r="87" customFormat="false" ht="14.4" hidden="false" customHeight="false" outlineLevel="0" collapsed="false">
      <c r="A87" s="0" t="n">
        <v>1</v>
      </c>
      <c r="B87" s="0" t="s">
        <v>948</v>
      </c>
      <c r="C87" s="0" t="s">
        <v>949</v>
      </c>
      <c r="D87" s="0" t="n">
        <v>303</v>
      </c>
      <c r="E87" s="0" t="s">
        <v>1201</v>
      </c>
      <c r="F87" s="0" t="s">
        <v>1202</v>
      </c>
      <c r="G87" s="0" t="s">
        <v>1203</v>
      </c>
    </row>
    <row r="88" customFormat="false" ht="14.4" hidden="false" customHeight="false" outlineLevel="0" collapsed="false">
      <c r="A88" s="0" t="n">
        <v>1</v>
      </c>
      <c r="B88" s="0" t="s">
        <v>948</v>
      </c>
      <c r="C88" s="0" t="s">
        <v>949</v>
      </c>
      <c r="D88" s="0" t="n">
        <v>304</v>
      </c>
      <c r="E88" s="0" t="s">
        <v>1204</v>
      </c>
      <c r="F88" s="0" t="s">
        <v>1205</v>
      </c>
      <c r="G88" s="0" t="s">
        <v>1206</v>
      </c>
    </row>
    <row r="89" customFormat="false" ht="14.4" hidden="false" customHeight="false" outlineLevel="0" collapsed="false">
      <c r="A89" s="0" t="n">
        <v>1</v>
      </c>
      <c r="B89" s="0" t="s">
        <v>948</v>
      </c>
      <c r="C89" s="0" t="s">
        <v>949</v>
      </c>
      <c r="D89" s="0" t="n">
        <v>340</v>
      </c>
      <c r="E89" s="0" t="s">
        <v>1207</v>
      </c>
      <c r="F89" s="0" t="s">
        <v>1208</v>
      </c>
      <c r="G89" s="0" t="s">
        <v>1209</v>
      </c>
    </row>
    <row r="90" customFormat="false" ht="14.4" hidden="false" customHeight="false" outlineLevel="0" collapsed="false">
      <c r="A90" s="0" t="n">
        <v>1</v>
      </c>
      <c r="B90" s="0" t="s">
        <v>948</v>
      </c>
      <c r="C90" s="0" t="s">
        <v>949</v>
      </c>
      <c r="D90" s="0" t="n">
        <v>350</v>
      </c>
      <c r="E90" s="0" t="s">
        <v>1210</v>
      </c>
      <c r="F90" s="0" t="s">
        <v>1211</v>
      </c>
      <c r="G90" s="0" t="s">
        <v>1212</v>
      </c>
    </row>
    <row r="91" customFormat="false" ht="14.4" hidden="false" customHeight="false" outlineLevel="0" collapsed="false">
      <c r="A91" s="0" t="n">
        <v>1</v>
      </c>
      <c r="B91" s="0" t="s">
        <v>948</v>
      </c>
      <c r="C91" s="0" t="s">
        <v>949</v>
      </c>
      <c r="D91" s="0" t="n">
        <v>351</v>
      </c>
      <c r="E91" s="0" t="s">
        <v>1213</v>
      </c>
      <c r="F91" s="0" t="s">
        <v>1214</v>
      </c>
      <c r="G91" s="0" t="s">
        <v>1215</v>
      </c>
    </row>
    <row r="92" customFormat="false" ht="14.4" hidden="false" customHeight="false" outlineLevel="0" collapsed="false">
      <c r="A92" s="0" t="n">
        <v>1</v>
      </c>
      <c r="B92" s="0" t="s">
        <v>948</v>
      </c>
      <c r="C92" s="0" t="s">
        <v>949</v>
      </c>
      <c r="D92" s="0" t="n">
        <v>352</v>
      </c>
      <c r="E92" s="0" t="s">
        <v>1216</v>
      </c>
      <c r="F92" s="0" t="s">
        <v>1217</v>
      </c>
      <c r="G92" s="0" t="s">
        <v>1218</v>
      </c>
    </row>
    <row r="93" customFormat="false" ht="14.4" hidden="false" customHeight="false" outlineLevel="0" collapsed="false">
      <c r="A93" s="0" t="n">
        <v>1</v>
      </c>
      <c r="B93" s="0" t="s">
        <v>948</v>
      </c>
      <c r="C93" s="0" t="s">
        <v>949</v>
      </c>
      <c r="D93" s="0" t="n">
        <v>353</v>
      </c>
      <c r="E93" s="0" t="s">
        <v>1219</v>
      </c>
      <c r="F93" s="0" t="s">
        <v>1220</v>
      </c>
      <c r="G93" s="0" t="s">
        <v>1221</v>
      </c>
    </row>
    <row r="94" customFormat="false" ht="14.4" hidden="false" customHeight="false" outlineLevel="0" collapsed="false">
      <c r="A94" s="0" t="n">
        <v>1</v>
      </c>
      <c r="B94" s="0" t="s">
        <v>948</v>
      </c>
      <c r="C94" s="0" t="s">
        <v>949</v>
      </c>
      <c r="D94" s="0" t="n">
        <v>354</v>
      </c>
      <c r="E94" s="0" t="s">
        <v>1222</v>
      </c>
      <c r="F94" s="0" t="s">
        <v>1223</v>
      </c>
      <c r="G94" s="0" t="s">
        <v>1224</v>
      </c>
    </row>
    <row r="95" customFormat="false" ht="14.4" hidden="false" customHeight="false" outlineLevel="0" collapsed="false">
      <c r="A95" s="0" t="n">
        <v>1</v>
      </c>
      <c r="B95" s="0" t="s">
        <v>948</v>
      </c>
      <c r="C95" s="0" t="s">
        <v>949</v>
      </c>
      <c r="D95" s="0" t="n">
        <v>355</v>
      </c>
      <c r="E95" s="0" t="s">
        <v>1225</v>
      </c>
      <c r="F95" s="0" t="s">
        <v>1226</v>
      </c>
      <c r="G95" s="0" t="s">
        <v>1227</v>
      </c>
    </row>
    <row r="96" customFormat="false" ht="14.4" hidden="false" customHeight="false" outlineLevel="0" collapsed="false">
      <c r="A96" s="0" t="n">
        <v>1</v>
      </c>
      <c r="B96" s="0" t="s">
        <v>948</v>
      </c>
      <c r="C96" s="0" t="s">
        <v>949</v>
      </c>
      <c r="D96" s="0" t="n">
        <v>356</v>
      </c>
      <c r="E96" s="0" t="s">
        <v>1228</v>
      </c>
      <c r="F96" s="0" t="s">
        <v>1229</v>
      </c>
      <c r="G96" s="0" t="s">
        <v>1230</v>
      </c>
    </row>
    <row r="97" customFormat="false" ht="14.4" hidden="false" customHeight="false" outlineLevel="0" collapsed="false">
      <c r="A97" s="0" t="n">
        <v>1</v>
      </c>
      <c r="B97" s="0" t="s">
        <v>948</v>
      </c>
      <c r="C97" s="0" t="s">
        <v>949</v>
      </c>
      <c r="D97" s="0" t="n">
        <v>357</v>
      </c>
      <c r="E97" s="0" t="s">
        <v>1231</v>
      </c>
      <c r="F97" s="0" t="s">
        <v>1232</v>
      </c>
      <c r="G97" s="0" t="s">
        <v>1233</v>
      </c>
    </row>
    <row r="98" customFormat="false" ht="14.4" hidden="false" customHeight="false" outlineLevel="0" collapsed="false">
      <c r="A98" s="0" t="n">
        <v>1</v>
      </c>
      <c r="B98" s="0" t="s">
        <v>948</v>
      </c>
      <c r="C98" s="0" t="s">
        <v>949</v>
      </c>
      <c r="D98" s="0" t="n">
        <v>358</v>
      </c>
      <c r="E98" s="0" t="s">
        <v>1234</v>
      </c>
      <c r="F98" s="0" t="s">
        <v>1235</v>
      </c>
      <c r="G98" s="0" t="s">
        <v>1236</v>
      </c>
    </row>
    <row r="99" customFormat="false" ht="14.4" hidden="false" customHeight="false" outlineLevel="0" collapsed="false">
      <c r="A99" s="0" t="n">
        <v>1</v>
      </c>
      <c r="B99" s="0" t="s">
        <v>948</v>
      </c>
      <c r="C99" s="0" t="s">
        <v>949</v>
      </c>
      <c r="D99" s="0" t="n">
        <v>359</v>
      </c>
      <c r="E99" s="0" t="s">
        <v>1237</v>
      </c>
      <c r="F99" s="0" t="s">
        <v>1238</v>
      </c>
      <c r="G99" s="0" t="s">
        <v>1239</v>
      </c>
    </row>
    <row r="100" customFormat="false" ht="14.4" hidden="false" customHeight="false" outlineLevel="0" collapsed="false">
      <c r="A100" s="0" t="n">
        <v>1</v>
      </c>
      <c r="B100" s="0" t="s">
        <v>948</v>
      </c>
      <c r="C100" s="0" t="s">
        <v>949</v>
      </c>
      <c r="D100" s="0" t="n">
        <v>360</v>
      </c>
      <c r="E100" s="0" t="s">
        <v>1240</v>
      </c>
      <c r="F100" s="0" t="s">
        <v>1241</v>
      </c>
      <c r="G100" s="0" t="s">
        <v>1242</v>
      </c>
    </row>
    <row r="101" customFormat="false" ht="14.4" hidden="false" customHeight="false" outlineLevel="0" collapsed="false">
      <c r="A101" s="0" t="n">
        <v>1</v>
      </c>
      <c r="B101" s="0" t="s">
        <v>948</v>
      </c>
      <c r="C101" s="0" t="s">
        <v>949</v>
      </c>
      <c r="D101" s="0" t="n">
        <v>400</v>
      </c>
      <c r="E101" s="0" t="s">
        <v>1243</v>
      </c>
      <c r="F101" s="0" t="s">
        <v>1244</v>
      </c>
      <c r="G101" s="0" t="s">
        <v>1245</v>
      </c>
    </row>
    <row r="102" customFormat="false" ht="14.4" hidden="false" customHeight="false" outlineLevel="0" collapsed="false">
      <c r="A102" s="0" t="n">
        <v>1</v>
      </c>
      <c r="B102" s="0" t="s">
        <v>948</v>
      </c>
      <c r="C102" s="0" t="s">
        <v>949</v>
      </c>
      <c r="D102" s="0" t="n">
        <v>410</v>
      </c>
      <c r="E102" s="0" t="s">
        <v>1246</v>
      </c>
      <c r="F102" s="0" t="s">
        <v>1247</v>
      </c>
      <c r="G102" s="0" t="s">
        <v>1248</v>
      </c>
    </row>
    <row r="103" customFormat="false" ht="14.4" hidden="false" customHeight="false" outlineLevel="0" collapsed="false">
      <c r="A103" s="0" t="n">
        <v>1</v>
      </c>
      <c r="B103" s="0" t="s">
        <v>948</v>
      </c>
      <c r="C103" s="0" t="s">
        <v>949</v>
      </c>
      <c r="D103" s="0" t="n">
        <v>420</v>
      </c>
      <c r="E103" s="0" t="s">
        <v>1249</v>
      </c>
      <c r="F103" s="0" t="s">
        <v>1250</v>
      </c>
      <c r="G103" s="0" t="s">
        <v>1251</v>
      </c>
    </row>
    <row r="104" customFormat="false" ht="14.4" hidden="false" customHeight="false" outlineLevel="0" collapsed="false">
      <c r="A104" s="0" t="n">
        <v>1</v>
      </c>
      <c r="B104" s="0" t="s">
        <v>948</v>
      </c>
      <c r="C104" s="0" t="s">
        <v>949</v>
      </c>
      <c r="D104" s="0" t="n">
        <v>421</v>
      </c>
      <c r="E104" s="0" t="s">
        <v>1252</v>
      </c>
      <c r="F104" s="0" t="s">
        <v>1253</v>
      </c>
      <c r="G104" s="0" t="s">
        <v>1254</v>
      </c>
    </row>
    <row r="105" customFormat="false" ht="14.4" hidden="false" customHeight="false" outlineLevel="0" collapsed="false">
      <c r="A105" s="0" t="n">
        <v>1</v>
      </c>
      <c r="B105" s="0" t="s">
        <v>948</v>
      </c>
      <c r="C105" s="0" t="s">
        <v>949</v>
      </c>
      <c r="D105" s="0" t="n">
        <v>430</v>
      </c>
      <c r="E105" s="0" t="s">
        <v>1255</v>
      </c>
      <c r="F105" s="0" t="s">
        <v>1256</v>
      </c>
      <c r="G105" s="0" t="s">
        <v>1257</v>
      </c>
    </row>
    <row r="106" customFormat="false" ht="14.4" hidden="false" customHeight="false" outlineLevel="0" collapsed="false">
      <c r="A106" s="0" t="n">
        <v>1</v>
      </c>
      <c r="B106" s="0" t="s">
        <v>948</v>
      </c>
      <c r="C106" s="0" t="s">
        <v>949</v>
      </c>
      <c r="D106" s="0" t="n">
        <v>440</v>
      </c>
      <c r="E106" s="0" t="s">
        <v>1258</v>
      </c>
      <c r="F106" s="0" t="s">
        <v>1259</v>
      </c>
      <c r="G106" s="0" t="s">
        <v>1260</v>
      </c>
    </row>
    <row r="107" customFormat="false" ht="14.4" hidden="false" customHeight="false" outlineLevel="0" collapsed="false">
      <c r="A107" s="0" t="n">
        <v>1</v>
      </c>
      <c r="B107" s="0" t="s">
        <v>948</v>
      </c>
      <c r="C107" s="0" t="s">
        <v>949</v>
      </c>
      <c r="D107" s="0" t="n">
        <v>450</v>
      </c>
      <c r="E107" s="0" t="s">
        <v>1261</v>
      </c>
      <c r="F107" s="0" t="s">
        <v>1262</v>
      </c>
      <c r="G107" s="0" t="s">
        <v>1263</v>
      </c>
    </row>
    <row r="108" customFormat="false" ht="14.4" hidden="false" customHeight="false" outlineLevel="0" collapsed="false">
      <c r="A108" s="0" t="n">
        <v>1</v>
      </c>
      <c r="B108" s="0" t="s">
        <v>948</v>
      </c>
      <c r="C108" s="0" t="s">
        <v>949</v>
      </c>
      <c r="D108" s="0" t="n">
        <v>451</v>
      </c>
      <c r="E108" s="0" t="s">
        <v>1264</v>
      </c>
      <c r="F108" s="0" t="s">
        <v>1265</v>
      </c>
      <c r="G108" s="0" t="s">
        <v>1266</v>
      </c>
    </row>
    <row r="109" customFormat="false" ht="14.4" hidden="false" customHeight="false" outlineLevel="0" collapsed="false">
      <c r="A109" s="0" t="n">
        <v>1</v>
      </c>
      <c r="B109" s="0" t="s">
        <v>948</v>
      </c>
      <c r="C109" s="0" t="s">
        <v>949</v>
      </c>
      <c r="D109" s="0" t="n">
        <v>460</v>
      </c>
      <c r="E109" s="0" t="s">
        <v>1267</v>
      </c>
      <c r="F109" s="0" t="s">
        <v>1268</v>
      </c>
      <c r="G109" s="0" t="s">
        <v>1269</v>
      </c>
    </row>
    <row r="110" customFormat="false" ht="14.4" hidden="false" customHeight="false" outlineLevel="0" collapsed="false">
      <c r="A110" s="0" t="n">
        <v>1</v>
      </c>
      <c r="B110" s="0" t="s">
        <v>948</v>
      </c>
      <c r="C110" s="0" t="s">
        <v>949</v>
      </c>
      <c r="D110" s="0" t="n">
        <v>470</v>
      </c>
      <c r="E110" s="0" t="s">
        <v>1270</v>
      </c>
      <c r="F110" s="0" t="s">
        <v>1271</v>
      </c>
      <c r="G110" s="0" t="s">
        <v>1272</v>
      </c>
    </row>
    <row r="111" customFormat="false" ht="14.4" hidden="false" customHeight="false" outlineLevel="0" collapsed="false">
      <c r="A111" s="0" t="n">
        <v>1</v>
      </c>
      <c r="B111" s="0" t="s">
        <v>948</v>
      </c>
      <c r="C111" s="0" t="s">
        <v>949</v>
      </c>
      <c r="D111" s="0" t="n">
        <v>480</v>
      </c>
      <c r="E111" s="0" t="s">
        <v>1273</v>
      </c>
      <c r="F111" s="0" t="s">
        <v>1274</v>
      </c>
      <c r="G111" s="0" t="s">
        <v>1275</v>
      </c>
    </row>
    <row r="112" customFormat="false" ht="14.4" hidden="false" customHeight="false" outlineLevel="0" collapsed="false">
      <c r="A112" s="0" t="n">
        <v>1</v>
      </c>
      <c r="B112" s="0" t="s">
        <v>948</v>
      </c>
      <c r="C112" s="0" t="s">
        <v>949</v>
      </c>
      <c r="D112" s="0" t="n">
        <v>500</v>
      </c>
      <c r="E112" s="0" t="s">
        <v>1276</v>
      </c>
      <c r="F112" s="0" t="s">
        <v>1277</v>
      </c>
      <c r="G112" s="0" t="s">
        <v>1278</v>
      </c>
    </row>
    <row r="113" customFormat="false" ht="14.4" hidden="false" customHeight="false" outlineLevel="0" collapsed="false">
      <c r="A113" s="0" t="n">
        <v>1</v>
      </c>
      <c r="B113" s="0" t="s">
        <v>948</v>
      </c>
      <c r="C113" s="0" t="s">
        <v>949</v>
      </c>
      <c r="D113" s="0" t="n">
        <v>501</v>
      </c>
      <c r="E113" s="0" t="s">
        <v>1279</v>
      </c>
      <c r="F113" s="0" t="s">
        <v>1280</v>
      </c>
      <c r="G113" s="0" t="s">
        <v>1281</v>
      </c>
    </row>
    <row r="114" customFormat="false" ht="14.4" hidden="false" customHeight="false" outlineLevel="0" collapsed="false">
      <c r="A114" s="0" t="n">
        <v>1</v>
      </c>
      <c r="B114" s="0" t="s">
        <v>948</v>
      </c>
      <c r="C114" s="0" t="s">
        <v>949</v>
      </c>
      <c r="D114" s="0" t="n">
        <v>502</v>
      </c>
      <c r="E114" s="0" t="s">
        <v>1282</v>
      </c>
      <c r="F114" s="0" t="s">
        <v>1283</v>
      </c>
      <c r="G114" s="0" t="s">
        <v>1284</v>
      </c>
    </row>
    <row r="115" customFormat="false" ht="14.4" hidden="false" customHeight="false" outlineLevel="0" collapsed="false">
      <c r="A115" s="0" t="n">
        <v>1</v>
      </c>
      <c r="B115" s="0" t="s">
        <v>948</v>
      </c>
      <c r="C115" s="0" t="s">
        <v>949</v>
      </c>
      <c r="D115" s="0" t="n">
        <v>503</v>
      </c>
      <c r="E115" s="0" t="s">
        <v>1285</v>
      </c>
      <c r="F115" s="0" t="s">
        <v>1286</v>
      </c>
      <c r="G115" s="0" t="s">
        <v>1287</v>
      </c>
    </row>
    <row r="116" customFormat="false" ht="14.4" hidden="false" customHeight="false" outlineLevel="0" collapsed="false">
      <c r="A116" s="0" t="n">
        <v>1</v>
      </c>
      <c r="B116" s="0" t="s">
        <v>948</v>
      </c>
      <c r="C116" s="0" t="s">
        <v>949</v>
      </c>
      <c r="D116" s="0" t="n">
        <v>504</v>
      </c>
      <c r="E116" s="0" t="s">
        <v>1288</v>
      </c>
      <c r="F116" s="0" t="s">
        <v>1289</v>
      </c>
      <c r="G116" s="0" t="s">
        <v>1290</v>
      </c>
    </row>
    <row r="117" customFormat="false" ht="14.4" hidden="false" customHeight="false" outlineLevel="0" collapsed="false">
      <c r="A117" s="0" t="n">
        <v>1</v>
      </c>
      <c r="B117" s="0" t="s">
        <v>948</v>
      </c>
      <c r="C117" s="0" t="s">
        <v>949</v>
      </c>
      <c r="D117" s="0" t="n">
        <v>509</v>
      </c>
      <c r="E117" s="0" t="s">
        <v>1291</v>
      </c>
      <c r="F117" s="0" t="s">
        <v>1292</v>
      </c>
      <c r="G117" s="0" t="s">
        <v>1293</v>
      </c>
    </row>
    <row r="118" customFormat="false" ht="14.4" hidden="false" customHeight="false" outlineLevel="0" collapsed="false">
      <c r="A118" s="0" t="n">
        <v>1</v>
      </c>
      <c r="B118" s="0" t="s">
        <v>948</v>
      </c>
      <c r="C118" s="0" t="s">
        <v>949</v>
      </c>
      <c r="D118" s="0" t="n">
        <v>510</v>
      </c>
      <c r="E118" s="0" t="s">
        <v>1294</v>
      </c>
      <c r="F118" s="0" t="s">
        <v>1295</v>
      </c>
    </row>
    <row r="119" customFormat="false" ht="14.4" hidden="false" customHeight="false" outlineLevel="0" collapsed="false">
      <c r="A119" s="0" t="n">
        <v>1</v>
      </c>
      <c r="B119" s="0" t="s">
        <v>948</v>
      </c>
      <c r="C119" s="0" t="s">
        <v>949</v>
      </c>
      <c r="D119" s="0" t="n">
        <v>511</v>
      </c>
      <c r="E119" s="0" t="s">
        <v>1296</v>
      </c>
      <c r="F119" s="0" t="s">
        <v>1297</v>
      </c>
    </row>
    <row r="120" customFormat="false" ht="14.4" hidden="false" customHeight="false" outlineLevel="0" collapsed="false">
      <c r="A120" s="0" t="n">
        <v>1</v>
      </c>
      <c r="B120" s="0" t="s">
        <v>948</v>
      </c>
      <c r="C120" s="0" t="s">
        <v>949</v>
      </c>
      <c r="D120" s="0" t="n">
        <v>520</v>
      </c>
      <c r="E120" s="0" t="s">
        <v>1298</v>
      </c>
      <c r="F120" s="0" t="s">
        <v>1299</v>
      </c>
      <c r="G120" s="0" t="s">
        <v>1300</v>
      </c>
    </row>
    <row r="121" customFormat="false" ht="14.4" hidden="false" customHeight="false" outlineLevel="0" collapsed="false">
      <c r="A121" s="0" t="n">
        <v>1</v>
      </c>
      <c r="B121" s="0" t="s">
        <v>948</v>
      </c>
      <c r="C121" s="0" t="s">
        <v>949</v>
      </c>
      <c r="D121" s="0" t="n">
        <v>521</v>
      </c>
      <c r="E121" s="0" t="s">
        <v>1301</v>
      </c>
      <c r="F121" s="0" t="s">
        <v>1302</v>
      </c>
      <c r="G121" s="0" t="s">
        <v>1303</v>
      </c>
    </row>
    <row r="122" customFormat="false" ht="14.4" hidden="false" customHeight="false" outlineLevel="0" collapsed="false">
      <c r="A122" s="0" t="n">
        <v>1</v>
      </c>
      <c r="B122" s="0" t="s">
        <v>948</v>
      </c>
      <c r="C122" s="0" t="s">
        <v>949</v>
      </c>
      <c r="D122" s="0" t="n">
        <v>522</v>
      </c>
      <c r="E122" s="0" t="s">
        <v>1304</v>
      </c>
      <c r="F122" s="0" t="s">
        <v>1305</v>
      </c>
      <c r="G122" s="0" t="s">
        <v>1306</v>
      </c>
    </row>
    <row r="123" customFormat="false" ht="14.4" hidden="false" customHeight="false" outlineLevel="0" collapsed="false">
      <c r="A123" s="0" t="n">
        <v>1</v>
      </c>
      <c r="B123" s="0" t="s">
        <v>948</v>
      </c>
      <c r="C123" s="0" t="s">
        <v>949</v>
      </c>
      <c r="D123" s="0" t="n">
        <v>530</v>
      </c>
      <c r="E123" s="0" t="s">
        <v>1307</v>
      </c>
      <c r="F123" s="0" t="s">
        <v>1308</v>
      </c>
      <c r="G123" s="0" t="s">
        <v>1309</v>
      </c>
    </row>
    <row r="124" customFormat="false" ht="14.4" hidden="false" customHeight="false" outlineLevel="0" collapsed="false">
      <c r="A124" s="0" t="n">
        <v>1</v>
      </c>
      <c r="B124" s="0" t="s">
        <v>948</v>
      </c>
      <c r="C124" s="0" t="s">
        <v>949</v>
      </c>
      <c r="D124" s="0" t="n">
        <v>531</v>
      </c>
      <c r="E124" s="0" t="s">
        <v>1310</v>
      </c>
      <c r="F124" s="0" t="s">
        <v>1311</v>
      </c>
      <c r="G124" s="0" t="s">
        <v>1312</v>
      </c>
    </row>
    <row r="125" customFormat="false" ht="14.4" hidden="false" customHeight="false" outlineLevel="0" collapsed="false">
      <c r="A125" s="0" t="n">
        <v>1</v>
      </c>
      <c r="B125" s="0" t="s">
        <v>948</v>
      </c>
      <c r="C125" s="0" t="s">
        <v>949</v>
      </c>
      <c r="D125" s="0" t="n">
        <v>532</v>
      </c>
      <c r="E125" s="0" t="s">
        <v>1313</v>
      </c>
      <c r="F125" s="0" t="s">
        <v>1314</v>
      </c>
      <c r="G125" s="0" t="s">
        <v>1315</v>
      </c>
    </row>
    <row r="126" customFormat="false" ht="14.4" hidden="false" customHeight="false" outlineLevel="0" collapsed="false">
      <c r="A126" s="0" t="n">
        <v>1</v>
      </c>
      <c r="B126" s="0" t="s">
        <v>948</v>
      </c>
      <c r="C126" s="0" t="s">
        <v>949</v>
      </c>
      <c r="D126" s="0" t="n">
        <v>540</v>
      </c>
      <c r="E126" s="0" t="s">
        <v>1316</v>
      </c>
      <c r="F126" s="0" t="s">
        <v>1317</v>
      </c>
      <c r="G126" s="0" t="s">
        <v>1318</v>
      </c>
    </row>
    <row r="127" customFormat="false" ht="14.4" hidden="false" customHeight="false" outlineLevel="0" collapsed="false">
      <c r="A127" s="0" t="n">
        <v>1</v>
      </c>
      <c r="B127" s="0" t="s">
        <v>948</v>
      </c>
      <c r="C127" s="0" t="s">
        <v>949</v>
      </c>
      <c r="D127" s="0" t="n">
        <v>541</v>
      </c>
      <c r="E127" s="0" t="s">
        <v>1319</v>
      </c>
      <c r="F127" s="0" t="s">
        <v>1320</v>
      </c>
      <c r="G127" s="0" t="s">
        <v>1321</v>
      </c>
    </row>
    <row r="128" customFormat="false" ht="14.4" hidden="false" customHeight="false" outlineLevel="0" collapsed="false">
      <c r="A128" s="0" t="n">
        <v>1</v>
      </c>
      <c r="B128" s="0" t="s">
        <v>948</v>
      </c>
      <c r="C128" s="0" t="s">
        <v>949</v>
      </c>
      <c r="D128" s="0" t="n">
        <v>542</v>
      </c>
      <c r="E128" s="0" t="s">
        <v>1322</v>
      </c>
      <c r="F128" s="0" t="s">
        <v>1323</v>
      </c>
      <c r="G128" s="0" t="s">
        <v>1324</v>
      </c>
    </row>
    <row r="129" customFormat="false" ht="14.4" hidden="false" customHeight="false" outlineLevel="0" collapsed="false">
      <c r="A129" s="0" t="n">
        <v>1</v>
      </c>
      <c r="B129" s="0" t="s">
        <v>948</v>
      </c>
      <c r="C129" s="0" t="s">
        <v>949</v>
      </c>
      <c r="D129" s="0" t="n">
        <v>543</v>
      </c>
      <c r="E129" s="0" t="s">
        <v>1325</v>
      </c>
      <c r="F129" s="0" t="s">
        <v>1326</v>
      </c>
      <c r="G129" s="0" t="s">
        <v>1327</v>
      </c>
    </row>
    <row r="130" customFormat="false" ht="14.4" hidden="false" customHeight="false" outlineLevel="0" collapsed="false">
      <c r="A130" s="0" t="n">
        <v>1</v>
      </c>
      <c r="B130" s="0" t="s">
        <v>948</v>
      </c>
      <c r="C130" s="0" t="s">
        <v>949</v>
      </c>
      <c r="D130" s="0" t="n">
        <v>544</v>
      </c>
      <c r="E130" s="0" t="s">
        <v>1328</v>
      </c>
      <c r="F130" s="0" t="s">
        <v>1329</v>
      </c>
      <c r="G130" s="0" t="s">
        <v>1330</v>
      </c>
    </row>
    <row r="131" customFormat="false" ht="14.4" hidden="false" customHeight="false" outlineLevel="0" collapsed="false">
      <c r="A131" s="0" t="n">
        <v>1</v>
      </c>
      <c r="B131" s="0" t="s">
        <v>948</v>
      </c>
      <c r="C131" s="0" t="s">
        <v>949</v>
      </c>
      <c r="D131" s="0" t="n">
        <v>545</v>
      </c>
      <c r="E131" s="0" t="s">
        <v>1331</v>
      </c>
      <c r="F131" s="0" t="s">
        <v>1332</v>
      </c>
      <c r="G131" s="0" t="s">
        <v>1333</v>
      </c>
    </row>
    <row r="132" customFormat="false" ht="14.4" hidden="false" customHeight="false" outlineLevel="0" collapsed="false">
      <c r="A132" s="0" t="n">
        <v>1</v>
      </c>
      <c r="B132" s="0" t="s">
        <v>948</v>
      </c>
      <c r="C132" s="0" t="s">
        <v>949</v>
      </c>
      <c r="D132" s="0" t="n">
        <v>546</v>
      </c>
      <c r="E132" s="0" t="s">
        <v>1334</v>
      </c>
      <c r="F132" s="0" t="s">
        <v>1335</v>
      </c>
      <c r="G132" s="0" t="s">
        <v>1336</v>
      </c>
    </row>
    <row r="133" customFormat="false" ht="14.4" hidden="false" customHeight="false" outlineLevel="0" collapsed="false">
      <c r="A133" s="0" t="n">
        <v>1</v>
      </c>
      <c r="B133" s="0" t="s">
        <v>948</v>
      </c>
      <c r="C133" s="0" t="s">
        <v>949</v>
      </c>
      <c r="D133" s="0" t="n">
        <v>547</v>
      </c>
      <c r="E133" s="0" t="s">
        <v>1337</v>
      </c>
      <c r="F133" s="0" t="s">
        <v>1338</v>
      </c>
      <c r="G133" s="0" t="s">
        <v>1339</v>
      </c>
    </row>
    <row r="134" customFormat="false" ht="14.4" hidden="false" customHeight="false" outlineLevel="0" collapsed="false">
      <c r="A134" s="0" t="n">
        <v>1</v>
      </c>
      <c r="B134" s="0" t="s">
        <v>948</v>
      </c>
      <c r="C134" s="0" t="s">
        <v>949</v>
      </c>
      <c r="D134" s="0" t="n">
        <v>548</v>
      </c>
      <c r="E134" s="0" t="s">
        <v>1340</v>
      </c>
      <c r="F134" s="0" t="s">
        <v>1341</v>
      </c>
      <c r="G134" s="0" t="s">
        <v>1342</v>
      </c>
    </row>
    <row r="135" customFormat="false" ht="14.4" hidden="false" customHeight="false" outlineLevel="0" collapsed="false">
      <c r="A135" s="0" t="n">
        <v>1</v>
      </c>
      <c r="B135" s="0" t="s">
        <v>948</v>
      </c>
      <c r="C135" s="0" t="s">
        <v>949</v>
      </c>
      <c r="D135" s="0" t="n">
        <v>549</v>
      </c>
      <c r="E135" s="0" t="s">
        <v>1343</v>
      </c>
      <c r="F135" s="0" t="s">
        <v>1344</v>
      </c>
      <c r="G135" s="0" t="s">
        <v>1345</v>
      </c>
    </row>
    <row r="136" customFormat="false" ht="14.4" hidden="false" customHeight="false" outlineLevel="0" collapsed="false">
      <c r="A136" s="0" t="n">
        <v>1</v>
      </c>
      <c r="B136" s="0" t="s">
        <v>948</v>
      </c>
      <c r="C136" s="0" t="s">
        <v>949</v>
      </c>
      <c r="D136" s="0" t="n">
        <v>550</v>
      </c>
      <c r="E136" s="0" t="s">
        <v>1346</v>
      </c>
      <c r="F136" s="0" t="s">
        <v>1347</v>
      </c>
      <c r="G136" s="0" t="s">
        <v>1348</v>
      </c>
    </row>
    <row r="137" customFormat="false" ht="14.4" hidden="false" customHeight="false" outlineLevel="0" collapsed="false">
      <c r="A137" s="0" t="n">
        <v>1</v>
      </c>
      <c r="B137" s="0" t="s">
        <v>948</v>
      </c>
      <c r="C137" s="0" t="s">
        <v>949</v>
      </c>
      <c r="D137" s="0" t="n">
        <v>551</v>
      </c>
      <c r="E137" s="0" t="s">
        <v>1349</v>
      </c>
      <c r="F137" s="0" t="s">
        <v>1350</v>
      </c>
      <c r="G137" s="0" t="s">
        <v>1351</v>
      </c>
    </row>
    <row r="138" customFormat="false" ht="14.4" hidden="false" customHeight="false" outlineLevel="0" collapsed="false">
      <c r="A138" s="0" t="n">
        <v>1</v>
      </c>
      <c r="B138" s="0" t="s">
        <v>948</v>
      </c>
      <c r="C138" s="0" t="s">
        <v>949</v>
      </c>
      <c r="D138" s="0" t="n">
        <v>560</v>
      </c>
      <c r="E138" s="0" t="s">
        <v>1352</v>
      </c>
      <c r="F138" s="0" t="s">
        <v>1353</v>
      </c>
      <c r="G138" s="0" t="s">
        <v>1354</v>
      </c>
    </row>
    <row r="139" customFormat="false" ht="14.4" hidden="false" customHeight="false" outlineLevel="0" collapsed="false">
      <c r="A139" s="0" t="n">
        <v>1</v>
      </c>
      <c r="B139" s="0" t="s">
        <v>948</v>
      </c>
      <c r="C139" s="0" t="s">
        <v>949</v>
      </c>
      <c r="D139" s="0" t="n">
        <v>570</v>
      </c>
      <c r="E139" s="0" t="s">
        <v>1355</v>
      </c>
      <c r="F139" s="0" t="s">
        <v>1356</v>
      </c>
      <c r="G139" s="0" t="s">
        <v>1357</v>
      </c>
    </row>
    <row r="140" customFormat="false" ht="14.4" hidden="false" customHeight="false" outlineLevel="0" collapsed="false">
      <c r="A140" s="0" t="n">
        <v>1</v>
      </c>
      <c r="B140" s="0" t="s">
        <v>948</v>
      </c>
      <c r="C140" s="0" t="s">
        <v>949</v>
      </c>
      <c r="D140" s="0" t="n">
        <v>571</v>
      </c>
      <c r="E140" s="0" t="s">
        <v>1358</v>
      </c>
      <c r="F140" s="0" t="s">
        <v>1359</v>
      </c>
      <c r="G140" s="0" t="s">
        <v>1360</v>
      </c>
    </row>
    <row r="141" customFormat="false" ht="14.4" hidden="false" customHeight="false" outlineLevel="0" collapsed="false">
      <c r="A141" s="0" t="n">
        <v>1</v>
      </c>
      <c r="B141" s="0" t="s">
        <v>948</v>
      </c>
      <c r="C141" s="0" t="s">
        <v>949</v>
      </c>
      <c r="D141" s="0" t="n">
        <v>572</v>
      </c>
      <c r="E141" s="0" t="s">
        <v>1361</v>
      </c>
      <c r="F141" s="0" t="s">
        <v>1362</v>
      </c>
      <c r="G141" s="0" t="s">
        <v>1363</v>
      </c>
    </row>
    <row r="142" customFormat="false" ht="14.4" hidden="false" customHeight="false" outlineLevel="0" collapsed="false">
      <c r="A142" s="0" t="n">
        <v>1</v>
      </c>
      <c r="B142" s="0" t="s">
        <v>948</v>
      </c>
      <c r="C142" s="0" t="s">
        <v>949</v>
      </c>
      <c r="D142" s="0" t="n">
        <v>573</v>
      </c>
      <c r="E142" s="0" t="s">
        <v>1364</v>
      </c>
      <c r="F142" s="0" t="s">
        <v>1365</v>
      </c>
      <c r="G142" s="0" t="s">
        <v>1366</v>
      </c>
    </row>
    <row r="143" customFormat="false" ht="14.4" hidden="false" customHeight="false" outlineLevel="0" collapsed="false">
      <c r="A143" s="0" t="n">
        <v>1</v>
      </c>
      <c r="B143" s="0" t="s">
        <v>948</v>
      </c>
      <c r="C143" s="0" t="s">
        <v>949</v>
      </c>
      <c r="D143" s="0" t="n">
        <v>574</v>
      </c>
      <c r="E143" s="0" t="s">
        <v>1367</v>
      </c>
      <c r="F143" s="0" t="s">
        <v>1368</v>
      </c>
      <c r="G143" s="0" t="s">
        <v>1369</v>
      </c>
    </row>
    <row r="144" customFormat="false" ht="14.4" hidden="false" customHeight="false" outlineLevel="0" collapsed="false">
      <c r="A144" s="0" t="n">
        <v>1</v>
      </c>
      <c r="B144" s="0" t="s">
        <v>948</v>
      </c>
      <c r="C144" s="0" t="s">
        <v>949</v>
      </c>
      <c r="D144" s="0" t="n">
        <v>575</v>
      </c>
      <c r="E144" s="0" t="s">
        <v>1370</v>
      </c>
      <c r="F144" s="0" t="s">
        <v>1371</v>
      </c>
      <c r="G144" s="0" t="s">
        <v>1372</v>
      </c>
    </row>
    <row r="145" customFormat="false" ht="14.4" hidden="false" customHeight="false" outlineLevel="0" collapsed="false">
      <c r="A145" s="0" t="n">
        <v>1</v>
      </c>
      <c r="B145" s="0" t="s">
        <v>948</v>
      </c>
      <c r="C145" s="0" t="s">
        <v>949</v>
      </c>
      <c r="D145" s="0" t="n">
        <v>576</v>
      </c>
      <c r="E145" s="0" t="s">
        <v>1373</v>
      </c>
      <c r="F145" s="0" t="s">
        <v>1374</v>
      </c>
      <c r="G145" s="0" t="s">
        <v>1375</v>
      </c>
    </row>
    <row r="146" customFormat="false" ht="14.4" hidden="false" customHeight="false" outlineLevel="0" collapsed="false">
      <c r="A146" s="0" t="n">
        <v>1</v>
      </c>
      <c r="B146" s="0" t="s">
        <v>948</v>
      </c>
      <c r="C146" s="0" t="s">
        <v>949</v>
      </c>
      <c r="D146" s="0" t="n">
        <v>577</v>
      </c>
      <c r="E146" s="0" t="s">
        <v>1376</v>
      </c>
      <c r="F146" s="0" t="s">
        <v>1377</v>
      </c>
      <c r="G146" s="0" t="s">
        <v>1378</v>
      </c>
    </row>
    <row r="147" customFormat="false" ht="14.4" hidden="false" customHeight="false" outlineLevel="0" collapsed="false">
      <c r="A147" s="0" t="n">
        <v>1</v>
      </c>
      <c r="B147" s="0" t="s">
        <v>948</v>
      </c>
      <c r="C147" s="0" t="s">
        <v>949</v>
      </c>
      <c r="D147" s="0" t="n">
        <v>578</v>
      </c>
      <c r="E147" s="0" t="s">
        <v>1379</v>
      </c>
      <c r="F147" s="0" t="s">
        <v>1380</v>
      </c>
      <c r="G147" s="0" t="s">
        <v>1381</v>
      </c>
    </row>
    <row r="148" customFormat="false" ht="14.4" hidden="false" customHeight="false" outlineLevel="0" collapsed="false">
      <c r="A148" s="0" t="n">
        <v>1</v>
      </c>
      <c r="B148" s="0" t="s">
        <v>948</v>
      </c>
      <c r="C148" s="0" t="s">
        <v>949</v>
      </c>
      <c r="D148" s="0" t="n">
        <v>579</v>
      </c>
      <c r="E148" s="0" t="s">
        <v>1382</v>
      </c>
      <c r="F148" s="0" t="s">
        <v>1383</v>
      </c>
      <c r="G148" s="0" t="s">
        <v>1384</v>
      </c>
    </row>
    <row r="149" customFormat="false" ht="14.4" hidden="false" customHeight="false" outlineLevel="0" collapsed="false">
      <c r="A149" s="0" t="n">
        <v>1</v>
      </c>
      <c r="B149" s="0" t="s">
        <v>948</v>
      </c>
      <c r="C149" s="0" t="s">
        <v>949</v>
      </c>
      <c r="D149" s="0" t="n">
        <v>580</v>
      </c>
      <c r="E149" s="0" t="s">
        <v>1385</v>
      </c>
      <c r="F149" s="0" t="s">
        <v>1386</v>
      </c>
      <c r="G149" s="0" t="s">
        <v>1387</v>
      </c>
    </row>
    <row r="150" customFormat="false" ht="14.4" hidden="false" customHeight="false" outlineLevel="0" collapsed="false">
      <c r="A150" s="0" t="n">
        <v>1</v>
      </c>
      <c r="B150" s="0" t="s">
        <v>948</v>
      </c>
      <c r="C150" s="0" t="s">
        <v>949</v>
      </c>
      <c r="D150" s="0" t="n">
        <v>590</v>
      </c>
      <c r="E150" s="0" t="s">
        <v>1388</v>
      </c>
      <c r="F150" s="0" t="s">
        <v>1389</v>
      </c>
      <c r="G150" s="0" t="s">
        <v>1390</v>
      </c>
    </row>
    <row r="151" customFormat="false" ht="14.4" hidden="false" customHeight="false" outlineLevel="0" collapsed="false">
      <c r="A151" s="0" t="n">
        <v>1</v>
      </c>
      <c r="B151" s="0" t="s">
        <v>948</v>
      </c>
      <c r="C151" s="0" t="s">
        <v>949</v>
      </c>
      <c r="D151" s="0" t="n">
        <v>591</v>
      </c>
      <c r="E151" s="0" t="s">
        <v>1391</v>
      </c>
      <c r="F151" s="0" t="s">
        <v>1392</v>
      </c>
      <c r="G151" s="0" t="s">
        <v>1393</v>
      </c>
    </row>
    <row r="152" customFormat="false" ht="14.4" hidden="false" customHeight="false" outlineLevel="0" collapsed="false">
      <c r="A152" s="0" t="n">
        <v>1</v>
      </c>
      <c r="B152" s="0" t="s">
        <v>948</v>
      </c>
      <c r="C152" s="0" t="s">
        <v>949</v>
      </c>
      <c r="D152" s="0" t="n">
        <v>592</v>
      </c>
      <c r="E152" s="0" t="s">
        <v>1394</v>
      </c>
      <c r="F152" s="0" t="s">
        <v>1395</v>
      </c>
      <c r="G152" s="0" t="s">
        <v>1396</v>
      </c>
    </row>
    <row r="153" customFormat="false" ht="14.4" hidden="false" customHeight="false" outlineLevel="0" collapsed="false">
      <c r="A153" s="0" t="n">
        <v>1</v>
      </c>
      <c r="B153" s="0" t="s">
        <v>948</v>
      </c>
      <c r="C153" s="0" t="s">
        <v>949</v>
      </c>
      <c r="D153" s="0" t="n">
        <v>593</v>
      </c>
      <c r="E153" s="0" t="s">
        <v>1397</v>
      </c>
      <c r="F153" s="0" t="s">
        <v>1398</v>
      </c>
      <c r="G153" s="0" t="s">
        <v>1399</v>
      </c>
    </row>
    <row r="154" customFormat="false" ht="14.4" hidden="false" customHeight="false" outlineLevel="0" collapsed="false">
      <c r="A154" s="0" t="n">
        <v>1</v>
      </c>
      <c r="B154" s="0" t="s">
        <v>948</v>
      </c>
      <c r="C154" s="0" t="s">
        <v>949</v>
      </c>
      <c r="D154" s="0" t="n">
        <v>600</v>
      </c>
      <c r="E154" s="0" t="s">
        <v>1400</v>
      </c>
      <c r="F154" s="0" t="s">
        <v>1401</v>
      </c>
      <c r="G154" s="0" t="s">
        <v>1402</v>
      </c>
    </row>
    <row r="155" customFormat="false" ht="14.4" hidden="false" customHeight="false" outlineLevel="0" collapsed="false">
      <c r="A155" s="0" t="n">
        <v>1</v>
      </c>
      <c r="B155" s="0" t="s">
        <v>948</v>
      </c>
      <c r="C155" s="0" t="s">
        <v>949</v>
      </c>
      <c r="D155" s="0" t="n">
        <v>601</v>
      </c>
      <c r="E155" s="0" t="s">
        <v>1403</v>
      </c>
      <c r="F155" s="0" t="s">
        <v>1404</v>
      </c>
      <c r="G155" s="0" t="s">
        <v>1405</v>
      </c>
    </row>
    <row r="156" customFormat="false" ht="14.4" hidden="false" customHeight="false" outlineLevel="0" collapsed="false">
      <c r="A156" s="0" t="n">
        <v>1</v>
      </c>
      <c r="B156" s="0" t="s">
        <v>948</v>
      </c>
      <c r="C156" s="0" t="s">
        <v>949</v>
      </c>
      <c r="D156" s="0" t="n">
        <v>602</v>
      </c>
      <c r="E156" s="0" t="s">
        <v>1406</v>
      </c>
      <c r="F156" s="0" t="s">
        <v>1407</v>
      </c>
      <c r="G156" s="0" t="s">
        <v>1408</v>
      </c>
    </row>
    <row r="157" customFormat="false" ht="14.4" hidden="false" customHeight="false" outlineLevel="0" collapsed="false">
      <c r="A157" s="0" t="n">
        <v>1</v>
      </c>
      <c r="B157" s="0" t="s">
        <v>948</v>
      </c>
      <c r="C157" s="0" t="s">
        <v>949</v>
      </c>
      <c r="D157" s="0" t="n">
        <v>610</v>
      </c>
      <c r="E157" s="0" t="s">
        <v>1409</v>
      </c>
      <c r="F157" s="0" t="s">
        <v>1410</v>
      </c>
      <c r="G157" s="0" t="s">
        <v>1411</v>
      </c>
    </row>
    <row r="158" customFormat="false" ht="14.4" hidden="false" customHeight="false" outlineLevel="0" collapsed="false">
      <c r="A158" s="0" t="n">
        <v>1</v>
      </c>
      <c r="B158" s="0" t="s">
        <v>948</v>
      </c>
      <c r="C158" s="0" t="s">
        <v>949</v>
      </c>
      <c r="D158" s="0" t="n">
        <v>611</v>
      </c>
      <c r="E158" s="0" t="s">
        <v>1412</v>
      </c>
      <c r="F158" s="0" t="s">
        <v>1413</v>
      </c>
      <c r="G158" s="0" t="s">
        <v>1414</v>
      </c>
    </row>
    <row r="159" customFormat="false" ht="14.4" hidden="false" customHeight="false" outlineLevel="0" collapsed="false">
      <c r="A159" s="0" t="n">
        <v>1</v>
      </c>
      <c r="B159" s="0" t="s">
        <v>948</v>
      </c>
      <c r="C159" s="0" t="s">
        <v>949</v>
      </c>
      <c r="D159" s="0" t="n">
        <v>612</v>
      </c>
      <c r="E159" s="0" t="s">
        <v>1415</v>
      </c>
      <c r="F159" s="0" t="s">
        <v>1416</v>
      </c>
      <c r="G159" s="0" t="s">
        <v>1417</v>
      </c>
    </row>
    <row r="160" customFormat="false" ht="14.4" hidden="false" customHeight="false" outlineLevel="0" collapsed="false">
      <c r="A160" s="0" t="n">
        <v>1</v>
      </c>
      <c r="B160" s="0" t="s">
        <v>948</v>
      </c>
      <c r="C160" s="0" t="s">
        <v>949</v>
      </c>
      <c r="D160" s="0" t="n">
        <v>613</v>
      </c>
      <c r="E160" s="0" t="s">
        <v>1418</v>
      </c>
      <c r="F160" s="0" t="s">
        <v>1419</v>
      </c>
      <c r="G160" s="0" t="s">
        <v>1420</v>
      </c>
    </row>
    <row r="161" customFormat="false" ht="14.4" hidden="false" customHeight="false" outlineLevel="0" collapsed="false">
      <c r="A161" s="0" t="n">
        <v>1</v>
      </c>
      <c r="B161" s="0" t="s">
        <v>948</v>
      </c>
      <c r="C161" s="0" t="s">
        <v>949</v>
      </c>
      <c r="D161" s="0" t="n">
        <v>614</v>
      </c>
      <c r="E161" s="0" t="s">
        <v>1421</v>
      </c>
      <c r="F161" s="0" t="s">
        <v>1422</v>
      </c>
      <c r="G161" s="0" t="s">
        <v>1423</v>
      </c>
    </row>
    <row r="162" customFormat="false" ht="14.4" hidden="false" customHeight="false" outlineLevel="0" collapsed="false">
      <c r="A162" s="0" t="n">
        <v>1</v>
      </c>
      <c r="B162" s="0" t="s">
        <v>948</v>
      </c>
      <c r="C162" s="0" t="s">
        <v>949</v>
      </c>
      <c r="D162" s="0" t="n">
        <v>615</v>
      </c>
      <c r="E162" s="0" t="s">
        <v>1424</v>
      </c>
      <c r="F162" s="0" t="s">
        <v>1425</v>
      </c>
      <c r="G162" s="0" t="s">
        <v>1426</v>
      </c>
    </row>
    <row r="163" customFormat="false" ht="14.4" hidden="false" customHeight="false" outlineLevel="0" collapsed="false">
      <c r="A163" s="0" t="n">
        <v>1</v>
      </c>
      <c r="B163" s="0" t="s">
        <v>948</v>
      </c>
      <c r="C163" s="0" t="s">
        <v>949</v>
      </c>
      <c r="D163" s="0" t="n">
        <v>616</v>
      </c>
      <c r="E163" s="0" t="s">
        <v>1427</v>
      </c>
      <c r="F163" s="0" t="s">
        <v>1428</v>
      </c>
      <c r="G163" s="0" t="s">
        <v>1429</v>
      </c>
    </row>
    <row r="164" customFormat="false" ht="14.4" hidden="false" customHeight="false" outlineLevel="0" collapsed="false">
      <c r="A164" s="0" t="n">
        <v>1</v>
      </c>
      <c r="B164" s="0" t="s">
        <v>948</v>
      </c>
      <c r="C164" s="0" t="s">
        <v>949</v>
      </c>
      <c r="D164" s="0" t="n">
        <v>617</v>
      </c>
      <c r="E164" s="0" t="s">
        <v>1430</v>
      </c>
      <c r="F164" s="0" t="s">
        <v>1431</v>
      </c>
      <c r="G164" s="0" t="s">
        <v>1432</v>
      </c>
    </row>
    <row r="165" customFormat="false" ht="14.4" hidden="false" customHeight="false" outlineLevel="0" collapsed="false">
      <c r="A165" s="0" t="n">
        <v>1</v>
      </c>
      <c r="B165" s="0" t="s">
        <v>948</v>
      </c>
      <c r="C165" s="0" t="s">
        <v>949</v>
      </c>
      <c r="D165" s="0" t="n">
        <v>618</v>
      </c>
      <c r="E165" s="0" t="s">
        <v>1433</v>
      </c>
      <c r="F165" s="0" t="s">
        <v>1434</v>
      </c>
      <c r="G165" s="0" t="s">
        <v>1435</v>
      </c>
    </row>
    <row r="166" customFormat="false" ht="14.4" hidden="false" customHeight="false" outlineLevel="0" collapsed="false">
      <c r="A166" s="0" t="n">
        <v>1</v>
      </c>
      <c r="B166" s="0" t="s">
        <v>948</v>
      </c>
      <c r="C166" s="0" t="s">
        <v>949</v>
      </c>
      <c r="D166" s="0" t="n">
        <v>619</v>
      </c>
      <c r="E166" s="0" t="s">
        <v>1436</v>
      </c>
      <c r="F166" s="0" t="s">
        <v>1437</v>
      </c>
      <c r="G166" s="0" t="s">
        <v>1438</v>
      </c>
    </row>
    <row r="167" customFormat="false" ht="14.4" hidden="false" customHeight="false" outlineLevel="0" collapsed="false">
      <c r="A167" s="0" t="n">
        <v>1</v>
      </c>
      <c r="B167" s="0" t="s">
        <v>948</v>
      </c>
      <c r="C167" s="0" t="s">
        <v>949</v>
      </c>
      <c r="D167" s="0" t="n">
        <v>620</v>
      </c>
      <c r="E167" s="0" t="s">
        <v>1439</v>
      </c>
      <c r="F167" s="0" t="s">
        <v>1440</v>
      </c>
      <c r="G167" s="0" t="s">
        <v>1441</v>
      </c>
    </row>
    <row r="168" customFormat="false" ht="14.4" hidden="false" customHeight="false" outlineLevel="0" collapsed="false">
      <c r="A168" s="0" t="n">
        <v>1</v>
      </c>
      <c r="B168" s="0" t="s">
        <v>948</v>
      </c>
      <c r="C168" s="0" t="s">
        <v>949</v>
      </c>
      <c r="D168" s="0" t="n">
        <v>621</v>
      </c>
      <c r="E168" s="0" t="s">
        <v>1442</v>
      </c>
      <c r="F168" s="0" t="s">
        <v>1443</v>
      </c>
      <c r="G168" s="0" t="s">
        <v>1444</v>
      </c>
    </row>
    <row r="169" customFormat="false" ht="14.4" hidden="false" customHeight="false" outlineLevel="0" collapsed="false">
      <c r="A169" s="0" t="n">
        <v>1</v>
      </c>
      <c r="B169" s="0" t="s">
        <v>948</v>
      </c>
      <c r="C169" s="0" t="s">
        <v>949</v>
      </c>
      <c r="D169" s="0" t="n">
        <v>622</v>
      </c>
      <c r="E169" s="0" t="s">
        <v>1445</v>
      </c>
      <c r="F169" s="0" t="s">
        <v>1446</v>
      </c>
      <c r="G169" s="0" t="s">
        <v>1447</v>
      </c>
    </row>
    <row r="170" customFormat="false" ht="14.4" hidden="false" customHeight="false" outlineLevel="0" collapsed="false">
      <c r="A170" s="0" t="n">
        <v>1</v>
      </c>
      <c r="B170" s="0" t="s">
        <v>948</v>
      </c>
      <c r="C170" s="0" t="s">
        <v>949</v>
      </c>
      <c r="D170" s="0" t="n">
        <v>623</v>
      </c>
      <c r="E170" s="0" t="s">
        <v>1448</v>
      </c>
      <c r="F170" s="0" t="s">
        <v>1449</v>
      </c>
      <c r="G170" s="0" t="s">
        <v>1450</v>
      </c>
    </row>
    <row r="171" customFormat="false" ht="14.4" hidden="false" customHeight="false" outlineLevel="0" collapsed="false">
      <c r="A171" s="0" t="n">
        <v>1</v>
      </c>
      <c r="B171" s="0" t="s">
        <v>948</v>
      </c>
      <c r="C171" s="0" t="s">
        <v>949</v>
      </c>
      <c r="D171" s="0" t="n">
        <v>624</v>
      </c>
      <c r="E171" s="0" t="s">
        <v>1451</v>
      </c>
      <c r="F171" s="0" t="s">
        <v>1452</v>
      </c>
      <c r="G171" s="0" t="s">
        <v>1453</v>
      </c>
    </row>
    <row r="172" customFormat="false" ht="14.4" hidden="false" customHeight="false" outlineLevel="0" collapsed="false">
      <c r="A172" s="0" t="n">
        <v>1</v>
      </c>
      <c r="B172" s="0" t="s">
        <v>948</v>
      </c>
      <c r="C172" s="0" t="s">
        <v>949</v>
      </c>
      <c r="D172" s="0" t="n">
        <v>625</v>
      </c>
      <c r="E172" s="0" t="s">
        <v>1454</v>
      </c>
      <c r="F172" s="0" t="s">
        <v>1455</v>
      </c>
      <c r="G172" s="0" t="s">
        <v>1456</v>
      </c>
    </row>
    <row r="173" customFormat="false" ht="14.4" hidden="false" customHeight="false" outlineLevel="0" collapsed="false">
      <c r="A173" s="0" t="n">
        <v>1</v>
      </c>
      <c r="B173" s="0" t="s">
        <v>948</v>
      </c>
      <c r="C173" s="0" t="s">
        <v>949</v>
      </c>
      <c r="D173" s="0" t="n">
        <v>626</v>
      </c>
      <c r="E173" s="0" t="s">
        <v>1457</v>
      </c>
      <c r="F173" s="0" t="s">
        <v>1457</v>
      </c>
      <c r="G173" s="0" t="s">
        <v>1458</v>
      </c>
    </row>
    <row r="174" customFormat="false" ht="14.4" hidden="false" customHeight="false" outlineLevel="0" collapsed="false">
      <c r="A174" s="0" t="n">
        <v>1</v>
      </c>
      <c r="B174" s="0" t="s">
        <v>948</v>
      </c>
      <c r="C174" s="0" t="s">
        <v>949</v>
      </c>
      <c r="D174" s="0" t="n">
        <v>627</v>
      </c>
      <c r="E174" s="0" t="s">
        <v>1459</v>
      </c>
      <c r="F174" s="0" t="s">
        <v>1460</v>
      </c>
      <c r="G174" s="0" t="s">
        <v>1461</v>
      </c>
    </row>
    <row r="175" customFormat="false" ht="14.4" hidden="false" customHeight="false" outlineLevel="0" collapsed="false">
      <c r="A175" s="0" t="n">
        <v>1</v>
      </c>
      <c r="B175" s="0" t="s">
        <v>948</v>
      </c>
      <c r="C175" s="0" t="s">
        <v>949</v>
      </c>
      <c r="D175" s="0" t="n">
        <v>629</v>
      </c>
      <c r="E175" s="0" t="s">
        <v>1462</v>
      </c>
      <c r="F175" s="0" t="s">
        <v>1463</v>
      </c>
      <c r="G175" s="0" t="s">
        <v>1464</v>
      </c>
    </row>
    <row r="176" customFormat="false" ht="14.4" hidden="false" customHeight="false" outlineLevel="0" collapsed="false">
      <c r="A176" s="0" t="n">
        <v>1</v>
      </c>
      <c r="B176" s="0" t="s">
        <v>948</v>
      </c>
      <c r="C176" s="0" t="s">
        <v>949</v>
      </c>
      <c r="D176" s="0" t="n">
        <v>630</v>
      </c>
      <c r="E176" s="0" t="s">
        <v>1465</v>
      </c>
      <c r="F176" s="0" t="s">
        <v>1466</v>
      </c>
      <c r="G176" s="0" t="s">
        <v>1467</v>
      </c>
    </row>
    <row r="177" customFormat="false" ht="14.4" hidden="false" customHeight="false" outlineLevel="0" collapsed="false">
      <c r="A177" s="0" t="n">
        <v>1</v>
      </c>
      <c r="B177" s="0" t="s">
        <v>948</v>
      </c>
      <c r="C177" s="0" t="s">
        <v>949</v>
      </c>
      <c r="D177" s="0" t="n">
        <v>631</v>
      </c>
      <c r="E177" s="0" t="s">
        <v>1468</v>
      </c>
      <c r="F177" s="0" t="s">
        <v>1469</v>
      </c>
      <c r="G177" s="0" t="s">
        <v>1470</v>
      </c>
    </row>
    <row r="178" customFormat="false" ht="14.4" hidden="false" customHeight="false" outlineLevel="0" collapsed="false">
      <c r="A178" s="0" t="n">
        <v>1</v>
      </c>
      <c r="B178" s="0" t="s">
        <v>948</v>
      </c>
      <c r="C178" s="0" t="s">
        <v>949</v>
      </c>
      <c r="D178" s="0" t="n">
        <v>632</v>
      </c>
      <c r="E178" s="0" t="s">
        <v>1471</v>
      </c>
      <c r="F178" s="0" t="s">
        <v>1472</v>
      </c>
      <c r="G178" s="0" t="s">
        <v>1473</v>
      </c>
    </row>
    <row r="179" customFormat="false" ht="14.4" hidden="false" customHeight="false" outlineLevel="0" collapsed="false">
      <c r="A179" s="0" t="n">
        <v>1</v>
      </c>
      <c r="B179" s="0" t="s">
        <v>948</v>
      </c>
      <c r="C179" s="0" t="s">
        <v>949</v>
      </c>
      <c r="D179" s="0" t="n">
        <v>633</v>
      </c>
      <c r="E179" s="0" t="s">
        <v>1474</v>
      </c>
      <c r="F179" s="0" t="s">
        <v>1475</v>
      </c>
      <c r="G179" s="0" t="s">
        <v>1476</v>
      </c>
    </row>
    <row r="180" customFormat="false" ht="14.4" hidden="false" customHeight="false" outlineLevel="0" collapsed="false">
      <c r="A180" s="0" t="n">
        <v>1</v>
      </c>
      <c r="B180" s="0" t="s">
        <v>948</v>
      </c>
      <c r="C180" s="0" t="s">
        <v>949</v>
      </c>
      <c r="D180" s="0" t="n">
        <v>634</v>
      </c>
      <c r="E180" s="0" t="s">
        <v>1477</v>
      </c>
      <c r="F180" s="0" t="s">
        <v>1478</v>
      </c>
      <c r="G180" s="0" t="s">
        <v>1479</v>
      </c>
    </row>
    <row r="181" customFormat="false" ht="14.4" hidden="false" customHeight="false" outlineLevel="0" collapsed="false">
      <c r="A181" s="0" t="n">
        <v>1</v>
      </c>
      <c r="B181" s="0" t="s">
        <v>948</v>
      </c>
      <c r="C181" s="0" t="s">
        <v>949</v>
      </c>
      <c r="D181" s="0" t="n">
        <v>635</v>
      </c>
      <c r="E181" s="0" t="s">
        <v>1480</v>
      </c>
      <c r="F181" s="0" t="s">
        <v>1481</v>
      </c>
      <c r="G181" s="0" t="s">
        <v>1482</v>
      </c>
    </row>
    <row r="182" customFormat="false" ht="14.4" hidden="false" customHeight="false" outlineLevel="0" collapsed="false">
      <c r="A182" s="0" t="n">
        <v>1</v>
      </c>
      <c r="B182" s="0" t="s">
        <v>948</v>
      </c>
      <c r="C182" s="0" t="s">
        <v>949</v>
      </c>
      <c r="D182" s="0" t="n">
        <v>636</v>
      </c>
      <c r="E182" s="0" t="s">
        <v>1483</v>
      </c>
      <c r="F182" s="0" t="s">
        <v>1484</v>
      </c>
      <c r="G182" s="0" t="s">
        <v>1485</v>
      </c>
    </row>
    <row r="183" customFormat="false" ht="14.4" hidden="false" customHeight="false" outlineLevel="0" collapsed="false">
      <c r="A183" s="0" t="n">
        <v>1</v>
      </c>
      <c r="B183" s="0" t="s">
        <v>948</v>
      </c>
      <c r="C183" s="0" t="s">
        <v>949</v>
      </c>
      <c r="D183" s="0" t="n">
        <v>640</v>
      </c>
      <c r="E183" s="0" t="s">
        <v>1486</v>
      </c>
    </row>
    <row r="184" customFormat="false" ht="14.4" hidden="false" customHeight="false" outlineLevel="0" collapsed="false">
      <c r="A184" s="0" t="n">
        <v>1</v>
      </c>
      <c r="B184" s="0" t="s">
        <v>948</v>
      </c>
      <c r="C184" s="0" t="s">
        <v>949</v>
      </c>
      <c r="D184" s="0" t="n">
        <v>700</v>
      </c>
      <c r="E184" s="0" t="s">
        <v>1487</v>
      </c>
      <c r="F184" s="0" t="s">
        <v>1488</v>
      </c>
      <c r="G184" s="0" t="s">
        <v>1489</v>
      </c>
    </row>
    <row r="185" customFormat="false" ht="14.4" hidden="false" customHeight="false" outlineLevel="0" collapsed="false">
      <c r="A185" s="0" t="n">
        <v>1</v>
      </c>
      <c r="B185" s="0" t="s">
        <v>948</v>
      </c>
      <c r="C185" s="0" t="s">
        <v>949</v>
      </c>
      <c r="D185" s="0" t="n">
        <v>701</v>
      </c>
      <c r="E185" s="0" t="s">
        <v>1490</v>
      </c>
      <c r="F185" s="0" t="s">
        <v>1491</v>
      </c>
      <c r="G185" s="0" t="s">
        <v>1492</v>
      </c>
    </row>
    <row r="186" customFormat="false" ht="14.4" hidden="false" customHeight="false" outlineLevel="0" collapsed="false">
      <c r="A186" s="0" t="n">
        <v>1</v>
      </c>
      <c r="B186" s="0" t="s">
        <v>948</v>
      </c>
      <c r="C186" s="0" t="s">
        <v>949</v>
      </c>
      <c r="D186" s="0" t="n">
        <v>702</v>
      </c>
      <c r="E186" s="0" t="s">
        <v>1493</v>
      </c>
      <c r="F186" s="0" t="s">
        <v>1494</v>
      </c>
      <c r="G186" s="0" t="s">
        <v>1495</v>
      </c>
    </row>
    <row r="187" customFormat="false" ht="14.4" hidden="false" customHeight="false" outlineLevel="0" collapsed="false">
      <c r="A187" s="0" t="n">
        <v>1</v>
      </c>
      <c r="B187" s="0" t="s">
        <v>948</v>
      </c>
      <c r="C187" s="0" t="s">
        <v>949</v>
      </c>
      <c r="D187" s="0" t="n">
        <v>703</v>
      </c>
      <c r="E187" s="0" t="s">
        <v>1496</v>
      </c>
      <c r="F187" s="0" t="s">
        <v>1497</v>
      </c>
      <c r="G187" s="0" t="s">
        <v>1498</v>
      </c>
    </row>
    <row r="188" customFormat="false" ht="14.4" hidden="false" customHeight="false" outlineLevel="0" collapsed="false">
      <c r="A188" s="0" t="n">
        <v>1</v>
      </c>
      <c r="B188" s="0" t="s">
        <v>948</v>
      </c>
      <c r="C188" s="0" t="s">
        <v>949</v>
      </c>
      <c r="D188" s="0" t="n">
        <v>704</v>
      </c>
      <c r="E188" s="0" t="s">
        <v>1499</v>
      </c>
      <c r="F188" s="0" t="s">
        <v>1500</v>
      </c>
      <c r="G188" s="0" t="s">
        <v>1501</v>
      </c>
    </row>
    <row r="189" customFormat="false" ht="14.4" hidden="false" customHeight="false" outlineLevel="0" collapsed="false">
      <c r="A189" s="0" t="n">
        <v>1</v>
      </c>
      <c r="B189" s="0" t="s">
        <v>948</v>
      </c>
      <c r="C189" s="0" t="s">
        <v>949</v>
      </c>
      <c r="D189" s="0" t="n">
        <v>705</v>
      </c>
      <c r="E189" s="0" t="s">
        <v>1502</v>
      </c>
      <c r="F189" s="0" t="s">
        <v>1503</v>
      </c>
      <c r="G189" s="0" t="s">
        <v>1504</v>
      </c>
    </row>
    <row r="190" customFormat="false" ht="14.4" hidden="false" customHeight="false" outlineLevel="0" collapsed="false">
      <c r="A190" s="0" t="n">
        <v>1</v>
      </c>
      <c r="B190" s="0" t="s">
        <v>948</v>
      </c>
      <c r="C190" s="0" t="s">
        <v>949</v>
      </c>
      <c r="D190" s="0" t="n">
        <v>706</v>
      </c>
      <c r="E190" s="0" t="s">
        <v>1505</v>
      </c>
      <c r="F190" s="0" t="s">
        <v>1506</v>
      </c>
      <c r="G190" s="0" t="s">
        <v>1507</v>
      </c>
    </row>
    <row r="191" customFormat="false" ht="14.4" hidden="false" customHeight="false" outlineLevel="0" collapsed="false">
      <c r="A191" s="0" t="n">
        <v>1</v>
      </c>
      <c r="B191" s="0" t="s">
        <v>948</v>
      </c>
      <c r="C191" s="0" t="s">
        <v>949</v>
      </c>
      <c r="D191" s="0" t="n">
        <v>707</v>
      </c>
      <c r="E191" s="0" t="s">
        <v>1508</v>
      </c>
      <c r="F191" s="0" t="s">
        <v>1509</v>
      </c>
      <c r="G191" s="0" t="s">
        <v>1510</v>
      </c>
    </row>
    <row r="192" customFormat="false" ht="14.4" hidden="false" customHeight="false" outlineLevel="0" collapsed="false">
      <c r="A192" s="0" t="n">
        <v>1</v>
      </c>
      <c r="B192" s="0" t="s">
        <v>948</v>
      </c>
      <c r="C192" s="0" t="s">
        <v>949</v>
      </c>
      <c r="D192" s="0" t="n">
        <v>708</v>
      </c>
      <c r="E192" s="0" t="s">
        <v>1511</v>
      </c>
      <c r="F192" s="0" t="s">
        <v>1512</v>
      </c>
      <c r="G192" s="0" t="s">
        <v>1513</v>
      </c>
    </row>
    <row r="193" customFormat="false" ht="14.4" hidden="false" customHeight="false" outlineLevel="0" collapsed="false">
      <c r="A193" s="0" t="n">
        <v>1</v>
      </c>
      <c r="B193" s="0" t="s">
        <v>948</v>
      </c>
      <c r="C193" s="0" t="s">
        <v>949</v>
      </c>
      <c r="D193" s="0" t="n">
        <v>709</v>
      </c>
      <c r="E193" s="0" t="s">
        <v>1514</v>
      </c>
      <c r="F193" s="0" t="s">
        <v>1515</v>
      </c>
      <c r="G193" s="0" t="s">
        <v>1516</v>
      </c>
    </row>
    <row r="194" customFormat="false" ht="14.4" hidden="false" customHeight="false" outlineLevel="0" collapsed="false">
      <c r="A194" s="0" t="n">
        <v>1</v>
      </c>
      <c r="B194" s="0" t="s">
        <v>948</v>
      </c>
      <c r="C194" s="0" t="s">
        <v>949</v>
      </c>
      <c r="D194" s="0" t="n">
        <v>710</v>
      </c>
      <c r="E194" s="0" t="s">
        <v>1517</v>
      </c>
      <c r="F194" s="0" t="s">
        <v>1518</v>
      </c>
      <c r="G194" s="0" t="s">
        <v>1519</v>
      </c>
    </row>
    <row r="195" customFormat="false" ht="14.4" hidden="false" customHeight="false" outlineLevel="0" collapsed="false">
      <c r="A195" s="0" t="n">
        <v>1</v>
      </c>
      <c r="B195" s="0" t="s">
        <v>948</v>
      </c>
      <c r="C195" s="0" t="s">
        <v>949</v>
      </c>
      <c r="D195" s="0" t="n">
        <v>711</v>
      </c>
      <c r="E195" s="0" t="s">
        <v>1520</v>
      </c>
      <c r="F195" s="0" t="s">
        <v>1521</v>
      </c>
      <c r="G195" s="0" t="s">
        <v>1522</v>
      </c>
    </row>
    <row r="196" customFormat="false" ht="14.4" hidden="false" customHeight="false" outlineLevel="0" collapsed="false">
      <c r="A196" s="0" t="n">
        <v>1</v>
      </c>
      <c r="B196" s="0" t="s">
        <v>948</v>
      </c>
      <c r="C196" s="0" t="s">
        <v>949</v>
      </c>
      <c r="D196" s="0" t="n">
        <v>712</v>
      </c>
      <c r="E196" s="0" t="s">
        <v>1523</v>
      </c>
      <c r="F196" s="0" t="s">
        <v>1524</v>
      </c>
      <c r="G196" s="0" t="s">
        <v>1525</v>
      </c>
    </row>
    <row r="197" customFormat="false" ht="14.4" hidden="false" customHeight="false" outlineLevel="0" collapsed="false">
      <c r="A197" s="0" t="n">
        <v>1</v>
      </c>
      <c r="B197" s="0" t="s">
        <v>948</v>
      </c>
      <c r="C197" s="0" t="s">
        <v>949</v>
      </c>
      <c r="D197" s="0" t="n">
        <v>713</v>
      </c>
      <c r="E197" s="0" t="s">
        <v>1526</v>
      </c>
      <c r="F197" s="0" t="s">
        <v>1527</v>
      </c>
      <c r="G197" s="0" t="s">
        <v>1528</v>
      </c>
    </row>
    <row r="198" customFormat="false" ht="14.4" hidden="false" customHeight="false" outlineLevel="0" collapsed="false">
      <c r="A198" s="0" t="n">
        <v>1</v>
      </c>
      <c r="B198" s="0" t="s">
        <v>948</v>
      </c>
      <c r="C198" s="0" t="s">
        <v>949</v>
      </c>
      <c r="D198" s="0" t="n">
        <v>714</v>
      </c>
      <c r="E198" s="0" t="s">
        <v>1529</v>
      </c>
      <c r="F198" s="0" t="s">
        <v>1530</v>
      </c>
      <c r="G198" s="0" t="s">
        <v>1531</v>
      </c>
    </row>
    <row r="199" customFormat="false" ht="14.4" hidden="false" customHeight="false" outlineLevel="0" collapsed="false">
      <c r="A199" s="0" t="n">
        <v>1</v>
      </c>
      <c r="B199" s="0" t="s">
        <v>948</v>
      </c>
      <c r="C199" s="0" t="s">
        <v>949</v>
      </c>
      <c r="D199" s="0" t="n">
        <v>715</v>
      </c>
      <c r="E199" s="0" t="s">
        <v>1532</v>
      </c>
      <c r="F199" s="0" t="s">
        <v>1533</v>
      </c>
      <c r="G199" s="0" t="s">
        <v>1534</v>
      </c>
    </row>
    <row r="200" customFormat="false" ht="14.4" hidden="false" customHeight="false" outlineLevel="0" collapsed="false">
      <c r="A200" s="0" t="n">
        <v>1</v>
      </c>
      <c r="B200" s="0" t="s">
        <v>948</v>
      </c>
      <c r="C200" s="0" t="s">
        <v>949</v>
      </c>
      <c r="D200" s="0" t="n">
        <v>716</v>
      </c>
      <c r="E200" s="0" t="s">
        <v>1535</v>
      </c>
      <c r="F200" s="0" t="s">
        <v>1536</v>
      </c>
      <c r="G200" s="0" t="s">
        <v>1537</v>
      </c>
    </row>
    <row r="201" customFormat="false" ht="14.4" hidden="false" customHeight="false" outlineLevel="0" collapsed="false">
      <c r="A201" s="0" t="n">
        <v>1</v>
      </c>
      <c r="B201" s="0" t="s">
        <v>948</v>
      </c>
      <c r="C201" s="0" t="s">
        <v>949</v>
      </c>
      <c r="D201" s="0" t="n">
        <v>717</v>
      </c>
      <c r="E201" s="0" t="s">
        <v>1538</v>
      </c>
      <c r="F201" s="0" t="s">
        <v>1539</v>
      </c>
      <c r="G201" s="0" t="s">
        <v>1540</v>
      </c>
    </row>
    <row r="202" customFormat="false" ht="14.4" hidden="false" customHeight="false" outlineLevel="0" collapsed="false">
      <c r="A202" s="0" t="n">
        <v>1</v>
      </c>
      <c r="B202" s="0" t="s">
        <v>948</v>
      </c>
      <c r="C202" s="0" t="s">
        <v>949</v>
      </c>
      <c r="D202" s="0" t="n">
        <v>718</v>
      </c>
      <c r="E202" s="0" t="s">
        <v>1541</v>
      </c>
      <c r="F202" s="0" t="s">
        <v>1542</v>
      </c>
      <c r="G202" s="0" t="s">
        <v>1543</v>
      </c>
    </row>
    <row r="203" customFormat="false" ht="14.4" hidden="false" customHeight="false" outlineLevel="0" collapsed="false">
      <c r="A203" s="0" t="n">
        <v>1</v>
      </c>
      <c r="B203" s="0" t="s">
        <v>948</v>
      </c>
      <c r="C203" s="0" t="s">
        <v>949</v>
      </c>
      <c r="D203" s="0" t="n">
        <v>720</v>
      </c>
      <c r="E203" s="0" t="s">
        <v>1544</v>
      </c>
      <c r="F203" s="0" t="s">
        <v>1545</v>
      </c>
      <c r="G203" s="0" t="s">
        <v>1546</v>
      </c>
    </row>
    <row r="204" customFormat="false" ht="14.4" hidden="false" customHeight="false" outlineLevel="0" collapsed="false">
      <c r="A204" s="0" t="n">
        <v>1</v>
      </c>
      <c r="B204" s="0" t="s">
        <v>948</v>
      </c>
      <c r="C204" s="0" t="s">
        <v>949</v>
      </c>
      <c r="D204" s="0" t="n">
        <v>721</v>
      </c>
      <c r="E204" s="0" t="s">
        <v>1547</v>
      </c>
      <c r="F204" s="0" t="s">
        <v>1548</v>
      </c>
      <c r="G204" s="0" t="s">
        <v>1549</v>
      </c>
    </row>
    <row r="205" customFormat="false" ht="14.4" hidden="false" customHeight="false" outlineLevel="0" collapsed="false">
      <c r="A205" s="0" t="n">
        <v>1</v>
      </c>
      <c r="B205" s="0" t="s">
        <v>948</v>
      </c>
      <c r="C205" s="0" t="s">
        <v>949</v>
      </c>
      <c r="D205" s="0" t="n">
        <v>722</v>
      </c>
      <c r="E205" s="0" t="s">
        <v>1550</v>
      </c>
      <c r="F205" s="0" t="s">
        <v>1551</v>
      </c>
      <c r="G205" s="0" t="s">
        <v>1552</v>
      </c>
    </row>
    <row r="206" customFormat="false" ht="14.4" hidden="false" customHeight="false" outlineLevel="0" collapsed="false">
      <c r="A206" s="0" t="n">
        <v>1</v>
      </c>
      <c r="B206" s="0" t="s">
        <v>948</v>
      </c>
      <c r="C206" s="0" t="s">
        <v>949</v>
      </c>
      <c r="D206" s="0" t="n">
        <v>723</v>
      </c>
      <c r="E206" s="0" t="s">
        <v>1553</v>
      </c>
      <c r="F206" s="0" t="s">
        <v>1554</v>
      </c>
      <c r="G206" s="0" t="s">
        <v>1555</v>
      </c>
    </row>
    <row r="207" customFormat="false" ht="14.4" hidden="false" customHeight="false" outlineLevel="0" collapsed="false">
      <c r="A207" s="0" t="n">
        <v>1</v>
      </c>
      <c r="B207" s="0" t="s">
        <v>948</v>
      </c>
      <c r="C207" s="0" t="s">
        <v>949</v>
      </c>
      <c r="D207" s="0" t="n">
        <v>725</v>
      </c>
      <c r="E207" s="0" t="s">
        <v>1556</v>
      </c>
      <c r="F207" s="0" t="s">
        <v>1557</v>
      </c>
      <c r="G207" s="0" t="s">
        <v>1558</v>
      </c>
    </row>
    <row r="208" customFormat="false" ht="14.4" hidden="false" customHeight="false" outlineLevel="0" collapsed="false">
      <c r="A208" s="0" t="n">
        <v>1</v>
      </c>
      <c r="B208" s="0" t="s">
        <v>948</v>
      </c>
      <c r="C208" s="0" t="s">
        <v>949</v>
      </c>
      <c r="D208" s="0" t="n">
        <v>726</v>
      </c>
      <c r="E208" s="0" t="s">
        <v>1559</v>
      </c>
      <c r="F208" s="0" t="s">
        <v>1560</v>
      </c>
      <c r="G208" s="0" t="s">
        <v>1561</v>
      </c>
    </row>
    <row r="209" customFormat="false" ht="14.4" hidden="false" customHeight="false" outlineLevel="0" collapsed="false">
      <c r="A209" s="0" t="n">
        <v>1</v>
      </c>
      <c r="B209" s="0" t="s">
        <v>948</v>
      </c>
      <c r="C209" s="0" t="s">
        <v>949</v>
      </c>
      <c r="D209" s="0" t="n">
        <v>727</v>
      </c>
      <c r="E209" s="0" t="s">
        <v>1562</v>
      </c>
      <c r="F209" s="0" t="s">
        <v>1563</v>
      </c>
      <c r="G209" s="0" t="s">
        <v>1564</v>
      </c>
    </row>
    <row r="210" customFormat="false" ht="14.4" hidden="false" customHeight="false" outlineLevel="0" collapsed="false">
      <c r="A210" s="0" t="n">
        <v>1</v>
      </c>
      <c r="B210" s="0" t="s">
        <v>948</v>
      </c>
      <c r="C210" s="0" t="s">
        <v>949</v>
      </c>
      <c r="D210" s="0" t="n">
        <v>728</v>
      </c>
      <c r="E210" s="0" t="s">
        <v>1565</v>
      </c>
      <c r="F210" s="0" t="s">
        <v>1566</v>
      </c>
      <c r="G210" s="0" t="s">
        <v>1567</v>
      </c>
    </row>
    <row r="211" customFormat="false" ht="14.4" hidden="false" customHeight="false" outlineLevel="0" collapsed="false">
      <c r="A211" s="0" t="n">
        <v>1</v>
      </c>
      <c r="B211" s="0" t="s">
        <v>948</v>
      </c>
      <c r="C211" s="0" t="s">
        <v>949</v>
      </c>
      <c r="D211" s="0" t="n">
        <v>730</v>
      </c>
      <c r="E211" s="0" t="s">
        <v>1568</v>
      </c>
      <c r="F211" s="0" t="s">
        <v>1569</v>
      </c>
      <c r="G211" s="0" t="s">
        <v>1570</v>
      </c>
    </row>
    <row r="212" customFormat="false" ht="14.4" hidden="false" customHeight="false" outlineLevel="0" collapsed="false">
      <c r="A212" s="0" t="n">
        <v>1</v>
      </c>
      <c r="B212" s="0" t="s">
        <v>948</v>
      </c>
      <c r="C212" s="0" t="s">
        <v>949</v>
      </c>
      <c r="D212" s="0" t="n">
        <v>731</v>
      </c>
      <c r="E212" s="0" t="s">
        <v>1571</v>
      </c>
      <c r="F212" s="0" t="s">
        <v>1572</v>
      </c>
      <c r="G212" s="0" t="s">
        <v>1573</v>
      </c>
    </row>
    <row r="213" customFormat="false" ht="14.4" hidden="false" customHeight="false" outlineLevel="0" collapsed="false">
      <c r="A213" s="0" t="n">
        <v>1</v>
      </c>
      <c r="B213" s="0" t="s">
        <v>948</v>
      </c>
      <c r="C213" s="0" t="s">
        <v>949</v>
      </c>
      <c r="D213" s="0" t="n">
        <v>732</v>
      </c>
      <c r="E213" s="0" t="s">
        <v>1574</v>
      </c>
      <c r="F213" s="0" t="s">
        <v>1575</v>
      </c>
      <c r="G213" s="0" t="s">
        <v>1576</v>
      </c>
    </row>
    <row r="214" customFormat="false" ht="14.4" hidden="false" customHeight="false" outlineLevel="0" collapsed="false">
      <c r="A214" s="0" t="n">
        <v>1</v>
      </c>
      <c r="B214" s="0" t="s">
        <v>948</v>
      </c>
      <c r="C214" s="0" t="s">
        <v>949</v>
      </c>
      <c r="D214" s="0" t="n">
        <v>735</v>
      </c>
      <c r="E214" s="0" t="s">
        <v>1577</v>
      </c>
      <c r="F214" s="0" t="s">
        <v>1578</v>
      </c>
      <c r="G214" s="0" t="s">
        <v>1579</v>
      </c>
    </row>
    <row r="215" customFormat="false" ht="14.4" hidden="false" customHeight="false" outlineLevel="0" collapsed="false">
      <c r="A215" s="0" t="n">
        <v>1</v>
      </c>
      <c r="B215" s="0" t="s">
        <v>948</v>
      </c>
      <c r="C215" s="0" t="s">
        <v>949</v>
      </c>
      <c r="D215" s="0" t="n">
        <v>736</v>
      </c>
      <c r="E215" s="0" t="s">
        <v>1580</v>
      </c>
      <c r="F215" s="0" t="s">
        <v>1581</v>
      </c>
      <c r="G215" s="0" t="s">
        <v>1582</v>
      </c>
    </row>
    <row r="216" customFormat="false" ht="14.4" hidden="false" customHeight="false" outlineLevel="0" collapsed="false">
      <c r="A216" s="0" t="n">
        <v>1</v>
      </c>
      <c r="B216" s="0" t="s">
        <v>948</v>
      </c>
      <c r="C216" s="0" t="s">
        <v>949</v>
      </c>
      <c r="D216" s="0" t="n">
        <v>737</v>
      </c>
      <c r="E216" s="0" t="s">
        <v>1583</v>
      </c>
      <c r="F216" s="0" t="s">
        <v>1584</v>
      </c>
      <c r="G216" s="0" t="s">
        <v>1585</v>
      </c>
    </row>
    <row r="217" customFormat="false" ht="14.4" hidden="false" customHeight="false" outlineLevel="0" collapsed="false">
      <c r="A217" s="0" t="n">
        <v>1</v>
      </c>
      <c r="B217" s="0" t="s">
        <v>948</v>
      </c>
      <c r="C217" s="0" t="s">
        <v>949</v>
      </c>
      <c r="D217" s="0" t="n">
        <v>740</v>
      </c>
      <c r="E217" s="0" t="s">
        <v>1577</v>
      </c>
      <c r="F217" s="0" t="s">
        <v>1578</v>
      </c>
      <c r="G217" s="0" t="s">
        <v>1586</v>
      </c>
    </row>
    <row r="218" customFormat="false" ht="14.4" hidden="false" customHeight="false" outlineLevel="0" collapsed="false">
      <c r="A218" s="0" t="n">
        <v>1</v>
      </c>
      <c r="B218" s="0" t="s">
        <v>948</v>
      </c>
      <c r="C218" s="0" t="s">
        <v>949</v>
      </c>
      <c r="D218" s="0" t="n">
        <v>741</v>
      </c>
      <c r="E218" s="0" t="s">
        <v>1587</v>
      </c>
      <c r="F218" s="0" t="s">
        <v>1588</v>
      </c>
    </row>
    <row r="219" customFormat="false" ht="14.4" hidden="false" customHeight="false" outlineLevel="0" collapsed="false">
      <c r="A219" s="0" t="n">
        <v>1</v>
      </c>
      <c r="B219" s="0" t="s">
        <v>948</v>
      </c>
      <c r="C219" s="0" t="s">
        <v>949</v>
      </c>
      <c r="D219" s="0" t="n">
        <v>742</v>
      </c>
      <c r="E219" s="0" t="s">
        <v>1589</v>
      </c>
      <c r="F219" s="0" t="s">
        <v>1590</v>
      </c>
    </row>
    <row r="220" customFormat="false" ht="14.4" hidden="false" customHeight="false" outlineLevel="0" collapsed="false">
      <c r="A220" s="0" t="n">
        <v>1</v>
      </c>
      <c r="B220" s="0" t="s">
        <v>948</v>
      </c>
      <c r="C220" s="0" t="s">
        <v>949</v>
      </c>
      <c r="D220" s="0" t="n">
        <v>743</v>
      </c>
      <c r="E220" s="0" t="s">
        <v>1591</v>
      </c>
      <c r="F220" s="0" t="s">
        <v>1592</v>
      </c>
    </row>
    <row r="221" customFormat="false" ht="14.4" hidden="false" customHeight="false" outlineLevel="0" collapsed="false">
      <c r="A221" s="0" t="n">
        <v>1</v>
      </c>
      <c r="B221" s="0" t="s">
        <v>948</v>
      </c>
      <c r="C221" s="0" t="s">
        <v>949</v>
      </c>
      <c r="D221" s="0" t="n">
        <v>744</v>
      </c>
      <c r="E221" s="0" t="s">
        <v>1593</v>
      </c>
      <c r="F221" s="0" t="s">
        <v>1594</v>
      </c>
    </row>
    <row r="222" customFormat="false" ht="14.4" hidden="false" customHeight="false" outlineLevel="0" collapsed="false">
      <c r="A222" s="0" t="n">
        <v>1</v>
      </c>
      <c r="B222" s="0" t="s">
        <v>948</v>
      </c>
      <c r="C222" s="0" t="s">
        <v>949</v>
      </c>
      <c r="D222" s="0" t="n">
        <v>745</v>
      </c>
      <c r="E222" s="0" t="s">
        <v>1595</v>
      </c>
      <c r="F222" s="0" t="s">
        <v>1596</v>
      </c>
    </row>
    <row r="223" customFormat="false" ht="14.4" hidden="false" customHeight="false" outlineLevel="0" collapsed="false">
      <c r="A223" s="0" t="n">
        <v>1</v>
      </c>
      <c r="B223" s="0" t="s">
        <v>948</v>
      </c>
      <c r="C223" s="0" t="s">
        <v>949</v>
      </c>
      <c r="D223" s="0" t="n">
        <v>746</v>
      </c>
      <c r="E223" s="0" t="s">
        <v>1597</v>
      </c>
      <c r="F223" s="0" t="s">
        <v>1598</v>
      </c>
    </row>
    <row r="224" customFormat="false" ht="14.4" hidden="false" customHeight="false" outlineLevel="0" collapsed="false">
      <c r="A224" s="0" t="n">
        <v>1</v>
      </c>
      <c r="B224" s="0" t="s">
        <v>948</v>
      </c>
      <c r="C224" s="0" t="s">
        <v>949</v>
      </c>
      <c r="D224" s="0" t="n">
        <v>747</v>
      </c>
      <c r="E224" s="0" t="s">
        <v>1599</v>
      </c>
      <c r="F224" s="0" t="s">
        <v>1600</v>
      </c>
    </row>
    <row r="225" customFormat="false" ht="14.4" hidden="false" customHeight="false" outlineLevel="0" collapsed="false">
      <c r="A225" s="0" t="n">
        <v>1</v>
      </c>
      <c r="B225" s="0" t="s">
        <v>948</v>
      </c>
      <c r="C225" s="0" t="s">
        <v>949</v>
      </c>
      <c r="D225" s="0" t="n">
        <v>748</v>
      </c>
      <c r="E225" s="0" t="s">
        <v>1601</v>
      </c>
      <c r="F225" s="0" t="s">
        <v>1602</v>
      </c>
    </row>
    <row r="226" customFormat="false" ht="14.4" hidden="false" customHeight="false" outlineLevel="0" collapsed="false">
      <c r="A226" s="0" t="n">
        <v>1</v>
      </c>
      <c r="B226" s="0" t="s">
        <v>948</v>
      </c>
      <c r="C226" s="0" t="s">
        <v>949</v>
      </c>
      <c r="D226" s="0" t="n">
        <v>750</v>
      </c>
      <c r="E226" s="0" t="s">
        <v>1603</v>
      </c>
      <c r="F226" s="0" t="s">
        <v>1604</v>
      </c>
      <c r="G226" s="0" t="s">
        <v>1605</v>
      </c>
    </row>
    <row r="227" customFormat="false" ht="14.4" hidden="false" customHeight="false" outlineLevel="0" collapsed="false">
      <c r="A227" s="0" t="n">
        <v>1</v>
      </c>
      <c r="B227" s="0" t="s">
        <v>948</v>
      </c>
      <c r="C227" s="0" t="s">
        <v>949</v>
      </c>
      <c r="D227" s="0" t="n">
        <v>751</v>
      </c>
      <c r="E227" s="0" t="s">
        <v>1606</v>
      </c>
      <c r="F227" s="0" t="s">
        <v>1607</v>
      </c>
      <c r="G227" s="0" t="s">
        <v>1608</v>
      </c>
    </row>
    <row r="228" customFormat="false" ht="14.4" hidden="false" customHeight="false" outlineLevel="0" collapsed="false">
      <c r="A228" s="0" t="n">
        <v>1</v>
      </c>
      <c r="B228" s="0" t="s">
        <v>948</v>
      </c>
      <c r="C228" s="0" t="s">
        <v>949</v>
      </c>
      <c r="D228" s="0" t="n">
        <v>752</v>
      </c>
      <c r="E228" s="0" t="s">
        <v>1609</v>
      </c>
      <c r="F228" s="0" t="s">
        <v>1610</v>
      </c>
      <c r="G228" s="0" t="s">
        <v>1611</v>
      </c>
    </row>
    <row r="229" customFormat="false" ht="14.4" hidden="false" customHeight="false" outlineLevel="0" collapsed="false">
      <c r="A229" s="0" t="n">
        <v>1</v>
      </c>
      <c r="B229" s="0" t="s">
        <v>948</v>
      </c>
      <c r="C229" s="0" t="s">
        <v>949</v>
      </c>
      <c r="D229" s="0" t="n">
        <v>753</v>
      </c>
      <c r="E229" s="0" t="s">
        <v>1612</v>
      </c>
      <c r="F229" s="0" t="s">
        <v>1613</v>
      </c>
      <c r="G229" s="0" t="s">
        <v>1614</v>
      </c>
    </row>
    <row r="230" customFormat="false" ht="14.4" hidden="false" customHeight="false" outlineLevel="0" collapsed="false">
      <c r="A230" s="0" t="n">
        <v>1</v>
      </c>
      <c r="B230" s="0" t="s">
        <v>948</v>
      </c>
      <c r="C230" s="0" t="s">
        <v>949</v>
      </c>
      <c r="D230" s="0" t="n">
        <v>754</v>
      </c>
      <c r="E230" s="0" t="s">
        <v>1615</v>
      </c>
      <c r="F230" s="0" t="s">
        <v>1616</v>
      </c>
      <c r="G230" s="0" t="s">
        <v>1617</v>
      </c>
    </row>
    <row r="231" customFormat="false" ht="14.4" hidden="false" customHeight="false" outlineLevel="0" collapsed="false">
      <c r="A231" s="0" t="n">
        <v>1</v>
      </c>
      <c r="B231" s="0" t="s">
        <v>948</v>
      </c>
      <c r="C231" s="0" t="s">
        <v>949</v>
      </c>
      <c r="D231" s="0" t="n">
        <v>755</v>
      </c>
      <c r="E231" s="0" t="s">
        <v>1618</v>
      </c>
      <c r="F231" s="0" t="s">
        <v>1619</v>
      </c>
      <c r="G231" s="0" t="s">
        <v>1620</v>
      </c>
    </row>
    <row r="232" customFormat="false" ht="14.4" hidden="false" customHeight="false" outlineLevel="0" collapsed="false">
      <c r="A232" s="0" t="n">
        <v>1</v>
      </c>
      <c r="B232" s="0" t="s">
        <v>948</v>
      </c>
      <c r="C232" s="0" t="s">
        <v>949</v>
      </c>
      <c r="D232" s="0" t="n">
        <v>756</v>
      </c>
      <c r="E232" s="0" t="s">
        <v>1621</v>
      </c>
      <c r="F232" s="0" t="s">
        <v>1622</v>
      </c>
      <c r="G232" s="0" t="s">
        <v>1623</v>
      </c>
    </row>
    <row r="233" customFormat="false" ht="14.4" hidden="false" customHeight="false" outlineLevel="0" collapsed="false">
      <c r="A233" s="0" t="n">
        <v>1</v>
      </c>
      <c r="B233" s="0" t="s">
        <v>948</v>
      </c>
      <c r="C233" s="0" t="s">
        <v>949</v>
      </c>
      <c r="D233" s="0" t="n">
        <v>757</v>
      </c>
      <c r="E233" s="0" t="s">
        <v>1624</v>
      </c>
      <c r="F233" s="0" t="s">
        <v>1625</v>
      </c>
      <c r="G233" s="0" t="s">
        <v>1626</v>
      </c>
    </row>
    <row r="234" customFormat="false" ht="14.4" hidden="false" customHeight="false" outlineLevel="0" collapsed="false">
      <c r="A234" s="0" t="n">
        <v>1</v>
      </c>
      <c r="B234" s="0" t="s">
        <v>948</v>
      </c>
      <c r="C234" s="0" t="s">
        <v>949</v>
      </c>
      <c r="D234" s="0" t="n">
        <v>758</v>
      </c>
      <c r="E234" s="0" t="s">
        <v>1627</v>
      </c>
      <c r="F234" s="0" t="s">
        <v>1628</v>
      </c>
      <c r="G234" s="0" t="s">
        <v>1629</v>
      </c>
    </row>
    <row r="235" customFormat="false" ht="14.4" hidden="false" customHeight="false" outlineLevel="0" collapsed="false">
      <c r="A235" s="0" t="n">
        <v>1</v>
      </c>
      <c r="B235" s="0" t="s">
        <v>948</v>
      </c>
      <c r="C235" s="0" t="s">
        <v>949</v>
      </c>
      <c r="D235" s="0" t="n">
        <v>759</v>
      </c>
      <c r="E235" s="0" t="s">
        <v>1630</v>
      </c>
      <c r="F235" s="0" t="s">
        <v>1631</v>
      </c>
      <c r="G235" s="0" t="s">
        <v>1632</v>
      </c>
    </row>
    <row r="236" customFormat="false" ht="14.4" hidden="false" customHeight="false" outlineLevel="0" collapsed="false">
      <c r="A236" s="0" t="n">
        <v>1</v>
      </c>
      <c r="B236" s="0" t="s">
        <v>948</v>
      </c>
      <c r="C236" s="0" t="s">
        <v>949</v>
      </c>
      <c r="D236" s="0" t="n">
        <v>760</v>
      </c>
      <c r="E236" s="0" t="s">
        <v>1633</v>
      </c>
      <c r="F236" s="0" t="s">
        <v>1634</v>
      </c>
      <c r="G236" s="0" t="s">
        <v>1635</v>
      </c>
    </row>
    <row r="237" customFormat="false" ht="14.4" hidden="false" customHeight="false" outlineLevel="0" collapsed="false">
      <c r="A237" s="0" t="n">
        <v>1</v>
      </c>
      <c r="B237" s="0" t="s">
        <v>948</v>
      </c>
      <c r="C237" s="0" t="s">
        <v>949</v>
      </c>
      <c r="D237" s="0" t="n">
        <v>761</v>
      </c>
      <c r="E237" s="0" t="s">
        <v>1636</v>
      </c>
      <c r="F237" s="0" t="s">
        <v>1637</v>
      </c>
      <c r="G237" s="0" t="s">
        <v>1638</v>
      </c>
    </row>
    <row r="238" customFormat="false" ht="14.4" hidden="false" customHeight="false" outlineLevel="0" collapsed="false">
      <c r="A238" s="0" t="n">
        <v>1</v>
      </c>
      <c r="B238" s="0" t="s">
        <v>948</v>
      </c>
      <c r="C238" s="0" t="s">
        <v>949</v>
      </c>
      <c r="D238" s="0" t="n">
        <v>762</v>
      </c>
      <c r="E238" s="0" t="s">
        <v>1639</v>
      </c>
      <c r="F238" s="0" t="s">
        <v>1640</v>
      </c>
      <c r="G238" s="0" t="s">
        <v>1641</v>
      </c>
    </row>
    <row r="239" customFormat="false" ht="14.4" hidden="false" customHeight="false" outlineLevel="0" collapsed="false">
      <c r="A239" s="0" t="n">
        <v>1</v>
      </c>
      <c r="B239" s="0" t="s">
        <v>948</v>
      </c>
      <c r="C239" s="0" t="s">
        <v>949</v>
      </c>
      <c r="D239" s="0" t="n">
        <v>763</v>
      </c>
      <c r="E239" s="0" t="s">
        <v>1642</v>
      </c>
      <c r="F239" s="0" t="s">
        <v>1643</v>
      </c>
      <c r="G239" s="0" t="s">
        <v>1644</v>
      </c>
    </row>
    <row r="240" customFormat="false" ht="14.4" hidden="false" customHeight="false" outlineLevel="0" collapsed="false">
      <c r="A240" s="0" t="n">
        <v>1</v>
      </c>
      <c r="B240" s="0" t="s">
        <v>948</v>
      </c>
      <c r="C240" s="0" t="s">
        <v>949</v>
      </c>
      <c r="D240" s="0" t="n">
        <v>764</v>
      </c>
      <c r="E240" s="0" t="s">
        <v>1645</v>
      </c>
      <c r="F240" s="0" t="s">
        <v>1646</v>
      </c>
      <c r="G240" s="0" t="s">
        <v>1647</v>
      </c>
    </row>
    <row r="241" customFormat="false" ht="14.4" hidden="false" customHeight="false" outlineLevel="0" collapsed="false">
      <c r="A241" s="0" t="n">
        <v>1</v>
      </c>
      <c r="B241" s="0" t="s">
        <v>948</v>
      </c>
      <c r="C241" s="0" t="s">
        <v>949</v>
      </c>
      <c r="D241" s="0" t="n">
        <v>765</v>
      </c>
      <c r="E241" s="0" t="s">
        <v>1648</v>
      </c>
      <c r="F241" s="0" t="s">
        <v>1649</v>
      </c>
      <c r="G241" s="0" t="s">
        <v>1650</v>
      </c>
    </row>
    <row r="242" customFormat="false" ht="14.4" hidden="false" customHeight="false" outlineLevel="0" collapsed="false">
      <c r="A242" s="0" t="n">
        <v>1</v>
      </c>
      <c r="B242" s="0" t="s">
        <v>948</v>
      </c>
      <c r="C242" s="0" t="s">
        <v>949</v>
      </c>
      <c r="D242" s="0" t="n">
        <v>766</v>
      </c>
      <c r="E242" s="0" t="s">
        <v>1651</v>
      </c>
      <c r="F242" s="0" t="s">
        <v>1652</v>
      </c>
      <c r="G242" s="0" t="s">
        <v>1653</v>
      </c>
    </row>
    <row r="243" customFormat="false" ht="14.4" hidden="false" customHeight="false" outlineLevel="0" collapsed="false">
      <c r="A243" s="0" t="n">
        <v>1</v>
      </c>
      <c r="B243" s="0" t="s">
        <v>948</v>
      </c>
      <c r="C243" s="0" t="s">
        <v>949</v>
      </c>
      <c r="D243" s="0" t="n">
        <v>767</v>
      </c>
      <c r="E243" s="0" t="s">
        <v>1654</v>
      </c>
      <c r="F243" s="0" t="s">
        <v>1655</v>
      </c>
      <c r="G243" s="0" t="s">
        <v>1656</v>
      </c>
    </row>
    <row r="244" customFormat="false" ht="14.4" hidden="false" customHeight="false" outlineLevel="0" collapsed="false">
      <c r="A244" s="0" t="n">
        <v>1</v>
      </c>
      <c r="B244" s="0" t="s">
        <v>948</v>
      </c>
      <c r="C244" s="0" t="s">
        <v>949</v>
      </c>
      <c r="D244" s="0" t="n">
        <v>768</v>
      </c>
      <c r="E244" s="0" t="s">
        <v>1657</v>
      </c>
      <c r="F244" s="0" t="s">
        <v>1658</v>
      </c>
      <c r="G244" s="0" t="s">
        <v>1659</v>
      </c>
    </row>
    <row r="245" customFormat="false" ht="14.4" hidden="false" customHeight="false" outlineLevel="0" collapsed="false">
      <c r="A245" s="0" t="n">
        <v>1</v>
      </c>
      <c r="B245" s="0" t="s">
        <v>948</v>
      </c>
      <c r="C245" s="0" t="s">
        <v>949</v>
      </c>
      <c r="D245" s="0" t="n">
        <v>769</v>
      </c>
      <c r="E245" s="0" t="s">
        <v>1660</v>
      </c>
      <c r="F245" s="0" t="s">
        <v>1661</v>
      </c>
      <c r="G245" s="0" t="s">
        <v>1662</v>
      </c>
    </row>
    <row r="246" customFormat="false" ht="14.4" hidden="false" customHeight="false" outlineLevel="0" collapsed="false">
      <c r="A246" s="0" t="n">
        <v>1</v>
      </c>
      <c r="B246" s="0" t="s">
        <v>948</v>
      </c>
      <c r="C246" s="0" t="s">
        <v>949</v>
      </c>
      <c r="D246" s="0" t="n">
        <v>770</v>
      </c>
      <c r="E246" s="0" t="s">
        <v>1663</v>
      </c>
      <c r="F246" s="0" t="s">
        <v>1664</v>
      </c>
      <c r="G246" s="0" t="s">
        <v>1665</v>
      </c>
    </row>
    <row r="247" customFormat="false" ht="14.4" hidden="false" customHeight="false" outlineLevel="0" collapsed="false">
      <c r="A247" s="0" t="n">
        <v>1</v>
      </c>
      <c r="B247" s="0" t="s">
        <v>948</v>
      </c>
      <c r="C247" s="0" t="s">
        <v>949</v>
      </c>
      <c r="D247" s="0" t="n">
        <v>771</v>
      </c>
      <c r="E247" s="0" t="s">
        <v>1666</v>
      </c>
      <c r="F247" s="0" t="s">
        <v>1667</v>
      </c>
      <c r="G247" s="0" t="s">
        <v>1668</v>
      </c>
    </row>
    <row r="248" customFormat="false" ht="14.4" hidden="false" customHeight="false" outlineLevel="0" collapsed="false">
      <c r="A248" s="0" t="n">
        <v>1</v>
      </c>
      <c r="B248" s="0" t="s">
        <v>948</v>
      </c>
      <c r="C248" s="0" t="s">
        <v>949</v>
      </c>
      <c r="D248" s="0" t="n">
        <v>780</v>
      </c>
      <c r="E248" s="0" t="s">
        <v>1669</v>
      </c>
      <c r="F248" s="0" t="s">
        <v>1670</v>
      </c>
      <c r="G248" s="0" t="s">
        <v>1671</v>
      </c>
    </row>
    <row r="249" customFormat="false" ht="14.4" hidden="false" customHeight="false" outlineLevel="0" collapsed="false">
      <c r="A249" s="0" t="n">
        <v>1</v>
      </c>
      <c r="B249" s="0" t="s">
        <v>948</v>
      </c>
      <c r="C249" s="0" t="s">
        <v>949</v>
      </c>
      <c r="D249" s="0" t="n">
        <v>781</v>
      </c>
      <c r="E249" s="0" t="s">
        <v>1672</v>
      </c>
      <c r="F249" s="0" t="s">
        <v>1673</v>
      </c>
      <c r="G249" s="0" t="s">
        <v>1647</v>
      </c>
    </row>
    <row r="250" customFormat="false" ht="14.4" hidden="false" customHeight="false" outlineLevel="0" collapsed="false">
      <c r="A250" s="0" t="n">
        <v>1</v>
      </c>
      <c r="B250" s="0" t="s">
        <v>948</v>
      </c>
      <c r="C250" s="0" t="s">
        <v>949</v>
      </c>
      <c r="D250" s="0" t="n">
        <v>782</v>
      </c>
      <c r="E250" s="0" t="s">
        <v>1674</v>
      </c>
      <c r="F250" s="0" t="s">
        <v>1675</v>
      </c>
      <c r="G250" s="0" t="s">
        <v>1676</v>
      </c>
    </row>
    <row r="251" customFormat="false" ht="14.4" hidden="false" customHeight="false" outlineLevel="0" collapsed="false">
      <c r="A251" s="0" t="n">
        <v>1</v>
      </c>
      <c r="B251" s="0" t="s">
        <v>948</v>
      </c>
      <c r="C251" s="0" t="s">
        <v>949</v>
      </c>
      <c r="D251" s="0" t="n">
        <v>783</v>
      </c>
      <c r="E251" s="0" t="s">
        <v>1677</v>
      </c>
      <c r="F251" s="0" t="s">
        <v>1678</v>
      </c>
      <c r="G251" s="0" t="s">
        <v>1679</v>
      </c>
    </row>
    <row r="252" customFormat="false" ht="14.4" hidden="false" customHeight="false" outlineLevel="0" collapsed="false">
      <c r="A252" s="0" t="n">
        <v>1</v>
      </c>
      <c r="B252" s="0" t="s">
        <v>948</v>
      </c>
      <c r="C252" s="0" t="s">
        <v>949</v>
      </c>
      <c r="D252" s="0" t="n">
        <v>784</v>
      </c>
      <c r="E252" s="0" t="s">
        <v>1680</v>
      </c>
      <c r="F252" s="0" t="s">
        <v>1681</v>
      </c>
      <c r="G252" s="0" t="s">
        <v>1682</v>
      </c>
    </row>
    <row r="253" customFormat="false" ht="14.4" hidden="false" customHeight="false" outlineLevel="0" collapsed="false">
      <c r="A253" s="0" t="n">
        <v>1</v>
      </c>
      <c r="B253" s="0" t="s">
        <v>948</v>
      </c>
      <c r="C253" s="0" t="s">
        <v>949</v>
      </c>
      <c r="D253" s="0" t="n">
        <v>785</v>
      </c>
      <c r="E253" s="0" t="s">
        <v>1683</v>
      </c>
      <c r="F253" s="0" t="s">
        <v>1684</v>
      </c>
      <c r="G253" s="0" t="s">
        <v>1685</v>
      </c>
    </row>
    <row r="254" customFormat="false" ht="14.4" hidden="false" customHeight="false" outlineLevel="0" collapsed="false">
      <c r="A254" s="0" t="n">
        <v>1</v>
      </c>
      <c r="B254" s="0" t="s">
        <v>948</v>
      </c>
      <c r="C254" s="0" t="s">
        <v>949</v>
      </c>
      <c r="D254" s="0" t="n">
        <v>786</v>
      </c>
      <c r="E254" s="0" t="s">
        <v>1686</v>
      </c>
      <c r="F254" s="0" t="s">
        <v>1687</v>
      </c>
      <c r="G254" s="0" t="s">
        <v>1688</v>
      </c>
    </row>
    <row r="255" customFormat="false" ht="14.4" hidden="false" customHeight="false" outlineLevel="0" collapsed="false">
      <c r="A255" s="0" t="n">
        <v>1</v>
      </c>
      <c r="B255" s="0" t="s">
        <v>948</v>
      </c>
      <c r="C255" s="0" t="s">
        <v>949</v>
      </c>
      <c r="D255" s="0" t="n">
        <v>787</v>
      </c>
      <c r="E255" s="0" t="s">
        <v>1689</v>
      </c>
      <c r="F255" s="0" t="s">
        <v>1690</v>
      </c>
      <c r="G255" s="0" t="s">
        <v>1691</v>
      </c>
    </row>
    <row r="256" customFormat="false" ht="14.4" hidden="false" customHeight="false" outlineLevel="0" collapsed="false">
      <c r="A256" s="0" t="n">
        <v>1</v>
      </c>
      <c r="B256" s="0" t="s">
        <v>948</v>
      </c>
      <c r="C256" s="0" t="s">
        <v>949</v>
      </c>
      <c r="D256" s="0" t="n">
        <v>788</v>
      </c>
      <c r="E256" s="0" t="s">
        <v>1692</v>
      </c>
      <c r="F256" s="0" t="s">
        <v>1693</v>
      </c>
      <c r="G256" s="0" t="s">
        <v>1632</v>
      </c>
    </row>
    <row r="257" customFormat="false" ht="14.4" hidden="false" customHeight="false" outlineLevel="0" collapsed="false">
      <c r="A257" s="0" t="n">
        <v>1</v>
      </c>
      <c r="B257" s="0" t="s">
        <v>948</v>
      </c>
      <c r="C257" s="0" t="s">
        <v>949</v>
      </c>
      <c r="D257" s="0" t="n">
        <v>790</v>
      </c>
      <c r="E257" s="0" t="s">
        <v>1694</v>
      </c>
      <c r="F257" s="0" t="s">
        <v>1695</v>
      </c>
      <c r="G257" s="0" t="s">
        <v>1696</v>
      </c>
    </row>
    <row r="258" customFormat="false" ht="14.4" hidden="false" customHeight="false" outlineLevel="0" collapsed="false">
      <c r="A258" s="0" t="n">
        <v>1</v>
      </c>
      <c r="B258" s="0" t="s">
        <v>948</v>
      </c>
      <c r="C258" s="0" t="s">
        <v>949</v>
      </c>
      <c r="D258" s="0" t="n">
        <v>791</v>
      </c>
      <c r="E258" s="0" t="s">
        <v>1697</v>
      </c>
      <c r="F258" s="0" t="s">
        <v>1698</v>
      </c>
      <c r="G258" s="0" t="s">
        <v>1699</v>
      </c>
    </row>
    <row r="259" customFormat="false" ht="14.4" hidden="false" customHeight="false" outlineLevel="0" collapsed="false">
      <c r="A259" s="0" t="n">
        <v>1</v>
      </c>
      <c r="B259" s="0" t="s">
        <v>948</v>
      </c>
      <c r="C259" s="0" t="s">
        <v>949</v>
      </c>
      <c r="D259" s="0" t="n">
        <v>792</v>
      </c>
      <c r="E259" s="0" t="s">
        <v>1700</v>
      </c>
      <c r="F259" s="0" t="s">
        <v>1701</v>
      </c>
      <c r="G259" s="0" t="s">
        <v>1702</v>
      </c>
    </row>
    <row r="260" customFormat="false" ht="14.4" hidden="false" customHeight="false" outlineLevel="0" collapsed="false">
      <c r="A260" s="0" t="n">
        <v>1</v>
      </c>
      <c r="B260" s="0" t="s">
        <v>948</v>
      </c>
      <c r="C260" s="0" t="s">
        <v>949</v>
      </c>
      <c r="D260" s="0" t="n">
        <v>793</v>
      </c>
      <c r="E260" s="0" t="s">
        <v>1703</v>
      </c>
      <c r="F260" s="0" t="s">
        <v>1704</v>
      </c>
      <c r="G260" s="0" t="s">
        <v>1705</v>
      </c>
    </row>
    <row r="261" customFormat="false" ht="14.4" hidden="false" customHeight="false" outlineLevel="0" collapsed="false">
      <c r="A261" s="0" t="n">
        <v>1</v>
      </c>
      <c r="B261" s="0" t="s">
        <v>948</v>
      </c>
      <c r="C261" s="0" t="s">
        <v>949</v>
      </c>
      <c r="D261" s="0" t="n">
        <v>794</v>
      </c>
      <c r="E261" s="0" t="s">
        <v>1706</v>
      </c>
      <c r="F261" s="0" t="s">
        <v>1707</v>
      </c>
      <c r="G261" s="0" t="s">
        <v>1708</v>
      </c>
    </row>
    <row r="262" customFormat="false" ht="14.4" hidden="false" customHeight="false" outlineLevel="0" collapsed="false">
      <c r="A262" s="0" t="n">
        <v>1</v>
      </c>
      <c r="B262" s="0" t="s">
        <v>948</v>
      </c>
      <c r="C262" s="0" t="s">
        <v>949</v>
      </c>
      <c r="D262" s="0" t="n">
        <v>795</v>
      </c>
      <c r="E262" s="0" t="s">
        <v>1709</v>
      </c>
      <c r="F262" s="0" t="s">
        <v>1710</v>
      </c>
      <c r="G262" s="0" t="s">
        <v>1711</v>
      </c>
    </row>
    <row r="263" customFormat="false" ht="14.4" hidden="false" customHeight="false" outlineLevel="0" collapsed="false">
      <c r="A263" s="0" t="n">
        <v>1</v>
      </c>
      <c r="B263" s="0" t="s">
        <v>948</v>
      </c>
      <c r="C263" s="0" t="s">
        <v>949</v>
      </c>
      <c r="D263" s="0" t="n">
        <v>796</v>
      </c>
      <c r="E263" s="0" t="s">
        <v>1712</v>
      </c>
      <c r="F263" s="0" t="s">
        <v>1713</v>
      </c>
      <c r="G263" s="0" t="s">
        <v>1714</v>
      </c>
    </row>
    <row r="264" customFormat="false" ht="14.4" hidden="false" customHeight="false" outlineLevel="0" collapsed="false">
      <c r="A264" s="0" t="n">
        <v>1</v>
      </c>
      <c r="B264" s="0" t="s">
        <v>948</v>
      </c>
      <c r="C264" s="0" t="s">
        <v>949</v>
      </c>
      <c r="D264" s="0" t="n">
        <v>797</v>
      </c>
      <c r="E264" s="0" t="s">
        <v>1715</v>
      </c>
      <c r="F264" s="0" t="s">
        <v>1716</v>
      </c>
      <c r="G264" s="0" t="s">
        <v>1717</v>
      </c>
    </row>
    <row r="265" customFormat="false" ht="14.4" hidden="false" customHeight="false" outlineLevel="0" collapsed="false">
      <c r="A265" s="0" t="n">
        <v>1</v>
      </c>
      <c r="B265" s="0" t="s">
        <v>948</v>
      </c>
      <c r="C265" s="0" t="s">
        <v>949</v>
      </c>
      <c r="D265" s="0" t="n">
        <v>798</v>
      </c>
      <c r="E265" s="0" t="s">
        <v>1718</v>
      </c>
      <c r="F265" s="0" t="s">
        <v>1719</v>
      </c>
      <c r="G265" s="0" t="s">
        <v>1720</v>
      </c>
    </row>
    <row r="266" customFormat="false" ht="14.4" hidden="false" customHeight="false" outlineLevel="0" collapsed="false">
      <c r="A266" s="0" t="n">
        <v>1</v>
      </c>
      <c r="B266" s="0" t="s">
        <v>948</v>
      </c>
      <c r="C266" s="0" t="s">
        <v>949</v>
      </c>
      <c r="D266" s="0" t="n">
        <v>799</v>
      </c>
      <c r="E266" s="0" t="s">
        <v>1721</v>
      </c>
      <c r="F266" s="0" t="s">
        <v>1722</v>
      </c>
      <c r="G266" s="0" t="s">
        <v>1723</v>
      </c>
    </row>
    <row r="267" customFormat="false" ht="14.4" hidden="false" customHeight="false" outlineLevel="0" collapsed="false">
      <c r="A267" s="0" t="n">
        <v>1</v>
      </c>
      <c r="B267" s="0" t="s">
        <v>948</v>
      </c>
      <c r="C267" s="0" t="s">
        <v>949</v>
      </c>
      <c r="D267" s="0" t="n">
        <v>800</v>
      </c>
      <c r="E267" s="0" t="s">
        <v>1724</v>
      </c>
      <c r="F267" s="0" t="s">
        <v>1725</v>
      </c>
      <c r="G267" s="0" t="s">
        <v>1726</v>
      </c>
    </row>
    <row r="268" customFormat="false" ht="14.4" hidden="false" customHeight="false" outlineLevel="0" collapsed="false">
      <c r="A268" s="0" t="n">
        <v>1</v>
      </c>
      <c r="B268" s="0" t="s">
        <v>948</v>
      </c>
      <c r="C268" s="0" t="s">
        <v>949</v>
      </c>
      <c r="D268" s="0" t="n">
        <v>801</v>
      </c>
      <c r="E268" s="0" t="s">
        <v>1727</v>
      </c>
      <c r="F268" s="0" t="s">
        <v>1256</v>
      </c>
      <c r="G268" s="0" t="s">
        <v>1728</v>
      </c>
    </row>
    <row r="269" customFormat="false" ht="14.4" hidden="false" customHeight="false" outlineLevel="0" collapsed="false">
      <c r="A269" s="0" t="n">
        <v>1</v>
      </c>
      <c r="B269" s="0" t="s">
        <v>948</v>
      </c>
      <c r="C269" s="0" t="s">
        <v>949</v>
      </c>
      <c r="D269" s="0" t="n">
        <v>802</v>
      </c>
      <c r="E269" s="0" t="s">
        <v>1729</v>
      </c>
      <c r="F269" s="0" t="s">
        <v>1730</v>
      </c>
      <c r="G269" s="0" t="s">
        <v>1731</v>
      </c>
    </row>
    <row r="270" customFormat="false" ht="14.4" hidden="false" customHeight="false" outlineLevel="0" collapsed="false">
      <c r="A270" s="0" t="n">
        <v>1</v>
      </c>
      <c r="B270" s="0" t="s">
        <v>948</v>
      </c>
      <c r="C270" s="0" t="s">
        <v>949</v>
      </c>
      <c r="D270" s="0" t="n">
        <v>803</v>
      </c>
      <c r="E270" s="0" t="s">
        <v>1732</v>
      </c>
      <c r="F270" s="0" t="s">
        <v>1733</v>
      </c>
      <c r="G270" s="0" t="s">
        <v>1734</v>
      </c>
    </row>
    <row r="271" customFormat="false" ht="14.4" hidden="false" customHeight="false" outlineLevel="0" collapsed="false">
      <c r="A271" s="0" t="n">
        <v>1</v>
      </c>
      <c r="B271" s="0" t="s">
        <v>948</v>
      </c>
      <c r="C271" s="0" t="s">
        <v>949</v>
      </c>
      <c r="D271" s="0" t="n">
        <v>804</v>
      </c>
      <c r="E271" s="0" t="s">
        <v>1735</v>
      </c>
      <c r="F271" s="0" t="s">
        <v>1736</v>
      </c>
      <c r="G271" s="0" t="s">
        <v>1737</v>
      </c>
    </row>
    <row r="272" customFormat="false" ht="14.4" hidden="false" customHeight="false" outlineLevel="0" collapsed="false">
      <c r="A272" s="0" t="n">
        <v>1</v>
      </c>
      <c r="B272" s="0" t="s">
        <v>948</v>
      </c>
      <c r="C272" s="0" t="s">
        <v>949</v>
      </c>
      <c r="D272" s="0" t="n">
        <v>850</v>
      </c>
      <c r="E272" s="0" t="s">
        <v>1738</v>
      </c>
      <c r="F272" s="0" t="s">
        <v>1739</v>
      </c>
      <c r="G272" s="0" t="s">
        <v>1740</v>
      </c>
    </row>
    <row r="273" customFormat="false" ht="14.4" hidden="false" customHeight="false" outlineLevel="0" collapsed="false">
      <c r="A273" s="0" t="n">
        <v>1</v>
      </c>
      <c r="B273" s="0" t="s">
        <v>948</v>
      </c>
      <c r="C273" s="0" t="s">
        <v>949</v>
      </c>
      <c r="D273" s="0" t="n">
        <v>851</v>
      </c>
      <c r="E273" s="0" t="s">
        <v>1741</v>
      </c>
      <c r="F273" s="0" t="s">
        <v>1742</v>
      </c>
      <c r="G273" s="0" t="s">
        <v>1743</v>
      </c>
    </row>
    <row r="274" customFormat="false" ht="14.4" hidden="false" customHeight="false" outlineLevel="0" collapsed="false">
      <c r="A274" s="0" t="n">
        <v>1</v>
      </c>
      <c r="B274" s="0" t="s">
        <v>948</v>
      </c>
      <c r="C274" s="0" t="s">
        <v>949</v>
      </c>
      <c r="D274" s="0" t="n">
        <v>852</v>
      </c>
      <c r="E274" s="0" t="s">
        <v>1744</v>
      </c>
      <c r="F274" s="0" t="s">
        <v>1745</v>
      </c>
      <c r="G274" s="0" t="s">
        <v>1746</v>
      </c>
    </row>
    <row r="275" customFormat="false" ht="14.4" hidden="false" customHeight="false" outlineLevel="0" collapsed="false">
      <c r="A275" s="0" t="n">
        <v>1</v>
      </c>
      <c r="B275" s="0" t="s">
        <v>948</v>
      </c>
      <c r="C275" s="0" t="s">
        <v>949</v>
      </c>
      <c r="D275" s="0" t="n">
        <v>860</v>
      </c>
      <c r="E275" s="0" t="s">
        <v>1747</v>
      </c>
      <c r="F275" s="0" t="s">
        <v>1748</v>
      </c>
      <c r="G275" s="0" t="s">
        <v>1749</v>
      </c>
    </row>
    <row r="276" customFormat="false" ht="14.4" hidden="false" customHeight="false" outlineLevel="0" collapsed="false">
      <c r="A276" s="0" t="n">
        <v>1</v>
      </c>
      <c r="B276" s="0" t="s">
        <v>948</v>
      </c>
      <c r="C276" s="0" t="s">
        <v>949</v>
      </c>
      <c r="D276" s="0" t="n">
        <v>861</v>
      </c>
      <c r="E276" s="0" t="s">
        <v>1750</v>
      </c>
      <c r="F276" s="0" t="s">
        <v>1751</v>
      </c>
      <c r="G276" s="0" t="s">
        <v>1752</v>
      </c>
    </row>
    <row r="277" customFormat="false" ht="14.4" hidden="false" customHeight="false" outlineLevel="0" collapsed="false">
      <c r="A277" s="0" t="n">
        <v>1</v>
      </c>
      <c r="B277" s="0" t="s">
        <v>948</v>
      </c>
      <c r="C277" s="0" t="s">
        <v>949</v>
      </c>
      <c r="D277" s="0" t="n">
        <v>862</v>
      </c>
      <c r="E277" s="0" t="s">
        <v>1753</v>
      </c>
      <c r="F277" s="0" t="s">
        <v>1754</v>
      </c>
      <c r="G277" s="0" t="s">
        <v>1755</v>
      </c>
    </row>
    <row r="278" customFormat="false" ht="14.4" hidden="false" customHeight="false" outlineLevel="0" collapsed="false">
      <c r="A278" s="0" t="n">
        <v>1</v>
      </c>
      <c r="B278" s="0" t="s">
        <v>948</v>
      </c>
      <c r="C278" s="0" t="s">
        <v>949</v>
      </c>
      <c r="D278" s="0" t="n">
        <v>870</v>
      </c>
      <c r="E278" s="0" t="s">
        <v>1756</v>
      </c>
      <c r="F278" s="0" t="s">
        <v>1757</v>
      </c>
      <c r="G278" s="0" t="s">
        <v>1758</v>
      </c>
    </row>
    <row r="279" customFormat="false" ht="14.4" hidden="false" customHeight="false" outlineLevel="0" collapsed="false">
      <c r="A279" s="0" t="n">
        <v>1</v>
      </c>
      <c r="B279" s="0" t="s">
        <v>948</v>
      </c>
      <c r="C279" s="0" t="s">
        <v>949</v>
      </c>
      <c r="D279" s="0" t="n">
        <v>871</v>
      </c>
      <c r="E279" s="0" t="s">
        <v>1759</v>
      </c>
      <c r="F279" s="0" t="s">
        <v>1760</v>
      </c>
      <c r="G279" s="0" t="s">
        <v>1761</v>
      </c>
    </row>
    <row r="280" customFormat="false" ht="14.4" hidden="false" customHeight="false" outlineLevel="0" collapsed="false">
      <c r="A280" s="0" t="n">
        <v>1</v>
      </c>
      <c r="B280" s="0" t="s">
        <v>948</v>
      </c>
      <c r="C280" s="0" t="s">
        <v>949</v>
      </c>
      <c r="D280" s="0" t="n">
        <v>872</v>
      </c>
      <c r="E280" s="0" t="s">
        <v>1762</v>
      </c>
      <c r="F280" s="0" t="s">
        <v>1763</v>
      </c>
      <c r="G280" s="0" t="s">
        <v>1764</v>
      </c>
    </row>
    <row r="281" customFormat="false" ht="14.4" hidden="false" customHeight="false" outlineLevel="0" collapsed="false">
      <c r="A281" s="0" t="n">
        <v>1</v>
      </c>
      <c r="B281" s="0" t="s">
        <v>948</v>
      </c>
      <c r="C281" s="0" t="s">
        <v>949</v>
      </c>
      <c r="D281" s="0" t="n">
        <v>873</v>
      </c>
      <c r="E281" s="0" t="s">
        <v>1765</v>
      </c>
      <c r="F281" s="0" t="s">
        <v>1766</v>
      </c>
      <c r="G281" s="0" t="s">
        <v>1767</v>
      </c>
    </row>
    <row r="282" customFormat="false" ht="14.4" hidden="false" customHeight="false" outlineLevel="0" collapsed="false">
      <c r="A282" s="0" t="n">
        <v>1</v>
      </c>
      <c r="B282" s="0" t="s">
        <v>948</v>
      </c>
      <c r="C282" s="0" t="s">
        <v>949</v>
      </c>
      <c r="D282" s="0" t="n">
        <v>874</v>
      </c>
      <c r="E282" s="0" t="s">
        <v>1768</v>
      </c>
      <c r="F282" s="0" t="s">
        <v>1769</v>
      </c>
      <c r="G282" s="0" t="s">
        <v>1770</v>
      </c>
    </row>
    <row r="283" customFormat="false" ht="14.4" hidden="false" customHeight="false" outlineLevel="0" collapsed="false">
      <c r="A283" s="0" t="n">
        <v>1</v>
      </c>
      <c r="B283" s="0" t="s">
        <v>948</v>
      </c>
      <c r="C283" s="0" t="s">
        <v>949</v>
      </c>
      <c r="D283" s="0" t="n">
        <v>875</v>
      </c>
      <c r="E283" s="0" t="s">
        <v>1771</v>
      </c>
      <c r="F283" s="0" t="s">
        <v>1772</v>
      </c>
      <c r="G283" s="0" t="s">
        <v>1773</v>
      </c>
    </row>
    <row r="284" customFormat="false" ht="14.4" hidden="false" customHeight="false" outlineLevel="0" collapsed="false">
      <c r="A284" s="0" t="n">
        <v>1</v>
      </c>
      <c r="B284" s="0" t="s">
        <v>948</v>
      </c>
      <c r="C284" s="0" t="s">
        <v>949</v>
      </c>
      <c r="D284" s="0" t="n">
        <v>876</v>
      </c>
      <c r="E284" s="0" t="s">
        <v>1774</v>
      </c>
      <c r="F284" s="0" t="s">
        <v>1775</v>
      </c>
      <c r="G284" s="0" t="s">
        <v>1776</v>
      </c>
    </row>
    <row r="285" customFormat="false" ht="14.4" hidden="false" customHeight="false" outlineLevel="0" collapsed="false">
      <c r="A285" s="0" t="n">
        <v>1</v>
      </c>
      <c r="B285" s="0" t="s">
        <v>948</v>
      </c>
      <c r="C285" s="0" t="s">
        <v>949</v>
      </c>
      <c r="D285" s="0" t="n">
        <v>877</v>
      </c>
      <c r="E285" s="0" t="s">
        <v>1777</v>
      </c>
      <c r="F285" s="0" t="s">
        <v>1778</v>
      </c>
      <c r="G285" s="0" t="s">
        <v>1779</v>
      </c>
    </row>
    <row r="286" customFormat="false" ht="14.4" hidden="false" customHeight="false" outlineLevel="0" collapsed="false">
      <c r="A286" s="0" t="n">
        <v>1</v>
      </c>
      <c r="B286" s="0" t="s">
        <v>948</v>
      </c>
      <c r="C286" s="0" t="s">
        <v>949</v>
      </c>
      <c r="D286" s="0" t="n">
        <v>878</v>
      </c>
      <c r="E286" s="0" t="s">
        <v>1780</v>
      </c>
      <c r="F286" s="0" t="s">
        <v>1781</v>
      </c>
      <c r="G286" s="0" t="s">
        <v>1782</v>
      </c>
    </row>
    <row r="287" customFormat="false" ht="14.4" hidden="false" customHeight="false" outlineLevel="0" collapsed="false">
      <c r="A287" s="0" t="n">
        <v>1</v>
      </c>
      <c r="B287" s="0" t="s">
        <v>948</v>
      </c>
      <c r="C287" s="0" t="s">
        <v>949</v>
      </c>
      <c r="D287" s="0" t="n">
        <v>890</v>
      </c>
      <c r="E287" s="0" t="s">
        <v>1783</v>
      </c>
      <c r="F287" s="0" t="s">
        <v>1784</v>
      </c>
      <c r="G287" s="0" t="s">
        <v>1785</v>
      </c>
    </row>
    <row r="288" customFormat="false" ht="14.4" hidden="false" customHeight="false" outlineLevel="0" collapsed="false">
      <c r="A288" s="0" t="n">
        <v>1</v>
      </c>
      <c r="B288" s="0" t="s">
        <v>948</v>
      </c>
      <c r="C288" s="0" t="s">
        <v>949</v>
      </c>
      <c r="D288" s="0" t="n">
        <v>891</v>
      </c>
      <c r="E288" s="0" t="s">
        <v>1786</v>
      </c>
      <c r="F288" s="0" t="s">
        <v>1787</v>
      </c>
      <c r="G288" s="0" t="s">
        <v>1788</v>
      </c>
    </row>
    <row r="289" customFormat="false" ht="14.4" hidden="false" customHeight="false" outlineLevel="0" collapsed="false">
      <c r="A289" s="0" t="n">
        <v>1</v>
      </c>
      <c r="B289" s="0" t="s">
        <v>948</v>
      </c>
      <c r="C289" s="0" t="s">
        <v>949</v>
      </c>
      <c r="D289" s="0" t="n">
        <v>892</v>
      </c>
      <c r="E289" s="0" t="s">
        <v>1789</v>
      </c>
      <c r="F289" s="0" t="s">
        <v>1790</v>
      </c>
      <c r="G289" s="0" t="s">
        <v>1791</v>
      </c>
    </row>
    <row r="290" customFormat="false" ht="14.4" hidden="false" customHeight="false" outlineLevel="0" collapsed="false">
      <c r="A290" s="0" t="n">
        <v>1</v>
      </c>
      <c r="B290" s="0" t="s">
        <v>948</v>
      </c>
      <c r="C290" s="0" t="s">
        <v>949</v>
      </c>
      <c r="D290" s="0" t="n">
        <v>893</v>
      </c>
      <c r="E290" s="0" t="s">
        <v>1792</v>
      </c>
      <c r="F290" s="0" t="s">
        <v>1793</v>
      </c>
      <c r="G290" s="0" t="s">
        <v>1794</v>
      </c>
    </row>
    <row r="291" customFormat="false" ht="14.4" hidden="false" customHeight="false" outlineLevel="0" collapsed="false">
      <c r="A291" s="0" t="n">
        <v>1</v>
      </c>
      <c r="B291" s="0" t="s">
        <v>948</v>
      </c>
      <c r="C291" s="0" t="s">
        <v>949</v>
      </c>
      <c r="D291" s="0" t="n">
        <v>894</v>
      </c>
      <c r="E291" s="0" t="s">
        <v>1795</v>
      </c>
      <c r="F291" s="0" t="s">
        <v>1796</v>
      </c>
      <c r="G291" s="0" t="s">
        <v>1797</v>
      </c>
    </row>
    <row r="292" customFormat="false" ht="14.4" hidden="false" customHeight="false" outlineLevel="0" collapsed="false">
      <c r="A292" s="0" t="n">
        <v>1</v>
      </c>
      <c r="B292" s="0" t="s">
        <v>948</v>
      </c>
      <c r="C292" s="0" t="s">
        <v>949</v>
      </c>
      <c r="D292" s="0" t="n">
        <v>895</v>
      </c>
      <c r="E292" s="0" t="s">
        <v>1798</v>
      </c>
      <c r="F292" s="0" t="s">
        <v>1799</v>
      </c>
      <c r="G292" s="0" t="s">
        <v>1800</v>
      </c>
    </row>
    <row r="293" customFormat="false" ht="14.4" hidden="false" customHeight="false" outlineLevel="0" collapsed="false">
      <c r="A293" s="0" t="n">
        <v>1</v>
      </c>
      <c r="B293" s="0" t="s">
        <v>948</v>
      </c>
      <c r="C293" s="0" t="s">
        <v>949</v>
      </c>
      <c r="D293" s="0" t="n">
        <v>896</v>
      </c>
      <c r="E293" s="0" t="s">
        <v>1801</v>
      </c>
      <c r="F293" s="0" t="s">
        <v>1802</v>
      </c>
      <c r="G293" s="0" t="s">
        <v>1803</v>
      </c>
    </row>
    <row r="294" customFormat="false" ht="14.4" hidden="false" customHeight="false" outlineLevel="0" collapsed="false">
      <c r="A294" s="0" t="n">
        <v>1</v>
      </c>
      <c r="B294" s="0" t="s">
        <v>948</v>
      </c>
      <c r="C294" s="0" t="s">
        <v>949</v>
      </c>
      <c r="D294" s="0" t="n">
        <v>897</v>
      </c>
      <c r="E294" s="0" t="s">
        <v>1804</v>
      </c>
      <c r="F294" s="0" t="s">
        <v>1805</v>
      </c>
      <c r="G294" s="0" t="s">
        <v>1806</v>
      </c>
    </row>
    <row r="295" customFormat="false" ht="14.4" hidden="false" customHeight="false" outlineLevel="0" collapsed="false">
      <c r="A295" s="0" t="n">
        <v>1</v>
      </c>
      <c r="B295" s="0" t="s">
        <v>948</v>
      </c>
      <c r="C295" s="0" t="s">
        <v>949</v>
      </c>
      <c r="D295" s="0" t="n">
        <v>898</v>
      </c>
      <c r="E295" s="0" t="s">
        <v>1807</v>
      </c>
      <c r="F295" s="0" t="s">
        <v>1808</v>
      </c>
      <c r="G295" s="0" t="s">
        <v>1809</v>
      </c>
    </row>
    <row r="296" customFormat="false" ht="14.4" hidden="false" customHeight="false" outlineLevel="0" collapsed="false">
      <c r="A296" s="0" t="n">
        <v>1</v>
      </c>
      <c r="B296" s="0" t="s">
        <v>948</v>
      </c>
      <c r="C296" s="0" t="s">
        <v>949</v>
      </c>
      <c r="D296" s="0" t="n">
        <v>1001</v>
      </c>
      <c r="E296" s="0" t="s">
        <v>1810</v>
      </c>
      <c r="F296" s="0" t="s">
        <v>1811</v>
      </c>
      <c r="G296" s="0" t="s">
        <v>1812</v>
      </c>
    </row>
    <row r="297" customFormat="false" ht="14.4" hidden="false" customHeight="false" outlineLevel="0" collapsed="false">
      <c r="A297" s="0" t="n">
        <v>1</v>
      </c>
      <c r="B297" s="0" t="s">
        <v>948</v>
      </c>
      <c r="C297" s="0" t="s">
        <v>949</v>
      </c>
      <c r="D297" s="0" t="n">
        <v>1002</v>
      </c>
      <c r="E297" s="0" t="s">
        <v>1813</v>
      </c>
      <c r="F297" s="0" t="s">
        <v>1814</v>
      </c>
      <c r="G297" s="0" t="s">
        <v>1815</v>
      </c>
    </row>
    <row r="298" customFormat="false" ht="14.4" hidden="false" customHeight="false" outlineLevel="0" collapsed="false">
      <c r="A298" s="0" t="n">
        <v>1</v>
      </c>
      <c r="B298" s="0" t="s">
        <v>948</v>
      </c>
      <c r="C298" s="0" t="s">
        <v>949</v>
      </c>
      <c r="D298" s="0" t="n">
        <v>1003</v>
      </c>
      <c r="E298" s="0" t="s">
        <v>1816</v>
      </c>
      <c r="F298" s="0" t="s">
        <v>1817</v>
      </c>
      <c r="G298" s="0" t="s">
        <v>1818</v>
      </c>
    </row>
    <row r="299" customFormat="false" ht="14.4" hidden="false" customHeight="false" outlineLevel="0" collapsed="false">
      <c r="A299" s="0" t="n">
        <v>1</v>
      </c>
      <c r="B299" s="0" t="s">
        <v>948</v>
      </c>
      <c r="C299" s="0" t="s">
        <v>949</v>
      </c>
      <c r="D299" s="0" t="n">
        <v>1004</v>
      </c>
      <c r="E299" s="0" t="s">
        <v>1819</v>
      </c>
      <c r="F299" s="0" t="s">
        <v>1820</v>
      </c>
      <c r="G299" s="0" t="s">
        <v>1821</v>
      </c>
    </row>
    <row r="300" customFormat="false" ht="14.4" hidden="false" customHeight="false" outlineLevel="0" collapsed="false">
      <c r="A300" s="0" t="n">
        <v>1</v>
      </c>
      <c r="B300" s="0" t="s">
        <v>948</v>
      </c>
      <c r="C300" s="0" t="s">
        <v>949</v>
      </c>
      <c r="D300" s="0" t="n">
        <v>1005</v>
      </c>
      <c r="E300" s="0" t="s">
        <v>1822</v>
      </c>
      <c r="F300" s="0" t="s">
        <v>1823</v>
      </c>
      <c r="G300" s="0" t="s">
        <v>1824</v>
      </c>
    </row>
    <row r="301" customFormat="false" ht="14.4" hidden="false" customHeight="false" outlineLevel="0" collapsed="false">
      <c r="A301" s="0" t="n">
        <v>1</v>
      </c>
      <c r="B301" s="0" t="s">
        <v>948</v>
      </c>
      <c r="C301" s="0" t="s">
        <v>949</v>
      </c>
      <c r="D301" s="0" t="n">
        <v>1006</v>
      </c>
      <c r="E301" s="0" t="s">
        <v>1825</v>
      </c>
      <c r="F301" s="0" t="s">
        <v>1826</v>
      </c>
      <c r="G301" s="0" t="s">
        <v>1827</v>
      </c>
    </row>
    <row r="302" customFormat="false" ht="14.4" hidden="false" customHeight="false" outlineLevel="0" collapsed="false">
      <c r="A302" s="0" t="n">
        <v>1</v>
      </c>
      <c r="B302" s="0" t="s">
        <v>948</v>
      </c>
      <c r="C302" s="0" t="s">
        <v>949</v>
      </c>
      <c r="D302" s="0" t="n">
        <v>1007</v>
      </c>
      <c r="E302" s="0" t="s">
        <v>1828</v>
      </c>
      <c r="F302" s="0" t="s">
        <v>1829</v>
      </c>
      <c r="G302" s="0" t="s">
        <v>1830</v>
      </c>
    </row>
    <row r="303" customFormat="false" ht="14.4" hidden="false" customHeight="false" outlineLevel="0" collapsed="false">
      <c r="A303" s="0" t="n">
        <v>1</v>
      </c>
      <c r="B303" s="0" t="s">
        <v>948</v>
      </c>
      <c r="C303" s="0" t="s">
        <v>949</v>
      </c>
      <c r="D303" s="0" t="n">
        <v>1010</v>
      </c>
      <c r="E303" s="0" t="s">
        <v>1831</v>
      </c>
      <c r="F303" s="0" t="s">
        <v>1832</v>
      </c>
      <c r="G303" s="0" t="s">
        <v>1833</v>
      </c>
    </row>
    <row r="304" customFormat="false" ht="14.4" hidden="false" customHeight="false" outlineLevel="0" collapsed="false">
      <c r="A304" s="0" t="n">
        <v>1</v>
      </c>
      <c r="B304" s="0" t="s">
        <v>948</v>
      </c>
      <c r="C304" s="0" t="s">
        <v>949</v>
      </c>
      <c r="D304" s="0" t="n">
        <v>1011</v>
      </c>
      <c r="E304" s="0" t="s">
        <v>1834</v>
      </c>
      <c r="F304" s="0" t="s">
        <v>1835</v>
      </c>
      <c r="G304" s="0" t="s">
        <v>1836</v>
      </c>
    </row>
    <row r="305" customFormat="false" ht="14.4" hidden="false" customHeight="false" outlineLevel="0" collapsed="false">
      <c r="A305" s="0" t="n">
        <v>1</v>
      </c>
      <c r="B305" s="0" t="s">
        <v>948</v>
      </c>
      <c r="C305" s="0" t="s">
        <v>949</v>
      </c>
      <c r="D305" s="0" t="n">
        <v>1012</v>
      </c>
      <c r="E305" s="0" t="s">
        <v>1837</v>
      </c>
      <c r="F305" s="0" t="s">
        <v>1838</v>
      </c>
      <c r="G305" s="0" t="s">
        <v>1839</v>
      </c>
    </row>
    <row r="306" customFormat="false" ht="14.4" hidden="false" customHeight="false" outlineLevel="0" collapsed="false">
      <c r="A306" s="0" t="n">
        <v>1</v>
      </c>
      <c r="B306" s="0" t="s">
        <v>948</v>
      </c>
      <c r="C306" s="0" t="s">
        <v>949</v>
      </c>
      <c r="D306" s="0" t="n">
        <v>1013</v>
      </c>
      <c r="E306" s="0" t="s">
        <v>1840</v>
      </c>
      <c r="F306" s="0" t="s">
        <v>1841</v>
      </c>
      <c r="G306" s="0" t="s">
        <v>1842</v>
      </c>
    </row>
    <row r="307" customFormat="false" ht="14.4" hidden="false" customHeight="false" outlineLevel="0" collapsed="false">
      <c r="A307" s="0" t="n">
        <v>1</v>
      </c>
      <c r="B307" s="0" t="s">
        <v>948</v>
      </c>
      <c r="C307" s="0" t="s">
        <v>949</v>
      </c>
      <c r="D307" s="0" t="n">
        <v>1014</v>
      </c>
      <c r="E307" s="0" t="s">
        <v>1843</v>
      </c>
      <c r="F307" s="0" t="s">
        <v>1844</v>
      </c>
      <c r="G307" s="0" t="s">
        <v>1845</v>
      </c>
    </row>
    <row r="308" customFormat="false" ht="14.4" hidden="false" customHeight="false" outlineLevel="0" collapsed="false">
      <c r="A308" s="0" t="n">
        <v>1</v>
      </c>
      <c r="B308" s="0" t="s">
        <v>948</v>
      </c>
      <c r="C308" s="0" t="s">
        <v>949</v>
      </c>
      <c r="D308" s="0" t="n">
        <v>1015</v>
      </c>
      <c r="E308" s="0" t="s">
        <v>1846</v>
      </c>
      <c r="F308" s="0" t="s">
        <v>1847</v>
      </c>
      <c r="G308" s="0" t="s">
        <v>1848</v>
      </c>
    </row>
    <row r="309" customFormat="false" ht="14.4" hidden="false" customHeight="false" outlineLevel="0" collapsed="false">
      <c r="A309" s="0" t="n">
        <v>1</v>
      </c>
      <c r="B309" s="0" t="s">
        <v>948</v>
      </c>
      <c r="C309" s="0" t="s">
        <v>949</v>
      </c>
      <c r="D309" s="0" t="n">
        <v>1016</v>
      </c>
      <c r="E309" s="0" t="s">
        <v>1849</v>
      </c>
      <c r="F309" s="0" t="s">
        <v>1850</v>
      </c>
      <c r="G309" s="0" t="s">
        <v>1851</v>
      </c>
    </row>
    <row r="310" customFormat="false" ht="14.4" hidden="false" customHeight="false" outlineLevel="0" collapsed="false">
      <c r="A310" s="0" t="n">
        <v>1</v>
      </c>
      <c r="B310" s="0" t="s">
        <v>948</v>
      </c>
      <c r="C310" s="0" t="s">
        <v>949</v>
      </c>
      <c r="D310" s="0" t="n">
        <v>1017</v>
      </c>
      <c r="E310" s="0" t="s">
        <v>1852</v>
      </c>
      <c r="F310" s="0" t="s">
        <v>1853</v>
      </c>
      <c r="G310" s="0" t="s">
        <v>1854</v>
      </c>
    </row>
    <row r="311" customFormat="false" ht="14.4" hidden="false" customHeight="false" outlineLevel="0" collapsed="false">
      <c r="A311" s="0" t="n">
        <v>1</v>
      </c>
      <c r="B311" s="0" t="s">
        <v>948</v>
      </c>
      <c r="C311" s="0" t="s">
        <v>949</v>
      </c>
      <c r="D311" s="0" t="n">
        <v>1018</v>
      </c>
      <c r="E311" s="0" t="s">
        <v>1855</v>
      </c>
      <c r="F311" s="0" t="s">
        <v>1856</v>
      </c>
      <c r="G311" s="0" t="s">
        <v>1857</v>
      </c>
    </row>
    <row r="312" customFormat="false" ht="14.4" hidden="false" customHeight="false" outlineLevel="0" collapsed="false">
      <c r="A312" s="0" t="n">
        <v>1</v>
      </c>
      <c r="B312" s="0" t="s">
        <v>948</v>
      </c>
      <c r="C312" s="0" t="s">
        <v>949</v>
      </c>
      <c r="D312" s="0" t="n">
        <v>1019</v>
      </c>
      <c r="E312" s="0" t="s">
        <v>1858</v>
      </c>
      <c r="F312" s="0" t="s">
        <v>1859</v>
      </c>
      <c r="G312" s="0" t="s">
        <v>1860</v>
      </c>
    </row>
    <row r="313" customFormat="false" ht="14.4" hidden="false" customHeight="false" outlineLevel="0" collapsed="false">
      <c r="A313" s="0" t="n">
        <v>1</v>
      </c>
      <c r="B313" s="0" t="s">
        <v>948</v>
      </c>
      <c r="C313" s="0" t="s">
        <v>949</v>
      </c>
      <c r="D313" s="0" t="n">
        <v>1020</v>
      </c>
      <c r="E313" s="0" t="s">
        <v>1861</v>
      </c>
      <c r="F313" s="0" t="s">
        <v>1862</v>
      </c>
      <c r="G313" s="0" t="s">
        <v>1863</v>
      </c>
    </row>
    <row r="314" customFormat="false" ht="14.4" hidden="false" customHeight="false" outlineLevel="0" collapsed="false">
      <c r="A314" s="0" t="n">
        <v>1</v>
      </c>
      <c r="B314" s="0" t="s">
        <v>948</v>
      </c>
      <c r="C314" s="0" t="s">
        <v>949</v>
      </c>
      <c r="D314" s="0" t="n">
        <v>1021</v>
      </c>
      <c r="E314" s="0" t="s">
        <v>1864</v>
      </c>
      <c r="F314" s="0" t="s">
        <v>1865</v>
      </c>
      <c r="G314" s="0" t="s">
        <v>1866</v>
      </c>
    </row>
    <row r="315" customFormat="false" ht="14.4" hidden="false" customHeight="false" outlineLevel="0" collapsed="false">
      <c r="A315" s="0" t="n">
        <v>1</v>
      </c>
      <c r="B315" s="0" t="s">
        <v>948</v>
      </c>
      <c r="C315" s="0" t="s">
        <v>949</v>
      </c>
      <c r="D315" s="0" t="n">
        <v>1022</v>
      </c>
      <c r="E315" s="0" t="s">
        <v>1867</v>
      </c>
      <c r="F315" s="0" t="s">
        <v>1868</v>
      </c>
      <c r="G315" s="0" t="s">
        <v>1869</v>
      </c>
    </row>
    <row r="316" customFormat="false" ht="14.4" hidden="false" customHeight="false" outlineLevel="0" collapsed="false">
      <c r="A316" s="0" t="n">
        <v>1</v>
      </c>
      <c r="B316" s="0" t="s">
        <v>948</v>
      </c>
      <c r="C316" s="0" t="s">
        <v>949</v>
      </c>
      <c r="D316" s="0" t="n">
        <v>1023</v>
      </c>
      <c r="E316" s="0" t="s">
        <v>1870</v>
      </c>
      <c r="F316" s="0" t="s">
        <v>1871</v>
      </c>
      <c r="G316" s="0" t="s">
        <v>1872</v>
      </c>
    </row>
    <row r="317" customFormat="false" ht="14.4" hidden="false" customHeight="false" outlineLevel="0" collapsed="false">
      <c r="A317" s="0" t="n">
        <v>1</v>
      </c>
      <c r="B317" s="0" t="s">
        <v>948</v>
      </c>
      <c r="C317" s="0" t="s">
        <v>949</v>
      </c>
      <c r="D317" s="0" t="n">
        <v>1024</v>
      </c>
      <c r="E317" s="0" t="s">
        <v>1873</v>
      </c>
      <c r="F317" s="0" t="s">
        <v>1874</v>
      </c>
      <c r="G317" s="0" t="s">
        <v>1875</v>
      </c>
    </row>
    <row r="318" customFormat="false" ht="14.4" hidden="false" customHeight="false" outlineLevel="0" collapsed="false">
      <c r="A318" s="0" t="n">
        <v>1</v>
      </c>
      <c r="B318" s="0" t="s">
        <v>948</v>
      </c>
      <c r="C318" s="0" t="s">
        <v>949</v>
      </c>
      <c r="D318" s="0" t="n">
        <v>1025</v>
      </c>
      <c r="E318" s="0" t="s">
        <v>1876</v>
      </c>
      <c r="F318" s="0" t="s">
        <v>1877</v>
      </c>
      <c r="G318" s="0" t="s">
        <v>1878</v>
      </c>
    </row>
    <row r="319" customFormat="false" ht="14.4" hidden="false" customHeight="false" outlineLevel="0" collapsed="false">
      <c r="A319" s="0" t="n">
        <v>1</v>
      </c>
      <c r="B319" s="0" t="s">
        <v>948</v>
      </c>
      <c r="C319" s="0" t="s">
        <v>949</v>
      </c>
      <c r="D319" s="0" t="n">
        <v>1026</v>
      </c>
      <c r="E319" s="0" t="s">
        <v>1879</v>
      </c>
      <c r="F319" s="0" t="s">
        <v>1880</v>
      </c>
      <c r="G319" s="0" t="s">
        <v>1881</v>
      </c>
    </row>
    <row r="320" customFormat="false" ht="14.4" hidden="false" customHeight="false" outlineLevel="0" collapsed="false">
      <c r="A320" s="0" t="n">
        <v>1</v>
      </c>
      <c r="B320" s="0" t="s">
        <v>948</v>
      </c>
      <c r="C320" s="0" t="s">
        <v>949</v>
      </c>
      <c r="D320" s="0" t="n">
        <v>1027</v>
      </c>
      <c r="E320" s="0" t="s">
        <v>1882</v>
      </c>
      <c r="F320" s="0" t="s">
        <v>1883</v>
      </c>
      <c r="G320" s="0" t="s">
        <v>1884</v>
      </c>
    </row>
    <row r="321" customFormat="false" ht="14.4" hidden="false" customHeight="false" outlineLevel="0" collapsed="false">
      <c r="A321" s="0" t="n">
        <v>1</v>
      </c>
      <c r="B321" s="0" t="s">
        <v>948</v>
      </c>
      <c r="C321" s="0" t="s">
        <v>949</v>
      </c>
      <c r="D321" s="0" t="n">
        <v>1028</v>
      </c>
      <c r="E321" s="0" t="s">
        <v>1885</v>
      </c>
      <c r="F321" s="0" t="s">
        <v>1886</v>
      </c>
      <c r="G321" s="0" t="s">
        <v>1887</v>
      </c>
    </row>
    <row r="322" customFormat="false" ht="14.4" hidden="false" customHeight="false" outlineLevel="0" collapsed="false">
      <c r="A322" s="0" t="n">
        <v>1</v>
      </c>
      <c r="B322" s="0" t="s">
        <v>948</v>
      </c>
      <c r="C322" s="0" t="s">
        <v>949</v>
      </c>
      <c r="D322" s="0" t="n">
        <v>1029</v>
      </c>
      <c r="E322" s="0" t="s">
        <v>1888</v>
      </c>
      <c r="F322" s="0" t="s">
        <v>1889</v>
      </c>
      <c r="G322" s="0" t="s">
        <v>1890</v>
      </c>
    </row>
    <row r="323" customFormat="false" ht="14.4" hidden="false" customHeight="false" outlineLevel="0" collapsed="false">
      <c r="A323" s="0" t="n">
        <v>1</v>
      </c>
      <c r="B323" s="0" t="s">
        <v>948</v>
      </c>
      <c r="C323" s="0" t="s">
        <v>949</v>
      </c>
      <c r="D323" s="0" t="n">
        <v>1030</v>
      </c>
      <c r="E323" s="0" t="s">
        <v>1891</v>
      </c>
      <c r="F323" s="0" t="s">
        <v>1892</v>
      </c>
      <c r="G323" s="0" t="s">
        <v>1893</v>
      </c>
    </row>
    <row r="324" customFormat="false" ht="14.4" hidden="false" customHeight="false" outlineLevel="0" collapsed="false">
      <c r="A324" s="0" t="n">
        <v>1</v>
      </c>
      <c r="B324" s="0" t="s">
        <v>948</v>
      </c>
      <c r="C324" s="0" t="s">
        <v>949</v>
      </c>
      <c r="D324" s="0" t="n">
        <v>1031</v>
      </c>
      <c r="E324" s="0" t="s">
        <v>1894</v>
      </c>
      <c r="F324" s="0" t="s">
        <v>1895</v>
      </c>
      <c r="G324" s="0" t="s">
        <v>1896</v>
      </c>
    </row>
    <row r="325" customFormat="false" ht="14.4" hidden="false" customHeight="false" outlineLevel="0" collapsed="false">
      <c r="A325" s="0" t="n">
        <v>1</v>
      </c>
      <c r="B325" s="0" t="s">
        <v>948</v>
      </c>
      <c r="C325" s="0" t="s">
        <v>949</v>
      </c>
      <c r="D325" s="0" t="n">
        <v>1032</v>
      </c>
      <c r="E325" s="0" t="s">
        <v>1897</v>
      </c>
      <c r="F325" s="0" t="s">
        <v>1898</v>
      </c>
      <c r="G325" s="0" t="s">
        <v>1899</v>
      </c>
    </row>
    <row r="326" customFormat="false" ht="14.4" hidden="false" customHeight="false" outlineLevel="0" collapsed="false">
      <c r="A326" s="0" t="n">
        <v>1</v>
      </c>
      <c r="B326" s="0" t="s">
        <v>948</v>
      </c>
      <c r="C326" s="0" t="s">
        <v>949</v>
      </c>
      <c r="D326" s="0" t="n">
        <v>1033</v>
      </c>
      <c r="E326" s="0" t="s">
        <v>1900</v>
      </c>
      <c r="F326" s="0" t="s">
        <v>1901</v>
      </c>
      <c r="G326" s="0" t="s">
        <v>1902</v>
      </c>
    </row>
    <row r="327" customFormat="false" ht="14.4" hidden="false" customHeight="false" outlineLevel="0" collapsed="false">
      <c r="A327" s="0" t="n">
        <v>1</v>
      </c>
      <c r="B327" s="0" t="s">
        <v>948</v>
      </c>
      <c r="C327" s="0" t="s">
        <v>949</v>
      </c>
      <c r="D327" s="0" t="n">
        <v>1036</v>
      </c>
      <c r="E327" s="0" t="s">
        <v>1903</v>
      </c>
      <c r="F327" s="0" t="s">
        <v>1904</v>
      </c>
      <c r="G327" s="0" t="s">
        <v>1905</v>
      </c>
    </row>
    <row r="328" customFormat="false" ht="14.4" hidden="false" customHeight="false" outlineLevel="0" collapsed="false">
      <c r="A328" s="0" t="n">
        <v>1</v>
      </c>
      <c r="B328" s="0" t="s">
        <v>948</v>
      </c>
      <c r="C328" s="0" t="s">
        <v>949</v>
      </c>
      <c r="D328" s="0" t="n">
        <v>1040</v>
      </c>
      <c r="E328" s="0" t="s">
        <v>1906</v>
      </c>
      <c r="F328" s="0" t="s">
        <v>1907</v>
      </c>
      <c r="G328" s="0" t="s">
        <v>1908</v>
      </c>
    </row>
    <row r="329" customFormat="false" ht="14.4" hidden="false" customHeight="false" outlineLevel="0" collapsed="false">
      <c r="A329" s="0" t="n">
        <v>1</v>
      </c>
      <c r="B329" s="0" t="s">
        <v>948</v>
      </c>
      <c r="C329" s="0" t="s">
        <v>949</v>
      </c>
      <c r="D329" s="0" t="n">
        <v>1041</v>
      </c>
      <c r="E329" s="0" t="s">
        <v>1909</v>
      </c>
      <c r="F329" s="0" t="s">
        <v>1910</v>
      </c>
      <c r="G329" s="0" t="s">
        <v>1911</v>
      </c>
    </row>
    <row r="330" customFormat="false" ht="14.4" hidden="false" customHeight="false" outlineLevel="0" collapsed="false">
      <c r="A330" s="0" t="n">
        <v>1</v>
      </c>
      <c r="B330" s="0" t="s">
        <v>948</v>
      </c>
      <c r="C330" s="0" t="s">
        <v>949</v>
      </c>
      <c r="D330" s="0" t="n">
        <v>1042</v>
      </c>
      <c r="E330" s="0" t="s">
        <v>1912</v>
      </c>
      <c r="F330" s="0" t="s">
        <v>1913</v>
      </c>
      <c r="G330" s="0" t="s">
        <v>1914</v>
      </c>
    </row>
    <row r="331" customFormat="false" ht="14.4" hidden="false" customHeight="false" outlineLevel="0" collapsed="false">
      <c r="A331" s="0" t="n">
        <v>1</v>
      </c>
      <c r="B331" s="0" t="s">
        <v>948</v>
      </c>
      <c r="C331" s="0" t="s">
        <v>949</v>
      </c>
      <c r="D331" s="0" t="n">
        <v>1043</v>
      </c>
      <c r="E331" s="0" t="s">
        <v>1915</v>
      </c>
      <c r="F331" s="0" t="s">
        <v>1916</v>
      </c>
      <c r="G331" s="0" t="s">
        <v>1917</v>
      </c>
    </row>
    <row r="332" customFormat="false" ht="14.4" hidden="false" customHeight="false" outlineLevel="0" collapsed="false">
      <c r="A332" s="0" t="n">
        <v>1</v>
      </c>
      <c r="B332" s="0" t="s">
        <v>948</v>
      </c>
      <c r="C332" s="0" t="s">
        <v>949</v>
      </c>
      <c r="D332" s="0" t="n">
        <v>1044</v>
      </c>
      <c r="E332" s="0" t="s">
        <v>1918</v>
      </c>
      <c r="F332" s="0" t="s">
        <v>1919</v>
      </c>
      <c r="G332" s="0" t="s">
        <v>1920</v>
      </c>
    </row>
    <row r="333" customFormat="false" ht="14.4" hidden="false" customHeight="false" outlineLevel="0" collapsed="false">
      <c r="A333" s="0" t="n">
        <v>1</v>
      </c>
      <c r="B333" s="0" t="s">
        <v>948</v>
      </c>
      <c r="C333" s="0" t="s">
        <v>949</v>
      </c>
      <c r="D333" s="0" t="n">
        <v>1045</v>
      </c>
      <c r="E333" s="0" t="s">
        <v>1921</v>
      </c>
      <c r="F333" s="0" t="s">
        <v>1922</v>
      </c>
      <c r="G333" s="0" t="s">
        <v>1923</v>
      </c>
    </row>
    <row r="334" customFormat="false" ht="14.4" hidden="false" customHeight="false" outlineLevel="0" collapsed="false">
      <c r="A334" s="0" t="n">
        <v>1</v>
      </c>
      <c r="B334" s="0" t="s">
        <v>948</v>
      </c>
      <c r="C334" s="0" t="s">
        <v>949</v>
      </c>
      <c r="D334" s="0" t="n">
        <v>1046</v>
      </c>
      <c r="E334" s="0" t="s">
        <v>1924</v>
      </c>
      <c r="F334" s="0" t="s">
        <v>1925</v>
      </c>
      <c r="G334" s="0" t="s">
        <v>1926</v>
      </c>
    </row>
    <row r="335" customFormat="false" ht="14.4" hidden="false" customHeight="false" outlineLevel="0" collapsed="false">
      <c r="A335" s="0" t="n">
        <v>1</v>
      </c>
      <c r="B335" s="0" t="s">
        <v>948</v>
      </c>
      <c r="C335" s="0" t="s">
        <v>949</v>
      </c>
      <c r="D335" s="0" t="n">
        <v>1047</v>
      </c>
      <c r="E335" s="0" t="s">
        <v>1927</v>
      </c>
      <c r="F335" s="0" t="s">
        <v>1928</v>
      </c>
      <c r="G335" s="0" t="s">
        <v>1929</v>
      </c>
    </row>
    <row r="336" customFormat="false" ht="14.4" hidden="false" customHeight="false" outlineLevel="0" collapsed="false">
      <c r="A336" s="0" t="n">
        <v>1</v>
      </c>
      <c r="B336" s="0" t="s">
        <v>948</v>
      </c>
      <c r="C336" s="0" t="s">
        <v>949</v>
      </c>
      <c r="D336" s="0" t="n">
        <v>1048</v>
      </c>
      <c r="E336" s="0" t="s">
        <v>1930</v>
      </c>
      <c r="F336" s="0" t="s">
        <v>1931</v>
      </c>
      <c r="G336" s="0" t="s">
        <v>1932</v>
      </c>
    </row>
    <row r="337" customFormat="false" ht="14.4" hidden="false" customHeight="false" outlineLevel="0" collapsed="false">
      <c r="A337" s="0" t="n">
        <v>1</v>
      </c>
      <c r="B337" s="0" t="s">
        <v>948</v>
      </c>
      <c r="C337" s="0" t="s">
        <v>949</v>
      </c>
      <c r="D337" s="0" t="n">
        <v>1050</v>
      </c>
      <c r="E337" s="0" t="s">
        <v>1933</v>
      </c>
      <c r="F337" s="0" t="s">
        <v>1934</v>
      </c>
      <c r="G337" s="0" t="s">
        <v>1935</v>
      </c>
    </row>
    <row r="338" customFormat="false" ht="14.4" hidden="false" customHeight="false" outlineLevel="0" collapsed="false">
      <c r="A338" s="0" t="n">
        <v>1</v>
      </c>
      <c r="B338" s="0" t="s">
        <v>948</v>
      </c>
      <c r="C338" s="0" t="s">
        <v>949</v>
      </c>
      <c r="D338" s="0" t="n">
        <v>1051</v>
      </c>
      <c r="E338" s="0" t="s">
        <v>1936</v>
      </c>
      <c r="F338" s="0" t="s">
        <v>1937</v>
      </c>
      <c r="G338" s="0" t="s">
        <v>1938</v>
      </c>
    </row>
    <row r="339" customFormat="false" ht="14.4" hidden="false" customHeight="false" outlineLevel="0" collapsed="false">
      <c r="A339" s="0" t="n">
        <v>1</v>
      </c>
      <c r="B339" s="0" t="s">
        <v>948</v>
      </c>
      <c r="C339" s="0" t="s">
        <v>949</v>
      </c>
      <c r="D339" s="0" t="n">
        <v>1052</v>
      </c>
      <c r="E339" s="0" t="s">
        <v>1939</v>
      </c>
      <c r="F339" s="0" t="s">
        <v>1940</v>
      </c>
      <c r="G339" s="0" t="s">
        <v>1941</v>
      </c>
    </row>
    <row r="340" customFormat="false" ht="14.4" hidden="false" customHeight="false" outlineLevel="0" collapsed="false">
      <c r="A340" s="0" t="n">
        <v>1</v>
      </c>
      <c r="B340" s="0" t="s">
        <v>948</v>
      </c>
      <c r="C340" s="0" t="s">
        <v>949</v>
      </c>
      <c r="D340" s="0" t="n">
        <v>1053</v>
      </c>
      <c r="E340" s="0" t="s">
        <v>1942</v>
      </c>
      <c r="F340" s="0" t="s">
        <v>1943</v>
      </c>
      <c r="G340" s="0" t="s">
        <v>1944</v>
      </c>
    </row>
    <row r="341" customFormat="false" ht="14.4" hidden="false" customHeight="false" outlineLevel="0" collapsed="false">
      <c r="A341" s="0" t="n">
        <v>1</v>
      </c>
      <c r="B341" s="0" t="s">
        <v>948</v>
      </c>
      <c r="C341" s="0" t="s">
        <v>949</v>
      </c>
      <c r="D341" s="0" t="n">
        <v>1060</v>
      </c>
      <c r="E341" s="0" t="s">
        <v>1945</v>
      </c>
      <c r="F341" s="0" t="s">
        <v>1946</v>
      </c>
      <c r="G341" s="0" t="s">
        <v>1947</v>
      </c>
    </row>
    <row r="342" customFormat="false" ht="14.4" hidden="false" customHeight="false" outlineLevel="0" collapsed="false">
      <c r="A342" s="0" t="n">
        <v>1</v>
      </c>
      <c r="B342" s="0" t="s">
        <v>948</v>
      </c>
      <c r="C342" s="0" t="s">
        <v>949</v>
      </c>
      <c r="D342" s="0" t="n">
        <v>1061</v>
      </c>
      <c r="E342" s="0" t="s">
        <v>1948</v>
      </c>
      <c r="F342" s="0" t="s">
        <v>1949</v>
      </c>
      <c r="G342" s="0" t="s">
        <v>1950</v>
      </c>
    </row>
    <row r="343" customFormat="false" ht="14.4" hidden="false" customHeight="false" outlineLevel="0" collapsed="false">
      <c r="A343" s="0" t="n">
        <v>1</v>
      </c>
      <c r="B343" s="0" t="s">
        <v>948</v>
      </c>
      <c r="C343" s="0" t="s">
        <v>949</v>
      </c>
      <c r="D343" s="0" t="n">
        <v>1070</v>
      </c>
      <c r="E343" s="0" t="s">
        <v>1951</v>
      </c>
      <c r="F343" s="0" t="s">
        <v>1952</v>
      </c>
      <c r="G343" s="0" t="s">
        <v>1953</v>
      </c>
    </row>
    <row r="344" customFormat="false" ht="14.4" hidden="false" customHeight="false" outlineLevel="0" collapsed="false">
      <c r="A344" s="0" t="n">
        <v>1</v>
      </c>
      <c r="B344" s="0" t="s">
        <v>948</v>
      </c>
      <c r="C344" s="0" t="s">
        <v>949</v>
      </c>
      <c r="D344" s="0" t="n">
        <v>1071</v>
      </c>
      <c r="E344" s="0" t="s">
        <v>1954</v>
      </c>
      <c r="F344" s="0" t="s">
        <v>1955</v>
      </c>
      <c r="G344" s="0" t="s">
        <v>1956</v>
      </c>
    </row>
    <row r="345" customFormat="false" ht="14.4" hidden="false" customHeight="false" outlineLevel="0" collapsed="false">
      <c r="A345" s="0" t="n">
        <v>1</v>
      </c>
      <c r="B345" s="0" t="s">
        <v>948</v>
      </c>
      <c r="C345" s="0" t="s">
        <v>949</v>
      </c>
      <c r="D345" s="0" t="n">
        <v>1072</v>
      </c>
      <c r="E345" s="0" t="s">
        <v>1957</v>
      </c>
      <c r="F345" s="0" t="s">
        <v>1958</v>
      </c>
      <c r="G345" s="0" t="s">
        <v>1959</v>
      </c>
    </row>
    <row r="346" customFormat="false" ht="14.4" hidden="false" customHeight="false" outlineLevel="0" collapsed="false">
      <c r="A346" s="0" t="n">
        <v>1</v>
      </c>
      <c r="B346" s="0" t="s">
        <v>948</v>
      </c>
      <c r="C346" s="0" t="s">
        <v>949</v>
      </c>
      <c r="D346" s="0" t="n">
        <v>1080</v>
      </c>
      <c r="E346" s="0" t="s">
        <v>1960</v>
      </c>
      <c r="F346" s="0" t="s">
        <v>1961</v>
      </c>
      <c r="G346" s="0" t="s">
        <v>1962</v>
      </c>
    </row>
    <row r="347" customFormat="false" ht="14.4" hidden="false" customHeight="false" outlineLevel="0" collapsed="false">
      <c r="A347" s="0" t="n">
        <v>1</v>
      </c>
      <c r="B347" s="0" t="s">
        <v>948</v>
      </c>
      <c r="C347" s="0" t="s">
        <v>949</v>
      </c>
      <c r="D347" s="0" t="n">
        <v>1081</v>
      </c>
      <c r="E347" s="0" t="s">
        <v>1963</v>
      </c>
      <c r="F347" s="0" t="s">
        <v>1964</v>
      </c>
      <c r="G347" s="0" t="s">
        <v>1965</v>
      </c>
    </row>
    <row r="348" customFormat="false" ht="14.4" hidden="false" customHeight="false" outlineLevel="0" collapsed="false">
      <c r="A348" s="0" t="n">
        <v>1</v>
      </c>
      <c r="B348" s="0" t="s">
        <v>948</v>
      </c>
      <c r="C348" s="0" t="s">
        <v>949</v>
      </c>
      <c r="D348" s="0" t="n">
        <v>1082</v>
      </c>
      <c r="E348" s="0" t="s">
        <v>1966</v>
      </c>
      <c r="F348" s="0" t="s">
        <v>1967</v>
      </c>
      <c r="G348" s="0" t="s">
        <v>1968</v>
      </c>
    </row>
    <row r="349" customFormat="false" ht="14.4" hidden="false" customHeight="false" outlineLevel="0" collapsed="false">
      <c r="A349" s="0" t="n">
        <v>1</v>
      </c>
      <c r="B349" s="0" t="s">
        <v>948</v>
      </c>
      <c r="C349" s="0" t="s">
        <v>949</v>
      </c>
      <c r="D349" s="0" t="n">
        <v>1083</v>
      </c>
      <c r="E349" s="0" t="s">
        <v>1969</v>
      </c>
      <c r="F349" s="0" t="s">
        <v>1970</v>
      </c>
      <c r="G349" s="0" t="s">
        <v>1971</v>
      </c>
    </row>
    <row r="350" customFormat="false" ht="14.4" hidden="false" customHeight="false" outlineLevel="0" collapsed="false">
      <c r="A350" s="0" t="n">
        <v>1</v>
      </c>
      <c r="B350" s="0" t="s">
        <v>948</v>
      </c>
      <c r="C350" s="0" t="s">
        <v>949</v>
      </c>
      <c r="D350" s="0" t="n">
        <v>1084</v>
      </c>
      <c r="E350" s="0" t="s">
        <v>1972</v>
      </c>
      <c r="F350" s="0" t="s">
        <v>1973</v>
      </c>
      <c r="G350" s="0" t="s">
        <v>1974</v>
      </c>
    </row>
    <row r="351" customFormat="false" ht="14.4" hidden="false" customHeight="false" outlineLevel="0" collapsed="false">
      <c r="A351" s="0" t="n">
        <v>1</v>
      </c>
      <c r="B351" s="0" t="s">
        <v>948</v>
      </c>
      <c r="C351" s="0" t="s">
        <v>949</v>
      </c>
      <c r="D351" s="0" t="n">
        <v>1085</v>
      </c>
      <c r="E351" s="0" t="s">
        <v>1975</v>
      </c>
      <c r="F351" s="0" t="s">
        <v>1976</v>
      </c>
      <c r="G351" s="0" t="s">
        <v>1977</v>
      </c>
    </row>
    <row r="352" customFormat="false" ht="14.4" hidden="false" customHeight="false" outlineLevel="0" collapsed="false">
      <c r="A352" s="0" t="n">
        <v>1</v>
      </c>
      <c r="B352" s="0" t="s">
        <v>948</v>
      </c>
      <c r="C352" s="0" t="s">
        <v>949</v>
      </c>
      <c r="D352" s="0" t="n">
        <v>1086</v>
      </c>
      <c r="E352" s="0" t="s">
        <v>1978</v>
      </c>
      <c r="F352" s="0" t="s">
        <v>1979</v>
      </c>
      <c r="G352" s="0" t="s">
        <v>1980</v>
      </c>
    </row>
    <row r="353" customFormat="false" ht="14.4" hidden="false" customHeight="false" outlineLevel="0" collapsed="false">
      <c r="A353" s="0" t="n">
        <v>1</v>
      </c>
      <c r="B353" s="0" t="s">
        <v>948</v>
      </c>
      <c r="C353" s="0" t="s">
        <v>949</v>
      </c>
      <c r="D353" s="0" t="n">
        <v>1087</v>
      </c>
      <c r="E353" s="0" t="s">
        <v>1981</v>
      </c>
      <c r="F353" s="0" t="s">
        <v>1982</v>
      </c>
      <c r="G353" s="0" t="s">
        <v>1983</v>
      </c>
    </row>
    <row r="354" customFormat="false" ht="14.4" hidden="false" customHeight="false" outlineLevel="0" collapsed="false">
      <c r="A354" s="0" t="n">
        <v>1</v>
      </c>
      <c r="B354" s="0" t="s">
        <v>948</v>
      </c>
      <c r="C354" s="0" t="s">
        <v>949</v>
      </c>
      <c r="D354" s="0" t="n">
        <v>1088</v>
      </c>
      <c r="E354" s="0" t="s">
        <v>1984</v>
      </c>
      <c r="F354" s="0" t="s">
        <v>1985</v>
      </c>
      <c r="G354" s="0" t="s">
        <v>1986</v>
      </c>
    </row>
    <row r="355" customFormat="false" ht="14.4" hidden="false" customHeight="false" outlineLevel="0" collapsed="false">
      <c r="A355" s="0" t="n">
        <v>1</v>
      </c>
      <c r="B355" s="0" t="s">
        <v>948</v>
      </c>
      <c r="C355" s="0" t="s">
        <v>949</v>
      </c>
      <c r="D355" s="0" t="n">
        <v>1089</v>
      </c>
      <c r="E355" s="0" t="s">
        <v>1987</v>
      </c>
      <c r="F355" s="0" t="s">
        <v>1988</v>
      </c>
      <c r="G355" s="0" t="s">
        <v>1989</v>
      </c>
    </row>
    <row r="356" customFormat="false" ht="14.4" hidden="false" customHeight="false" outlineLevel="0" collapsed="false">
      <c r="A356" s="0" t="n">
        <v>1</v>
      </c>
      <c r="B356" s="0" t="s">
        <v>948</v>
      </c>
      <c r="C356" s="0" t="s">
        <v>949</v>
      </c>
      <c r="D356" s="0" t="n">
        <v>1090</v>
      </c>
      <c r="E356" s="0" t="s">
        <v>1990</v>
      </c>
      <c r="F356" s="0" t="s">
        <v>1991</v>
      </c>
      <c r="G356" s="0" t="s">
        <v>1992</v>
      </c>
    </row>
    <row r="357" customFormat="false" ht="14.4" hidden="false" customHeight="false" outlineLevel="0" collapsed="false">
      <c r="A357" s="0" t="n">
        <v>1</v>
      </c>
      <c r="B357" s="0" t="s">
        <v>948</v>
      </c>
      <c r="C357" s="0" t="s">
        <v>949</v>
      </c>
      <c r="D357" s="0" t="n">
        <v>1091</v>
      </c>
      <c r="E357" s="0" t="s">
        <v>1993</v>
      </c>
      <c r="F357" s="0" t="s">
        <v>1994</v>
      </c>
      <c r="G357" s="0" t="s">
        <v>1995</v>
      </c>
    </row>
    <row r="358" customFormat="false" ht="14.4" hidden="false" customHeight="false" outlineLevel="0" collapsed="false">
      <c r="A358" s="0" t="n">
        <v>1</v>
      </c>
      <c r="B358" s="0" t="s">
        <v>948</v>
      </c>
      <c r="C358" s="0" t="s">
        <v>949</v>
      </c>
      <c r="D358" s="0" t="n">
        <v>1092</v>
      </c>
      <c r="E358" s="0" t="s">
        <v>1996</v>
      </c>
      <c r="F358" s="0" t="s">
        <v>1997</v>
      </c>
      <c r="G358" s="0" t="s">
        <v>1998</v>
      </c>
    </row>
    <row r="359" customFormat="false" ht="14.4" hidden="false" customHeight="false" outlineLevel="0" collapsed="false">
      <c r="A359" s="0" t="n">
        <v>1</v>
      </c>
      <c r="B359" s="0" t="s">
        <v>948</v>
      </c>
      <c r="C359" s="0" t="s">
        <v>949</v>
      </c>
      <c r="D359" s="0" t="n">
        <v>1093</v>
      </c>
      <c r="E359" s="0" t="s">
        <v>1999</v>
      </c>
      <c r="F359" s="0" t="s">
        <v>2000</v>
      </c>
      <c r="G359" s="0" t="s">
        <v>2001</v>
      </c>
    </row>
    <row r="360" customFormat="false" ht="14.4" hidden="false" customHeight="false" outlineLevel="0" collapsed="false">
      <c r="A360" s="0" t="n">
        <v>1</v>
      </c>
      <c r="B360" s="0" t="s">
        <v>948</v>
      </c>
      <c r="C360" s="0" t="s">
        <v>949</v>
      </c>
      <c r="D360" s="0" t="n">
        <v>1094</v>
      </c>
      <c r="E360" s="0" t="s">
        <v>2002</v>
      </c>
      <c r="F360" s="0" t="s">
        <v>2003</v>
      </c>
      <c r="G360" s="0" t="s">
        <v>2004</v>
      </c>
    </row>
    <row r="361" customFormat="false" ht="14.4" hidden="false" customHeight="false" outlineLevel="0" collapsed="false">
      <c r="A361" s="0" t="n">
        <v>1</v>
      </c>
      <c r="B361" s="0" t="s">
        <v>948</v>
      </c>
      <c r="C361" s="0" t="s">
        <v>949</v>
      </c>
      <c r="D361" s="0" t="n">
        <v>1095</v>
      </c>
      <c r="E361" s="0" t="s">
        <v>2005</v>
      </c>
      <c r="F361" s="0" t="s">
        <v>2006</v>
      </c>
      <c r="G361" s="0" t="s">
        <v>2007</v>
      </c>
    </row>
    <row r="362" customFormat="false" ht="14.4" hidden="false" customHeight="false" outlineLevel="0" collapsed="false">
      <c r="A362" s="0" t="n">
        <v>1</v>
      </c>
      <c r="B362" s="0" t="s">
        <v>948</v>
      </c>
      <c r="C362" s="0" t="s">
        <v>949</v>
      </c>
      <c r="D362" s="0" t="n">
        <v>1096</v>
      </c>
      <c r="E362" s="0" t="s">
        <v>2008</v>
      </c>
      <c r="F362" s="0" t="s">
        <v>2009</v>
      </c>
      <c r="G362" s="0" t="s">
        <v>2010</v>
      </c>
    </row>
    <row r="363" customFormat="false" ht="14.4" hidden="false" customHeight="false" outlineLevel="0" collapsed="false">
      <c r="A363" s="0" t="n">
        <v>1</v>
      </c>
      <c r="B363" s="0" t="s">
        <v>948</v>
      </c>
      <c r="C363" s="0" t="s">
        <v>949</v>
      </c>
      <c r="D363" s="0" t="n">
        <v>1097</v>
      </c>
      <c r="E363" s="0" t="s">
        <v>2011</v>
      </c>
      <c r="F363" s="0" t="s">
        <v>2012</v>
      </c>
      <c r="G363" s="0" t="s">
        <v>2013</v>
      </c>
    </row>
    <row r="364" customFormat="false" ht="14.4" hidden="false" customHeight="false" outlineLevel="0" collapsed="false">
      <c r="A364" s="0" t="n">
        <v>1</v>
      </c>
      <c r="B364" s="0" t="s">
        <v>948</v>
      </c>
      <c r="C364" s="0" t="s">
        <v>949</v>
      </c>
      <c r="D364" s="0" t="n">
        <v>1098</v>
      </c>
      <c r="E364" s="0" t="s">
        <v>2014</v>
      </c>
      <c r="F364" s="0" t="s">
        <v>2015</v>
      </c>
      <c r="G364" s="0" t="s">
        <v>2016</v>
      </c>
    </row>
    <row r="365" customFormat="false" ht="14.4" hidden="false" customHeight="false" outlineLevel="0" collapsed="false">
      <c r="A365" s="0" t="n">
        <v>1</v>
      </c>
      <c r="B365" s="0" t="s">
        <v>948</v>
      </c>
      <c r="C365" s="0" t="s">
        <v>949</v>
      </c>
      <c r="D365" s="0" t="n">
        <v>1100</v>
      </c>
      <c r="E365" s="0" t="s">
        <v>2017</v>
      </c>
      <c r="F365" s="0" t="s">
        <v>2018</v>
      </c>
      <c r="G365" s="0" t="s">
        <v>2019</v>
      </c>
    </row>
    <row r="366" customFormat="false" ht="14.4" hidden="false" customHeight="false" outlineLevel="0" collapsed="false">
      <c r="A366" s="0" t="n">
        <v>1</v>
      </c>
      <c r="B366" s="0" t="s">
        <v>948</v>
      </c>
      <c r="C366" s="0" t="s">
        <v>949</v>
      </c>
      <c r="D366" s="0" t="n">
        <v>1101</v>
      </c>
      <c r="E366" s="0" t="s">
        <v>2020</v>
      </c>
      <c r="F366" s="0" t="s">
        <v>2021</v>
      </c>
      <c r="G366" s="0" t="s">
        <v>2022</v>
      </c>
    </row>
    <row r="367" customFormat="false" ht="14.4" hidden="false" customHeight="false" outlineLevel="0" collapsed="false">
      <c r="A367" s="0" t="n">
        <v>1</v>
      </c>
      <c r="B367" s="0" t="s">
        <v>948</v>
      </c>
      <c r="C367" s="0" t="s">
        <v>949</v>
      </c>
      <c r="D367" s="0" t="n">
        <v>1102</v>
      </c>
      <c r="E367" s="0" t="s">
        <v>2023</v>
      </c>
      <c r="F367" s="0" t="s">
        <v>2024</v>
      </c>
      <c r="G367" s="0" t="s">
        <v>2025</v>
      </c>
    </row>
    <row r="368" customFormat="false" ht="14.4" hidden="false" customHeight="false" outlineLevel="0" collapsed="false">
      <c r="A368" s="0" t="n">
        <v>1</v>
      </c>
      <c r="B368" s="0" t="s">
        <v>948</v>
      </c>
      <c r="C368" s="0" t="s">
        <v>949</v>
      </c>
      <c r="D368" s="0" t="n">
        <v>1103</v>
      </c>
      <c r="E368" s="0" t="s">
        <v>2026</v>
      </c>
      <c r="F368" s="0" t="s">
        <v>2027</v>
      </c>
      <c r="G368" s="0" t="s">
        <v>2028</v>
      </c>
    </row>
    <row r="369" customFormat="false" ht="14.4" hidden="false" customHeight="false" outlineLevel="0" collapsed="false">
      <c r="A369" s="0" t="n">
        <v>1</v>
      </c>
      <c r="B369" s="0" t="s">
        <v>948</v>
      </c>
      <c r="C369" s="0" t="s">
        <v>949</v>
      </c>
      <c r="D369" s="0" t="n">
        <v>1104</v>
      </c>
      <c r="E369" s="0" t="s">
        <v>2029</v>
      </c>
      <c r="F369" s="0" t="s">
        <v>2030</v>
      </c>
      <c r="G369" s="0" t="s">
        <v>2031</v>
      </c>
    </row>
    <row r="370" customFormat="false" ht="14.4" hidden="false" customHeight="false" outlineLevel="0" collapsed="false">
      <c r="A370" s="0" t="n">
        <v>1</v>
      </c>
      <c r="B370" s="0" t="s">
        <v>948</v>
      </c>
      <c r="C370" s="0" t="s">
        <v>949</v>
      </c>
      <c r="D370" s="0" t="n">
        <v>1105</v>
      </c>
      <c r="E370" s="0" t="s">
        <v>2032</v>
      </c>
      <c r="F370" s="0" t="s">
        <v>2033</v>
      </c>
      <c r="G370" s="0" t="s">
        <v>2034</v>
      </c>
    </row>
    <row r="371" customFormat="false" ht="14.4" hidden="false" customHeight="false" outlineLevel="0" collapsed="false">
      <c r="A371" s="0" t="n">
        <v>1</v>
      </c>
      <c r="B371" s="0" t="s">
        <v>948</v>
      </c>
      <c r="C371" s="0" t="s">
        <v>949</v>
      </c>
      <c r="D371" s="0" t="n">
        <v>1200</v>
      </c>
      <c r="E371" s="0" t="s">
        <v>2035</v>
      </c>
      <c r="F371" s="0" t="s">
        <v>2036</v>
      </c>
      <c r="G371" s="0" t="s">
        <v>2037</v>
      </c>
    </row>
    <row r="372" customFormat="false" ht="14.4" hidden="false" customHeight="false" outlineLevel="0" collapsed="false">
      <c r="A372" s="0" t="n">
        <v>1</v>
      </c>
      <c r="B372" s="0" t="s">
        <v>948</v>
      </c>
      <c r="C372" s="0" t="s">
        <v>949</v>
      </c>
      <c r="D372" s="0" t="n">
        <v>1201</v>
      </c>
      <c r="E372" s="0" t="s">
        <v>2038</v>
      </c>
      <c r="F372" s="0" t="s">
        <v>2039</v>
      </c>
      <c r="G372" s="0" t="s">
        <v>2040</v>
      </c>
    </row>
    <row r="373" customFormat="false" ht="14.4" hidden="false" customHeight="false" outlineLevel="0" collapsed="false">
      <c r="A373" s="0" t="n">
        <v>1</v>
      </c>
      <c r="B373" s="0" t="s">
        <v>948</v>
      </c>
      <c r="C373" s="0" t="s">
        <v>949</v>
      </c>
      <c r="D373" s="0" t="n">
        <v>1202</v>
      </c>
      <c r="E373" s="0" t="s">
        <v>2041</v>
      </c>
      <c r="F373" s="0" t="s">
        <v>2042</v>
      </c>
      <c r="G373" s="0" t="s">
        <v>2043</v>
      </c>
    </row>
    <row r="374" customFormat="false" ht="14.4" hidden="false" customHeight="false" outlineLevel="0" collapsed="false">
      <c r="A374" s="0" t="n">
        <v>1</v>
      </c>
      <c r="B374" s="0" t="s">
        <v>948</v>
      </c>
      <c r="C374" s="0" t="s">
        <v>949</v>
      </c>
      <c r="D374" s="0" t="n">
        <v>1203</v>
      </c>
      <c r="E374" s="0" t="s">
        <v>2044</v>
      </c>
      <c r="F374" s="0" t="s">
        <v>2045</v>
      </c>
      <c r="G374" s="0" t="s">
        <v>2046</v>
      </c>
    </row>
    <row r="375" customFormat="false" ht="14.4" hidden="false" customHeight="false" outlineLevel="0" collapsed="false">
      <c r="A375" s="0" t="n">
        <v>1</v>
      </c>
      <c r="B375" s="0" t="s">
        <v>948</v>
      </c>
      <c r="C375" s="0" t="s">
        <v>949</v>
      </c>
      <c r="D375" s="0" t="n">
        <v>1204</v>
      </c>
      <c r="E375" s="0" t="s">
        <v>2047</v>
      </c>
      <c r="F375" s="0" t="s">
        <v>2048</v>
      </c>
      <c r="G375" s="0" t="s">
        <v>2049</v>
      </c>
    </row>
    <row r="376" customFormat="false" ht="14.4" hidden="false" customHeight="false" outlineLevel="0" collapsed="false">
      <c r="A376" s="0" t="n">
        <v>1</v>
      </c>
      <c r="B376" s="0" t="s">
        <v>948</v>
      </c>
      <c r="C376" s="0" t="s">
        <v>949</v>
      </c>
      <c r="D376" s="0" t="n">
        <v>1205</v>
      </c>
      <c r="E376" s="0" t="s">
        <v>2050</v>
      </c>
      <c r="F376" s="0" t="s">
        <v>2051</v>
      </c>
      <c r="G376" s="0" t="s">
        <v>2052</v>
      </c>
    </row>
    <row r="377" customFormat="false" ht="14.4" hidden="false" customHeight="false" outlineLevel="0" collapsed="false">
      <c r="A377" s="0" t="n">
        <v>1</v>
      </c>
      <c r="B377" s="0" t="s">
        <v>948</v>
      </c>
      <c r="C377" s="0" t="s">
        <v>949</v>
      </c>
      <c r="D377" s="0" t="n">
        <v>1206</v>
      </c>
      <c r="E377" s="0" t="s">
        <v>2053</v>
      </c>
      <c r="F377" s="0" t="s">
        <v>2054</v>
      </c>
      <c r="G377" s="0" t="s">
        <v>2055</v>
      </c>
    </row>
    <row r="378" customFormat="false" ht="14.4" hidden="false" customHeight="false" outlineLevel="0" collapsed="false">
      <c r="A378" s="0" t="n">
        <v>1</v>
      </c>
      <c r="B378" s="0" t="s">
        <v>948</v>
      </c>
      <c r="C378" s="0" t="s">
        <v>949</v>
      </c>
      <c r="D378" s="0" t="n">
        <v>1207</v>
      </c>
      <c r="E378" s="0" t="s">
        <v>2056</v>
      </c>
      <c r="F378" s="0" t="s">
        <v>2057</v>
      </c>
      <c r="G378" s="0" t="s">
        <v>2058</v>
      </c>
    </row>
    <row r="379" customFormat="false" ht="14.4" hidden="false" customHeight="false" outlineLevel="0" collapsed="false">
      <c r="A379" s="0" t="n">
        <v>1</v>
      </c>
      <c r="B379" s="0" t="s">
        <v>948</v>
      </c>
      <c r="C379" s="0" t="s">
        <v>949</v>
      </c>
      <c r="D379" s="0" t="n">
        <v>1208</v>
      </c>
      <c r="E379" s="0" t="s">
        <v>2059</v>
      </c>
      <c r="F379" s="0" t="s">
        <v>2060</v>
      </c>
      <c r="G379" s="0" t="s">
        <v>2061</v>
      </c>
    </row>
    <row r="380" customFormat="false" ht="14.4" hidden="false" customHeight="false" outlineLevel="0" collapsed="false">
      <c r="A380" s="0" t="n">
        <v>1</v>
      </c>
      <c r="B380" s="0" t="s">
        <v>948</v>
      </c>
      <c r="C380" s="0" t="s">
        <v>949</v>
      </c>
      <c r="D380" s="0" t="n">
        <v>1209</v>
      </c>
      <c r="E380" s="0" t="s">
        <v>2062</v>
      </c>
      <c r="F380" s="0" t="s">
        <v>2063</v>
      </c>
      <c r="G380" s="0" t="s">
        <v>2064</v>
      </c>
    </row>
    <row r="381" customFormat="false" ht="14.4" hidden="false" customHeight="false" outlineLevel="0" collapsed="false">
      <c r="A381" s="0" t="n">
        <v>1</v>
      </c>
      <c r="B381" s="0" t="s">
        <v>948</v>
      </c>
      <c r="C381" s="0" t="s">
        <v>949</v>
      </c>
      <c r="D381" s="0" t="n">
        <v>1210</v>
      </c>
      <c r="E381" s="0" t="s">
        <v>2065</v>
      </c>
      <c r="F381" s="0" t="s">
        <v>2066</v>
      </c>
      <c r="G381" s="0" t="s">
        <v>2067</v>
      </c>
    </row>
    <row r="382" customFormat="false" ht="14.4" hidden="false" customHeight="false" outlineLevel="0" collapsed="false">
      <c r="A382" s="0" t="n">
        <v>1</v>
      </c>
      <c r="B382" s="0" t="s">
        <v>948</v>
      </c>
      <c r="C382" s="0" t="s">
        <v>949</v>
      </c>
      <c r="D382" s="0" t="n">
        <v>1211</v>
      </c>
      <c r="E382" s="0" t="s">
        <v>2068</v>
      </c>
      <c r="F382" s="0" t="s">
        <v>2069</v>
      </c>
      <c r="G382" s="0" t="s">
        <v>2070</v>
      </c>
    </row>
    <row r="383" customFormat="false" ht="14.4" hidden="false" customHeight="false" outlineLevel="0" collapsed="false">
      <c r="A383" s="0" t="n">
        <v>1</v>
      </c>
      <c r="B383" s="0" t="s">
        <v>948</v>
      </c>
      <c r="C383" s="0" t="s">
        <v>949</v>
      </c>
      <c r="D383" s="0" t="n">
        <v>1220</v>
      </c>
      <c r="E383" s="0" t="s">
        <v>2071</v>
      </c>
      <c r="F383" s="0" t="s">
        <v>2072</v>
      </c>
      <c r="G383" s="0" t="s">
        <v>2073</v>
      </c>
    </row>
    <row r="384" customFormat="false" ht="14.4" hidden="false" customHeight="false" outlineLevel="0" collapsed="false">
      <c r="A384" s="0" t="n">
        <v>1</v>
      </c>
      <c r="B384" s="0" t="s">
        <v>948</v>
      </c>
      <c r="C384" s="0" t="s">
        <v>949</v>
      </c>
      <c r="D384" s="0" t="n">
        <v>1221</v>
      </c>
      <c r="E384" s="0" t="s">
        <v>2074</v>
      </c>
      <c r="F384" s="0" t="s">
        <v>2075</v>
      </c>
      <c r="G384" s="0" t="s">
        <v>2076</v>
      </c>
    </row>
    <row r="385" customFormat="false" ht="14.4" hidden="false" customHeight="false" outlineLevel="0" collapsed="false">
      <c r="A385" s="0" t="n">
        <v>1</v>
      </c>
      <c r="B385" s="0" t="s">
        <v>948</v>
      </c>
      <c r="C385" s="0" t="s">
        <v>949</v>
      </c>
      <c r="D385" s="0" t="n">
        <v>1222</v>
      </c>
      <c r="E385" s="0" t="s">
        <v>2077</v>
      </c>
      <c r="F385" s="0" t="s">
        <v>2078</v>
      </c>
      <c r="G385" s="0" t="s">
        <v>2079</v>
      </c>
    </row>
    <row r="386" customFormat="false" ht="14.4" hidden="false" customHeight="false" outlineLevel="0" collapsed="false">
      <c r="A386" s="0" t="n">
        <v>1</v>
      </c>
      <c r="B386" s="0" t="s">
        <v>948</v>
      </c>
      <c r="C386" s="0" t="s">
        <v>949</v>
      </c>
      <c r="D386" s="0" t="n">
        <v>1230</v>
      </c>
      <c r="E386" s="0" t="s">
        <v>2080</v>
      </c>
      <c r="F386" s="0" t="s">
        <v>2081</v>
      </c>
      <c r="G386" s="0" t="s">
        <v>2082</v>
      </c>
    </row>
    <row r="387" customFormat="false" ht="14.4" hidden="false" customHeight="false" outlineLevel="0" collapsed="false">
      <c r="A387" s="0" t="n">
        <v>1</v>
      </c>
      <c r="B387" s="0" t="s">
        <v>948</v>
      </c>
      <c r="C387" s="0" t="s">
        <v>949</v>
      </c>
      <c r="D387" s="0" t="n">
        <v>1231</v>
      </c>
      <c r="E387" s="0" t="s">
        <v>2083</v>
      </c>
      <c r="F387" s="0" t="s">
        <v>2084</v>
      </c>
      <c r="G387" s="0" t="s">
        <v>2085</v>
      </c>
    </row>
    <row r="388" customFormat="false" ht="14.4" hidden="false" customHeight="false" outlineLevel="0" collapsed="false">
      <c r="A388" s="0" t="n">
        <v>1</v>
      </c>
      <c r="B388" s="0" t="s">
        <v>948</v>
      </c>
      <c r="C388" s="0" t="s">
        <v>949</v>
      </c>
      <c r="D388" s="0" t="n">
        <v>1232</v>
      </c>
      <c r="E388" s="0" t="s">
        <v>2086</v>
      </c>
      <c r="F388" s="0" t="s">
        <v>2087</v>
      </c>
      <c r="G388" s="0" t="s">
        <v>2088</v>
      </c>
    </row>
    <row r="389" customFormat="false" ht="14.4" hidden="false" customHeight="false" outlineLevel="0" collapsed="false">
      <c r="A389" s="0" t="n">
        <v>1</v>
      </c>
      <c r="B389" s="0" t="s">
        <v>948</v>
      </c>
      <c r="C389" s="0" t="s">
        <v>949</v>
      </c>
      <c r="D389" s="0" t="n">
        <v>1400</v>
      </c>
      <c r="E389" s="0" t="s">
        <v>2089</v>
      </c>
      <c r="F389" s="0" t="s">
        <v>2090</v>
      </c>
      <c r="G389" s="0" t="s">
        <v>2091</v>
      </c>
    </row>
    <row r="390" customFormat="false" ht="14.4" hidden="false" customHeight="false" outlineLevel="0" collapsed="false">
      <c r="A390" s="0" t="n">
        <v>1</v>
      </c>
      <c r="B390" s="0" t="s">
        <v>948</v>
      </c>
      <c r="C390" s="0" t="s">
        <v>949</v>
      </c>
      <c r="D390" s="0" t="n">
        <v>1401</v>
      </c>
      <c r="E390" s="0" t="s">
        <v>2092</v>
      </c>
      <c r="F390" s="0" t="s">
        <v>2093</v>
      </c>
      <c r="G390" s="0" t="s">
        <v>2094</v>
      </c>
    </row>
    <row r="391" customFormat="false" ht="14.4" hidden="false" customHeight="false" outlineLevel="0" collapsed="false">
      <c r="A391" s="0" t="n">
        <v>1</v>
      </c>
      <c r="B391" s="0" t="s">
        <v>948</v>
      </c>
      <c r="C391" s="0" t="s">
        <v>949</v>
      </c>
      <c r="D391" s="0" t="n">
        <v>1410</v>
      </c>
      <c r="E391" s="0" t="s">
        <v>2095</v>
      </c>
      <c r="F391" s="0" t="s">
        <v>2096</v>
      </c>
      <c r="G391" s="0" t="s">
        <v>2097</v>
      </c>
    </row>
    <row r="392" customFormat="false" ht="14.4" hidden="false" customHeight="false" outlineLevel="0" collapsed="false">
      <c r="A392" s="0" t="n">
        <v>1</v>
      </c>
      <c r="B392" s="0" t="s">
        <v>948</v>
      </c>
      <c r="C392" s="0" t="s">
        <v>949</v>
      </c>
      <c r="D392" s="0" t="n">
        <v>1411</v>
      </c>
      <c r="E392" s="0" t="s">
        <v>2098</v>
      </c>
      <c r="F392" s="0" t="s">
        <v>2099</v>
      </c>
      <c r="G392" s="0" t="s">
        <v>2100</v>
      </c>
    </row>
    <row r="393" customFormat="false" ht="14.4" hidden="false" customHeight="false" outlineLevel="0" collapsed="false">
      <c r="A393" s="0" t="n">
        <v>1</v>
      </c>
      <c r="B393" s="0" t="s">
        <v>948</v>
      </c>
      <c r="C393" s="0" t="s">
        <v>949</v>
      </c>
      <c r="D393" s="0" t="n">
        <v>1412</v>
      </c>
      <c r="E393" s="0" t="s">
        <v>2101</v>
      </c>
      <c r="F393" s="0" t="s">
        <v>2102</v>
      </c>
      <c r="G393" s="0" t="s">
        <v>2103</v>
      </c>
    </row>
    <row r="394" customFormat="false" ht="14.4" hidden="false" customHeight="false" outlineLevel="0" collapsed="false">
      <c r="A394" s="0" t="n">
        <v>1</v>
      </c>
      <c r="B394" s="0" t="s">
        <v>948</v>
      </c>
      <c r="C394" s="0" t="s">
        <v>949</v>
      </c>
      <c r="D394" s="0" t="n">
        <v>1500</v>
      </c>
      <c r="E394" s="0" t="s">
        <v>2104</v>
      </c>
      <c r="F394" s="0" t="s">
        <v>2105</v>
      </c>
      <c r="G394" s="0" t="s">
        <v>2106</v>
      </c>
    </row>
    <row r="395" customFormat="false" ht="14.4" hidden="false" customHeight="false" outlineLevel="0" collapsed="false">
      <c r="A395" s="0" t="n">
        <v>1</v>
      </c>
      <c r="B395" s="0" t="s">
        <v>948</v>
      </c>
      <c r="C395" s="0" t="s">
        <v>949</v>
      </c>
      <c r="D395" s="0" t="n">
        <v>1501</v>
      </c>
      <c r="E395" s="0" t="s">
        <v>2107</v>
      </c>
      <c r="F395" s="0" t="s">
        <v>2108</v>
      </c>
      <c r="G395" s="0" t="s">
        <v>2109</v>
      </c>
    </row>
    <row r="396" customFormat="false" ht="14.4" hidden="false" customHeight="false" outlineLevel="0" collapsed="false">
      <c r="A396" s="0" t="n">
        <v>1</v>
      </c>
      <c r="B396" s="0" t="s">
        <v>948</v>
      </c>
      <c r="C396" s="0" t="s">
        <v>949</v>
      </c>
      <c r="D396" s="0" t="n">
        <v>1502</v>
      </c>
      <c r="E396" s="0" t="s">
        <v>2110</v>
      </c>
      <c r="F396" s="0" t="s">
        <v>2111</v>
      </c>
      <c r="G396" s="0" t="s">
        <v>2112</v>
      </c>
    </row>
    <row r="397" customFormat="false" ht="14.4" hidden="false" customHeight="false" outlineLevel="0" collapsed="false">
      <c r="A397" s="0" t="n">
        <v>1</v>
      </c>
      <c r="B397" s="0" t="s">
        <v>948</v>
      </c>
      <c r="C397" s="0" t="s">
        <v>949</v>
      </c>
      <c r="D397" s="0" t="n">
        <v>1503</v>
      </c>
      <c r="E397" s="0" t="s">
        <v>2113</v>
      </c>
      <c r="F397" s="0" t="s">
        <v>2114</v>
      </c>
      <c r="G397" s="0" t="s">
        <v>2115</v>
      </c>
    </row>
    <row r="398" customFormat="false" ht="14.4" hidden="false" customHeight="false" outlineLevel="0" collapsed="false">
      <c r="A398" s="0" t="n">
        <v>1</v>
      </c>
      <c r="B398" s="0" t="s">
        <v>948</v>
      </c>
      <c r="C398" s="0" t="s">
        <v>949</v>
      </c>
      <c r="D398" s="0" t="n">
        <v>1504</v>
      </c>
      <c r="E398" s="0" t="s">
        <v>2116</v>
      </c>
      <c r="F398" s="0" t="s">
        <v>2117</v>
      </c>
      <c r="G398" s="0" t="s">
        <v>2118</v>
      </c>
    </row>
    <row r="399" customFormat="false" ht="14.4" hidden="false" customHeight="false" outlineLevel="0" collapsed="false">
      <c r="A399" s="0" t="n">
        <v>1</v>
      </c>
      <c r="B399" s="0" t="s">
        <v>948</v>
      </c>
      <c r="C399" s="0" t="s">
        <v>949</v>
      </c>
      <c r="D399" s="0" t="n">
        <v>1505</v>
      </c>
      <c r="E399" s="0" t="s">
        <v>2119</v>
      </c>
      <c r="F399" s="0" t="s">
        <v>2120</v>
      </c>
      <c r="G399" s="0" t="s">
        <v>2121</v>
      </c>
    </row>
    <row r="400" customFormat="false" ht="14.4" hidden="false" customHeight="false" outlineLevel="0" collapsed="false">
      <c r="A400" s="0" t="n">
        <v>1</v>
      </c>
      <c r="B400" s="0" t="s">
        <v>948</v>
      </c>
      <c r="C400" s="0" t="s">
        <v>949</v>
      </c>
      <c r="D400" s="0" t="n">
        <v>1506</v>
      </c>
      <c r="E400" s="0" t="s">
        <v>2122</v>
      </c>
      <c r="F400" s="0" t="s">
        <v>2123</v>
      </c>
      <c r="G400" s="0" t="s">
        <v>2124</v>
      </c>
    </row>
    <row r="401" customFormat="false" ht="14.4" hidden="false" customHeight="false" outlineLevel="0" collapsed="false">
      <c r="A401" s="0" t="n">
        <v>1</v>
      </c>
      <c r="B401" s="0" t="s">
        <v>948</v>
      </c>
      <c r="C401" s="0" t="s">
        <v>949</v>
      </c>
      <c r="D401" s="0" t="n">
        <v>1507</v>
      </c>
      <c r="E401" s="0" t="s">
        <v>2125</v>
      </c>
      <c r="F401" s="0" t="s">
        <v>2126</v>
      </c>
      <c r="G401" s="0" t="s">
        <v>2127</v>
      </c>
    </row>
    <row r="402" customFormat="false" ht="14.4" hidden="false" customHeight="false" outlineLevel="0" collapsed="false">
      <c r="A402" s="0" t="n">
        <v>1</v>
      </c>
      <c r="B402" s="0" t="s">
        <v>948</v>
      </c>
      <c r="C402" s="0" t="s">
        <v>949</v>
      </c>
      <c r="D402" s="0" t="n">
        <v>1508</v>
      </c>
      <c r="E402" s="0" t="s">
        <v>2128</v>
      </c>
      <c r="F402" s="0" t="s">
        <v>2129</v>
      </c>
      <c r="G402" s="0" t="s">
        <v>2130</v>
      </c>
    </row>
    <row r="403" customFormat="false" ht="14.4" hidden="false" customHeight="false" outlineLevel="0" collapsed="false">
      <c r="A403" s="0" t="n">
        <v>1</v>
      </c>
      <c r="B403" s="0" t="s">
        <v>948</v>
      </c>
      <c r="C403" s="0" t="s">
        <v>949</v>
      </c>
      <c r="D403" s="0" t="n">
        <v>1509</v>
      </c>
      <c r="E403" s="0" t="s">
        <v>2131</v>
      </c>
      <c r="F403" s="0" t="s">
        <v>2132</v>
      </c>
      <c r="G403" s="0" t="s">
        <v>2133</v>
      </c>
    </row>
    <row r="404" customFormat="false" ht="14.4" hidden="false" customHeight="false" outlineLevel="0" collapsed="false">
      <c r="A404" s="0" t="n">
        <v>1</v>
      </c>
      <c r="B404" s="0" t="s">
        <v>948</v>
      </c>
      <c r="C404" s="0" t="s">
        <v>949</v>
      </c>
      <c r="D404" s="0" t="n">
        <v>1530</v>
      </c>
      <c r="E404" s="0" t="s">
        <v>2134</v>
      </c>
      <c r="F404" s="0" t="s">
        <v>2135</v>
      </c>
      <c r="G404" s="0" t="s">
        <v>2136</v>
      </c>
    </row>
    <row r="405" customFormat="false" ht="14.4" hidden="false" customHeight="false" outlineLevel="0" collapsed="false">
      <c r="A405" s="0" t="n">
        <v>1</v>
      </c>
      <c r="B405" s="0" t="s">
        <v>948</v>
      </c>
      <c r="C405" s="0" t="s">
        <v>949</v>
      </c>
      <c r="D405" s="0" t="n">
        <v>1531</v>
      </c>
      <c r="E405" s="0" t="s">
        <v>2137</v>
      </c>
      <c r="F405" s="0" t="s">
        <v>2138</v>
      </c>
      <c r="G405" s="0" t="s">
        <v>2139</v>
      </c>
    </row>
    <row r="406" customFormat="false" ht="14.4" hidden="false" customHeight="false" outlineLevel="0" collapsed="false">
      <c r="A406" s="0" t="n">
        <v>1</v>
      </c>
      <c r="B406" s="0" t="s">
        <v>948</v>
      </c>
      <c r="C406" s="0" t="s">
        <v>949</v>
      </c>
      <c r="D406" s="0" t="n">
        <v>1532</v>
      </c>
      <c r="E406" s="0" t="s">
        <v>2140</v>
      </c>
      <c r="F406" s="0" t="s">
        <v>2141</v>
      </c>
      <c r="G406" s="0" t="s">
        <v>2142</v>
      </c>
    </row>
    <row r="407" customFormat="false" ht="14.4" hidden="false" customHeight="false" outlineLevel="0" collapsed="false">
      <c r="A407" s="0" t="n">
        <v>1</v>
      </c>
      <c r="B407" s="0" t="s">
        <v>948</v>
      </c>
      <c r="C407" s="0" t="s">
        <v>949</v>
      </c>
      <c r="D407" s="0" t="n">
        <v>1533</v>
      </c>
      <c r="E407" s="0" t="s">
        <v>2143</v>
      </c>
      <c r="F407" s="0" t="s">
        <v>2144</v>
      </c>
      <c r="G407" s="0" t="s">
        <v>2145</v>
      </c>
    </row>
    <row r="408" customFormat="false" ht="14.4" hidden="false" customHeight="false" outlineLevel="0" collapsed="false">
      <c r="A408" s="0" t="n">
        <v>1</v>
      </c>
      <c r="B408" s="0" t="s">
        <v>948</v>
      </c>
      <c r="C408" s="0" t="s">
        <v>949</v>
      </c>
      <c r="D408" s="0" t="n">
        <v>1534</v>
      </c>
      <c r="E408" s="0" t="s">
        <v>2146</v>
      </c>
      <c r="F408" s="0" t="s">
        <v>2147</v>
      </c>
      <c r="G408" s="0" t="s">
        <v>2148</v>
      </c>
    </row>
    <row r="409" customFormat="false" ht="14.4" hidden="false" customHeight="false" outlineLevel="0" collapsed="false">
      <c r="A409" s="0" t="n">
        <v>1</v>
      </c>
      <c r="B409" s="0" t="s">
        <v>948</v>
      </c>
      <c r="C409" s="0" t="s">
        <v>949</v>
      </c>
      <c r="D409" s="0" t="n">
        <v>1535</v>
      </c>
      <c r="E409" s="0" t="s">
        <v>2149</v>
      </c>
      <c r="F409" s="0" t="s">
        <v>2150</v>
      </c>
      <c r="G409" s="0" t="s">
        <v>2151</v>
      </c>
    </row>
    <row r="410" customFormat="false" ht="14.4" hidden="false" customHeight="false" outlineLevel="0" collapsed="false">
      <c r="A410" s="0" t="n">
        <v>1</v>
      </c>
      <c r="B410" s="0" t="s">
        <v>948</v>
      </c>
      <c r="C410" s="0" t="s">
        <v>949</v>
      </c>
      <c r="D410" s="0" t="n">
        <v>1549</v>
      </c>
      <c r="E410" s="0" t="s">
        <v>2152</v>
      </c>
      <c r="F410" s="0" t="s">
        <v>2153</v>
      </c>
      <c r="G410" s="0" t="s">
        <v>2154</v>
      </c>
    </row>
    <row r="411" customFormat="false" ht="14.4" hidden="false" customHeight="false" outlineLevel="0" collapsed="false">
      <c r="A411" s="0" t="n">
        <v>1</v>
      </c>
      <c r="B411" s="0" t="s">
        <v>948</v>
      </c>
      <c r="C411" s="0" t="s">
        <v>949</v>
      </c>
      <c r="D411" s="0" t="n">
        <v>1550</v>
      </c>
      <c r="E411" s="0" t="s">
        <v>2155</v>
      </c>
      <c r="F411" s="0" t="s">
        <v>2156</v>
      </c>
      <c r="G411" s="0" t="s">
        <v>2157</v>
      </c>
    </row>
    <row r="412" customFormat="false" ht="14.4" hidden="false" customHeight="false" outlineLevel="0" collapsed="false">
      <c r="A412" s="0" t="n">
        <v>1</v>
      </c>
      <c r="B412" s="0" t="s">
        <v>948</v>
      </c>
      <c r="C412" s="0" t="s">
        <v>949</v>
      </c>
      <c r="D412" s="0" t="n">
        <v>1551</v>
      </c>
      <c r="E412" s="0" t="s">
        <v>2158</v>
      </c>
      <c r="F412" s="0" t="s">
        <v>2159</v>
      </c>
      <c r="G412" s="0" t="s">
        <v>2160</v>
      </c>
    </row>
    <row r="413" customFormat="false" ht="14.4" hidden="false" customHeight="false" outlineLevel="0" collapsed="false">
      <c r="A413" s="0" t="n">
        <v>1</v>
      </c>
      <c r="B413" s="0" t="s">
        <v>948</v>
      </c>
      <c r="C413" s="0" t="s">
        <v>949</v>
      </c>
      <c r="D413" s="0" t="n">
        <v>1552</v>
      </c>
      <c r="E413" s="0" t="s">
        <v>2161</v>
      </c>
      <c r="F413" s="0" t="s">
        <v>2162</v>
      </c>
      <c r="G413" s="0" t="s">
        <v>2163</v>
      </c>
    </row>
    <row r="414" customFormat="false" ht="14.4" hidden="false" customHeight="false" outlineLevel="0" collapsed="false">
      <c r="A414" s="0" t="n">
        <v>1</v>
      </c>
      <c r="B414" s="0" t="s">
        <v>948</v>
      </c>
      <c r="C414" s="0" t="s">
        <v>949</v>
      </c>
      <c r="D414" s="0" t="n">
        <v>1553</v>
      </c>
      <c r="E414" s="0" t="s">
        <v>2164</v>
      </c>
      <c r="F414" s="0" t="s">
        <v>2165</v>
      </c>
      <c r="G414" s="0" t="s">
        <v>2166</v>
      </c>
    </row>
    <row r="415" customFormat="false" ht="14.4" hidden="false" customHeight="false" outlineLevel="0" collapsed="false">
      <c r="A415" s="0" t="n">
        <v>1</v>
      </c>
      <c r="B415" s="0" t="s">
        <v>948</v>
      </c>
      <c r="C415" s="0" t="s">
        <v>949</v>
      </c>
      <c r="D415" s="0" t="n">
        <v>1554</v>
      </c>
      <c r="E415" s="0" t="s">
        <v>2167</v>
      </c>
      <c r="F415" s="0" t="s">
        <v>2168</v>
      </c>
      <c r="G415" s="0" t="s">
        <v>2169</v>
      </c>
    </row>
    <row r="416" customFormat="false" ht="14.4" hidden="false" customHeight="false" outlineLevel="0" collapsed="false">
      <c r="A416" s="0" t="n">
        <v>1</v>
      </c>
      <c r="B416" s="0" t="s">
        <v>948</v>
      </c>
      <c r="C416" s="0" t="s">
        <v>949</v>
      </c>
      <c r="D416" s="0" t="n">
        <v>1555</v>
      </c>
      <c r="E416" s="0" t="s">
        <v>2170</v>
      </c>
      <c r="F416" s="0" t="s">
        <v>2171</v>
      </c>
      <c r="G416" s="0" t="s">
        <v>2172</v>
      </c>
    </row>
    <row r="417" customFormat="false" ht="14.4" hidden="false" customHeight="false" outlineLevel="0" collapsed="false">
      <c r="A417" s="0" t="n">
        <v>1</v>
      </c>
      <c r="B417" s="0" t="s">
        <v>948</v>
      </c>
      <c r="C417" s="0" t="s">
        <v>949</v>
      </c>
      <c r="D417" s="0" t="n">
        <v>1556</v>
      </c>
      <c r="E417" s="0" t="s">
        <v>2173</v>
      </c>
      <c r="F417" s="0" t="s">
        <v>2174</v>
      </c>
      <c r="G417" s="0" t="s">
        <v>2175</v>
      </c>
    </row>
    <row r="418" customFormat="false" ht="14.4" hidden="false" customHeight="false" outlineLevel="0" collapsed="false">
      <c r="A418" s="0" t="n">
        <v>1</v>
      </c>
      <c r="B418" s="0" t="s">
        <v>948</v>
      </c>
      <c r="C418" s="0" t="s">
        <v>949</v>
      </c>
      <c r="D418" s="0" t="n">
        <v>1557</v>
      </c>
      <c r="E418" s="0" t="s">
        <v>2176</v>
      </c>
      <c r="F418" s="0" t="s">
        <v>2177</v>
      </c>
      <c r="G418" s="0" t="s">
        <v>2178</v>
      </c>
    </row>
    <row r="419" customFormat="false" ht="14.4" hidden="false" customHeight="false" outlineLevel="0" collapsed="false">
      <c r="A419" s="0" t="n">
        <v>1</v>
      </c>
      <c r="B419" s="0" t="s">
        <v>948</v>
      </c>
      <c r="C419" s="0" t="s">
        <v>949</v>
      </c>
      <c r="D419" s="0" t="n">
        <v>1558</v>
      </c>
      <c r="E419" s="0" t="s">
        <v>2179</v>
      </c>
      <c r="F419" s="0" t="s">
        <v>2180</v>
      </c>
      <c r="G419" s="0" t="s">
        <v>2181</v>
      </c>
    </row>
    <row r="420" customFormat="false" ht="14.4" hidden="false" customHeight="false" outlineLevel="0" collapsed="false">
      <c r="A420" s="0" t="n">
        <v>1</v>
      </c>
      <c r="B420" s="0" t="s">
        <v>948</v>
      </c>
      <c r="C420" s="0" t="s">
        <v>949</v>
      </c>
      <c r="D420" s="0" t="n">
        <v>1559</v>
      </c>
      <c r="E420" s="0" t="s">
        <v>2182</v>
      </c>
      <c r="F420" s="0" t="s">
        <v>2183</v>
      </c>
      <c r="G420" s="0" t="s">
        <v>2184</v>
      </c>
    </row>
    <row r="421" customFormat="false" ht="14.4" hidden="false" customHeight="false" outlineLevel="0" collapsed="false">
      <c r="A421" s="0" t="n">
        <v>1</v>
      </c>
      <c r="B421" s="0" t="s">
        <v>948</v>
      </c>
      <c r="C421" s="0" t="s">
        <v>949</v>
      </c>
      <c r="D421" s="0" t="n">
        <v>1560</v>
      </c>
      <c r="E421" s="0" t="s">
        <v>2185</v>
      </c>
      <c r="F421" s="0" t="s">
        <v>2186</v>
      </c>
      <c r="G421" s="0" t="s">
        <v>2187</v>
      </c>
    </row>
    <row r="422" customFormat="false" ht="14.4" hidden="false" customHeight="false" outlineLevel="0" collapsed="false">
      <c r="A422" s="0" t="n">
        <v>1</v>
      </c>
      <c r="B422" s="0" t="s">
        <v>948</v>
      </c>
      <c r="C422" s="0" t="s">
        <v>949</v>
      </c>
      <c r="D422" s="0" t="n">
        <v>1600</v>
      </c>
      <c r="E422" s="0" t="s">
        <v>2188</v>
      </c>
      <c r="F422" s="0" t="s">
        <v>2189</v>
      </c>
      <c r="G422" s="0" t="s">
        <v>2190</v>
      </c>
    </row>
    <row r="423" customFormat="false" ht="14.4" hidden="false" customHeight="false" outlineLevel="0" collapsed="false">
      <c r="A423" s="0" t="n">
        <v>1</v>
      </c>
      <c r="B423" s="0" t="s">
        <v>948</v>
      </c>
      <c r="C423" s="0" t="s">
        <v>949</v>
      </c>
      <c r="D423" s="0" t="n">
        <v>1601</v>
      </c>
      <c r="E423" s="0" t="s">
        <v>2191</v>
      </c>
      <c r="F423" s="0" t="s">
        <v>2192</v>
      </c>
      <c r="G423" s="0" t="s">
        <v>2193</v>
      </c>
    </row>
    <row r="424" customFormat="false" ht="14.4" hidden="false" customHeight="false" outlineLevel="0" collapsed="false">
      <c r="A424" s="0" t="n">
        <v>1</v>
      </c>
      <c r="B424" s="0" t="s">
        <v>948</v>
      </c>
      <c r="C424" s="0" t="s">
        <v>949</v>
      </c>
      <c r="D424" s="0" t="n">
        <v>1602</v>
      </c>
      <c r="E424" s="0" t="s">
        <v>2194</v>
      </c>
      <c r="F424" s="0" t="s">
        <v>2195</v>
      </c>
      <c r="G424" s="0" t="s">
        <v>2196</v>
      </c>
    </row>
    <row r="425" customFormat="false" ht="14.4" hidden="false" customHeight="false" outlineLevel="0" collapsed="false">
      <c r="A425" s="0" t="n">
        <v>1</v>
      </c>
      <c r="B425" s="0" t="s">
        <v>948</v>
      </c>
      <c r="C425" s="0" t="s">
        <v>949</v>
      </c>
      <c r="D425" s="0" t="n">
        <v>1603</v>
      </c>
      <c r="E425" s="0" t="s">
        <v>2197</v>
      </c>
      <c r="F425" s="0" t="s">
        <v>2198</v>
      </c>
      <c r="G425" s="0" t="s">
        <v>2199</v>
      </c>
    </row>
    <row r="426" customFormat="false" ht="14.4" hidden="false" customHeight="false" outlineLevel="0" collapsed="false">
      <c r="A426" s="0" t="n">
        <v>1</v>
      </c>
      <c r="B426" s="0" t="s">
        <v>948</v>
      </c>
      <c r="C426" s="0" t="s">
        <v>949</v>
      </c>
      <c r="D426" s="0" t="n">
        <v>1604</v>
      </c>
      <c r="E426" s="0" t="s">
        <v>2200</v>
      </c>
      <c r="F426" s="0" t="s">
        <v>2201</v>
      </c>
      <c r="G426" s="0" t="s">
        <v>2202</v>
      </c>
    </row>
    <row r="427" customFormat="false" ht="14.4" hidden="false" customHeight="false" outlineLevel="0" collapsed="false">
      <c r="A427" s="0" t="n">
        <v>1</v>
      </c>
      <c r="B427" s="0" t="s">
        <v>948</v>
      </c>
      <c r="C427" s="0" t="s">
        <v>949</v>
      </c>
      <c r="D427" s="0" t="n">
        <v>1605</v>
      </c>
      <c r="E427" s="0" t="s">
        <v>2203</v>
      </c>
      <c r="F427" s="0" t="s">
        <v>2204</v>
      </c>
      <c r="G427" s="0" t="s">
        <v>2205</v>
      </c>
    </row>
    <row r="428" customFormat="false" ht="14.4" hidden="false" customHeight="false" outlineLevel="0" collapsed="false">
      <c r="A428" s="0" t="n">
        <v>1</v>
      </c>
      <c r="B428" s="0" t="s">
        <v>948</v>
      </c>
      <c r="C428" s="0" t="s">
        <v>949</v>
      </c>
      <c r="D428" s="0" t="n">
        <v>1606</v>
      </c>
      <c r="E428" s="0" t="s">
        <v>2206</v>
      </c>
      <c r="F428" s="0" t="s">
        <v>2207</v>
      </c>
      <c r="G428" s="0" t="s">
        <v>2208</v>
      </c>
    </row>
    <row r="429" customFormat="false" ht="14.4" hidden="false" customHeight="false" outlineLevel="0" collapsed="false">
      <c r="A429" s="0" t="n">
        <v>1</v>
      </c>
      <c r="B429" s="0" t="s">
        <v>948</v>
      </c>
      <c r="C429" s="0" t="s">
        <v>949</v>
      </c>
      <c r="D429" s="0" t="n">
        <v>1607</v>
      </c>
      <c r="E429" s="0" t="s">
        <v>2209</v>
      </c>
      <c r="F429" s="0" t="s">
        <v>2210</v>
      </c>
      <c r="G429" s="0" t="s">
        <v>2211</v>
      </c>
    </row>
    <row r="430" customFormat="false" ht="14.4" hidden="false" customHeight="false" outlineLevel="0" collapsed="false">
      <c r="A430" s="0" t="n">
        <v>1</v>
      </c>
      <c r="B430" s="0" t="s">
        <v>948</v>
      </c>
      <c r="C430" s="0" t="s">
        <v>949</v>
      </c>
      <c r="D430" s="0" t="n">
        <v>1608</v>
      </c>
      <c r="E430" s="0" t="s">
        <v>2212</v>
      </c>
      <c r="F430" s="0" t="s">
        <v>2213</v>
      </c>
      <c r="G430" s="0" t="s">
        <v>2214</v>
      </c>
    </row>
    <row r="431" customFormat="false" ht="14.4" hidden="false" customHeight="false" outlineLevel="0" collapsed="false">
      <c r="A431" s="0" t="n">
        <v>1</v>
      </c>
      <c r="B431" s="0" t="s">
        <v>948</v>
      </c>
      <c r="C431" s="0" t="s">
        <v>949</v>
      </c>
      <c r="D431" s="0" t="n">
        <v>1609</v>
      </c>
      <c r="E431" s="0" t="s">
        <v>2215</v>
      </c>
      <c r="F431" s="0" t="s">
        <v>2216</v>
      </c>
      <c r="G431" s="0" t="s">
        <v>2217</v>
      </c>
    </row>
    <row r="432" customFormat="false" ht="14.4" hidden="false" customHeight="false" outlineLevel="0" collapsed="false">
      <c r="A432" s="0" t="n">
        <v>1</v>
      </c>
      <c r="B432" s="0" t="s">
        <v>948</v>
      </c>
      <c r="C432" s="0" t="s">
        <v>949</v>
      </c>
      <c r="D432" s="0" t="n">
        <v>1610</v>
      </c>
      <c r="E432" s="0" t="s">
        <v>2218</v>
      </c>
      <c r="F432" s="0" t="s">
        <v>2219</v>
      </c>
      <c r="G432" s="0" t="s">
        <v>2220</v>
      </c>
    </row>
    <row r="433" customFormat="false" ht="14.4" hidden="false" customHeight="false" outlineLevel="0" collapsed="false">
      <c r="A433" s="0" t="n">
        <v>1</v>
      </c>
      <c r="B433" s="0" t="s">
        <v>948</v>
      </c>
      <c r="C433" s="0" t="s">
        <v>949</v>
      </c>
      <c r="D433" s="0" t="n">
        <v>1611</v>
      </c>
      <c r="E433" s="0" t="s">
        <v>2221</v>
      </c>
      <c r="F433" s="0" t="s">
        <v>2222</v>
      </c>
      <c r="G433" s="0" t="s">
        <v>2223</v>
      </c>
    </row>
    <row r="434" customFormat="false" ht="14.4" hidden="false" customHeight="false" outlineLevel="0" collapsed="false">
      <c r="A434" s="0" t="n">
        <v>1</v>
      </c>
      <c r="B434" s="0" t="s">
        <v>948</v>
      </c>
      <c r="C434" s="0" t="s">
        <v>949</v>
      </c>
      <c r="D434" s="0" t="n">
        <v>1612</v>
      </c>
      <c r="E434" s="0" t="s">
        <v>2224</v>
      </c>
      <c r="F434" s="0" t="s">
        <v>2225</v>
      </c>
      <c r="G434" s="0" t="s">
        <v>2226</v>
      </c>
    </row>
    <row r="435" customFormat="false" ht="14.4" hidden="false" customHeight="false" outlineLevel="0" collapsed="false">
      <c r="A435" s="0" t="n">
        <v>1</v>
      </c>
      <c r="B435" s="0" t="s">
        <v>948</v>
      </c>
      <c r="C435" s="0" t="s">
        <v>949</v>
      </c>
      <c r="D435" s="0" t="n">
        <v>1613</v>
      </c>
      <c r="E435" s="0" t="s">
        <v>2227</v>
      </c>
      <c r="F435" s="0" t="s">
        <v>2228</v>
      </c>
      <c r="G435" s="0" t="s">
        <v>2229</v>
      </c>
    </row>
    <row r="436" customFormat="false" ht="14.4" hidden="false" customHeight="false" outlineLevel="0" collapsed="false">
      <c r="A436" s="0" t="n">
        <v>1</v>
      </c>
      <c r="B436" s="0" t="s">
        <v>948</v>
      </c>
      <c r="C436" s="0" t="s">
        <v>949</v>
      </c>
      <c r="D436" s="0" t="n">
        <v>1614</v>
      </c>
      <c r="E436" s="0" t="s">
        <v>2230</v>
      </c>
    </row>
    <row r="437" customFormat="false" ht="14.4" hidden="false" customHeight="false" outlineLevel="0" collapsed="false">
      <c r="A437" s="0" t="n">
        <v>1</v>
      </c>
      <c r="B437" s="0" t="s">
        <v>948</v>
      </c>
      <c r="C437" s="0" t="s">
        <v>949</v>
      </c>
      <c r="D437" s="0" t="n">
        <v>1615</v>
      </c>
      <c r="E437" s="0" t="s">
        <v>2231</v>
      </c>
    </row>
    <row r="438" customFormat="false" ht="14.4" hidden="false" customHeight="false" outlineLevel="0" collapsed="false">
      <c r="A438" s="0" t="n">
        <v>1</v>
      </c>
      <c r="B438" s="0" t="s">
        <v>948</v>
      </c>
      <c r="C438" s="0" t="s">
        <v>949</v>
      </c>
      <c r="D438" s="0" t="n">
        <v>1616</v>
      </c>
      <c r="E438" s="0" t="s">
        <v>2232</v>
      </c>
    </row>
    <row r="439" customFormat="false" ht="14.4" hidden="false" customHeight="false" outlineLevel="0" collapsed="false">
      <c r="A439" s="0" t="n">
        <v>1</v>
      </c>
      <c r="B439" s="0" t="s">
        <v>948</v>
      </c>
      <c r="C439" s="0" t="s">
        <v>949</v>
      </c>
      <c r="D439" s="0" t="n">
        <v>1650</v>
      </c>
      <c r="E439" s="0" t="s">
        <v>2233</v>
      </c>
      <c r="F439" s="0" t="s">
        <v>2234</v>
      </c>
      <c r="G439" s="0" t="s">
        <v>2235</v>
      </c>
    </row>
    <row r="440" customFormat="false" ht="14.4" hidden="false" customHeight="false" outlineLevel="0" collapsed="false">
      <c r="A440" s="0" t="n">
        <v>1</v>
      </c>
      <c r="B440" s="0" t="s">
        <v>948</v>
      </c>
      <c r="C440" s="0" t="s">
        <v>949</v>
      </c>
      <c r="D440" s="0" t="n">
        <v>1651</v>
      </c>
      <c r="E440" s="0" t="s">
        <v>2236</v>
      </c>
      <c r="F440" s="0" t="s">
        <v>2237</v>
      </c>
      <c r="G440" s="0" t="s">
        <v>2238</v>
      </c>
    </row>
    <row r="441" customFormat="false" ht="14.4" hidden="false" customHeight="false" outlineLevel="0" collapsed="false">
      <c r="A441" s="0" t="n">
        <v>1</v>
      </c>
      <c r="B441" s="0" t="s">
        <v>948</v>
      </c>
      <c r="C441" s="0" t="s">
        <v>949</v>
      </c>
      <c r="D441" s="0" t="n">
        <v>1652</v>
      </c>
      <c r="E441" s="0" t="s">
        <v>2239</v>
      </c>
      <c r="F441" s="0" t="s">
        <v>2240</v>
      </c>
      <c r="G441" s="0" t="s">
        <v>2241</v>
      </c>
    </row>
    <row r="442" customFormat="false" ht="14.4" hidden="false" customHeight="false" outlineLevel="0" collapsed="false">
      <c r="A442" s="0" t="n">
        <v>1</v>
      </c>
      <c r="B442" s="0" t="s">
        <v>948</v>
      </c>
      <c r="C442" s="0" t="s">
        <v>949</v>
      </c>
      <c r="D442" s="0" t="n">
        <v>1653</v>
      </c>
      <c r="E442" s="0" t="s">
        <v>2242</v>
      </c>
      <c r="F442" s="0" t="s">
        <v>2243</v>
      </c>
      <c r="G442" s="0" t="s">
        <v>2244</v>
      </c>
    </row>
    <row r="443" customFormat="false" ht="14.4" hidden="false" customHeight="false" outlineLevel="0" collapsed="false">
      <c r="A443" s="0" t="n">
        <v>1</v>
      </c>
      <c r="B443" s="0" t="s">
        <v>948</v>
      </c>
      <c r="C443" s="0" t="s">
        <v>949</v>
      </c>
      <c r="D443" s="0" t="n">
        <v>1654</v>
      </c>
      <c r="E443" s="0" t="s">
        <v>2245</v>
      </c>
      <c r="F443" s="0" t="s">
        <v>2246</v>
      </c>
      <c r="G443" s="0" t="s">
        <v>2247</v>
      </c>
    </row>
    <row r="444" customFormat="false" ht="14.4" hidden="false" customHeight="false" outlineLevel="0" collapsed="false">
      <c r="A444" s="0" t="n">
        <v>1</v>
      </c>
      <c r="B444" s="0" t="s">
        <v>948</v>
      </c>
      <c r="C444" s="0" t="s">
        <v>949</v>
      </c>
      <c r="D444" s="0" t="n">
        <v>1655</v>
      </c>
      <c r="E444" s="0" t="s">
        <v>2248</v>
      </c>
      <c r="F444" s="0" t="s">
        <v>2249</v>
      </c>
      <c r="G444" s="0" t="s">
        <v>2250</v>
      </c>
    </row>
    <row r="445" customFormat="false" ht="14.4" hidden="false" customHeight="false" outlineLevel="0" collapsed="false">
      <c r="A445" s="0" t="n">
        <v>1</v>
      </c>
      <c r="B445" s="0" t="s">
        <v>948</v>
      </c>
      <c r="C445" s="0" t="s">
        <v>949</v>
      </c>
      <c r="D445" s="0" t="n">
        <v>1656</v>
      </c>
      <c r="E445" s="0" t="s">
        <v>2251</v>
      </c>
      <c r="F445" s="0" t="s">
        <v>2252</v>
      </c>
      <c r="G445" s="0" t="s">
        <v>2253</v>
      </c>
    </row>
    <row r="446" customFormat="false" ht="14.4" hidden="false" customHeight="false" outlineLevel="0" collapsed="false">
      <c r="A446" s="0" t="n">
        <v>1</v>
      </c>
      <c r="B446" s="0" t="s">
        <v>948</v>
      </c>
      <c r="C446" s="0" t="s">
        <v>949</v>
      </c>
      <c r="D446" s="0" t="n">
        <v>1657</v>
      </c>
      <c r="E446" s="0" t="s">
        <v>2254</v>
      </c>
      <c r="F446" s="0" t="s">
        <v>2255</v>
      </c>
      <c r="G446" s="0" t="s">
        <v>2256</v>
      </c>
    </row>
    <row r="447" customFormat="false" ht="14.4" hidden="false" customHeight="false" outlineLevel="0" collapsed="false">
      <c r="A447" s="0" t="n">
        <v>1</v>
      </c>
      <c r="B447" s="0" t="s">
        <v>948</v>
      </c>
      <c r="C447" s="0" t="s">
        <v>949</v>
      </c>
      <c r="D447" s="0" t="n">
        <v>1658</v>
      </c>
      <c r="E447" s="0" t="s">
        <v>2257</v>
      </c>
      <c r="F447" s="0" t="s">
        <v>2258</v>
      </c>
      <c r="G447" s="0" t="s">
        <v>2259</v>
      </c>
    </row>
    <row r="448" customFormat="false" ht="14.4" hidden="false" customHeight="false" outlineLevel="0" collapsed="false">
      <c r="A448" s="0" t="n">
        <v>1</v>
      </c>
      <c r="B448" s="0" t="s">
        <v>948</v>
      </c>
      <c r="C448" s="0" t="s">
        <v>949</v>
      </c>
      <c r="D448" s="0" t="n">
        <v>1659</v>
      </c>
      <c r="E448" s="0" t="s">
        <v>2260</v>
      </c>
      <c r="F448" s="0" t="s">
        <v>2261</v>
      </c>
      <c r="G448" s="0" t="s">
        <v>2262</v>
      </c>
    </row>
    <row r="449" customFormat="false" ht="14.4" hidden="false" customHeight="false" outlineLevel="0" collapsed="false">
      <c r="A449" s="0" t="n">
        <v>1</v>
      </c>
      <c r="B449" s="0" t="s">
        <v>948</v>
      </c>
      <c r="C449" s="0" t="s">
        <v>949</v>
      </c>
      <c r="D449" s="0" t="n">
        <v>1699</v>
      </c>
      <c r="E449" s="0" t="s">
        <v>2263</v>
      </c>
      <c r="F449" s="0" t="s">
        <v>2264</v>
      </c>
      <c r="G449" s="0" t="s">
        <v>2265</v>
      </c>
    </row>
    <row r="450" customFormat="false" ht="14.4" hidden="false" customHeight="false" outlineLevel="0" collapsed="false">
      <c r="A450" s="0" t="n">
        <v>1</v>
      </c>
      <c r="B450" s="0" t="s">
        <v>948</v>
      </c>
      <c r="C450" s="0" t="s">
        <v>949</v>
      </c>
      <c r="D450" s="0" t="n">
        <v>1700</v>
      </c>
      <c r="E450" s="0" t="s">
        <v>2266</v>
      </c>
      <c r="F450" s="0" t="s">
        <v>2267</v>
      </c>
      <c r="G450" s="0" t="s">
        <v>2268</v>
      </c>
    </row>
    <row r="451" customFormat="false" ht="14.4" hidden="false" customHeight="false" outlineLevel="0" collapsed="false">
      <c r="A451" s="0" t="n">
        <v>1</v>
      </c>
      <c r="B451" s="0" t="s">
        <v>948</v>
      </c>
      <c r="C451" s="0" t="s">
        <v>949</v>
      </c>
      <c r="D451" s="0" t="n">
        <v>1701</v>
      </c>
      <c r="E451" s="0" t="s">
        <v>2269</v>
      </c>
      <c r="F451" s="0" t="s">
        <v>2270</v>
      </c>
      <c r="G451" s="0" t="s">
        <v>2271</v>
      </c>
    </row>
    <row r="452" customFormat="false" ht="14.4" hidden="false" customHeight="false" outlineLevel="0" collapsed="false">
      <c r="A452" s="0" t="n">
        <v>1</v>
      </c>
      <c r="B452" s="0" t="s">
        <v>948</v>
      </c>
      <c r="C452" s="0" t="s">
        <v>949</v>
      </c>
      <c r="D452" s="0" t="n">
        <v>1750</v>
      </c>
      <c r="E452" s="0" t="s">
        <v>2272</v>
      </c>
      <c r="F452" s="0" t="s">
        <v>2273</v>
      </c>
      <c r="G452" s="0" t="s">
        <v>2274</v>
      </c>
    </row>
    <row r="453" customFormat="false" ht="14.4" hidden="false" customHeight="false" outlineLevel="0" collapsed="false">
      <c r="A453" s="0" t="n">
        <v>1</v>
      </c>
      <c r="B453" s="0" t="s">
        <v>948</v>
      </c>
      <c r="C453" s="0" t="s">
        <v>949</v>
      </c>
      <c r="D453" s="0" t="n">
        <v>1751</v>
      </c>
      <c r="E453" s="0" t="s">
        <v>2275</v>
      </c>
      <c r="F453" s="0" t="s">
        <v>2276</v>
      </c>
      <c r="G453" s="0" t="s">
        <v>2277</v>
      </c>
    </row>
    <row r="454" customFormat="false" ht="14.4" hidden="false" customHeight="false" outlineLevel="0" collapsed="false">
      <c r="A454" s="0" t="n">
        <v>1</v>
      </c>
      <c r="B454" s="0" t="s">
        <v>948</v>
      </c>
      <c r="C454" s="0" t="s">
        <v>949</v>
      </c>
      <c r="D454" s="0" t="n">
        <v>1752</v>
      </c>
      <c r="E454" s="0" t="s">
        <v>2278</v>
      </c>
      <c r="F454" s="0" t="s">
        <v>2279</v>
      </c>
      <c r="G454" s="0" t="s">
        <v>2280</v>
      </c>
    </row>
    <row r="455" customFormat="false" ht="14.4" hidden="false" customHeight="false" outlineLevel="0" collapsed="false">
      <c r="A455" s="0" t="n">
        <v>1</v>
      </c>
      <c r="B455" s="0" t="s">
        <v>948</v>
      </c>
      <c r="C455" s="0" t="s">
        <v>949</v>
      </c>
      <c r="D455" s="0" t="n">
        <v>1753</v>
      </c>
      <c r="E455" s="0" t="s">
        <v>2281</v>
      </c>
      <c r="F455" s="0" t="s">
        <v>2282</v>
      </c>
      <c r="G455" s="0" t="s">
        <v>2283</v>
      </c>
    </row>
    <row r="456" customFormat="false" ht="14.4" hidden="false" customHeight="false" outlineLevel="0" collapsed="false">
      <c r="A456" s="0" t="n">
        <v>1</v>
      </c>
      <c r="B456" s="0" t="s">
        <v>948</v>
      </c>
      <c r="C456" s="0" t="s">
        <v>949</v>
      </c>
      <c r="D456" s="0" t="n">
        <v>1754</v>
      </c>
      <c r="E456" s="0" t="s">
        <v>2284</v>
      </c>
      <c r="F456" s="0" t="s">
        <v>2285</v>
      </c>
      <c r="G456" s="0" t="s">
        <v>2286</v>
      </c>
    </row>
    <row r="457" customFormat="false" ht="14.4" hidden="false" customHeight="false" outlineLevel="0" collapsed="false">
      <c r="A457" s="0" t="n">
        <v>1</v>
      </c>
      <c r="B457" s="0" t="s">
        <v>948</v>
      </c>
      <c r="C457" s="0" t="s">
        <v>949</v>
      </c>
      <c r="D457" s="0" t="n">
        <v>1755</v>
      </c>
      <c r="E457" s="0" t="s">
        <v>2287</v>
      </c>
      <c r="F457" s="0" t="s">
        <v>2288</v>
      </c>
      <c r="G457" s="0" t="s">
        <v>2289</v>
      </c>
    </row>
    <row r="458" customFormat="false" ht="14.4" hidden="false" customHeight="false" outlineLevel="0" collapsed="false">
      <c r="A458" s="0" t="n">
        <v>1</v>
      </c>
      <c r="B458" s="0" t="s">
        <v>948</v>
      </c>
      <c r="C458" s="0" t="s">
        <v>949</v>
      </c>
      <c r="D458" s="0" t="n">
        <v>1756</v>
      </c>
      <c r="E458" s="0" t="s">
        <v>2290</v>
      </c>
      <c r="F458" s="0" t="s">
        <v>2291</v>
      </c>
      <c r="G458" s="0" t="s">
        <v>2292</v>
      </c>
    </row>
    <row r="459" customFormat="false" ht="14.4" hidden="false" customHeight="false" outlineLevel="0" collapsed="false">
      <c r="A459" s="0" t="n">
        <v>1</v>
      </c>
      <c r="B459" s="0" t="s">
        <v>948</v>
      </c>
      <c r="C459" s="0" t="s">
        <v>949</v>
      </c>
      <c r="D459" s="0" t="n">
        <v>1798</v>
      </c>
      <c r="E459" s="0" t="s">
        <v>2293</v>
      </c>
      <c r="F459" s="0" t="s">
        <v>2294</v>
      </c>
      <c r="G459" s="0" t="s">
        <v>2295</v>
      </c>
    </row>
    <row r="460" customFormat="false" ht="14.4" hidden="false" customHeight="false" outlineLevel="0" collapsed="false">
      <c r="A460" s="0" t="n">
        <v>1</v>
      </c>
      <c r="B460" s="0" t="s">
        <v>948</v>
      </c>
      <c r="C460" s="0" t="s">
        <v>949</v>
      </c>
      <c r="D460" s="0" t="n">
        <v>1799</v>
      </c>
      <c r="E460" s="0" t="s">
        <v>2296</v>
      </c>
      <c r="F460" s="0" t="s">
        <v>2297</v>
      </c>
      <c r="G460" s="0" t="s">
        <v>2298</v>
      </c>
    </row>
    <row r="461" customFormat="false" ht="14.4" hidden="false" customHeight="false" outlineLevel="0" collapsed="false">
      <c r="A461" s="0" t="n">
        <v>1</v>
      </c>
      <c r="B461" s="0" t="s">
        <v>948</v>
      </c>
      <c r="C461" s="0" t="s">
        <v>949</v>
      </c>
      <c r="D461" s="0" t="n">
        <v>2000</v>
      </c>
      <c r="E461" s="0" t="s">
        <v>2299</v>
      </c>
      <c r="F461" s="0" t="s">
        <v>2300</v>
      </c>
      <c r="G461" s="0" t="s">
        <v>2301</v>
      </c>
      <c r="H461" s="0" t="s">
        <v>2302</v>
      </c>
      <c r="I461" s="0" t="s">
        <v>2303</v>
      </c>
    </row>
    <row r="462" customFormat="false" ht="14.4" hidden="false" customHeight="false" outlineLevel="0" collapsed="false">
      <c r="A462" s="0" t="n">
        <v>1</v>
      </c>
      <c r="B462" s="0" t="s">
        <v>948</v>
      </c>
      <c r="C462" s="0" t="s">
        <v>949</v>
      </c>
      <c r="D462" s="0" t="n">
        <v>2001</v>
      </c>
      <c r="E462" s="0" t="s">
        <v>2304</v>
      </c>
      <c r="F462" s="0" t="s">
        <v>2305</v>
      </c>
      <c r="G462" s="0" t="s">
        <v>2306</v>
      </c>
      <c r="H462" s="0" t="s">
        <v>2307</v>
      </c>
      <c r="I462" s="0" t="s">
        <v>2308</v>
      </c>
    </row>
    <row r="463" customFormat="false" ht="14.4" hidden="false" customHeight="false" outlineLevel="0" collapsed="false">
      <c r="A463" s="0" t="n">
        <v>1</v>
      </c>
      <c r="B463" s="0" t="s">
        <v>948</v>
      </c>
      <c r="C463" s="0" t="s">
        <v>949</v>
      </c>
      <c r="D463" s="0" t="n">
        <v>2002</v>
      </c>
      <c r="E463" s="0" t="s">
        <v>2309</v>
      </c>
      <c r="F463" s="0" t="s">
        <v>2310</v>
      </c>
      <c r="G463" s="0" t="s">
        <v>2311</v>
      </c>
      <c r="H463" s="0" t="s">
        <v>2312</v>
      </c>
      <c r="I463" s="0" t="s">
        <v>2313</v>
      </c>
    </row>
    <row r="464" customFormat="false" ht="14.4" hidden="false" customHeight="false" outlineLevel="0" collapsed="false">
      <c r="A464" s="0" t="n">
        <v>1</v>
      </c>
      <c r="B464" s="0" t="s">
        <v>948</v>
      </c>
      <c r="C464" s="0" t="s">
        <v>949</v>
      </c>
      <c r="D464" s="0" t="n">
        <v>2003</v>
      </c>
      <c r="E464" s="0" t="s">
        <v>2314</v>
      </c>
      <c r="F464" s="0" t="s">
        <v>2315</v>
      </c>
      <c r="G464" s="0" t="s">
        <v>2316</v>
      </c>
      <c r="H464" s="0" t="s">
        <v>2317</v>
      </c>
      <c r="I464" s="0" t="s">
        <v>2318</v>
      </c>
    </row>
    <row r="465" customFormat="false" ht="14.4" hidden="false" customHeight="false" outlineLevel="0" collapsed="false">
      <c r="A465" s="0" t="n">
        <v>1</v>
      </c>
      <c r="B465" s="0" t="s">
        <v>948</v>
      </c>
      <c r="C465" s="0" t="s">
        <v>949</v>
      </c>
      <c r="D465" s="0" t="n">
        <v>2004</v>
      </c>
      <c r="E465" s="0" t="s">
        <v>2319</v>
      </c>
      <c r="F465" s="0" t="s">
        <v>2320</v>
      </c>
      <c r="G465" s="0" t="s">
        <v>2321</v>
      </c>
      <c r="H465" s="0" t="s">
        <v>2322</v>
      </c>
      <c r="I465" s="0" t="s">
        <v>2323</v>
      </c>
    </row>
    <row r="466" customFormat="false" ht="14.4" hidden="false" customHeight="false" outlineLevel="0" collapsed="false">
      <c r="A466" s="0" t="n">
        <v>1</v>
      </c>
      <c r="B466" s="0" t="s">
        <v>948</v>
      </c>
      <c r="C466" s="0" t="s">
        <v>949</v>
      </c>
      <c r="D466" s="0" t="n">
        <v>2005</v>
      </c>
      <c r="E466" s="0" t="s">
        <v>2324</v>
      </c>
      <c r="F466" s="0" t="s">
        <v>2325</v>
      </c>
    </row>
    <row r="467" customFormat="false" ht="14.4" hidden="false" customHeight="false" outlineLevel="0" collapsed="false">
      <c r="A467" s="0" t="n">
        <v>1</v>
      </c>
      <c r="B467" s="0" t="s">
        <v>948</v>
      </c>
      <c r="C467" s="0" t="s">
        <v>949</v>
      </c>
      <c r="D467" s="0" t="n">
        <v>2006</v>
      </c>
      <c r="E467" s="0" t="s">
        <v>2326</v>
      </c>
      <c r="F467" s="0" t="s">
        <v>2327</v>
      </c>
      <c r="G467" s="0" t="s">
        <v>2328</v>
      </c>
      <c r="H467" s="0" t="s">
        <v>2329</v>
      </c>
      <c r="I467" s="0" t="s">
        <v>2330</v>
      </c>
    </row>
    <row r="468" customFormat="false" ht="14.4" hidden="false" customHeight="false" outlineLevel="0" collapsed="false">
      <c r="A468" s="0" t="n">
        <v>1</v>
      </c>
      <c r="B468" s="0" t="s">
        <v>948</v>
      </c>
      <c r="C468" s="0" t="s">
        <v>949</v>
      </c>
      <c r="D468" s="0" t="n">
        <v>2007</v>
      </c>
      <c r="E468" s="0" t="s">
        <v>2331</v>
      </c>
      <c r="F468" s="0" t="s">
        <v>2332</v>
      </c>
      <c r="G468" s="0" t="s">
        <v>2333</v>
      </c>
      <c r="H468" s="0" t="s">
        <v>2334</v>
      </c>
      <c r="I468" s="0" t="s">
        <v>2335</v>
      </c>
    </row>
    <row r="469" customFormat="false" ht="14.4" hidden="false" customHeight="false" outlineLevel="0" collapsed="false">
      <c r="A469" s="0" t="n">
        <v>1</v>
      </c>
      <c r="B469" s="0" t="s">
        <v>948</v>
      </c>
      <c r="C469" s="0" t="s">
        <v>949</v>
      </c>
      <c r="D469" s="0" t="n">
        <v>2008</v>
      </c>
      <c r="E469" s="0" t="s">
        <v>2336</v>
      </c>
      <c r="F469" s="0" t="s">
        <v>2337</v>
      </c>
      <c r="I469" s="0" t="s">
        <v>2338</v>
      </c>
    </row>
    <row r="470" customFormat="false" ht="14.4" hidden="false" customHeight="false" outlineLevel="0" collapsed="false">
      <c r="A470" s="0" t="n">
        <v>1</v>
      </c>
      <c r="B470" s="0" t="s">
        <v>948</v>
      </c>
      <c r="C470" s="0" t="s">
        <v>949</v>
      </c>
      <c r="D470" s="0" t="n">
        <v>2009</v>
      </c>
      <c r="E470" s="0" t="s">
        <v>2339</v>
      </c>
      <c r="F470" s="0" t="s">
        <v>2340</v>
      </c>
      <c r="G470" s="0" t="s">
        <v>2341</v>
      </c>
      <c r="H470" s="0" t="s">
        <v>2342</v>
      </c>
      <c r="I470" s="0" t="s">
        <v>2343</v>
      </c>
    </row>
    <row r="471" customFormat="false" ht="14.4" hidden="false" customHeight="false" outlineLevel="0" collapsed="false">
      <c r="A471" s="0" t="n">
        <v>1</v>
      </c>
      <c r="B471" s="0" t="s">
        <v>948</v>
      </c>
      <c r="C471" s="0" t="s">
        <v>949</v>
      </c>
      <c r="D471" s="0" t="n">
        <v>2010</v>
      </c>
      <c r="E471" s="0" t="s">
        <v>2344</v>
      </c>
      <c r="F471" s="0" t="s">
        <v>2345</v>
      </c>
      <c r="G471" s="0" t="s">
        <v>2346</v>
      </c>
      <c r="H471" s="0" t="s">
        <v>2347</v>
      </c>
      <c r="I471" s="0" t="s">
        <v>2348</v>
      </c>
    </row>
    <row r="472" customFormat="false" ht="14.4" hidden="false" customHeight="false" outlineLevel="0" collapsed="false">
      <c r="A472" s="0" t="n">
        <v>1</v>
      </c>
      <c r="B472" s="0" t="s">
        <v>948</v>
      </c>
      <c r="C472" s="0" t="s">
        <v>949</v>
      </c>
      <c r="D472" s="0" t="n">
        <v>2011</v>
      </c>
      <c r="E472" s="0" t="s">
        <v>2349</v>
      </c>
      <c r="F472" s="0" t="s">
        <v>2350</v>
      </c>
      <c r="G472" s="0" t="s">
        <v>2351</v>
      </c>
      <c r="H472" s="0" t="s">
        <v>2352</v>
      </c>
      <c r="I472" s="0" t="s">
        <v>2353</v>
      </c>
    </row>
    <row r="473" customFormat="false" ht="14.4" hidden="false" customHeight="false" outlineLevel="0" collapsed="false">
      <c r="A473" s="0" t="n">
        <v>1</v>
      </c>
      <c r="B473" s="0" t="s">
        <v>948</v>
      </c>
      <c r="C473" s="0" t="s">
        <v>949</v>
      </c>
      <c r="D473" s="0" t="n">
        <v>2012</v>
      </c>
      <c r="E473" s="0" t="s">
        <v>2354</v>
      </c>
      <c r="F473" s="0" t="s">
        <v>2355</v>
      </c>
      <c r="G473" s="0" t="s">
        <v>2356</v>
      </c>
      <c r="H473" s="0" t="s">
        <v>2357</v>
      </c>
      <c r="I473" s="0" t="s">
        <v>2358</v>
      </c>
    </row>
    <row r="474" customFormat="false" ht="14.4" hidden="false" customHeight="false" outlineLevel="0" collapsed="false">
      <c r="A474" s="0" t="n">
        <v>1</v>
      </c>
      <c r="B474" s="0" t="s">
        <v>948</v>
      </c>
      <c r="C474" s="0" t="s">
        <v>949</v>
      </c>
      <c r="D474" s="0" t="n">
        <v>2013</v>
      </c>
      <c r="E474" s="0" t="s">
        <v>2359</v>
      </c>
      <c r="F474" s="0" t="s">
        <v>2360</v>
      </c>
      <c r="G474" s="0" t="s">
        <v>2361</v>
      </c>
      <c r="H474" s="0" t="s">
        <v>2362</v>
      </c>
      <c r="I474" s="0" t="s">
        <v>2363</v>
      </c>
    </row>
    <row r="475" customFormat="false" ht="14.4" hidden="false" customHeight="false" outlineLevel="0" collapsed="false">
      <c r="A475" s="0" t="n">
        <v>1</v>
      </c>
      <c r="B475" s="0" t="s">
        <v>948</v>
      </c>
      <c r="C475" s="0" t="s">
        <v>949</v>
      </c>
      <c r="D475" s="0" t="n">
        <v>2014</v>
      </c>
      <c r="E475" s="0" t="s">
        <v>2364</v>
      </c>
      <c r="F475" s="0" t="s">
        <v>2365</v>
      </c>
      <c r="G475" s="0" t="s">
        <v>2366</v>
      </c>
      <c r="H475" s="0" t="s">
        <v>2367</v>
      </c>
      <c r="I475" s="0" t="s">
        <v>2368</v>
      </c>
    </row>
    <row r="476" customFormat="false" ht="14.4" hidden="false" customHeight="false" outlineLevel="0" collapsed="false">
      <c r="A476" s="0" t="n">
        <v>1</v>
      </c>
      <c r="B476" s="0" t="s">
        <v>948</v>
      </c>
      <c r="C476" s="0" t="s">
        <v>949</v>
      </c>
      <c r="D476" s="0" t="n">
        <v>2015</v>
      </c>
      <c r="E476" s="0" t="s">
        <v>2369</v>
      </c>
      <c r="F476" s="0" t="s">
        <v>2370</v>
      </c>
      <c r="G476" s="0" t="s">
        <v>2371</v>
      </c>
      <c r="H476" s="0" t="s">
        <v>2372</v>
      </c>
      <c r="I476" s="0" t="s">
        <v>2373</v>
      </c>
    </row>
    <row r="477" customFormat="false" ht="14.4" hidden="false" customHeight="false" outlineLevel="0" collapsed="false">
      <c r="A477" s="0" t="n">
        <v>1</v>
      </c>
      <c r="B477" s="0" t="s">
        <v>948</v>
      </c>
      <c r="C477" s="0" t="s">
        <v>949</v>
      </c>
      <c r="D477" s="0" t="n">
        <v>2016</v>
      </c>
      <c r="E477" s="0" t="s">
        <v>2374</v>
      </c>
      <c r="F477" s="0" t="s">
        <v>2375</v>
      </c>
      <c r="G477" s="0" t="s">
        <v>2376</v>
      </c>
      <c r="H477" s="0" t="s">
        <v>2377</v>
      </c>
      <c r="I477" s="0" t="s">
        <v>2378</v>
      </c>
    </row>
    <row r="478" customFormat="false" ht="14.4" hidden="false" customHeight="false" outlineLevel="0" collapsed="false">
      <c r="A478" s="0" t="n">
        <v>1</v>
      </c>
      <c r="B478" s="0" t="s">
        <v>948</v>
      </c>
      <c r="C478" s="0" t="s">
        <v>949</v>
      </c>
      <c r="D478" s="0" t="n">
        <v>2017</v>
      </c>
      <c r="E478" s="0" t="s">
        <v>2379</v>
      </c>
      <c r="F478" s="0" t="s">
        <v>2380</v>
      </c>
      <c r="G478" s="0" t="s">
        <v>2381</v>
      </c>
      <c r="H478" s="0" t="s">
        <v>2382</v>
      </c>
      <c r="I478" s="0" t="s">
        <v>2383</v>
      </c>
    </row>
    <row r="479" customFormat="false" ht="14.4" hidden="false" customHeight="false" outlineLevel="0" collapsed="false">
      <c r="A479" s="0" t="n">
        <v>1</v>
      </c>
      <c r="B479" s="0" t="s">
        <v>948</v>
      </c>
      <c r="C479" s="0" t="s">
        <v>949</v>
      </c>
      <c r="D479" s="0" t="n">
        <v>2018</v>
      </c>
      <c r="E479" s="0" t="s">
        <v>2384</v>
      </c>
      <c r="F479" s="0" t="s">
        <v>2385</v>
      </c>
      <c r="G479" s="0" t="s">
        <v>2386</v>
      </c>
      <c r="H479" s="0" t="s">
        <v>2387</v>
      </c>
      <c r="I479" s="0" t="s">
        <v>2388</v>
      </c>
    </row>
    <row r="480" customFormat="false" ht="14.4" hidden="false" customHeight="false" outlineLevel="0" collapsed="false">
      <c r="A480" s="0" t="n">
        <v>1</v>
      </c>
      <c r="B480" s="0" t="s">
        <v>948</v>
      </c>
      <c r="C480" s="0" t="s">
        <v>949</v>
      </c>
      <c r="D480" s="0" t="n">
        <v>2019</v>
      </c>
      <c r="E480" s="0" t="s">
        <v>2389</v>
      </c>
      <c r="F480" s="0" t="s">
        <v>2390</v>
      </c>
      <c r="G480" s="0" t="s">
        <v>2391</v>
      </c>
      <c r="H480" s="0" t="s">
        <v>2392</v>
      </c>
      <c r="I480" s="0" t="s">
        <v>2393</v>
      </c>
    </row>
    <row r="481" customFormat="false" ht="14.4" hidden="false" customHeight="false" outlineLevel="0" collapsed="false">
      <c r="A481" s="0" t="n">
        <v>1</v>
      </c>
      <c r="B481" s="0" t="s">
        <v>948</v>
      </c>
      <c r="C481" s="0" t="s">
        <v>949</v>
      </c>
      <c r="D481" s="0" t="n">
        <v>2020</v>
      </c>
      <c r="E481" s="0" t="s">
        <v>2394</v>
      </c>
      <c r="F481" s="0" t="s">
        <v>2395</v>
      </c>
      <c r="G481" s="0" t="s">
        <v>2396</v>
      </c>
      <c r="H481" s="0" t="s">
        <v>2397</v>
      </c>
      <c r="I481" s="0" t="s">
        <v>2398</v>
      </c>
    </row>
    <row r="482" customFormat="false" ht="14.4" hidden="false" customHeight="false" outlineLevel="0" collapsed="false">
      <c r="A482" s="0" t="n">
        <v>1</v>
      </c>
      <c r="B482" s="0" t="s">
        <v>948</v>
      </c>
      <c r="C482" s="0" t="s">
        <v>949</v>
      </c>
      <c r="D482" s="0" t="n">
        <v>2021</v>
      </c>
      <c r="E482" s="0" t="s">
        <v>2399</v>
      </c>
      <c r="F482" s="0" t="s">
        <v>2400</v>
      </c>
      <c r="G482" s="0" t="s">
        <v>2401</v>
      </c>
      <c r="H482" s="0" t="s">
        <v>2402</v>
      </c>
      <c r="I482" s="0" t="s">
        <v>2403</v>
      </c>
    </row>
    <row r="483" customFormat="false" ht="14.4" hidden="false" customHeight="false" outlineLevel="0" collapsed="false">
      <c r="A483" s="0" t="n">
        <v>1</v>
      </c>
      <c r="B483" s="0" t="s">
        <v>948</v>
      </c>
      <c r="C483" s="0" t="s">
        <v>949</v>
      </c>
      <c r="D483" s="0" t="n">
        <v>2022</v>
      </c>
      <c r="E483" s="0" t="s">
        <v>2404</v>
      </c>
      <c r="F483" s="0" t="s">
        <v>2405</v>
      </c>
      <c r="G483" s="0" t="s">
        <v>2406</v>
      </c>
      <c r="H483" s="0" t="s">
        <v>2407</v>
      </c>
      <c r="I483" s="0" t="s">
        <v>2408</v>
      </c>
    </row>
    <row r="484" customFormat="false" ht="14.4" hidden="false" customHeight="false" outlineLevel="0" collapsed="false">
      <c r="A484" s="0" t="n">
        <v>1</v>
      </c>
      <c r="B484" s="0" t="s">
        <v>948</v>
      </c>
      <c r="C484" s="0" t="s">
        <v>949</v>
      </c>
      <c r="D484" s="0" t="n">
        <v>2023</v>
      </c>
      <c r="E484" s="0" t="s">
        <v>2409</v>
      </c>
      <c r="F484" s="0" t="s">
        <v>2410</v>
      </c>
      <c r="G484" s="0" t="s">
        <v>2411</v>
      </c>
      <c r="H484" s="0" t="s">
        <v>2412</v>
      </c>
      <c r="I484" s="0" t="s">
        <v>2413</v>
      </c>
    </row>
    <row r="485" customFormat="false" ht="14.4" hidden="false" customHeight="false" outlineLevel="0" collapsed="false">
      <c r="A485" s="0" t="n">
        <v>1</v>
      </c>
      <c r="B485" s="0" t="s">
        <v>948</v>
      </c>
      <c r="C485" s="0" t="s">
        <v>949</v>
      </c>
      <c r="D485" s="0" t="n">
        <v>2024</v>
      </c>
      <c r="E485" s="0" t="s">
        <v>2414</v>
      </c>
      <c r="F485" s="0" t="s">
        <v>2415</v>
      </c>
      <c r="G485" s="0" t="s">
        <v>2416</v>
      </c>
      <c r="H485" s="0" t="s">
        <v>2417</v>
      </c>
      <c r="I485" s="0" t="s">
        <v>2418</v>
      </c>
    </row>
    <row r="486" customFormat="false" ht="14.4" hidden="false" customHeight="false" outlineLevel="0" collapsed="false">
      <c r="A486" s="0" t="n">
        <v>1</v>
      </c>
      <c r="B486" s="0" t="s">
        <v>948</v>
      </c>
      <c r="C486" s="0" t="s">
        <v>949</v>
      </c>
      <c r="D486" s="0" t="n">
        <v>2025</v>
      </c>
      <c r="E486" s="0" t="s">
        <v>2419</v>
      </c>
      <c r="F486" s="0" t="s">
        <v>2420</v>
      </c>
      <c r="G486" s="0" t="s">
        <v>2421</v>
      </c>
      <c r="H486" s="0" t="s">
        <v>2422</v>
      </c>
      <c r="I486" s="0" t="s">
        <v>2423</v>
      </c>
    </row>
    <row r="487" customFormat="false" ht="14.4" hidden="false" customHeight="false" outlineLevel="0" collapsed="false">
      <c r="A487" s="0" t="n">
        <v>1</v>
      </c>
      <c r="B487" s="0" t="s">
        <v>948</v>
      </c>
      <c r="C487" s="0" t="s">
        <v>949</v>
      </c>
      <c r="D487" s="0" t="n">
        <v>2026</v>
      </c>
      <c r="E487" s="0" t="s">
        <v>2424</v>
      </c>
      <c r="F487" s="0" t="s">
        <v>2425</v>
      </c>
      <c r="G487" s="0" t="s">
        <v>2426</v>
      </c>
      <c r="H487" s="0" t="s">
        <v>2427</v>
      </c>
      <c r="I487" s="0" t="s">
        <v>2428</v>
      </c>
    </row>
    <row r="488" customFormat="false" ht="14.4" hidden="false" customHeight="false" outlineLevel="0" collapsed="false">
      <c r="A488" s="0" t="n">
        <v>1</v>
      </c>
      <c r="B488" s="0" t="s">
        <v>948</v>
      </c>
      <c r="C488" s="0" t="s">
        <v>949</v>
      </c>
      <c r="D488" s="0" t="n">
        <v>2027</v>
      </c>
      <c r="E488" s="0" t="s">
        <v>2429</v>
      </c>
      <c r="F488" s="0" t="s">
        <v>2430</v>
      </c>
    </row>
    <row r="489" customFormat="false" ht="14.4" hidden="false" customHeight="false" outlineLevel="0" collapsed="false">
      <c r="A489" s="0" t="n">
        <v>1</v>
      </c>
      <c r="B489" s="0" t="s">
        <v>948</v>
      </c>
      <c r="C489" s="0" t="s">
        <v>949</v>
      </c>
      <c r="D489" s="0" t="n">
        <v>2028</v>
      </c>
      <c r="E489" s="0" t="s">
        <v>2431</v>
      </c>
      <c r="F489" s="0" t="s">
        <v>2432</v>
      </c>
      <c r="G489" s="0" t="s">
        <v>2433</v>
      </c>
      <c r="H489" s="0" t="s">
        <v>2434</v>
      </c>
      <c r="I489" s="0" t="s">
        <v>2435</v>
      </c>
    </row>
    <row r="490" customFormat="false" ht="14.4" hidden="false" customHeight="false" outlineLevel="0" collapsed="false">
      <c r="A490" s="0" t="n">
        <v>1</v>
      </c>
      <c r="B490" s="0" t="s">
        <v>948</v>
      </c>
      <c r="C490" s="0" t="s">
        <v>949</v>
      </c>
      <c r="D490" s="0" t="n">
        <v>2029</v>
      </c>
      <c r="E490" s="0" t="s">
        <v>2436</v>
      </c>
      <c r="F490" s="0" t="s">
        <v>2437</v>
      </c>
      <c r="G490" s="0" t="s">
        <v>2438</v>
      </c>
      <c r="H490" s="0" t="s">
        <v>2439</v>
      </c>
      <c r="I490" s="0" t="s">
        <v>2440</v>
      </c>
    </row>
    <row r="491" customFormat="false" ht="14.4" hidden="false" customHeight="false" outlineLevel="0" collapsed="false">
      <c r="A491" s="0" t="n">
        <v>1</v>
      </c>
      <c r="B491" s="0" t="s">
        <v>948</v>
      </c>
      <c r="C491" s="0" t="s">
        <v>949</v>
      </c>
      <c r="D491" s="0" t="n">
        <v>2030</v>
      </c>
      <c r="E491" s="0" t="s">
        <v>2441</v>
      </c>
      <c r="F491" s="0" t="s">
        <v>2442</v>
      </c>
      <c r="G491" s="0" t="s">
        <v>2443</v>
      </c>
      <c r="H491" s="0" t="s">
        <v>2444</v>
      </c>
      <c r="I491" s="0" t="s">
        <v>2445</v>
      </c>
    </row>
    <row r="492" customFormat="false" ht="14.4" hidden="false" customHeight="false" outlineLevel="0" collapsed="false">
      <c r="A492" s="0" t="n">
        <v>1</v>
      </c>
      <c r="B492" s="0" t="s">
        <v>948</v>
      </c>
      <c r="C492" s="0" t="s">
        <v>949</v>
      </c>
      <c r="D492" s="0" t="n">
        <v>2031</v>
      </c>
      <c r="E492" s="0" t="s">
        <v>2446</v>
      </c>
      <c r="F492" s="0" t="s">
        <v>2447</v>
      </c>
      <c r="G492" s="0" t="s">
        <v>2448</v>
      </c>
      <c r="H492" s="0" t="s">
        <v>2449</v>
      </c>
      <c r="I492" s="0" t="s">
        <v>2450</v>
      </c>
    </row>
    <row r="493" customFormat="false" ht="14.4" hidden="false" customHeight="false" outlineLevel="0" collapsed="false">
      <c r="A493" s="0" t="n">
        <v>1</v>
      </c>
      <c r="B493" s="0" t="s">
        <v>948</v>
      </c>
      <c r="C493" s="0" t="s">
        <v>949</v>
      </c>
      <c r="D493" s="0" t="n">
        <v>2032</v>
      </c>
      <c r="E493" s="0" t="s">
        <v>2451</v>
      </c>
      <c r="F493" s="0" t="s">
        <v>2452</v>
      </c>
      <c r="G493" s="0" t="s">
        <v>2453</v>
      </c>
      <c r="H493" s="0" t="s">
        <v>2454</v>
      </c>
      <c r="I493" s="0" t="s">
        <v>2455</v>
      </c>
    </row>
    <row r="494" customFormat="false" ht="14.4" hidden="false" customHeight="false" outlineLevel="0" collapsed="false">
      <c r="A494" s="0" t="n">
        <v>1</v>
      </c>
      <c r="B494" s="0" t="s">
        <v>948</v>
      </c>
      <c r="C494" s="0" t="s">
        <v>949</v>
      </c>
      <c r="D494" s="0" t="n">
        <v>2033</v>
      </c>
      <c r="E494" s="0" t="s">
        <v>2456</v>
      </c>
      <c r="F494" s="0" t="s">
        <v>2457</v>
      </c>
      <c r="G494" s="0" t="s">
        <v>2458</v>
      </c>
      <c r="H494" s="0" t="s">
        <v>2459</v>
      </c>
      <c r="I494" s="0" t="s">
        <v>2460</v>
      </c>
    </row>
    <row r="495" customFormat="false" ht="14.4" hidden="false" customHeight="false" outlineLevel="0" collapsed="false">
      <c r="A495" s="0" t="n">
        <v>1</v>
      </c>
      <c r="B495" s="0" t="s">
        <v>948</v>
      </c>
      <c r="C495" s="0" t="s">
        <v>949</v>
      </c>
      <c r="D495" s="0" t="n">
        <v>2034</v>
      </c>
      <c r="E495" s="0" t="s">
        <v>2461</v>
      </c>
      <c r="F495" s="0" t="s">
        <v>2462</v>
      </c>
      <c r="G495" s="0" t="s">
        <v>2463</v>
      </c>
      <c r="H495" s="0" t="s">
        <v>2464</v>
      </c>
      <c r="I495" s="0" t="s">
        <v>2465</v>
      </c>
    </row>
    <row r="496" customFormat="false" ht="14.4" hidden="false" customHeight="false" outlineLevel="0" collapsed="false">
      <c r="A496" s="0" t="n">
        <v>1</v>
      </c>
      <c r="B496" s="0" t="s">
        <v>948</v>
      </c>
      <c r="C496" s="0" t="s">
        <v>949</v>
      </c>
      <c r="D496" s="0" t="n">
        <v>2035</v>
      </c>
      <c r="E496" s="0" t="s">
        <v>2466</v>
      </c>
      <c r="F496" s="0" t="s">
        <v>2467</v>
      </c>
      <c r="I496" s="0" t="s">
        <v>2468</v>
      </c>
    </row>
    <row r="497" customFormat="false" ht="14.4" hidden="false" customHeight="false" outlineLevel="0" collapsed="false">
      <c r="A497" s="0" t="n">
        <v>1</v>
      </c>
      <c r="B497" s="0" t="s">
        <v>948</v>
      </c>
      <c r="C497" s="0" t="s">
        <v>949</v>
      </c>
      <c r="D497" s="0" t="n">
        <v>2036</v>
      </c>
      <c r="E497" s="0" t="s">
        <v>2469</v>
      </c>
      <c r="F497" s="0" t="s">
        <v>2470</v>
      </c>
      <c r="G497" s="0" t="s">
        <v>2471</v>
      </c>
      <c r="H497" s="0" t="s">
        <v>2472</v>
      </c>
      <c r="I497" s="0" t="s">
        <v>2473</v>
      </c>
    </row>
    <row r="498" customFormat="false" ht="14.4" hidden="false" customHeight="false" outlineLevel="0" collapsed="false">
      <c r="A498" s="0" t="n">
        <v>1</v>
      </c>
      <c r="B498" s="0" t="s">
        <v>948</v>
      </c>
      <c r="C498" s="0" t="s">
        <v>949</v>
      </c>
      <c r="D498" s="0" t="n">
        <v>2037</v>
      </c>
      <c r="E498" s="0" t="s">
        <v>2474</v>
      </c>
      <c r="F498" s="0" t="s">
        <v>2475</v>
      </c>
      <c r="G498" s="0" t="s">
        <v>2476</v>
      </c>
      <c r="H498" s="0" t="s">
        <v>2477</v>
      </c>
      <c r="I498" s="0" t="s">
        <v>2478</v>
      </c>
    </row>
    <row r="499" customFormat="false" ht="14.4" hidden="false" customHeight="false" outlineLevel="0" collapsed="false">
      <c r="A499" s="0" t="n">
        <v>1</v>
      </c>
      <c r="B499" s="0" t="s">
        <v>948</v>
      </c>
      <c r="C499" s="0" t="s">
        <v>949</v>
      </c>
      <c r="D499" s="0" t="n">
        <v>2038</v>
      </c>
      <c r="E499" s="0" t="s">
        <v>2479</v>
      </c>
      <c r="F499" s="0" t="s">
        <v>2480</v>
      </c>
      <c r="G499" s="0" t="s">
        <v>2481</v>
      </c>
      <c r="H499" s="0" t="s">
        <v>2482</v>
      </c>
      <c r="I499" s="0" t="s">
        <v>2483</v>
      </c>
    </row>
    <row r="500" customFormat="false" ht="14.4" hidden="false" customHeight="false" outlineLevel="0" collapsed="false">
      <c r="A500" s="0" t="n">
        <v>1</v>
      </c>
      <c r="B500" s="0" t="s">
        <v>948</v>
      </c>
      <c r="C500" s="0" t="s">
        <v>949</v>
      </c>
      <c r="D500" s="0" t="n">
        <v>2039</v>
      </c>
      <c r="E500" s="0" t="s">
        <v>2484</v>
      </c>
      <c r="F500" s="0" t="s">
        <v>2485</v>
      </c>
      <c r="G500" s="0" t="s">
        <v>2486</v>
      </c>
      <c r="H500" s="0" t="s">
        <v>2487</v>
      </c>
      <c r="I500" s="0" t="s">
        <v>2488</v>
      </c>
    </row>
    <row r="501" customFormat="false" ht="14.4" hidden="false" customHeight="false" outlineLevel="0" collapsed="false">
      <c r="A501" s="0" t="n">
        <v>1</v>
      </c>
      <c r="B501" s="0" t="s">
        <v>948</v>
      </c>
      <c r="C501" s="0" t="s">
        <v>949</v>
      </c>
      <c r="D501" s="0" t="n">
        <v>2040</v>
      </c>
      <c r="E501" s="0" t="s">
        <v>2489</v>
      </c>
      <c r="F501" s="0" t="s">
        <v>2490</v>
      </c>
      <c r="G501" s="0" t="s">
        <v>2491</v>
      </c>
      <c r="H501" s="0" t="s">
        <v>2492</v>
      </c>
      <c r="I501" s="0" t="s">
        <v>2493</v>
      </c>
    </row>
    <row r="502" customFormat="false" ht="14.4" hidden="false" customHeight="false" outlineLevel="0" collapsed="false">
      <c r="A502" s="0" t="n">
        <v>1</v>
      </c>
      <c r="B502" s="0" t="s">
        <v>948</v>
      </c>
      <c r="C502" s="0" t="s">
        <v>949</v>
      </c>
      <c r="D502" s="0" t="n">
        <v>2041</v>
      </c>
      <c r="E502" s="0" t="s">
        <v>2494</v>
      </c>
      <c r="F502" s="0" t="s">
        <v>2495</v>
      </c>
      <c r="G502" s="0" t="s">
        <v>2496</v>
      </c>
      <c r="H502" s="0" t="s">
        <v>2497</v>
      </c>
      <c r="I502" s="0" t="s">
        <v>2498</v>
      </c>
    </row>
    <row r="503" customFormat="false" ht="14.4" hidden="false" customHeight="false" outlineLevel="0" collapsed="false">
      <c r="A503" s="0" t="n">
        <v>1</v>
      </c>
      <c r="B503" s="0" t="s">
        <v>948</v>
      </c>
      <c r="C503" s="0" t="s">
        <v>949</v>
      </c>
      <c r="D503" s="0" t="n">
        <v>2042</v>
      </c>
      <c r="E503" s="0" t="s">
        <v>2499</v>
      </c>
      <c r="F503" s="0" t="s">
        <v>2500</v>
      </c>
      <c r="G503" s="0" t="s">
        <v>2501</v>
      </c>
      <c r="H503" s="0" t="s">
        <v>2502</v>
      </c>
      <c r="I503" s="0" t="s">
        <v>2503</v>
      </c>
    </row>
    <row r="504" customFormat="false" ht="14.4" hidden="false" customHeight="false" outlineLevel="0" collapsed="false">
      <c r="A504" s="0" t="n">
        <v>1</v>
      </c>
      <c r="B504" s="0" t="s">
        <v>948</v>
      </c>
      <c r="C504" s="0" t="s">
        <v>949</v>
      </c>
      <c r="D504" s="0" t="n">
        <v>2043</v>
      </c>
      <c r="E504" s="0" t="s">
        <v>2504</v>
      </c>
      <c r="F504" s="0" t="s">
        <v>2505</v>
      </c>
      <c r="G504" s="0" t="s">
        <v>2506</v>
      </c>
      <c r="H504" s="0" t="s">
        <v>2507</v>
      </c>
      <c r="I504" s="0" t="s">
        <v>2508</v>
      </c>
    </row>
    <row r="505" customFormat="false" ht="14.4" hidden="false" customHeight="false" outlineLevel="0" collapsed="false">
      <c r="A505" s="0" t="n">
        <v>1</v>
      </c>
      <c r="B505" s="0" t="s">
        <v>948</v>
      </c>
      <c r="C505" s="0" t="s">
        <v>949</v>
      </c>
      <c r="D505" s="0" t="n">
        <v>2044</v>
      </c>
      <c r="E505" s="0" t="s">
        <v>2509</v>
      </c>
      <c r="F505" s="0" t="s">
        <v>2510</v>
      </c>
      <c r="G505" s="0" t="s">
        <v>2511</v>
      </c>
      <c r="H505" s="0" t="s">
        <v>2512</v>
      </c>
      <c r="I505" s="0" t="s">
        <v>2513</v>
      </c>
    </row>
    <row r="506" customFormat="false" ht="14.4" hidden="false" customHeight="false" outlineLevel="0" collapsed="false">
      <c r="A506" s="0" t="n">
        <v>1</v>
      </c>
      <c r="B506" s="0" t="s">
        <v>948</v>
      </c>
      <c r="C506" s="0" t="s">
        <v>949</v>
      </c>
      <c r="D506" s="0" t="n">
        <v>2045</v>
      </c>
      <c r="E506" s="0" t="s">
        <v>2514</v>
      </c>
      <c r="F506" s="0" t="s">
        <v>2515</v>
      </c>
      <c r="G506" s="0" t="s">
        <v>2516</v>
      </c>
      <c r="H506" s="0" t="s">
        <v>2517</v>
      </c>
      <c r="I506" s="0" t="s">
        <v>2518</v>
      </c>
    </row>
    <row r="507" customFormat="false" ht="14.4" hidden="false" customHeight="false" outlineLevel="0" collapsed="false">
      <c r="A507" s="0" t="n">
        <v>1</v>
      </c>
      <c r="B507" s="0" t="s">
        <v>948</v>
      </c>
      <c r="C507" s="0" t="s">
        <v>949</v>
      </c>
      <c r="D507" s="0" t="n">
        <v>2046</v>
      </c>
      <c r="E507" s="0" t="s">
        <v>2519</v>
      </c>
      <c r="F507" s="0" t="s">
        <v>2520</v>
      </c>
      <c r="G507" s="0" t="s">
        <v>2521</v>
      </c>
      <c r="H507" s="0" t="s">
        <v>2522</v>
      </c>
      <c r="I507" s="0" t="s">
        <v>2523</v>
      </c>
    </row>
    <row r="508" customFormat="false" ht="14.4" hidden="false" customHeight="false" outlineLevel="0" collapsed="false">
      <c r="A508" s="0" t="n">
        <v>1</v>
      </c>
      <c r="B508" s="0" t="s">
        <v>948</v>
      </c>
      <c r="C508" s="0" t="s">
        <v>949</v>
      </c>
      <c r="D508" s="0" t="n">
        <v>2047</v>
      </c>
      <c r="E508" s="0" t="s">
        <v>2524</v>
      </c>
      <c r="F508" s="0" t="s">
        <v>2525</v>
      </c>
      <c r="G508" s="0" t="s">
        <v>2526</v>
      </c>
      <c r="H508" s="0" t="s">
        <v>2527</v>
      </c>
      <c r="I508" s="0" t="s">
        <v>2528</v>
      </c>
    </row>
    <row r="509" customFormat="false" ht="14.4" hidden="false" customHeight="false" outlineLevel="0" collapsed="false">
      <c r="A509" s="0" t="n">
        <v>1</v>
      </c>
      <c r="B509" s="0" t="s">
        <v>948</v>
      </c>
      <c r="C509" s="0" t="s">
        <v>949</v>
      </c>
      <c r="D509" s="0" t="n">
        <v>2048</v>
      </c>
      <c r="E509" s="0" t="s">
        <v>2529</v>
      </c>
      <c r="F509" s="0" t="s">
        <v>2530</v>
      </c>
      <c r="G509" s="0" t="s">
        <v>2531</v>
      </c>
      <c r="H509" s="0" t="s">
        <v>2532</v>
      </c>
      <c r="I509" s="0" t="s">
        <v>2533</v>
      </c>
    </row>
    <row r="510" customFormat="false" ht="14.4" hidden="false" customHeight="false" outlineLevel="0" collapsed="false">
      <c r="A510" s="0" t="n">
        <v>1</v>
      </c>
      <c r="B510" s="0" t="s">
        <v>948</v>
      </c>
      <c r="C510" s="0" t="s">
        <v>949</v>
      </c>
      <c r="D510" s="0" t="n">
        <v>2049</v>
      </c>
      <c r="E510" s="0" t="s">
        <v>2534</v>
      </c>
      <c r="F510" s="0" t="s">
        <v>2535</v>
      </c>
      <c r="G510" s="0" t="s">
        <v>2536</v>
      </c>
      <c r="H510" s="0" t="s">
        <v>2537</v>
      </c>
      <c r="I510" s="0" t="s">
        <v>2538</v>
      </c>
    </row>
    <row r="511" customFormat="false" ht="14.4" hidden="false" customHeight="false" outlineLevel="0" collapsed="false">
      <c r="A511" s="0" t="n">
        <v>1</v>
      </c>
      <c r="B511" s="0" t="s">
        <v>948</v>
      </c>
      <c r="C511" s="0" t="s">
        <v>949</v>
      </c>
      <c r="D511" s="0" t="n">
        <v>2050</v>
      </c>
      <c r="E511" s="0" t="s">
        <v>2539</v>
      </c>
      <c r="F511" s="0" t="s">
        <v>2540</v>
      </c>
      <c r="G511" s="0" t="s">
        <v>2541</v>
      </c>
      <c r="H511" s="0" t="s">
        <v>2542</v>
      </c>
      <c r="I511" s="0" t="s">
        <v>2543</v>
      </c>
    </row>
    <row r="512" customFormat="false" ht="14.4" hidden="false" customHeight="false" outlineLevel="0" collapsed="false">
      <c r="A512" s="0" t="n">
        <v>1</v>
      </c>
      <c r="B512" s="0" t="s">
        <v>948</v>
      </c>
      <c r="C512" s="0" t="s">
        <v>949</v>
      </c>
      <c r="D512" s="0" t="n">
        <v>2051</v>
      </c>
      <c r="E512" s="0" t="s">
        <v>2544</v>
      </c>
      <c r="F512" s="0" t="s">
        <v>2545</v>
      </c>
      <c r="G512" s="0" t="s">
        <v>2546</v>
      </c>
      <c r="H512" s="0" t="s">
        <v>2547</v>
      </c>
      <c r="I512" s="0" t="s">
        <v>2548</v>
      </c>
    </row>
    <row r="513" customFormat="false" ht="14.4" hidden="false" customHeight="false" outlineLevel="0" collapsed="false">
      <c r="A513" s="0" t="n">
        <v>1</v>
      </c>
      <c r="B513" s="0" t="s">
        <v>948</v>
      </c>
      <c r="C513" s="0" t="s">
        <v>949</v>
      </c>
      <c r="D513" s="0" t="n">
        <v>2052</v>
      </c>
      <c r="E513" s="0" t="s">
        <v>2549</v>
      </c>
      <c r="F513" s="0" t="s">
        <v>2550</v>
      </c>
      <c r="G513" s="0" t="s">
        <v>2551</v>
      </c>
      <c r="H513" s="0" t="s">
        <v>2552</v>
      </c>
      <c r="I513" s="0" t="s">
        <v>2553</v>
      </c>
    </row>
    <row r="514" customFormat="false" ht="14.4" hidden="false" customHeight="false" outlineLevel="0" collapsed="false">
      <c r="A514" s="0" t="n">
        <v>1</v>
      </c>
      <c r="B514" s="0" t="s">
        <v>948</v>
      </c>
      <c r="C514" s="0" t="s">
        <v>949</v>
      </c>
      <c r="D514" s="0" t="n">
        <v>2100</v>
      </c>
      <c r="E514" s="0" t="s">
        <v>2554</v>
      </c>
      <c r="F514" s="0" t="s">
        <v>2555</v>
      </c>
      <c r="I514" s="0" t="s">
        <v>2556</v>
      </c>
    </row>
    <row r="515" customFormat="false" ht="14.4" hidden="false" customHeight="false" outlineLevel="0" collapsed="false">
      <c r="A515" s="0" t="n">
        <v>1</v>
      </c>
      <c r="B515" s="0" t="s">
        <v>948</v>
      </c>
      <c r="C515" s="0" t="s">
        <v>949</v>
      </c>
      <c r="D515" s="0" t="n">
        <v>2101</v>
      </c>
      <c r="E515" s="0" t="s">
        <v>2557</v>
      </c>
      <c r="F515" s="0" t="s">
        <v>2558</v>
      </c>
      <c r="I515" s="0" t="s">
        <v>2559</v>
      </c>
    </row>
    <row r="516" customFormat="false" ht="14.4" hidden="false" customHeight="false" outlineLevel="0" collapsed="false">
      <c r="A516" s="0" t="n">
        <v>1</v>
      </c>
      <c r="B516" s="0" t="s">
        <v>948</v>
      </c>
      <c r="C516" s="0" t="s">
        <v>949</v>
      </c>
      <c r="D516" s="0" t="n">
        <v>2102</v>
      </c>
      <c r="E516" s="0" t="s">
        <v>2560</v>
      </c>
      <c r="F516" s="0" t="s">
        <v>2561</v>
      </c>
      <c r="G516" s="0" t="s">
        <v>2562</v>
      </c>
      <c r="H516" s="0" t="s">
        <v>2563</v>
      </c>
      <c r="I516" s="0" t="s">
        <v>2564</v>
      </c>
    </row>
    <row r="517" customFormat="false" ht="14.4" hidden="false" customHeight="false" outlineLevel="0" collapsed="false">
      <c r="A517" s="0" t="n">
        <v>1</v>
      </c>
      <c r="B517" s="0" t="s">
        <v>948</v>
      </c>
      <c r="C517" s="0" t="s">
        <v>949</v>
      </c>
      <c r="D517" s="0" t="n">
        <v>2103</v>
      </c>
      <c r="E517" s="0" t="s">
        <v>2565</v>
      </c>
      <c r="F517" s="0" t="s">
        <v>2566</v>
      </c>
      <c r="I517" s="0" t="s">
        <v>2567</v>
      </c>
    </row>
    <row r="518" customFormat="false" ht="14.4" hidden="false" customHeight="false" outlineLevel="0" collapsed="false">
      <c r="A518" s="0" t="n">
        <v>1</v>
      </c>
      <c r="B518" s="0" t="s">
        <v>948</v>
      </c>
      <c r="C518" s="0" t="s">
        <v>949</v>
      </c>
      <c r="D518" s="0" t="n">
        <v>2104</v>
      </c>
      <c r="E518" s="0" t="s">
        <v>2568</v>
      </c>
      <c r="F518" s="0" t="s">
        <v>2569</v>
      </c>
      <c r="I518" s="0" t="s">
        <v>2570</v>
      </c>
    </row>
    <row r="519" customFormat="false" ht="14.4" hidden="false" customHeight="false" outlineLevel="0" collapsed="false">
      <c r="A519" s="0" t="n">
        <v>1</v>
      </c>
      <c r="B519" s="0" t="s">
        <v>948</v>
      </c>
      <c r="C519" s="0" t="s">
        <v>949</v>
      </c>
      <c r="D519" s="0" t="n">
        <v>2105</v>
      </c>
      <c r="E519" s="0" t="s">
        <v>2571</v>
      </c>
      <c r="F519" s="0" t="s">
        <v>2572</v>
      </c>
    </row>
    <row r="520" customFormat="false" ht="14.4" hidden="false" customHeight="false" outlineLevel="0" collapsed="false">
      <c r="A520" s="0" t="n">
        <v>1</v>
      </c>
      <c r="B520" s="0" t="s">
        <v>948</v>
      </c>
      <c r="C520" s="0" t="s">
        <v>949</v>
      </c>
      <c r="D520" s="0" t="n">
        <v>2106</v>
      </c>
      <c r="E520" s="0" t="s">
        <v>2573</v>
      </c>
      <c r="F520" s="0" t="s">
        <v>2574</v>
      </c>
    </row>
    <row r="521" customFormat="false" ht="14.4" hidden="false" customHeight="false" outlineLevel="0" collapsed="false">
      <c r="A521" s="0" t="n">
        <v>1</v>
      </c>
      <c r="B521" s="0" t="s">
        <v>948</v>
      </c>
      <c r="C521" s="0" t="s">
        <v>949</v>
      </c>
      <c r="D521" s="0" t="n">
        <v>2107</v>
      </c>
      <c r="E521" s="0" t="s">
        <v>2575</v>
      </c>
      <c r="F521" s="0" t="s">
        <v>2576</v>
      </c>
    </row>
    <row r="522" customFormat="false" ht="14.4" hidden="false" customHeight="false" outlineLevel="0" collapsed="false">
      <c r="A522" s="0" t="n">
        <v>1</v>
      </c>
      <c r="B522" s="0" t="s">
        <v>948</v>
      </c>
      <c r="C522" s="0" t="s">
        <v>949</v>
      </c>
      <c r="D522" s="0" t="n">
        <v>2108</v>
      </c>
      <c r="E522" s="0" t="s">
        <v>2577</v>
      </c>
      <c r="F522" s="0" t="s">
        <v>2578</v>
      </c>
    </row>
    <row r="523" customFormat="false" ht="14.4" hidden="false" customHeight="false" outlineLevel="0" collapsed="false">
      <c r="A523" s="0" t="n">
        <v>1</v>
      </c>
      <c r="B523" s="0" t="s">
        <v>948</v>
      </c>
      <c r="C523" s="0" t="s">
        <v>949</v>
      </c>
      <c r="D523" s="0" t="n">
        <v>2109</v>
      </c>
      <c r="E523" s="0" t="s">
        <v>2579</v>
      </c>
      <c r="F523" s="0" t="s">
        <v>2580</v>
      </c>
      <c r="G523" s="0" t="s">
        <v>1074</v>
      </c>
      <c r="H523" s="0" t="s">
        <v>2581</v>
      </c>
      <c r="I523" s="0" t="s">
        <v>2582</v>
      </c>
    </row>
    <row r="524" customFormat="false" ht="14.4" hidden="false" customHeight="false" outlineLevel="0" collapsed="false">
      <c r="A524" s="0" t="n">
        <v>1</v>
      </c>
      <c r="B524" s="0" t="s">
        <v>948</v>
      </c>
      <c r="C524" s="0" t="s">
        <v>949</v>
      </c>
      <c r="D524" s="0" t="n">
        <v>2110</v>
      </c>
      <c r="E524" s="0" t="s">
        <v>2583</v>
      </c>
      <c r="F524" s="0" t="s">
        <v>2584</v>
      </c>
      <c r="G524" s="0" t="s">
        <v>1074</v>
      </c>
      <c r="H524" s="0" t="s">
        <v>2585</v>
      </c>
      <c r="I524" s="0" t="s">
        <v>2586</v>
      </c>
    </row>
    <row r="525" customFormat="false" ht="14.4" hidden="false" customHeight="false" outlineLevel="0" collapsed="false">
      <c r="A525" s="0" t="n">
        <v>1</v>
      </c>
      <c r="B525" s="0" t="s">
        <v>948</v>
      </c>
      <c r="C525" s="0" t="s">
        <v>949</v>
      </c>
      <c r="D525" s="0" t="n">
        <v>2111</v>
      </c>
      <c r="E525" s="0" t="s">
        <v>2587</v>
      </c>
      <c r="F525" s="0" t="s">
        <v>2588</v>
      </c>
    </row>
    <row r="526" customFormat="false" ht="14.4" hidden="false" customHeight="false" outlineLevel="0" collapsed="false">
      <c r="A526" s="0" t="n">
        <v>1</v>
      </c>
      <c r="B526" s="0" t="s">
        <v>948</v>
      </c>
      <c r="C526" s="0" t="s">
        <v>949</v>
      </c>
      <c r="D526" s="0" t="n">
        <v>2112</v>
      </c>
      <c r="E526" s="0" t="s">
        <v>2589</v>
      </c>
      <c r="F526" s="0" t="s">
        <v>2590</v>
      </c>
      <c r="G526" s="0" t="s">
        <v>1074</v>
      </c>
      <c r="H526" s="0" t="s">
        <v>2591</v>
      </c>
      <c r="I526" s="0" t="s">
        <v>2592</v>
      </c>
    </row>
    <row r="527" customFormat="false" ht="14.4" hidden="false" customHeight="false" outlineLevel="0" collapsed="false">
      <c r="A527" s="0" t="n">
        <v>1</v>
      </c>
      <c r="B527" s="0" t="s">
        <v>948</v>
      </c>
      <c r="C527" s="0" t="s">
        <v>949</v>
      </c>
      <c r="D527" s="0" t="n">
        <v>2113</v>
      </c>
      <c r="E527" s="0" t="s">
        <v>2593</v>
      </c>
      <c r="F527" s="0" t="s">
        <v>2594</v>
      </c>
      <c r="G527" s="0" t="s">
        <v>2595</v>
      </c>
      <c r="H527" s="0" t="s">
        <v>2596</v>
      </c>
      <c r="I527" s="0" t="s">
        <v>2597</v>
      </c>
    </row>
    <row r="528" customFormat="false" ht="14.4" hidden="false" customHeight="false" outlineLevel="0" collapsed="false">
      <c r="A528" s="0" t="n">
        <v>1</v>
      </c>
      <c r="B528" s="0" t="s">
        <v>948</v>
      </c>
      <c r="C528" s="0" t="s">
        <v>949</v>
      </c>
      <c r="D528" s="0" t="n">
        <v>2114</v>
      </c>
      <c r="E528" s="0" t="s">
        <v>2598</v>
      </c>
      <c r="F528" s="0" t="s">
        <v>2599</v>
      </c>
    </row>
    <row r="529" customFormat="false" ht="14.4" hidden="false" customHeight="false" outlineLevel="0" collapsed="false">
      <c r="A529" s="0" t="n">
        <v>1</v>
      </c>
      <c r="B529" s="0" t="s">
        <v>948</v>
      </c>
      <c r="C529" s="0" t="s">
        <v>949</v>
      </c>
      <c r="D529" s="0" t="n">
        <v>2115</v>
      </c>
      <c r="E529" s="0" t="s">
        <v>2600</v>
      </c>
      <c r="F529" s="0" t="s">
        <v>2601</v>
      </c>
      <c r="I529" s="0" t="s">
        <v>2602</v>
      </c>
    </row>
    <row r="530" customFormat="false" ht="14.4" hidden="false" customHeight="false" outlineLevel="0" collapsed="false">
      <c r="A530" s="0" t="n">
        <v>1</v>
      </c>
      <c r="B530" s="0" t="s">
        <v>948</v>
      </c>
      <c r="C530" s="0" t="s">
        <v>949</v>
      </c>
      <c r="D530" s="0" t="n">
        <v>2116</v>
      </c>
      <c r="E530" s="0" t="s">
        <v>2603</v>
      </c>
      <c r="F530" s="0" t="s">
        <v>2604</v>
      </c>
      <c r="I530" s="0" t="s">
        <v>2605</v>
      </c>
    </row>
    <row r="531" customFormat="false" ht="14.4" hidden="false" customHeight="false" outlineLevel="0" collapsed="false">
      <c r="A531" s="0" t="n">
        <v>1</v>
      </c>
      <c r="B531" s="0" t="s">
        <v>948</v>
      </c>
      <c r="C531" s="0" t="s">
        <v>949</v>
      </c>
      <c r="D531" s="0" t="n">
        <v>2117</v>
      </c>
      <c r="E531" s="0" t="s">
        <v>2606</v>
      </c>
      <c r="F531" s="0" t="s">
        <v>2607</v>
      </c>
      <c r="I531" s="0" t="s">
        <v>2608</v>
      </c>
    </row>
    <row r="532" customFormat="false" ht="14.4" hidden="false" customHeight="false" outlineLevel="0" collapsed="false">
      <c r="A532" s="0" t="n">
        <v>1</v>
      </c>
      <c r="B532" s="0" t="s">
        <v>948</v>
      </c>
      <c r="C532" s="0" t="s">
        <v>949</v>
      </c>
      <c r="D532" s="0" t="n">
        <v>2118</v>
      </c>
      <c r="E532" s="0" t="s">
        <v>2609</v>
      </c>
      <c r="F532" s="0" t="s">
        <v>2610</v>
      </c>
    </row>
    <row r="533" customFormat="false" ht="14.4" hidden="false" customHeight="false" outlineLevel="0" collapsed="false">
      <c r="A533" s="0" t="n">
        <v>1</v>
      </c>
      <c r="B533" s="0" t="s">
        <v>948</v>
      </c>
      <c r="C533" s="0" t="s">
        <v>949</v>
      </c>
      <c r="D533" s="0" t="n">
        <v>2119</v>
      </c>
      <c r="E533" s="0" t="s">
        <v>2611</v>
      </c>
      <c r="F533" s="0" t="s">
        <v>2612</v>
      </c>
      <c r="I533" s="0" t="s">
        <v>2613</v>
      </c>
    </row>
    <row r="534" customFormat="false" ht="14.4" hidden="false" customHeight="false" outlineLevel="0" collapsed="false">
      <c r="A534" s="0" t="n">
        <v>1</v>
      </c>
      <c r="B534" s="0" t="s">
        <v>948</v>
      </c>
      <c r="C534" s="0" t="s">
        <v>949</v>
      </c>
      <c r="D534" s="0" t="n">
        <v>2120</v>
      </c>
      <c r="E534" s="0" t="s">
        <v>2614</v>
      </c>
      <c r="F534" s="0" t="s">
        <v>2615</v>
      </c>
      <c r="I534" s="0" t="s">
        <v>2616</v>
      </c>
    </row>
    <row r="535" customFormat="false" ht="14.4" hidden="false" customHeight="false" outlineLevel="0" collapsed="false">
      <c r="A535" s="0" t="n">
        <v>1</v>
      </c>
      <c r="B535" s="0" t="s">
        <v>948</v>
      </c>
      <c r="C535" s="0" t="s">
        <v>949</v>
      </c>
      <c r="D535" s="0" t="n">
        <v>2121</v>
      </c>
      <c r="E535" s="0" t="s">
        <v>2617</v>
      </c>
      <c r="F535" s="0" t="s">
        <v>2618</v>
      </c>
      <c r="I535" s="0" t="s">
        <v>2619</v>
      </c>
    </row>
    <row r="536" customFormat="false" ht="14.4" hidden="false" customHeight="false" outlineLevel="0" collapsed="false">
      <c r="A536" s="0" t="n">
        <v>1</v>
      </c>
      <c r="B536" s="0" t="s">
        <v>948</v>
      </c>
      <c r="C536" s="0" t="s">
        <v>949</v>
      </c>
      <c r="D536" s="0" t="n">
        <v>3000</v>
      </c>
      <c r="E536" s="0" t="s">
        <v>2620</v>
      </c>
      <c r="F536" s="0" t="s">
        <v>2621</v>
      </c>
      <c r="I536" s="0" t="s">
        <v>2622</v>
      </c>
    </row>
    <row r="537" customFormat="false" ht="14.4" hidden="false" customHeight="false" outlineLevel="0" collapsed="false">
      <c r="A537" s="0" t="n">
        <v>1</v>
      </c>
      <c r="B537" s="0" t="s">
        <v>948</v>
      </c>
      <c r="C537" s="0" t="s">
        <v>949</v>
      </c>
      <c r="D537" s="0" t="n">
        <v>3001</v>
      </c>
      <c r="E537" s="0" t="s">
        <v>2623</v>
      </c>
      <c r="F537" s="0" t="s">
        <v>2624</v>
      </c>
      <c r="I537" s="0" t="s">
        <v>2625</v>
      </c>
    </row>
    <row r="538" customFormat="false" ht="14.4" hidden="false" customHeight="false" outlineLevel="0" collapsed="false">
      <c r="A538" s="0" t="n">
        <v>1</v>
      </c>
      <c r="B538" s="0" t="s">
        <v>948</v>
      </c>
      <c r="C538" s="0" t="s">
        <v>949</v>
      </c>
      <c r="D538" s="0" t="n">
        <v>3002</v>
      </c>
      <c r="E538" s="0" t="s">
        <v>2626</v>
      </c>
      <c r="F538" s="0" t="s">
        <v>2627</v>
      </c>
      <c r="I538" s="0" t="s">
        <v>2628</v>
      </c>
    </row>
    <row r="539" customFormat="false" ht="14.4" hidden="false" customHeight="false" outlineLevel="0" collapsed="false">
      <c r="A539" s="0" t="n">
        <v>1</v>
      </c>
      <c r="B539" s="0" t="s">
        <v>948</v>
      </c>
      <c r="C539" s="0" t="s">
        <v>949</v>
      </c>
      <c r="D539" s="0" t="n">
        <v>3003</v>
      </c>
      <c r="E539" s="0" t="s">
        <v>2629</v>
      </c>
      <c r="F539" s="0" t="s">
        <v>2630</v>
      </c>
      <c r="I539" s="0" t="s">
        <v>2631</v>
      </c>
    </row>
    <row r="540" customFormat="false" ht="14.4" hidden="false" customHeight="false" outlineLevel="0" collapsed="false">
      <c r="A540" s="0" t="n">
        <v>1</v>
      </c>
      <c r="B540" s="0" t="s">
        <v>948</v>
      </c>
      <c r="C540" s="0" t="s">
        <v>949</v>
      </c>
      <c r="D540" s="0" t="n">
        <v>3004</v>
      </c>
      <c r="E540" s="0" t="s">
        <v>2632</v>
      </c>
      <c r="F540" s="0" t="s">
        <v>2633</v>
      </c>
      <c r="I540" s="0" t="s">
        <v>2634</v>
      </c>
    </row>
    <row r="541" customFormat="false" ht="14.4" hidden="false" customHeight="false" outlineLevel="0" collapsed="false">
      <c r="A541" s="0" t="n">
        <v>1</v>
      </c>
      <c r="B541" s="0" t="s">
        <v>948</v>
      </c>
      <c r="C541" s="0" t="s">
        <v>949</v>
      </c>
      <c r="D541" s="0" t="n">
        <v>3005</v>
      </c>
      <c r="E541" s="0" t="s">
        <v>2635</v>
      </c>
      <c r="F541" s="0" t="s">
        <v>2636</v>
      </c>
    </row>
    <row r="542" customFormat="false" ht="14.4" hidden="false" customHeight="false" outlineLevel="0" collapsed="false">
      <c r="A542" s="0" t="n">
        <v>1</v>
      </c>
      <c r="B542" s="0" t="s">
        <v>948</v>
      </c>
      <c r="C542" s="0" t="s">
        <v>949</v>
      </c>
      <c r="D542" s="0" t="n">
        <v>3006</v>
      </c>
      <c r="E542" s="0" t="s">
        <v>2637</v>
      </c>
      <c r="F542" s="0" t="s">
        <v>2638</v>
      </c>
      <c r="I542" s="0" t="s">
        <v>2639</v>
      </c>
    </row>
    <row r="543" customFormat="false" ht="14.4" hidden="false" customHeight="false" outlineLevel="0" collapsed="false">
      <c r="A543" s="0" t="n">
        <v>1</v>
      </c>
      <c r="B543" s="0" t="s">
        <v>948</v>
      </c>
      <c r="C543" s="0" t="s">
        <v>949</v>
      </c>
      <c r="D543" s="0" t="n">
        <v>3007</v>
      </c>
      <c r="E543" s="0" t="s">
        <v>2640</v>
      </c>
      <c r="F543" s="0" t="s">
        <v>2641</v>
      </c>
      <c r="I543" s="0" t="s">
        <v>2642</v>
      </c>
    </row>
    <row r="544" customFormat="false" ht="14.4" hidden="false" customHeight="false" outlineLevel="0" collapsed="false">
      <c r="A544" s="0" t="n">
        <v>1</v>
      </c>
      <c r="B544" s="0" t="s">
        <v>948</v>
      </c>
      <c r="C544" s="0" t="s">
        <v>949</v>
      </c>
      <c r="D544" s="0" t="n">
        <v>3008</v>
      </c>
      <c r="E544" s="0" t="s">
        <v>2643</v>
      </c>
      <c r="F544" s="0" t="s">
        <v>2644</v>
      </c>
      <c r="I544" s="0" t="s">
        <v>2645</v>
      </c>
    </row>
    <row r="545" customFormat="false" ht="14.4" hidden="false" customHeight="false" outlineLevel="0" collapsed="false">
      <c r="A545" s="0" t="n">
        <v>1</v>
      </c>
      <c r="B545" s="0" t="s">
        <v>948</v>
      </c>
      <c r="C545" s="0" t="s">
        <v>949</v>
      </c>
      <c r="D545" s="0" t="n">
        <v>3009</v>
      </c>
      <c r="E545" s="0" t="s">
        <v>2646</v>
      </c>
      <c r="F545" s="0" t="s">
        <v>2647</v>
      </c>
      <c r="I545" s="0" t="s">
        <v>2648</v>
      </c>
    </row>
    <row r="546" customFormat="false" ht="14.4" hidden="false" customHeight="false" outlineLevel="0" collapsed="false">
      <c r="A546" s="0" t="n">
        <v>1</v>
      </c>
      <c r="B546" s="0" t="s">
        <v>948</v>
      </c>
      <c r="C546" s="0" t="s">
        <v>949</v>
      </c>
      <c r="D546" s="0" t="n">
        <v>3010</v>
      </c>
      <c r="E546" s="0" t="s">
        <v>2649</v>
      </c>
      <c r="F546" s="0" t="s">
        <v>2650</v>
      </c>
      <c r="I546" s="0" t="s">
        <v>2651</v>
      </c>
    </row>
    <row r="547" customFormat="false" ht="14.4" hidden="false" customHeight="false" outlineLevel="0" collapsed="false">
      <c r="A547" s="0" t="n">
        <v>1</v>
      </c>
      <c r="B547" s="0" t="s">
        <v>948</v>
      </c>
      <c r="C547" s="0" t="s">
        <v>949</v>
      </c>
      <c r="D547" s="0" t="n">
        <v>3011</v>
      </c>
      <c r="E547" s="0" t="s">
        <v>2652</v>
      </c>
      <c r="F547" s="0" t="s">
        <v>2653</v>
      </c>
      <c r="I547" s="0" t="s">
        <v>2654</v>
      </c>
    </row>
    <row r="548" customFormat="false" ht="14.4" hidden="false" customHeight="false" outlineLevel="0" collapsed="false">
      <c r="A548" s="0" t="n">
        <v>1</v>
      </c>
      <c r="B548" s="0" t="s">
        <v>948</v>
      </c>
      <c r="C548" s="0" t="s">
        <v>949</v>
      </c>
      <c r="D548" s="0" t="n">
        <v>3012</v>
      </c>
      <c r="E548" s="0" t="s">
        <v>2655</v>
      </c>
      <c r="F548" s="0" t="s">
        <v>2656</v>
      </c>
      <c r="I548" s="0" t="s">
        <v>2657</v>
      </c>
    </row>
    <row r="549" customFormat="false" ht="14.4" hidden="false" customHeight="false" outlineLevel="0" collapsed="false">
      <c r="A549" s="0" t="n">
        <v>1</v>
      </c>
      <c r="B549" s="0" t="s">
        <v>948</v>
      </c>
      <c r="C549" s="0" t="s">
        <v>949</v>
      </c>
      <c r="D549" s="0" t="n">
        <v>3013</v>
      </c>
      <c r="E549" s="0" t="s">
        <v>2658</v>
      </c>
      <c r="F549" s="0" t="s">
        <v>2659</v>
      </c>
      <c r="I549" s="0" t="s">
        <v>2660</v>
      </c>
    </row>
    <row r="550" customFormat="false" ht="14.4" hidden="false" customHeight="false" outlineLevel="0" collapsed="false">
      <c r="A550" s="0" t="n">
        <v>1</v>
      </c>
      <c r="B550" s="0" t="s">
        <v>948</v>
      </c>
      <c r="C550" s="0" t="s">
        <v>949</v>
      </c>
      <c r="D550" s="0" t="n">
        <v>3014</v>
      </c>
      <c r="E550" s="0" t="s">
        <v>2661</v>
      </c>
      <c r="F550" s="0" t="s">
        <v>2662</v>
      </c>
      <c r="I550" s="0" t="s">
        <v>2663</v>
      </c>
    </row>
    <row r="551" customFormat="false" ht="14.4" hidden="false" customHeight="false" outlineLevel="0" collapsed="false">
      <c r="A551" s="0" t="n">
        <v>1</v>
      </c>
      <c r="B551" s="0" t="s">
        <v>948</v>
      </c>
      <c r="C551" s="0" t="s">
        <v>949</v>
      </c>
      <c r="D551" s="0" t="n">
        <v>3015</v>
      </c>
      <c r="E551" s="0" t="s">
        <v>2664</v>
      </c>
      <c r="F551" s="0" t="s">
        <v>2665</v>
      </c>
      <c r="I551" s="0" t="s">
        <v>2666</v>
      </c>
    </row>
    <row r="552" customFormat="false" ht="14.4" hidden="false" customHeight="false" outlineLevel="0" collapsed="false">
      <c r="A552" s="0" t="n">
        <v>1</v>
      </c>
      <c r="B552" s="0" t="s">
        <v>948</v>
      </c>
      <c r="C552" s="0" t="s">
        <v>949</v>
      </c>
      <c r="D552" s="0" t="n">
        <v>3016</v>
      </c>
      <c r="E552" s="0" t="s">
        <v>2667</v>
      </c>
      <c r="F552" s="0" t="s">
        <v>2667</v>
      </c>
      <c r="I552" s="0" t="s">
        <v>2668</v>
      </c>
    </row>
    <row r="553" customFormat="false" ht="14.4" hidden="false" customHeight="false" outlineLevel="0" collapsed="false">
      <c r="A553" s="0" t="n">
        <v>1</v>
      </c>
      <c r="B553" s="0" t="s">
        <v>948</v>
      </c>
      <c r="C553" s="0" t="s">
        <v>949</v>
      </c>
      <c r="D553" s="0" t="n">
        <v>3017</v>
      </c>
      <c r="E553" s="0" t="s">
        <v>2669</v>
      </c>
      <c r="F553" s="0" t="s">
        <v>2669</v>
      </c>
      <c r="I553" s="0" t="s">
        <v>2670</v>
      </c>
    </row>
    <row r="554" customFormat="false" ht="14.4" hidden="false" customHeight="false" outlineLevel="0" collapsed="false">
      <c r="A554" s="0" t="n">
        <v>1</v>
      </c>
      <c r="B554" s="0" t="s">
        <v>948</v>
      </c>
      <c r="C554" s="0" t="s">
        <v>949</v>
      </c>
      <c r="D554" s="0" t="n">
        <v>3018</v>
      </c>
      <c r="E554" s="0" t="s">
        <v>2671</v>
      </c>
      <c r="F554" s="0" t="s">
        <v>2671</v>
      </c>
      <c r="I554" s="0" t="s">
        <v>2672</v>
      </c>
    </row>
    <row r="555" customFormat="false" ht="14.4" hidden="false" customHeight="false" outlineLevel="0" collapsed="false">
      <c r="A555" s="0" t="n">
        <v>1</v>
      </c>
      <c r="B555" s="0" t="s">
        <v>948</v>
      </c>
      <c r="C555" s="0" t="s">
        <v>949</v>
      </c>
      <c r="D555" s="0" t="n">
        <v>3019</v>
      </c>
      <c r="E555" s="0" t="s">
        <v>2673</v>
      </c>
      <c r="F555" s="0" t="s">
        <v>2673</v>
      </c>
      <c r="I555" s="0" t="s">
        <v>2674</v>
      </c>
    </row>
    <row r="556" customFormat="false" ht="14.4" hidden="false" customHeight="false" outlineLevel="0" collapsed="false">
      <c r="A556" s="0" t="n">
        <v>1</v>
      </c>
      <c r="B556" s="0" t="s">
        <v>948</v>
      </c>
      <c r="C556" s="0" t="s">
        <v>949</v>
      </c>
      <c r="D556" s="0" t="n">
        <v>3020</v>
      </c>
      <c r="E556" s="0" t="s">
        <v>2675</v>
      </c>
      <c r="F556" s="0" t="s">
        <v>2675</v>
      </c>
      <c r="I556" s="0" t="s">
        <v>2676</v>
      </c>
    </row>
    <row r="557" customFormat="false" ht="14.4" hidden="false" customHeight="false" outlineLevel="0" collapsed="false">
      <c r="A557" s="0" t="n">
        <v>1</v>
      </c>
      <c r="B557" s="0" t="s">
        <v>948</v>
      </c>
      <c r="C557" s="0" t="s">
        <v>949</v>
      </c>
      <c r="D557" s="0" t="n">
        <v>3021</v>
      </c>
      <c r="E557" s="0" t="s">
        <v>2677</v>
      </c>
      <c r="F557" s="0" t="s">
        <v>2677</v>
      </c>
      <c r="G557" s="0" t="s">
        <v>2677</v>
      </c>
      <c r="I557" s="0" t="s">
        <v>2678</v>
      </c>
    </row>
    <row r="558" customFormat="false" ht="14.4" hidden="false" customHeight="false" outlineLevel="0" collapsed="false">
      <c r="A558" s="0" t="n">
        <v>1</v>
      </c>
      <c r="B558" s="0" t="s">
        <v>948</v>
      </c>
      <c r="C558" s="0" t="s">
        <v>949</v>
      </c>
      <c r="D558" s="0" t="n">
        <v>3022</v>
      </c>
      <c r="E558" s="0" t="s">
        <v>2679</v>
      </c>
      <c r="F558" s="0" t="s">
        <v>2679</v>
      </c>
      <c r="G558" s="0" t="s">
        <v>2679</v>
      </c>
      <c r="I558" s="0" t="s">
        <v>2680</v>
      </c>
    </row>
    <row r="559" customFormat="false" ht="14.4" hidden="false" customHeight="false" outlineLevel="0" collapsed="false">
      <c r="A559" s="0" t="n">
        <v>1</v>
      </c>
      <c r="B559" s="0" t="s">
        <v>948</v>
      </c>
      <c r="C559" s="0" t="s">
        <v>949</v>
      </c>
      <c r="D559" s="0" t="n">
        <v>3023</v>
      </c>
      <c r="E559" s="0" t="s">
        <v>2681</v>
      </c>
      <c r="F559" s="0" t="s">
        <v>2681</v>
      </c>
      <c r="I559" s="0" t="s">
        <v>2682</v>
      </c>
    </row>
    <row r="560" customFormat="false" ht="14.4" hidden="false" customHeight="false" outlineLevel="0" collapsed="false">
      <c r="A560" s="0" t="n">
        <v>1</v>
      </c>
      <c r="B560" s="0" t="s">
        <v>948</v>
      </c>
      <c r="C560" s="0" t="s">
        <v>949</v>
      </c>
      <c r="D560" s="0" t="n">
        <v>3024</v>
      </c>
      <c r="E560" s="0" t="s">
        <v>2683</v>
      </c>
      <c r="F560" s="0" t="s">
        <v>2683</v>
      </c>
      <c r="I560" s="0" t="s">
        <v>2684</v>
      </c>
    </row>
    <row r="561" customFormat="false" ht="14.4" hidden="false" customHeight="false" outlineLevel="0" collapsed="false">
      <c r="A561" s="0" t="n">
        <v>1</v>
      </c>
      <c r="B561" s="0" t="s">
        <v>948</v>
      </c>
      <c r="C561" s="0" t="s">
        <v>949</v>
      </c>
      <c r="D561" s="0" t="n">
        <v>3025</v>
      </c>
      <c r="E561" s="0" t="s">
        <v>2685</v>
      </c>
      <c r="F561" s="0" t="s">
        <v>2685</v>
      </c>
      <c r="I561" s="0" t="s">
        <v>2686</v>
      </c>
    </row>
    <row r="562" customFormat="false" ht="14.4" hidden="false" customHeight="false" outlineLevel="0" collapsed="false">
      <c r="A562" s="0" t="n">
        <v>1</v>
      </c>
      <c r="B562" s="0" t="s">
        <v>948</v>
      </c>
      <c r="C562" s="0" t="s">
        <v>949</v>
      </c>
      <c r="D562" s="0" t="n">
        <v>3026</v>
      </c>
      <c r="E562" s="0" t="s">
        <v>2687</v>
      </c>
      <c r="F562" s="0" t="s">
        <v>2687</v>
      </c>
      <c r="I562" s="0" t="s">
        <v>2688</v>
      </c>
    </row>
    <row r="563" customFormat="false" ht="14.4" hidden="false" customHeight="false" outlineLevel="0" collapsed="false">
      <c r="A563" s="0" t="n">
        <v>1</v>
      </c>
      <c r="B563" s="0" t="s">
        <v>948</v>
      </c>
      <c r="C563" s="0" t="s">
        <v>949</v>
      </c>
      <c r="D563" s="0" t="n">
        <v>3027</v>
      </c>
      <c r="E563" s="0" t="s">
        <v>2689</v>
      </c>
      <c r="F563" s="0" t="s">
        <v>2689</v>
      </c>
      <c r="I563" s="0" t="s">
        <v>2690</v>
      </c>
    </row>
    <row r="564" customFormat="false" ht="14.4" hidden="false" customHeight="false" outlineLevel="0" collapsed="false">
      <c r="A564" s="0" t="n">
        <v>1</v>
      </c>
      <c r="B564" s="0" t="s">
        <v>948</v>
      </c>
      <c r="C564" s="0" t="s">
        <v>949</v>
      </c>
      <c r="D564" s="0" t="n">
        <v>3100</v>
      </c>
      <c r="E564" s="0" t="s">
        <v>2691</v>
      </c>
      <c r="F564" s="0" t="s">
        <v>2692</v>
      </c>
      <c r="G564" s="0" t="s">
        <v>2693</v>
      </c>
      <c r="H564" s="0" t="s">
        <v>2694</v>
      </c>
      <c r="I564" s="0" t="s">
        <v>2695</v>
      </c>
    </row>
    <row r="565" customFormat="false" ht="14.4" hidden="false" customHeight="false" outlineLevel="0" collapsed="false">
      <c r="A565" s="0" t="n">
        <v>1</v>
      </c>
      <c r="B565" s="0" t="s">
        <v>948</v>
      </c>
      <c r="C565" s="0" t="s">
        <v>949</v>
      </c>
      <c r="D565" s="0" t="n">
        <v>3101</v>
      </c>
      <c r="E565" s="0" t="s">
        <v>2696</v>
      </c>
      <c r="F565" s="0" t="s">
        <v>2320</v>
      </c>
      <c r="G565" s="0" t="s">
        <v>1074</v>
      </c>
      <c r="H565" s="0" t="s">
        <v>2322</v>
      </c>
      <c r="I565" s="0" t="s">
        <v>2323</v>
      </c>
    </row>
    <row r="566" customFormat="false" ht="14.4" hidden="false" customHeight="false" outlineLevel="0" collapsed="false">
      <c r="A566" s="0" t="n">
        <v>1</v>
      </c>
      <c r="B566" s="0" t="s">
        <v>948</v>
      </c>
      <c r="C566" s="0" t="s">
        <v>949</v>
      </c>
      <c r="D566" s="0" t="n">
        <v>3102</v>
      </c>
      <c r="E566" s="0" t="s">
        <v>2697</v>
      </c>
      <c r="F566" s="0" t="s">
        <v>2698</v>
      </c>
      <c r="G566" s="0" t="s">
        <v>1074</v>
      </c>
      <c r="H566" s="0" t="s">
        <v>2699</v>
      </c>
      <c r="I566" s="0" t="s">
        <v>2700</v>
      </c>
    </row>
    <row r="567" customFormat="false" ht="14.4" hidden="false" customHeight="false" outlineLevel="0" collapsed="false">
      <c r="A567" s="0" t="n">
        <v>1</v>
      </c>
      <c r="B567" s="0" t="s">
        <v>948</v>
      </c>
      <c r="C567" s="0" t="s">
        <v>949</v>
      </c>
      <c r="D567" s="0" t="n">
        <v>3103</v>
      </c>
      <c r="E567" s="0" t="s">
        <v>2701</v>
      </c>
      <c r="F567" s="0" t="s">
        <v>2702</v>
      </c>
      <c r="G567" s="0" t="s">
        <v>1074</v>
      </c>
      <c r="H567" s="0" t="s">
        <v>2703</v>
      </c>
      <c r="I567" s="0" t="s">
        <v>2704</v>
      </c>
    </row>
    <row r="568" customFormat="false" ht="14.4" hidden="false" customHeight="false" outlineLevel="0" collapsed="false">
      <c r="A568" s="0" t="n">
        <v>1</v>
      </c>
      <c r="B568" s="0" t="s">
        <v>948</v>
      </c>
      <c r="C568" s="0" t="s">
        <v>949</v>
      </c>
      <c r="D568" s="0" t="n">
        <v>3104</v>
      </c>
      <c r="E568" s="0" t="s">
        <v>2705</v>
      </c>
      <c r="F568" s="0" t="s">
        <v>2706</v>
      </c>
      <c r="G568" s="0" t="s">
        <v>2707</v>
      </c>
      <c r="H568" s="0" t="s">
        <v>2708</v>
      </c>
      <c r="I568" s="0" t="s">
        <v>2709</v>
      </c>
    </row>
    <row r="569" customFormat="false" ht="14.4" hidden="false" customHeight="false" outlineLevel="0" collapsed="false">
      <c r="A569" s="0" t="n">
        <v>1</v>
      </c>
      <c r="B569" s="0" t="s">
        <v>948</v>
      </c>
      <c r="C569" s="0" t="s">
        <v>949</v>
      </c>
      <c r="D569" s="0" t="n">
        <v>3105</v>
      </c>
      <c r="E569" s="0" t="s">
        <v>2710</v>
      </c>
      <c r="F569" s="0" t="s">
        <v>2711</v>
      </c>
      <c r="I569" s="0" t="s">
        <v>2712</v>
      </c>
    </row>
    <row r="570" customFormat="false" ht="14.4" hidden="false" customHeight="false" outlineLevel="0" collapsed="false">
      <c r="A570" s="0" t="n">
        <v>1</v>
      </c>
      <c r="B570" s="0" t="s">
        <v>948</v>
      </c>
      <c r="C570" s="0" t="s">
        <v>949</v>
      </c>
      <c r="D570" s="0" t="n">
        <v>3150</v>
      </c>
      <c r="E570" s="0" t="s">
        <v>2713</v>
      </c>
      <c r="F570" s="0" t="s">
        <v>2714</v>
      </c>
      <c r="G570" s="0" t="s">
        <v>1074</v>
      </c>
      <c r="H570" s="0" t="s">
        <v>2715</v>
      </c>
      <c r="I570" s="0" t="s">
        <v>2716</v>
      </c>
    </row>
    <row r="571" customFormat="false" ht="14.4" hidden="false" customHeight="false" outlineLevel="0" collapsed="false">
      <c r="A571" s="0" t="n">
        <v>1</v>
      </c>
      <c r="B571" s="0" t="s">
        <v>948</v>
      </c>
      <c r="C571" s="0" t="s">
        <v>949</v>
      </c>
      <c r="D571" s="0" t="n">
        <v>3151</v>
      </c>
      <c r="E571" s="0" t="s">
        <v>2717</v>
      </c>
      <c r="F571" s="0" t="s">
        <v>2718</v>
      </c>
      <c r="G571" s="0" t="s">
        <v>1074</v>
      </c>
      <c r="H571" s="0" t="s">
        <v>2719</v>
      </c>
      <c r="I571" s="0" t="s">
        <v>2720</v>
      </c>
    </row>
    <row r="572" customFormat="false" ht="14.4" hidden="false" customHeight="false" outlineLevel="0" collapsed="false">
      <c r="A572" s="0" t="n">
        <v>1</v>
      </c>
      <c r="B572" s="0" t="s">
        <v>948</v>
      </c>
      <c r="C572" s="0" t="s">
        <v>949</v>
      </c>
      <c r="D572" s="0" t="n">
        <v>3152</v>
      </c>
      <c r="E572" s="0" t="s">
        <v>2579</v>
      </c>
      <c r="F572" s="0" t="s">
        <v>2579</v>
      </c>
      <c r="G572" s="0" t="s">
        <v>1074</v>
      </c>
      <c r="H572" s="0" t="s">
        <v>2581</v>
      </c>
      <c r="I572" s="0" t="s">
        <v>2582</v>
      </c>
    </row>
    <row r="573" customFormat="false" ht="14.4" hidden="false" customHeight="false" outlineLevel="0" collapsed="false">
      <c r="A573" s="0" t="n">
        <v>1</v>
      </c>
      <c r="B573" s="0" t="s">
        <v>948</v>
      </c>
      <c r="C573" s="0" t="s">
        <v>949</v>
      </c>
      <c r="D573" s="0" t="n">
        <v>3200</v>
      </c>
      <c r="E573" s="0" t="s">
        <v>2721</v>
      </c>
      <c r="F573" s="0" t="s">
        <v>2722</v>
      </c>
      <c r="G573" s="0" t="s">
        <v>1074</v>
      </c>
      <c r="H573" s="0" t="s">
        <v>2723</v>
      </c>
      <c r="I573" s="0" t="s">
        <v>2724</v>
      </c>
    </row>
    <row r="574" customFormat="false" ht="14.4" hidden="false" customHeight="false" outlineLevel="0" collapsed="false">
      <c r="A574" s="0" t="n">
        <v>1</v>
      </c>
      <c r="B574" s="0" t="s">
        <v>948</v>
      </c>
      <c r="C574" s="0" t="s">
        <v>949</v>
      </c>
      <c r="D574" s="0" t="n">
        <v>3201</v>
      </c>
      <c r="E574" s="0" t="s">
        <v>2725</v>
      </c>
      <c r="F574" s="0" t="s">
        <v>2726</v>
      </c>
      <c r="I574" s="0" t="s">
        <v>2727</v>
      </c>
    </row>
    <row r="575" customFormat="false" ht="14.4" hidden="false" customHeight="false" outlineLevel="0" collapsed="false">
      <c r="A575" s="0" t="n">
        <v>1</v>
      </c>
      <c r="B575" s="0" t="s">
        <v>948</v>
      </c>
      <c r="C575" s="0" t="s">
        <v>949</v>
      </c>
      <c r="D575" s="0" t="n">
        <v>3202</v>
      </c>
      <c r="E575" s="0" t="s">
        <v>2728</v>
      </c>
      <c r="F575" s="0" t="s">
        <v>2729</v>
      </c>
      <c r="G575" s="0" t="s">
        <v>1074</v>
      </c>
      <c r="H575" s="0" t="s">
        <v>2730</v>
      </c>
      <c r="I575" s="0" t="s">
        <v>2731</v>
      </c>
    </row>
    <row r="576" customFormat="false" ht="14.4" hidden="false" customHeight="false" outlineLevel="0" collapsed="false">
      <c r="A576" s="0" t="n">
        <v>1</v>
      </c>
      <c r="B576" s="0" t="s">
        <v>948</v>
      </c>
      <c r="C576" s="0" t="s">
        <v>949</v>
      </c>
      <c r="D576" s="0" t="n">
        <v>3203</v>
      </c>
      <c r="E576" s="0" t="s">
        <v>2732</v>
      </c>
      <c r="F576" s="0" t="s">
        <v>2733</v>
      </c>
      <c r="G576" s="0" t="s">
        <v>1074</v>
      </c>
      <c r="H576" s="0" t="s">
        <v>2734</v>
      </c>
      <c r="I576" s="0" t="s">
        <v>2735</v>
      </c>
    </row>
    <row r="577" customFormat="false" ht="14.4" hidden="false" customHeight="false" outlineLevel="0" collapsed="false">
      <c r="A577" s="0" t="n">
        <v>1</v>
      </c>
      <c r="B577" s="0" t="s">
        <v>948</v>
      </c>
      <c r="C577" s="0" t="s">
        <v>949</v>
      </c>
      <c r="D577" s="0" t="n">
        <v>3204</v>
      </c>
      <c r="E577" s="0" t="s">
        <v>2736</v>
      </c>
      <c r="F577" s="0" t="s">
        <v>2737</v>
      </c>
      <c r="H577" s="0" t="s">
        <v>2738</v>
      </c>
      <c r="I577" s="0" t="s">
        <v>2739</v>
      </c>
    </row>
    <row r="578" customFormat="false" ht="14.4" hidden="false" customHeight="false" outlineLevel="0" collapsed="false">
      <c r="A578" s="0" t="n">
        <v>1</v>
      </c>
      <c r="B578" s="0" t="s">
        <v>948</v>
      </c>
      <c r="C578" s="0" t="s">
        <v>949</v>
      </c>
      <c r="D578" s="0" t="n">
        <v>3205</v>
      </c>
      <c r="E578" s="0" t="s">
        <v>2740</v>
      </c>
      <c r="F578" s="0" t="s">
        <v>2741</v>
      </c>
      <c r="G578" s="0" t="s">
        <v>1074</v>
      </c>
      <c r="H578" s="0" t="s">
        <v>2742</v>
      </c>
      <c r="I578" s="0" t="s">
        <v>2743</v>
      </c>
    </row>
    <row r="579" customFormat="false" ht="14.4" hidden="false" customHeight="false" outlineLevel="0" collapsed="false">
      <c r="A579" s="0" t="n">
        <v>1</v>
      </c>
      <c r="B579" s="0" t="s">
        <v>948</v>
      </c>
      <c r="C579" s="0" t="s">
        <v>949</v>
      </c>
      <c r="D579" s="0" t="n">
        <v>3206</v>
      </c>
      <c r="E579" s="0" t="s">
        <v>2744</v>
      </c>
      <c r="F579" s="0" t="s">
        <v>2745</v>
      </c>
      <c r="G579" s="0" t="s">
        <v>1074</v>
      </c>
      <c r="H579" s="0" t="s">
        <v>2746</v>
      </c>
      <c r="I579" s="0" t="s">
        <v>2747</v>
      </c>
    </row>
    <row r="580" customFormat="false" ht="14.4" hidden="false" customHeight="false" outlineLevel="0" collapsed="false">
      <c r="A580" s="0" t="n">
        <v>1</v>
      </c>
      <c r="B580" s="0" t="s">
        <v>948</v>
      </c>
      <c r="C580" s="0" t="s">
        <v>949</v>
      </c>
      <c r="D580" s="0" t="n">
        <v>3207</v>
      </c>
      <c r="E580" s="0" t="s">
        <v>2748</v>
      </c>
      <c r="F580" s="0" t="s">
        <v>2749</v>
      </c>
      <c r="I580" s="0" t="s">
        <v>2750</v>
      </c>
    </row>
    <row r="581" customFormat="false" ht="14.4" hidden="false" customHeight="false" outlineLevel="0" collapsed="false">
      <c r="A581" s="0" t="n">
        <v>1</v>
      </c>
      <c r="B581" s="0" t="s">
        <v>948</v>
      </c>
      <c r="C581" s="0" t="s">
        <v>949</v>
      </c>
      <c r="D581" s="0" t="n">
        <v>3208</v>
      </c>
      <c r="E581" s="0" t="s">
        <v>2751</v>
      </c>
      <c r="F581" s="0" t="s">
        <v>2752</v>
      </c>
    </row>
    <row r="582" customFormat="false" ht="14.4" hidden="false" customHeight="false" outlineLevel="0" collapsed="false">
      <c r="A582" s="0" t="n">
        <v>1</v>
      </c>
      <c r="B582" s="0" t="s">
        <v>948</v>
      </c>
      <c r="C582" s="0" t="s">
        <v>949</v>
      </c>
      <c r="D582" s="0" t="n">
        <v>3209</v>
      </c>
      <c r="E582" s="0" t="s">
        <v>2753</v>
      </c>
      <c r="F582" s="0" t="s">
        <v>2754</v>
      </c>
    </row>
    <row r="583" customFormat="false" ht="14.4" hidden="false" customHeight="false" outlineLevel="0" collapsed="false">
      <c r="A583" s="0" t="n">
        <v>1</v>
      </c>
      <c r="B583" s="0" t="s">
        <v>948</v>
      </c>
      <c r="C583" s="0" t="s">
        <v>949</v>
      </c>
      <c r="D583" s="0" t="n">
        <v>3210</v>
      </c>
      <c r="E583" s="0" t="s">
        <v>2755</v>
      </c>
      <c r="F583" s="0" t="s">
        <v>2756</v>
      </c>
      <c r="G583" s="0" t="s">
        <v>1074</v>
      </c>
      <c r="H583" s="0" t="s">
        <v>2757</v>
      </c>
      <c r="I583" s="0" t="s">
        <v>2758</v>
      </c>
    </row>
    <row r="584" customFormat="false" ht="14.4" hidden="false" customHeight="false" outlineLevel="0" collapsed="false">
      <c r="A584" s="0" t="n">
        <v>1</v>
      </c>
      <c r="B584" s="0" t="s">
        <v>948</v>
      </c>
      <c r="C584" s="0" t="s">
        <v>949</v>
      </c>
      <c r="D584" s="0" t="n">
        <v>3211</v>
      </c>
      <c r="E584" s="0" t="s">
        <v>2759</v>
      </c>
      <c r="F584" s="0" t="s">
        <v>2760</v>
      </c>
      <c r="I584" s="0" t="s">
        <v>2761</v>
      </c>
    </row>
    <row r="585" customFormat="false" ht="14.4" hidden="false" customHeight="false" outlineLevel="0" collapsed="false">
      <c r="A585" s="0" t="n">
        <v>1</v>
      </c>
      <c r="B585" s="0" t="s">
        <v>948</v>
      </c>
      <c r="C585" s="0" t="s">
        <v>949</v>
      </c>
      <c r="D585" s="0" t="n">
        <v>3212</v>
      </c>
      <c r="E585" s="0" t="s">
        <v>2762</v>
      </c>
      <c r="F585" s="0" t="s">
        <v>2763</v>
      </c>
      <c r="I585" s="0" t="s">
        <v>2764</v>
      </c>
    </row>
    <row r="586" customFormat="false" ht="14.4" hidden="false" customHeight="false" outlineLevel="0" collapsed="false">
      <c r="A586" s="0" t="n">
        <v>1</v>
      </c>
      <c r="B586" s="0" t="s">
        <v>948</v>
      </c>
      <c r="C586" s="0" t="s">
        <v>949</v>
      </c>
      <c r="D586" s="0" t="n">
        <v>3213</v>
      </c>
      <c r="E586" s="0" t="s">
        <v>2765</v>
      </c>
      <c r="F586" s="0" t="s">
        <v>2766</v>
      </c>
      <c r="I586" s="0" t="s">
        <v>2767</v>
      </c>
    </row>
    <row r="587" customFormat="false" ht="14.4" hidden="false" customHeight="false" outlineLevel="0" collapsed="false">
      <c r="A587" s="0" t="n">
        <v>1</v>
      </c>
      <c r="B587" s="0" t="s">
        <v>948</v>
      </c>
      <c r="C587" s="0" t="s">
        <v>949</v>
      </c>
      <c r="D587" s="0" t="n">
        <v>3214</v>
      </c>
      <c r="E587" s="0" t="s">
        <v>2768</v>
      </c>
      <c r="F587" s="0" t="s">
        <v>2769</v>
      </c>
    </row>
    <row r="588" customFormat="false" ht="14.4" hidden="false" customHeight="false" outlineLevel="0" collapsed="false">
      <c r="A588" s="0" t="n">
        <v>1</v>
      </c>
      <c r="B588" s="0" t="s">
        <v>948</v>
      </c>
      <c r="C588" s="0" t="s">
        <v>949</v>
      </c>
      <c r="D588" s="0" t="n">
        <v>3215</v>
      </c>
      <c r="E588" s="0" t="s">
        <v>2770</v>
      </c>
      <c r="F588" s="0" t="s">
        <v>2771</v>
      </c>
      <c r="G588" s="0" t="s">
        <v>1074</v>
      </c>
      <c r="H588" s="0" t="s">
        <v>2772</v>
      </c>
      <c r="I588" s="0" t="s">
        <v>2773</v>
      </c>
    </row>
    <row r="589" customFormat="false" ht="14.4" hidden="false" customHeight="false" outlineLevel="0" collapsed="false">
      <c r="A589" s="0" t="n">
        <v>1</v>
      </c>
      <c r="B589" s="0" t="s">
        <v>948</v>
      </c>
      <c r="C589" s="0" t="s">
        <v>949</v>
      </c>
      <c r="D589" s="0" t="n">
        <v>3216</v>
      </c>
      <c r="E589" s="0" t="s">
        <v>2774</v>
      </c>
      <c r="F589" s="0" t="s">
        <v>2775</v>
      </c>
      <c r="I589" s="0" t="s">
        <v>2776</v>
      </c>
    </row>
    <row r="590" customFormat="false" ht="14.4" hidden="false" customHeight="false" outlineLevel="0" collapsed="false">
      <c r="A590" s="0" t="n">
        <v>1</v>
      </c>
      <c r="B590" s="0" t="s">
        <v>948</v>
      </c>
      <c r="C590" s="0" t="s">
        <v>949</v>
      </c>
      <c r="D590" s="0" t="n">
        <v>3217</v>
      </c>
      <c r="E590" s="0" t="s">
        <v>2777</v>
      </c>
      <c r="F590" s="0" t="s">
        <v>2778</v>
      </c>
      <c r="G590" s="0" t="s">
        <v>1074</v>
      </c>
      <c r="H590" s="0" t="s">
        <v>2779</v>
      </c>
      <c r="I590" s="0" t="s">
        <v>2780</v>
      </c>
    </row>
    <row r="591" customFormat="false" ht="14.4" hidden="false" customHeight="false" outlineLevel="0" collapsed="false">
      <c r="A591" s="0" t="n">
        <v>1</v>
      </c>
      <c r="B591" s="0" t="s">
        <v>948</v>
      </c>
      <c r="C591" s="0" t="s">
        <v>949</v>
      </c>
      <c r="D591" s="0" t="n">
        <v>3218</v>
      </c>
      <c r="E591" s="0" t="s">
        <v>2781</v>
      </c>
      <c r="F591" s="0" t="s">
        <v>2782</v>
      </c>
    </row>
    <row r="592" customFormat="false" ht="14.4" hidden="false" customHeight="false" outlineLevel="0" collapsed="false">
      <c r="A592" s="0" t="n">
        <v>1</v>
      </c>
      <c r="B592" s="0" t="s">
        <v>948</v>
      </c>
      <c r="C592" s="0" t="s">
        <v>949</v>
      </c>
      <c r="D592" s="0" t="n">
        <v>3219</v>
      </c>
      <c r="E592" s="0" t="s">
        <v>2783</v>
      </c>
      <c r="F592" s="0" t="s">
        <v>2784</v>
      </c>
      <c r="H592" s="0" t="s">
        <v>2785</v>
      </c>
      <c r="I592" s="0" t="s">
        <v>2786</v>
      </c>
    </row>
    <row r="593" customFormat="false" ht="14.4" hidden="false" customHeight="false" outlineLevel="0" collapsed="false">
      <c r="A593" s="0" t="n">
        <v>1</v>
      </c>
      <c r="B593" s="0" t="s">
        <v>948</v>
      </c>
      <c r="C593" s="0" t="s">
        <v>949</v>
      </c>
      <c r="D593" s="0" t="n">
        <v>3220</v>
      </c>
      <c r="E593" s="0" t="s">
        <v>2787</v>
      </c>
      <c r="F593" s="0" t="s">
        <v>2788</v>
      </c>
      <c r="H593" s="0" t="s">
        <v>2789</v>
      </c>
      <c r="I593" s="0" t="s">
        <v>2790</v>
      </c>
    </row>
    <row r="594" customFormat="false" ht="14.4" hidden="false" customHeight="false" outlineLevel="0" collapsed="false">
      <c r="A594" s="0" t="n">
        <v>1</v>
      </c>
      <c r="B594" s="0" t="s">
        <v>948</v>
      </c>
      <c r="C594" s="0" t="s">
        <v>949</v>
      </c>
      <c r="D594" s="0" t="n">
        <v>3221</v>
      </c>
      <c r="E594" s="0" t="s">
        <v>2791</v>
      </c>
      <c r="F594" s="0" t="s">
        <v>2792</v>
      </c>
      <c r="I594" s="0" t="s">
        <v>2793</v>
      </c>
    </row>
    <row r="595" customFormat="false" ht="14.4" hidden="false" customHeight="false" outlineLevel="0" collapsed="false">
      <c r="A595" s="0" t="n">
        <v>1</v>
      </c>
      <c r="B595" s="0" t="s">
        <v>948</v>
      </c>
      <c r="C595" s="0" t="s">
        <v>949</v>
      </c>
      <c r="D595" s="0" t="n">
        <v>3222</v>
      </c>
      <c r="E595" s="0" t="s">
        <v>2794</v>
      </c>
      <c r="F595" s="0" t="s">
        <v>2795</v>
      </c>
      <c r="I595" s="0" t="s">
        <v>2796</v>
      </c>
    </row>
    <row r="596" customFormat="false" ht="14.4" hidden="false" customHeight="false" outlineLevel="0" collapsed="false">
      <c r="A596" s="0" t="n">
        <v>1</v>
      </c>
      <c r="B596" s="0" t="s">
        <v>948</v>
      </c>
      <c r="C596" s="0" t="s">
        <v>949</v>
      </c>
      <c r="D596" s="0" t="n">
        <v>3223</v>
      </c>
      <c r="E596" s="0" t="s">
        <v>2797</v>
      </c>
      <c r="F596" s="0" t="s">
        <v>2798</v>
      </c>
      <c r="G596" s="0" t="s">
        <v>1074</v>
      </c>
      <c r="H596" s="0" t="s">
        <v>2799</v>
      </c>
      <c r="I596" s="0" t="s">
        <v>2800</v>
      </c>
    </row>
    <row r="597" customFormat="false" ht="14.4" hidden="false" customHeight="false" outlineLevel="0" collapsed="false">
      <c r="A597" s="0" t="n">
        <v>1</v>
      </c>
      <c r="B597" s="0" t="s">
        <v>948</v>
      </c>
      <c r="C597" s="0" t="s">
        <v>949</v>
      </c>
      <c r="D597" s="0" t="n">
        <v>3224</v>
      </c>
      <c r="E597" s="0" t="s">
        <v>2801</v>
      </c>
      <c r="F597" s="0" t="s">
        <v>2802</v>
      </c>
      <c r="G597" s="0" t="s">
        <v>1074</v>
      </c>
      <c r="H597" s="0" t="s">
        <v>2803</v>
      </c>
      <c r="I597" s="0" t="s">
        <v>2804</v>
      </c>
    </row>
    <row r="598" customFormat="false" ht="14.4" hidden="false" customHeight="false" outlineLevel="0" collapsed="false">
      <c r="A598" s="0" t="n">
        <v>1</v>
      </c>
      <c r="B598" s="0" t="s">
        <v>948</v>
      </c>
      <c r="C598" s="0" t="s">
        <v>949</v>
      </c>
      <c r="D598" s="0" t="n">
        <v>3225</v>
      </c>
      <c r="E598" s="0" t="s">
        <v>2805</v>
      </c>
      <c r="F598" s="0" t="s">
        <v>2806</v>
      </c>
      <c r="H598" s="0" t="s">
        <v>2807</v>
      </c>
      <c r="I598" s="0" t="s">
        <v>2808</v>
      </c>
    </row>
    <row r="599" customFormat="false" ht="14.4" hidden="false" customHeight="false" outlineLevel="0" collapsed="false">
      <c r="A599" s="0" t="n">
        <v>1</v>
      </c>
      <c r="B599" s="0" t="s">
        <v>948</v>
      </c>
      <c r="C599" s="0" t="s">
        <v>949</v>
      </c>
      <c r="D599" s="0" t="n">
        <v>3226</v>
      </c>
      <c r="E599" s="0" t="s">
        <v>2809</v>
      </c>
      <c r="F599" s="0" t="s">
        <v>2810</v>
      </c>
      <c r="I599" s="0" t="s">
        <v>2811</v>
      </c>
    </row>
    <row r="600" customFormat="false" ht="14.4" hidden="false" customHeight="false" outlineLevel="0" collapsed="false">
      <c r="A600" s="0" t="n">
        <v>1</v>
      </c>
      <c r="B600" s="0" t="s">
        <v>948</v>
      </c>
      <c r="C600" s="0" t="s">
        <v>949</v>
      </c>
      <c r="D600" s="0" t="n">
        <v>3300</v>
      </c>
      <c r="E600" s="0" t="s">
        <v>2812</v>
      </c>
      <c r="F600" s="0" t="s">
        <v>2813</v>
      </c>
      <c r="I600" s="0" t="s">
        <v>2814</v>
      </c>
    </row>
    <row r="601" customFormat="false" ht="14.4" hidden="false" customHeight="false" outlineLevel="0" collapsed="false">
      <c r="A601" s="0" t="n">
        <v>1</v>
      </c>
      <c r="B601" s="0" t="s">
        <v>948</v>
      </c>
      <c r="C601" s="0" t="s">
        <v>949</v>
      </c>
      <c r="D601" s="0" t="n">
        <v>3301</v>
      </c>
      <c r="E601" s="0" t="s">
        <v>2815</v>
      </c>
      <c r="F601" s="0" t="s">
        <v>2816</v>
      </c>
      <c r="I601" s="0" t="s">
        <v>2817</v>
      </c>
    </row>
    <row r="602" customFormat="false" ht="14.4" hidden="false" customHeight="false" outlineLevel="0" collapsed="false">
      <c r="A602" s="0" t="n">
        <v>1</v>
      </c>
      <c r="B602" s="0" t="s">
        <v>948</v>
      </c>
      <c r="C602" s="0" t="s">
        <v>949</v>
      </c>
      <c r="D602" s="0" t="n">
        <v>3302</v>
      </c>
      <c r="E602" s="0" t="s">
        <v>2818</v>
      </c>
      <c r="F602" s="0" t="s">
        <v>2819</v>
      </c>
      <c r="I602" s="0" t="s">
        <v>2820</v>
      </c>
    </row>
    <row r="603" customFormat="false" ht="14.4" hidden="false" customHeight="false" outlineLevel="0" collapsed="false">
      <c r="A603" s="0" t="n">
        <v>1</v>
      </c>
      <c r="B603" s="0" t="s">
        <v>948</v>
      </c>
      <c r="C603" s="0" t="s">
        <v>949</v>
      </c>
      <c r="D603" s="0" t="n">
        <v>3303</v>
      </c>
      <c r="E603" s="0" t="s">
        <v>2821</v>
      </c>
      <c r="F603" s="0" t="s">
        <v>2821</v>
      </c>
      <c r="H603" s="0" t="s">
        <v>2822</v>
      </c>
      <c r="I603" s="0" t="s">
        <v>2823</v>
      </c>
    </row>
    <row r="604" customFormat="false" ht="14.4" hidden="false" customHeight="false" outlineLevel="0" collapsed="false">
      <c r="A604" s="0" t="n">
        <v>1</v>
      </c>
      <c r="B604" s="0" t="s">
        <v>948</v>
      </c>
      <c r="C604" s="0" t="s">
        <v>949</v>
      </c>
      <c r="D604" s="0" t="n">
        <v>3350</v>
      </c>
      <c r="E604" s="0" t="s">
        <v>2824</v>
      </c>
      <c r="F604" s="0" t="s">
        <v>2825</v>
      </c>
      <c r="I604" s="0" t="s">
        <v>2826</v>
      </c>
    </row>
    <row r="605" customFormat="false" ht="14.4" hidden="false" customHeight="false" outlineLevel="0" collapsed="false">
      <c r="A605" s="0" t="n">
        <v>1</v>
      </c>
      <c r="B605" s="0" t="s">
        <v>948</v>
      </c>
      <c r="C605" s="0" t="s">
        <v>949</v>
      </c>
      <c r="D605" s="0" t="n">
        <v>3351</v>
      </c>
      <c r="E605" s="0" t="s">
        <v>2827</v>
      </c>
      <c r="F605" s="0" t="s">
        <v>2828</v>
      </c>
      <c r="H605" s="0" t="s">
        <v>2829</v>
      </c>
      <c r="I605" s="0" t="s">
        <v>2830</v>
      </c>
    </row>
    <row r="606" customFormat="false" ht="14.4" hidden="false" customHeight="false" outlineLevel="0" collapsed="false">
      <c r="A606" s="0" t="n">
        <v>1</v>
      </c>
      <c r="B606" s="0" t="s">
        <v>948</v>
      </c>
      <c r="C606" s="0" t="s">
        <v>949</v>
      </c>
      <c r="D606" s="0" t="n">
        <v>3352</v>
      </c>
      <c r="E606" s="0" t="s">
        <v>2831</v>
      </c>
      <c r="F606" s="0" t="s">
        <v>2832</v>
      </c>
      <c r="I606" s="0" t="s">
        <v>2833</v>
      </c>
    </row>
    <row r="607" customFormat="false" ht="14.4" hidden="false" customHeight="false" outlineLevel="0" collapsed="false">
      <c r="A607" s="0" t="n">
        <v>1</v>
      </c>
      <c r="B607" s="0" t="s">
        <v>948</v>
      </c>
      <c r="C607" s="0" t="s">
        <v>949</v>
      </c>
      <c r="D607" s="0" t="n">
        <v>3353</v>
      </c>
      <c r="E607" s="0" t="s">
        <v>2834</v>
      </c>
      <c r="F607" s="0" t="s">
        <v>2835</v>
      </c>
      <c r="I607" s="0" t="s">
        <v>2836</v>
      </c>
    </row>
    <row r="608" customFormat="false" ht="14.4" hidden="false" customHeight="false" outlineLevel="0" collapsed="false">
      <c r="A608" s="0" t="n">
        <v>1</v>
      </c>
      <c r="B608" s="0" t="s">
        <v>948</v>
      </c>
      <c r="C608" s="0" t="s">
        <v>949</v>
      </c>
      <c r="D608" s="0" t="n">
        <v>3354</v>
      </c>
      <c r="E608" s="0" t="s">
        <v>2837</v>
      </c>
      <c r="F608" s="0" t="s">
        <v>2838</v>
      </c>
      <c r="I608" s="0" t="s">
        <v>2839</v>
      </c>
    </row>
    <row r="609" customFormat="false" ht="14.4" hidden="false" customHeight="false" outlineLevel="0" collapsed="false">
      <c r="A609" s="0" t="n">
        <v>1</v>
      </c>
      <c r="B609" s="0" t="s">
        <v>948</v>
      </c>
      <c r="C609" s="0" t="s">
        <v>949</v>
      </c>
      <c r="D609" s="0" t="n">
        <v>3355</v>
      </c>
      <c r="E609" s="0" t="s">
        <v>2840</v>
      </c>
      <c r="F609" s="0" t="s">
        <v>2841</v>
      </c>
      <c r="I609" s="0" t="s">
        <v>2842</v>
      </c>
    </row>
    <row r="610" customFormat="false" ht="14.4" hidden="false" customHeight="false" outlineLevel="0" collapsed="false">
      <c r="A610" s="0" t="n">
        <v>1</v>
      </c>
      <c r="B610" s="0" t="s">
        <v>948</v>
      </c>
      <c r="C610" s="0" t="s">
        <v>949</v>
      </c>
      <c r="D610" s="0" t="n">
        <v>3356</v>
      </c>
      <c r="E610" s="0" t="s">
        <v>2843</v>
      </c>
      <c r="F610" s="0" t="s">
        <v>2844</v>
      </c>
      <c r="H610" s="0" t="s">
        <v>2845</v>
      </c>
      <c r="I610" s="0" t="s">
        <v>2846</v>
      </c>
    </row>
    <row r="611" customFormat="false" ht="14.4" hidden="false" customHeight="false" outlineLevel="0" collapsed="false">
      <c r="A611" s="0" t="n">
        <v>1</v>
      </c>
      <c r="B611" s="0" t="s">
        <v>948</v>
      </c>
      <c r="C611" s="0" t="s">
        <v>949</v>
      </c>
      <c r="D611" s="0" t="n">
        <v>3357</v>
      </c>
      <c r="E611" s="0" t="s">
        <v>2847</v>
      </c>
      <c r="F611" s="0" t="s">
        <v>2848</v>
      </c>
      <c r="I611" s="0" t="s">
        <v>2849</v>
      </c>
    </row>
    <row r="612" customFormat="false" ht="14.4" hidden="false" customHeight="false" outlineLevel="0" collapsed="false">
      <c r="A612" s="0" t="n">
        <v>1</v>
      </c>
      <c r="B612" s="0" t="s">
        <v>948</v>
      </c>
      <c r="C612" s="0" t="s">
        <v>949</v>
      </c>
      <c r="D612" s="0" t="n">
        <v>3358</v>
      </c>
      <c r="E612" s="0" t="s">
        <v>2850</v>
      </c>
      <c r="F612" s="0" t="s">
        <v>2851</v>
      </c>
      <c r="I612" s="0" t="s">
        <v>2852</v>
      </c>
    </row>
    <row r="613" customFormat="false" ht="14.4" hidden="false" customHeight="false" outlineLevel="0" collapsed="false">
      <c r="A613" s="0" t="n">
        <v>1</v>
      </c>
      <c r="B613" s="0" t="s">
        <v>948</v>
      </c>
      <c r="C613" s="0" t="s">
        <v>949</v>
      </c>
      <c r="D613" s="0" t="n">
        <v>3359</v>
      </c>
      <c r="E613" s="0" t="s">
        <v>2853</v>
      </c>
      <c r="F613" s="0" t="s">
        <v>2854</v>
      </c>
      <c r="H613" s="0" t="s">
        <v>2855</v>
      </c>
      <c r="I613" s="0" t="s">
        <v>2856</v>
      </c>
    </row>
    <row r="614" customFormat="false" ht="14.4" hidden="false" customHeight="false" outlineLevel="0" collapsed="false">
      <c r="A614" s="0" t="n">
        <v>1</v>
      </c>
      <c r="B614" s="0" t="s">
        <v>948</v>
      </c>
      <c r="C614" s="0" t="s">
        <v>949</v>
      </c>
      <c r="D614" s="0" t="n">
        <v>3360</v>
      </c>
      <c r="E614" s="0" t="s">
        <v>2857</v>
      </c>
      <c r="F614" s="0" t="s">
        <v>2857</v>
      </c>
      <c r="G614" s="0" t="s">
        <v>2857</v>
      </c>
      <c r="H614" s="0" t="s">
        <v>2857</v>
      </c>
      <c r="I614" s="0" t="s">
        <v>2858</v>
      </c>
    </row>
    <row r="615" customFormat="false" ht="14.4" hidden="false" customHeight="false" outlineLevel="0" collapsed="false">
      <c r="A615" s="0" t="n">
        <v>1</v>
      </c>
      <c r="B615" s="0" t="s">
        <v>948</v>
      </c>
      <c r="C615" s="0" t="s">
        <v>949</v>
      </c>
      <c r="D615" s="0" t="n">
        <v>3400</v>
      </c>
      <c r="E615" s="0" t="s">
        <v>2859</v>
      </c>
      <c r="F615" s="0" t="s">
        <v>2860</v>
      </c>
      <c r="I615" s="0" t="s">
        <v>2861</v>
      </c>
    </row>
    <row r="616" customFormat="false" ht="14.4" hidden="false" customHeight="false" outlineLevel="0" collapsed="false">
      <c r="A616" s="0" t="n">
        <v>1</v>
      </c>
      <c r="B616" s="0" t="s">
        <v>948</v>
      </c>
      <c r="C616" s="0" t="s">
        <v>949</v>
      </c>
      <c r="D616" s="0" t="n">
        <v>3401</v>
      </c>
      <c r="E616" s="0" t="s">
        <v>2862</v>
      </c>
      <c r="F616" s="0" t="s">
        <v>2863</v>
      </c>
      <c r="I616" s="0" t="s">
        <v>2864</v>
      </c>
    </row>
    <row r="617" customFormat="false" ht="14.4" hidden="false" customHeight="false" outlineLevel="0" collapsed="false">
      <c r="A617" s="0" t="n">
        <v>1</v>
      </c>
      <c r="B617" s="0" t="s">
        <v>948</v>
      </c>
      <c r="C617" s="0" t="s">
        <v>949</v>
      </c>
      <c r="D617" s="0" t="n">
        <v>3402</v>
      </c>
      <c r="E617" s="0" t="s">
        <v>2865</v>
      </c>
      <c r="F617" s="0" t="s">
        <v>2866</v>
      </c>
      <c r="H617" s="0" t="s">
        <v>2867</v>
      </c>
      <c r="I617" s="0" t="s">
        <v>2868</v>
      </c>
    </row>
    <row r="618" customFormat="false" ht="14.4" hidden="false" customHeight="false" outlineLevel="0" collapsed="false">
      <c r="A618" s="0" t="n">
        <v>1</v>
      </c>
      <c r="B618" s="0" t="s">
        <v>948</v>
      </c>
      <c r="C618" s="0" t="s">
        <v>949</v>
      </c>
      <c r="D618" s="0" t="n">
        <v>3403</v>
      </c>
      <c r="E618" s="0" t="s">
        <v>2869</v>
      </c>
      <c r="F618" s="0" t="s">
        <v>2870</v>
      </c>
      <c r="I618" s="0" t="s">
        <v>2871</v>
      </c>
    </row>
    <row r="619" customFormat="false" ht="14.4" hidden="false" customHeight="false" outlineLevel="0" collapsed="false">
      <c r="A619" s="0" t="n">
        <v>1</v>
      </c>
      <c r="B619" s="0" t="s">
        <v>948</v>
      </c>
      <c r="C619" s="0" t="s">
        <v>949</v>
      </c>
      <c r="D619" s="0" t="n">
        <v>3404</v>
      </c>
      <c r="E619" s="0" t="s">
        <v>2872</v>
      </c>
      <c r="F619" s="0" t="s">
        <v>2873</v>
      </c>
      <c r="I619" s="0" t="s">
        <v>2874</v>
      </c>
    </row>
    <row r="620" customFormat="false" ht="14.4" hidden="false" customHeight="false" outlineLevel="0" collapsed="false">
      <c r="A620" s="0" t="n">
        <v>1</v>
      </c>
      <c r="B620" s="0" t="s">
        <v>948</v>
      </c>
      <c r="C620" s="0" t="s">
        <v>949</v>
      </c>
      <c r="D620" s="0" t="n">
        <v>3405</v>
      </c>
      <c r="E620" s="0" t="s">
        <v>2875</v>
      </c>
      <c r="F620" s="0" t="s">
        <v>2875</v>
      </c>
      <c r="I620" s="0" t="s">
        <v>2876</v>
      </c>
    </row>
    <row r="621" customFormat="false" ht="14.4" hidden="false" customHeight="false" outlineLevel="0" collapsed="false">
      <c r="A621" s="0" t="n">
        <v>1</v>
      </c>
      <c r="B621" s="0" t="s">
        <v>948</v>
      </c>
      <c r="C621" s="0" t="s">
        <v>949</v>
      </c>
      <c r="D621" s="0" t="n">
        <v>3406</v>
      </c>
      <c r="E621" s="0" t="s">
        <v>2877</v>
      </c>
      <c r="F621" s="0" t="s">
        <v>2877</v>
      </c>
      <c r="I621" s="0" t="s">
        <v>2878</v>
      </c>
    </row>
    <row r="622" customFormat="false" ht="14.4" hidden="false" customHeight="false" outlineLevel="0" collapsed="false">
      <c r="A622" s="0" t="n">
        <v>1</v>
      </c>
      <c r="B622" s="0" t="s">
        <v>948</v>
      </c>
      <c r="C622" s="0" t="s">
        <v>949</v>
      </c>
      <c r="D622" s="0" t="n">
        <v>3500</v>
      </c>
      <c r="E622" s="0" t="s">
        <v>2879</v>
      </c>
      <c r="F622" s="0" t="s">
        <v>2880</v>
      </c>
      <c r="I622" s="0" t="s">
        <v>2881</v>
      </c>
    </row>
    <row r="623" customFormat="false" ht="14.4" hidden="false" customHeight="false" outlineLevel="0" collapsed="false">
      <c r="A623" s="0" t="n">
        <v>1</v>
      </c>
      <c r="B623" s="0" t="s">
        <v>948</v>
      </c>
      <c r="C623" s="0" t="s">
        <v>949</v>
      </c>
      <c r="D623" s="0" t="n">
        <v>3501</v>
      </c>
      <c r="E623" s="0" t="s">
        <v>2882</v>
      </c>
      <c r="F623" s="0" t="s">
        <v>2883</v>
      </c>
      <c r="I623" s="0" t="s">
        <v>2884</v>
      </c>
    </row>
    <row r="624" customFormat="false" ht="14.4" hidden="false" customHeight="false" outlineLevel="0" collapsed="false">
      <c r="A624" s="0" t="n">
        <v>1</v>
      </c>
      <c r="B624" s="0" t="s">
        <v>948</v>
      </c>
      <c r="C624" s="0" t="s">
        <v>949</v>
      </c>
      <c r="D624" s="0" t="n">
        <v>3502</v>
      </c>
      <c r="E624" s="0" t="s">
        <v>2885</v>
      </c>
      <c r="F624" s="0" t="s">
        <v>2886</v>
      </c>
      <c r="G624" s="0" t="s">
        <v>1074</v>
      </c>
      <c r="H624" s="0" t="s">
        <v>2887</v>
      </c>
      <c r="I624" s="0" t="s">
        <v>2888</v>
      </c>
    </row>
    <row r="625" customFormat="false" ht="14.4" hidden="false" customHeight="false" outlineLevel="0" collapsed="false">
      <c r="A625" s="0" t="n">
        <v>1</v>
      </c>
      <c r="B625" s="0" t="s">
        <v>948</v>
      </c>
      <c r="C625" s="0" t="s">
        <v>949</v>
      </c>
      <c r="D625" s="0" t="n">
        <v>3503</v>
      </c>
      <c r="E625" s="0" t="s">
        <v>2889</v>
      </c>
      <c r="F625" s="0" t="s">
        <v>2890</v>
      </c>
      <c r="I625" s="0" t="s">
        <v>2891</v>
      </c>
    </row>
    <row r="626" customFormat="false" ht="14.4" hidden="false" customHeight="false" outlineLevel="0" collapsed="false">
      <c r="A626" s="0" t="n">
        <v>1</v>
      </c>
      <c r="B626" s="0" t="s">
        <v>948</v>
      </c>
      <c r="C626" s="0" t="s">
        <v>949</v>
      </c>
      <c r="D626" s="0" t="n">
        <v>3504</v>
      </c>
      <c r="E626" s="0" t="s">
        <v>2892</v>
      </c>
      <c r="F626" s="0" t="s">
        <v>2893</v>
      </c>
      <c r="G626" s="0" t="s">
        <v>1074</v>
      </c>
      <c r="H626" s="0" t="s">
        <v>2894</v>
      </c>
      <c r="I626" s="0" t="s">
        <v>2895</v>
      </c>
    </row>
    <row r="627" customFormat="false" ht="14.4" hidden="false" customHeight="false" outlineLevel="0" collapsed="false">
      <c r="A627" s="0" t="n">
        <v>1</v>
      </c>
      <c r="B627" s="0" t="s">
        <v>948</v>
      </c>
      <c r="C627" s="0" t="s">
        <v>949</v>
      </c>
      <c r="D627" s="0" t="n">
        <v>3505</v>
      </c>
      <c r="E627" s="0" t="s">
        <v>2896</v>
      </c>
      <c r="F627" s="0" t="s">
        <v>2897</v>
      </c>
      <c r="G627" s="0" t="s">
        <v>1074</v>
      </c>
      <c r="H627" s="0" t="s">
        <v>2898</v>
      </c>
      <c r="I627" s="0" t="s">
        <v>2899</v>
      </c>
    </row>
    <row r="628" customFormat="false" ht="14.4" hidden="false" customHeight="false" outlineLevel="0" collapsed="false">
      <c r="A628" s="0" t="n">
        <v>1</v>
      </c>
      <c r="B628" s="0" t="s">
        <v>948</v>
      </c>
      <c r="C628" s="0" t="s">
        <v>949</v>
      </c>
      <c r="D628" s="0" t="n">
        <v>3506</v>
      </c>
      <c r="E628" s="0" t="s">
        <v>2900</v>
      </c>
      <c r="F628" s="0" t="s">
        <v>2900</v>
      </c>
      <c r="I628" s="0" t="s">
        <v>2901</v>
      </c>
    </row>
    <row r="629" customFormat="false" ht="14.4" hidden="false" customHeight="false" outlineLevel="0" collapsed="false">
      <c r="A629" s="0" t="n">
        <v>1</v>
      </c>
      <c r="B629" s="0" t="s">
        <v>948</v>
      </c>
      <c r="C629" s="0" t="s">
        <v>949</v>
      </c>
      <c r="D629" s="0" t="n">
        <v>3507</v>
      </c>
      <c r="E629" s="0" t="s">
        <v>2902</v>
      </c>
      <c r="F629" s="0" t="s">
        <v>2902</v>
      </c>
      <c r="G629" s="0" t="s">
        <v>1074</v>
      </c>
      <c r="H629" s="0" t="s">
        <v>2903</v>
      </c>
      <c r="I629" s="0" t="s">
        <v>2904</v>
      </c>
    </row>
    <row r="630" customFormat="false" ht="14.4" hidden="false" customHeight="false" outlineLevel="0" collapsed="false">
      <c r="A630" s="0" t="n">
        <v>1</v>
      </c>
      <c r="B630" s="0" t="s">
        <v>948</v>
      </c>
      <c r="C630" s="0" t="s">
        <v>949</v>
      </c>
      <c r="D630" s="0" t="n">
        <v>3508</v>
      </c>
      <c r="E630" s="0" t="s">
        <v>2905</v>
      </c>
      <c r="F630" s="0" t="s">
        <v>2905</v>
      </c>
      <c r="I630" s="0" t="s">
        <v>2906</v>
      </c>
    </row>
    <row r="631" customFormat="false" ht="14.4" hidden="false" customHeight="false" outlineLevel="0" collapsed="false">
      <c r="A631" s="0" t="n">
        <v>1</v>
      </c>
      <c r="B631" s="0" t="s">
        <v>948</v>
      </c>
      <c r="C631" s="0" t="s">
        <v>949</v>
      </c>
      <c r="D631" s="0" t="n">
        <v>3509</v>
      </c>
      <c r="E631" s="0" t="s">
        <v>2907</v>
      </c>
      <c r="F631" s="0" t="s">
        <v>2907</v>
      </c>
      <c r="I631" s="0" t="s">
        <v>2908</v>
      </c>
    </row>
    <row r="632" customFormat="false" ht="14.4" hidden="false" customHeight="false" outlineLevel="0" collapsed="false">
      <c r="A632" s="0" t="n">
        <v>1</v>
      </c>
      <c r="B632" s="0" t="s">
        <v>948</v>
      </c>
      <c r="C632" s="0" t="s">
        <v>949</v>
      </c>
      <c r="D632" s="0" t="n">
        <v>3510</v>
      </c>
      <c r="E632" s="0" t="s">
        <v>2909</v>
      </c>
      <c r="F632" s="0" t="s">
        <v>2909</v>
      </c>
      <c r="G632" s="0" t="s">
        <v>1074</v>
      </c>
      <c r="H632" s="0" t="s">
        <v>2910</v>
      </c>
      <c r="I632" s="0" t="s">
        <v>2911</v>
      </c>
    </row>
    <row r="633" customFormat="false" ht="14.4" hidden="false" customHeight="false" outlineLevel="0" collapsed="false">
      <c r="A633" s="0" t="n">
        <v>1</v>
      </c>
      <c r="B633" s="0" t="s">
        <v>948</v>
      </c>
      <c r="C633" s="0" t="s">
        <v>949</v>
      </c>
      <c r="D633" s="0" t="n">
        <v>3511</v>
      </c>
      <c r="E633" s="0" t="s">
        <v>2912</v>
      </c>
      <c r="F633" s="0" t="s">
        <v>2912</v>
      </c>
      <c r="I633" s="0" t="s">
        <v>2913</v>
      </c>
    </row>
    <row r="634" customFormat="false" ht="14.4" hidden="false" customHeight="false" outlineLevel="0" collapsed="false">
      <c r="A634" s="0" t="n">
        <v>1</v>
      </c>
      <c r="B634" s="0" t="s">
        <v>948</v>
      </c>
      <c r="C634" s="0" t="s">
        <v>949</v>
      </c>
      <c r="D634" s="0" t="n">
        <v>3512</v>
      </c>
      <c r="E634" s="0" t="s">
        <v>2914</v>
      </c>
      <c r="F634" s="0" t="s">
        <v>2914</v>
      </c>
      <c r="G634" s="0" t="s">
        <v>1074</v>
      </c>
      <c r="H634" s="0" t="s">
        <v>2915</v>
      </c>
      <c r="I634" s="0" t="s">
        <v>2916</v>
      </c>
    </row>
    <row r="635" customFormat="false" ht="14.4" hidden="false" customHeight="false" outlineLevel="0" collapsed="false">
      <c r="A635" s="0" t="n">
        <v>1</v>
      </c>
      <c r="B635" s="0" t="s">
        <v>948</v>
      </c>
      <c r="C635" s="0" t="s">
        <v>949</v>
      </c>
      <c r="D635" s="0" t="n">
        <v>3513</v>
      </c>
      <c r="E635" s="0" t="s">
        <v>2917</v>
      </c>
      <c r="F635" s="0" t="s">
        <v>2917</v>
      </c>
      <c r="G635" s="0" t="s">
        <v>1074</v>
      </c>
      <c r="H635" s="0" t="s">
        <v>2918</v>
      </c>
      <c r="I635" s="0" t="s">
        <v>2919</v>
      </c>
    </row>
    <row r="636" customFormat="false" ht="14.4" hidden="false" customHeight="false" outlineLevel="0" collapsed="false">
      <c r="A636" s="0" t="n">
        <v>1</v>
      </c>
      <c r="B636" s="0" t="s">
        <v>948</v>
      </c>
      <c r="C636" s="0" t="s">
        <v>949</v>
      </c>
      <c r="D636" s="0" t="n">
        <v>3514</v>
      </c>
      <c r="E636" s="0" t="s">
        <v>2920</v>
      </c>
      <c r="F636" s="0" t="s">
        <v>2920</v>
      </c>
      <c r="G636" s="0" t="s">
        <v>1074</v>
      </c>
      <c r="H636" s="0" t="s">
        <v>2921</v>
      </c>
      <c r="I636" s="0" t="s">
        <v>2922</v>
      </c>
    </row>
    <row r="637" customFormat="false" ht="14.4" hidden="false" customHeight="false" outlineLevel="0" collapsed="false">
      <c r="A637" s="0" t="n">
        <v>1</v>
      </c>
      <c r="B637" s="0" t="s">
        <v>948</v>
      </c>
      <c r="C637" s="0" t="s">
        <v>949</v>
      </c>
      <c r="D637" s="0" t="n">
        <v>3515</v>
      </c>
      <c r="E637" s="0" t="s">
        <v>2923</v>
      </c>
      <c r="F637" s="0" t="s">
        <v>2923</v>
      </c>
      <c r="G637" s="0" t="s">
        <v>1074</v>
      </c>
      <c r="H637" s="0" t="s">
        <v>2924</v>
      </c>
      <c r="I637" s="0" t="s">
        <v>2925</v>
      </c>
    </row>
    <row r="638" customFormat="false" ht="14.4" hidden="false" customHeight="false" outlineLevel="0" collapsed="false">
      <c r="A638" s="0" t="n">
        <v>1</v>
      </c>
      <c r="B638" s="0" t="s">
        <v>948</v>
      </c>
      <c r="C638" s="0" t="s">
        <v>949</v>
      </c>
      <c r="D638" s="0" t="n">
        <v>3516</v>
      </c>
      <c r="E638" s="0" t="s">
        <v>2926</v>
      </c>
      <c r="F638" s="0" t="s">
        <v>2926</v>
      </c>
      <c r="I638" s="0" t="s">
        <v>2927</v>
      </c>
    </row>
    <row r="639" customFormat="false" ht="14.4" hidden="false" customHeight="false" outlineLevel="0" collapsed="false">
      <c r="A639" s="0" t="n">
        <v>1</v>
      </c>
      <c r="B639" s="0" t="s">
        <v>948</v>
      </c>
      <c r="C639" s="0" t="s">
        <v>949</v>
      </c>
      <c r="D639" s="0" t="n">
        <v>3517</v>
      </c>
      <c r="E639" s="0" t="s">
        <v>2928</v>
      </c>
      <c r="F639" s="0" t="s">
        <v>2928</v>
      </c>
      <c r="I639" s="0" t="s">
        <v>2929</v>
      </c>
    </row>
    <row r="640" customFormat="false" ht="14.4" hidden="false" customHeight="false" outlineLevel="0" collapsed="false">
      <c r="A640" s="0" t="n">
        <v>1</v>
      </c>
      <c r="B640" s="0" t="s">
        <v>948</v>
      </c>
      <c r="C640" s="0" t="s">
        <v>949</v>
      </c>
      <c r="D640" s="0" t="n">
        <v>3518</v>
      </c>
      <c r="E640" s="0" t="s">
        <v>2930</v>
      </c>
      <c r="F640" s="0" t="s">
        <v>2930</v>
      </c>
      <c r="G640" s="0" t="s">
        <v>1074</v>
      </c>
      <c r="H640" s="0" t="s">
        <v>2931</v>
      </c>
      <c r="I640" s="0" t="s">
        <v>2932</v>
      </c>
    </row>
    <row r="641" customFormat="false" ht="14.4" hidden="false" customHeight="false" outlineLevel="0" collapsed="false">
      <c r="A641" s="0" t="n">
        <v>1</v>
      </c>
      <c r="B641" s="0" t="s">
        <v>948</v>
      </c>
      <c r="C641" s="0" t="s">
        <v>949</v>
      </c>
      <c r="D641" s="0" t="n">
        <v>3519</v>
      </c>
      <c r="E641" s="0" t="s">
        <v>2933</v>
      </c>
      <c r="F641" s="0" t="s">
        <v>2934</v>
      </c>
      <c r="G641" s="0" t="s">
        <v>1074</v>
      </c>
      <c r="H641" s="0" t="s">
        <v>2935</v>
      </c>
      <c r="I641" s="0" t="s">
        <v>2936</v>
      </c>
    </row>
    <row r="642" customFormat="false" ht="14.4" hidden="false" customHeight="false" outlineLevel="0" collapsed="false">
      <c r="A642" s="0" t="n">
        <v>1</v>
      </c>
      <c r="B642" s="0" t="s">
        <v>948</v>
      </c>
      <c r="C642" s="0" t="s">
        <v>949</v>
      </c>
      <c r="D642" s="0" t="n">
        <v>3520</v>
      </c>
      <c r="E642" s="0" t="s">
        <v>2937</v>
      </c>
      <c r="F642" s="0" t="s">
        <v>2937</v>
      </c>
      <c r="I642" s="0" t="s">
        <v>2938</v>
      </c>
    </row>
    <row r="643" customFormat="false" ht="14.4" hidden="false" customHeight="false" outlineLevel="0" collapsed="false">
      <c r="A643" s="0" t="n">
        <v>1</v>
      </c>
      <c r="B643" s="0" t="s">
        <v>948</v>
      </c>
      <c r="C643" s="0" t="s">
        <v>949</v>
      </c>
      <c r="D643" s="0" t="n">
        <v>3521</v>
      </c>
      <c r="E643" s="0" t="s">
        <v>2939</v>
      </c>
      <c r="F643" s="0" t="s">
        <v>2939</v>
      </c>
      <c r="I643" s="0" t="s">
        <v>2940</v>
      </c>
    </row>
    <row r="644" customFormat="false" ht="14.4" hidden="false" customHeight="false" outlineLevel="0" collapsed="false">
      <c r="A644" s="0" t="n">
        <v>1</v>
      </c>
      <c r="B644" s="0" t="s">
        <v>948</v>
      </c>
      <c r="C644" s="0" t="s">
        <v>949</v>
      </c>
      <c r="D644" s="0" t="n">
        <v>3522</v>
      </c>
      <c r="E644" s="0" t="s">
        <v>2941</v>
      </c>
      <c r="F644" s="0" t="s">
        <v>2942</v>
      </c>
      <c r="G644" s="0" t="s">
        <v>1074</v>
      </c>
      <c r="H644" s="0" t="s">
        <v>2943</v>
      </c>
      <c r="I644" s="0" t="s">
        <v>2944</v>
      </c>
    </row>
    <row r="645" customFormat="false" ht="14.4" hidden="false" customHeight="false" outlineLevel="0" collapsed="false">
      <c r="A645" s="0" t="n">
        <v>1</v>
      </c>
      <c r="B645" s="0" t="s">
        <v>948</v>
      </c>
      <c r="C645" s="0" t="s">
        <v>949</v>
      </c>
      <c r="D645" s="0" t="n">
        <v>3523</v>
      </c>
      <c r="E645" s="0" t="s">
        <v>2945</v>
      </c>
      <c r="F645" s="0" t="s">
        <v>2946</v>
      </c>
      <c r="G645" s="0" t="s">
        <v>1074</v>
      </c>
      <c r="H645" s="0" t="s">
        <v>2947</v>
      </c>
      <c r="I645" s="0" t="s">
        <v>2948</v>
      </c>
    </row>
    <row r="646" customFormat="false" ht="14.4" hidden="false" customHeight="false" outlineLevel="0" collapsed="false">
      <c r="A646" s="0" t="n">
        <v>1</v>
      </c>
      <c r="B646" s="0" t="s">
        <v>948</v>
      </c>
      <c r="C646" s="0" t="s">
        <v>949</v>
      </c>
      <c r="D646" s="0" t="n">
        <v>3524</v>
      </c>
      <c r="E646" s="0" t="s">
        <v>2949</v>
      </c>
      <c r="F646" s="0" t="s">
        <v>2949</v>
      </c>
      <c r="G646" s="0" t="s">
        <v>1074</v>
      </c>
      <c r="H646" s="0" t="s">
        <v>2950</v>
      </c>
      <c r="I646" s="0" t="s">
        <v>2951</v>
      </c>
    </row>
    <row r="647" customFormat="false" ht="14.4" hidden="false" customHeight="false" outlineLevel="0" collapsed="false">
      <c r="A647" s="0" t="n">
        <v>1</v>
      </c>
      <c r="B647" s="0" t="s">
        <v>948</v>
      </c>
      <c r="C647" s="0" t="s">
        <v>949</v>
      </c>
      <c r="D647" s="0" t="n">
        <v>3525</v>
      </c>
      <c r="E647" s="0" t="s">
        <v>2952</v>
      </c>
      <c r="F647" s="0" t="s">
        <v>2952</v>
      </c>
      <c r="I647" s="0" t="s">
        <v>2953</v>
      </c>
    </row>
    <row r="648" customFormat="false" ht="14.4" hidden="false" customHeight="false" outlineLevel="0" collapsed="false">
      <c r="A648" s="0" t="n">
        <v>1</v>
      </c>
      <c r="B648" s="0" t="s">
        <v>948</v>
      </c>
      <c r="C648" s="0" t="s">
        <v>949</v>
      </c>
      <c r="D648" s="0" t="n">
        <v>3526</v>
      </c>
      <c r="E648" s="0" t="s">
        <v>2954</v>
      </c>
      <c r="F648" s="0" t="s">
        <v>2954</v>
      </c>
      <c r="G648" s="0" t="s">
        <v>1074</v>
      </c>
      <c r="H648" s="0" t="s">
        <v>2955</v>
      </c>
      <c r="I648" s="0" t="s">
        <v>2956</v>
      </c>
    </row>
    <row r="649" customFormat="false" ht="14.4" hidden="false" customHeight="false" outlineLevel="0" collapsed="false">
      <c r="A649" s="0" t="n">
        <v>1</v>
      </c>
      <c r="B649" s="0" t="s">
        <v>948</v>
      </c>
      <c r="C649" s="0" t="s">
        <v>949</v>
      </c>
      <c r="D649" s="0" t="n">
        <v>3527</v>
      </c>
      <c r="E649" s="0" t="s">
        <v>2957</v>
      </c>
      <c r="F649" s="0" t="s">
        <v>2957</v>
      </c>
      <c r="G649" s="0" t="s">
        <v>1074</v>
      </c>
      <c r="H649" s="0" t="s">
        <v>2958</v>
      </c>
      <c r="I649" s="0" t="s">
        <v>2959</v>
      </c>
    </row>
    <row r="650" customFormat="false" ht="14.4" hidden="false" customHeight="false" outlineLevel="0" collapsed="false">
      <c r="A650" s="0" t="n">
        <v>1</v>
      </c>
      <c r="B650" s="0" t="s">
        <v>948</v>
      </c>
      <c r="C650" s="0" t="s">
        <v>949</v>
      </c>
      <c r="D650" s="0" t="n">
        <v>3528</v>
      </c>
      <c r="E650" s="0" t="s">
        <v>2960</v>
      </c>
      <c r="F650" s="0" t="s">
        <v>2961</v>
      </c>
      <c r="G650" s="0" t="s">
        <v>1074</v>
      </c>
      <c r="H650" s="0" t="s">
        <v>2962</v>
      </c>
      <c r="I650" s="0" t="s">
        <v>2963</v>
      </c>
    </row>
    <row r="651" customFormat="false" ht="14.4" hidden="false" customHeight="false" outlineLevel="0" collapsed="false">
      <c r="A651" s="0" t="n">
        <v>1</v>
      </c>
      <c r="B651" s="0" t="s">
        <v>948</v>
      </c>
      <c r="C651" s="0" t="s">
        <v>949</v>
      </c>
      <c r="D651" s="0" t="n">
        <v>3529</v>
      </c>
      <c r="E651" s="0" t="s">
        <v>2964</v>
      </c>
      <c r="F651" s="0" t="s">
        <v>2964</v>
      </c>
      <c r="I651" s="0" t="s">
        <v>2965</v>
      </c>
    </row>
    <row r="652" customFormat="false" ht="14.4" hidden="false" customHeight="false" outlineLevel="0" collapsed="false">
      <c r="A652" s="0" t="n">
        <v>1</v>
      </c>
      <c r="B652" s="0" t="s">
        <v>948</v>
      </c>
      <c r="C652" s="0" t="s">
        <v>949</v>
      </c>
      <c r="D652" s="0" t="n">
        <v>3530</v>
      </c>
      <c r="E652" s="0" t="s">
        <v>2966</v>
      </c>
      <c r="F652" s="0" t="s">
        <v>2966</v>
      </c>
      <c r="G652" s="0" t="s">
        <v>1074</v>
      </c>
      <c r="H652" s="0" t="s">
        <v>2967</v>
      </c>
      <c r="I652" s="0" t="s">
        <v>2968</v>
      </c>
    </row>
    <row r="653" customFormat="false" ht="14.4" hidden="false" customHeight="false" outlineLevel="0" collapsed="false">
      <c r="A653" s="0" t="n">
        <v>1</v>
      </c>
      <c r="B653" s="0" t="s">
        <v>948</v>
      </c>
      <c r="C653" s="0" t="s">
        <v>949</v>
      </c>
      <c r="D653" s="0" t="n">
        <v>3531</v>
      </c>
      <c r="E653" s="0" t="s">
        <v>2969</v>
      </c>
      <c r="F653" s="0" t="s">
        <v>2969</v>
      </c>
      <c r="I653" s="0" t="s">
        <v>2970</v>
      </c>
    </row>
    <row r="654" customFormat="false" ht="14.4" hidden="false" customHeight="false" outlineLevel="0" collapsed="false">
      <c r="A654" s="0" t="n">
        <v>1</v>
      </c>
      <c r="B654" s="0" t="s">
        <v>948</v>
      </c>
      <c r="C654" s="0" t="s">
        <v>949</v>
      </c>
      <c r="D654" s="0" t="n">
        <v>3532</v>
      </c>
      <c r="E654" s="0" t="s">
        <v>2971</v>
      </c>
      <c r="F654" s="0" t="s">
        <v>2971</v>
      </c>
      <c r="I654" s="0" t="s">
        <v>2972</v>
      </c>
    </row>
    <row r="655" customFormat="false" ht="14.4" hidden="false" customHeight="false" outlineLevel="0" collapsed="false">
      <c r="A655" s="0" t="n">
        <v>1</v>
      </c>
      <c r="B655" s="0" t="s">
        <v>948</v>
      </c>
      <c r="C655" s="0" t="s">
        <v>949</v>
      </c>
      <c r="D655" s="0" t="n">
        <v>3533</v>
      </c>
      <c r="E655" s="0" t="s">
        <v>2973</v>
      </c>
      <c r="F655" s="0" t="s">
        <v>2973</v>
      </c>
      <c r="G655" s="0" t="s">
        <v>1074</v>
      </c>
      <c r="H655" s="0" t="s">
        <v>2974</v>
      </c>
      <c r="I655" s="0" t="s">
        <v>2975</v>
      </c>
    </row>
    <row r="656" customFormat="false" ht="14.4" hidden="false" customHeight="false" outlineLevel="0" collapsed="false">
      <c r="A656" s="0" t="n">
        <v>1</v>
      </c>
      <c r="B656" s="0" t="s">
        <v>948</v>
      </c>
      <c r="C656" s="0" t="s">
        <v>949</v>
      </c>
      <c r="D656" s="0" t="n">
        <v>3534</v>
      </c>
      <c r="E656" s="0" t="s">
        <v>2976</v>
      </c>
      <c r="F656" s="0" t="s">
        <v>2976</v>
      </c>
      <c r="I656" s="0" t="s">
        <v>2977</v>
      </c>
    </row>
    <row r="657" customFormat="false" ht="14.4" hidden="false" customHeight="false" outlineLevel="0" collapsed="false">
      <c r="A657" s="0" t="n">
        <v>1</v>
      </c>
      <c r="B657" s="0" t="s">
        <v>948</v>
      </c>
      <c r="C657" s="0" t="s">
        <v>949</v>
      </c>
      <c r="D657" s="0" t="n">
        <v>3535</v>
      </c>
      <c r="E657" s="0" t="s">
        <v>2978</v>
      </c>
      <c r="F657" s="0" t="s">
        <v>2978</v>
      </c>
      <c r="G657" s="0" t="s">
        <v>1074</v>
      </c>
      <c r="H657" s="0" t="s">
        <v>2979</v>
      </c>
      <c r="I657" s="0" t="s">
        <v>2980</v>
      </c>
    </row>
    <row r="658" customFormat="false" ht="14.4" hidden="false" customHeight="false" outlineLevel="0" collapsed="false">
      <c r="A658" s="0" t="n">
        <v>1</v>
      </c>
      <c r="B658" s="0" t="s">
        <v>948</v>
      </c>
      <c r="C658" s="0" t="s">
        <v>949</v>
      </c>
      <c r="D658" s="0" t="n">
        <v>3536</v>
      </c>
      <c r="E658" s="0" t="s">
        <v>2981</v>
      </c>
      <c r="F658" s="0" t="s">
        <v>2981</v>
      </c>
      <c r="I658" s="0" t="s">
        <v>2982</v>
      </c>
    </row>
    <row r="659" customFormat="false" ht="14.4" hidden="false" customHeight="false" outlineLevel="0" collapsed="false">
      <c r="A659" s="0" t="n">
        <v>1</v>
      </c>
      <c r="B659" s="0" t="s">
        <v>948</v>
      </c>
      <c r="C659" s="0" t="s">
        <v>949</v>
      </c>
      <c r="D659" s="0" t="n">
        <v>3537</v>
      </c>
      <c r="E659" s="0" t="s">
        <v>2983</v>
      </c>
      <c r="F659" s="0" t="s">
        <v>2983</v>
      </c>
      <c r="G659" s="0" t="s">
        <v>1074</v>
      </c>
      <c r="H659" s="0" t="s">
        <v>2984</v>
      </c>
      <c r="I659" s="0" t="s">
        <v>2985</v>
      </c>
    </row>
    <row r="660" customFormat="false" ht="14.4" hidden="false" customHeight="false" outlineLevel="0" collapsed="false">
      <c r="A660" s="0" t="n">
        <v>1</v>
      </c>
      <c r="B660" s="0" t="s">
        <v>948</v>
      </c>
      <c r="C660" s="0" t="s">
        <v>949</v>
      </c>
      <c r="D660" s="0" t="n">
        <v>3538</v>
      </c>
      <c r="E660" s="0" t="s">
        <v>2986</v>
      </c>
      <c r="F660" s="0" t="s">
        <v>2986</v>
      </c>
      <c r="I660" s="0" t="s">
        <v>2987</v>
      </c>
    </row>
    <row r="661" customFormat="false" ht="14.4" hidden="false" customHeight="false" outlineLevel="0" collapsed="false">
      <c r="A661" s="0" t="n">
        <v>1</v>
      </c>
      <c r="B661" s="0" t="s">
        <v>948</v>
      </c>
      <c r="C661" s="0" t="s">
        <v>949</v>
      </c>
      <c r="D661" s="0" t="n">
        <v>3539</v>
      </c>
      <c r="E661" s="0" t="s">
        <v>2988</v>
      </c>
      <c r="F661" s="0" t="s">
        <v>2988</v>
      </c>
      <c r="G661" s="0" t="s">
        <v>1074</v>
      </c>
      <c r="H661" s="0" t="s">
        <v>2989</v>
      </c>
      <c r="I661" s="0" t="s">
        <v>2990</v>
      </c>
    </row>
    <row r="662" customFormat="false" ht="14.4" hidden="false" customHeight="false" outlineLevel="0" collapsed="false">
      <c r="A662" s="0" t="n">
        <v>1</v>
      </c>
      <c r="B662" s="0" t="s">
        <v>948</v>
      </c>
      <c r="C662" s="0" t="s">
        <v>949</v>
      </c>
      <c r="D662" s="0" t="n">
        <v>3540</v>
      </c>
      <c r="E662" s="0" t="s">
        <v>2991</v>
      </c>
      <c r="F662" s="0" t="s">
        <v>2991</v>
      </c>
      <c r="G662" s="0" t="s">
        <v>1074</v>
      </c>
      <c r="H662" s="0" t="s">
        <v>2992</v>
      </c>
      <c r="I662" s="0" t="s">
        <v>2993</v>
      </c>
    </row>
    <row r="663" customFormat="false" ht="14.4" hidden="false" customHeight="false" outlineLevel="0" collapsed="false">
      <c r="A663" s="0" t="n">
        <v>1</v>
      </c>
      <c r="B663" s="0" t="s">
        <v>948</v>
      </c>
      <c r="C663" s="0" t="s">
        <v>949</v>
      </c>
      <c r="D663" s="0" t="n">
        <v>3541</v>
      </c>
      <c r="E663" s="0" t="s">
        <v>2994</v>
      </c>
      <c r="F663" s="0" t="s">
        <v>2994</v>
      </c>
      <c r="G663" s="0" t="s">
        <v>1074</v>
      </c>
      <c r="H663" s="0" t="s">
        <v>2995</v>
      </c>
      <c r="I663" s="0" t="s">
        <v>2996</v>
      </c>
    </row>
    <row r="664" customFormat="false" ht="14.4" hidden="false" customHeight="false" outlineLevel="0" collapsed="false">
      <c r="A664" s="0" t="n">
        <v>1</v>
      </c>
      <c r="B664" s="0" t="s">
        <v>948</v>
      </c>
      <c r="C664" s="0" t="s">
        <v>949</v>
      </c>
      <c r="D664" s="0" t="n">
        <v>3542</v>
      </c>
      <c r="E664" s="0" t="s">
        <v>2997</v>
      </c>
      <c r="F664" s="0" t="s">
        <v>2997</v>
      </c>
      <c r="I664" s="0" t="s">
        <v>2998</v>
      </c>
    </row>
    <row r="665" customFormat="false" ht="14.4" hidden="false" customHeight="false" outlineLevel="0" collapsed="false">
      <c r="A665" s="0" t="n">
        <v>1</v>
      </c>
      <c r="B665" s="0" t="s">
        <v>948</v>
      </c>
      <c r="C665" s="0" t="s">
        <v>949</v>
      </c>
      <c r="D665" s="0" t="n">
        <v>3543</v>
      </c>
      <c r="E665" s="0" t="s">
        <v>2999</v>
      </c>
      <c r="F665" s="0" t="s">
        <v>2999</v>
      </c>
      <c r="I665" s="0" t="s">
        <v>3000</v>
      </c>
    </row>
    <row r="666" customFormat="false" ht="14.4" hidden="false" customHeight="false" outlineLevel="0" collapsed="false">
      <c r="A666" s="0" t="n">
        <v>1</v>
      </c>
      <c r="B666" s="0" t="s">
        <v>948</v>
      </c>
      <c r="C666" s="0" t="s">
        <v>949</v>
      </c>
      <c r="D666" s="0" t="n">
        <v>3544</v>
      </c>
      <c r="E666" s="0" t="s">
        <v>3001</v>
      </c>
      <c r="F666" s="0" t="s">
        <v>3001</v>
      </c>
      <c r="G666" s="0" t="s">
        <v>1074</v>
      </c>
      <c r="H666" s="0" t="s">
        <v>3002</v>
      </c>
      <c r="I666" s="0" t="s">
        <v>3003</v>
      </c>
    </row>
    <row r="667" customFormat="false" ht="14.4" hidden="false" customHeight="false" outlineLevel="0" collapsed="false">
      <c r="A667" s="0" t="n">
        <v>1</v>
      </c>
      <c r="B667" s="0" t="s">
        <v>948</v>
      </c>
      <c r="C667" s="0" t="s">
        <v>949</v>
      </c>
      <c r="D667" s="0" t="n">
        <v>3545</v>
      </c>
      <c r="E667" s="0" t="s">
        <v>3004</v>
      </c>
      <c r="F667" s="0" t="s">
        <v>3004</v>
      </c>
      <c r="I667" s="0" t="s">
        <v>3005</v>
      </c>
    </row>
    <row r="668" customFormat="false" ht="14.4" hidden="false" customHeight="false" outlineLevel="0" collapsed="false">
      <c r="A668" s="0" t="n">
        <v>1</v>
      </c>
      <c r="B668" s="0" t="s">
        <v>948</v>
      </c>
      <c r="C668" s="0" t="s">
        <v>949</v>
      </c>
      <c r="D668" s="0" t="n">
        <v>3546</v>
      </c>
      <c r="E668" s="0" t="s">
        <v>3006</v>
      </c>
      <c r="F668" s="0" t="s">
        <v>3006</v>
      </c>
      <c r="I668" s="0" t="s">
        <v>3007</v>
      </c>
    </row>
    <row r="669" customFormat="false" ht="14.4" hidden="false" customHeight="false" outlineLevel="0" collapsed="false">
      <c r="A669" s="0" t="n">
        <v>1</v>
      </c>
      <c r="B669" s="0" t="s">
        <v>948</v>
      </c>
      <c r="C669" s="0" t="s">
        <v>949</v>
      </c>
      <c r="D669" s="0" t="n">
        <v>3547</v>
      </c>
      <c r="E669" s="0" t="s">
        <v>3008</v>
      </c>
      <c r="F669" s="0" t="s">
        <v>3008</v>
      </c>
      <c r="G669" s="0" t="s">
        <v>1074</v>
      </c>
      <c r="H669" s="0" t="s">
        <v>3009</v>
      </c>
      <c r="I669" s="0" t="s">
        <v>3010</v>
      </c>
    </row>
    <row r="670" customFormat="false" ht="14.4" hidden="false" customHeight="false" outlineLevel="0" collapsed="false">
      <c r="A670" s="0" t="n">
        <v>1</v>
      </c>
      <c r="B670" s="0" t="s">
        <v>948</v>
      </c>
      <c r="C670" s="0" t="s">
        <v>949</v>
      </c>
      <c r="D670" s="0" t="n">
        <v>3548</v>
      </c>
      <c r="E670" s="0" t="s">
        <v>3011</v>
      </c>
      <c r="F670" s="0" t="s">
        <v>3011</v>
      </c>
      <c r="G670" s="0" t="s">
        <v>1074</v>
      </c>
      <c r="H670" s="0" t="s">
        <v>3012</v>
      </c>
      <c r="I670" s="0" t="s">
        <v>3013</v>
      </c>
    </row>
    <row r="671" customFormat="false" ht="14.4" hidden="false" customHeight="false" outlineLevel="0" collapsed="false">
      <c r="A671" s="0" t="n">
        <v>1</v>
      </c>
      <c r="B671" s="0" t="s">
        <v>948</v>
      </c>
      <c r="C671" s="0" t="s">
        <v>949</v>
      </c>
      <c r="D671" s="0" t="n">
        <v>3549</v>
      </c>
      <c r="E671" s="0" t="s">
        <v>3014</v>
      </c>
      <c r="F671" s="0" t="s">
        <v>3014</v>
      </c>
      <c r="I671" s="0" t="s">
        <v>3015</v>
      </c>
    </row>
    <row r="672" customFormat="false" ht="14.4" hidden="false" customHeight="false" outlineLevel="0" collapsed="false">
      <c r="A672" s="0" t="n">
        <v>1</v>
      </c>
      <c r="B672" s="0" t="s">
        <v>948</v>
      </c>
      <c r="C672" s="0" t="s">
        <v>949</v>
      </c>
      <c r="D672" s="0" t="n">
        <v>3550</v>
      </c>
      <c r="E672" s="0" t="s">
        <v>3016</v>
      </c>
      <c r="F672" s="0" t="s">
        <v>3016</v>
      </c>
      <c r="H672" s="0" t="s">
        <v>3017</v>
      </c>
      <c r="I672" s="0" t="s">
        <v>3018</v>
      </c>
    </row>
    <row r="673" customFormat="false" ht="14.4" hidden="false" customHeight="false" outlineLevel="0" collapsed="false">
      <c r="A673" s="0" t="n">
        <v>1</v>
      </c>
      <c r="B673" s="0" t="s">
        <v>948</v>
      </c>
      <c r="C673" s="0" t="s">
        <v>949</v>
      </c>
      <c r="D673" s="0" t="n">
        <v>3551</v>
      </c>
      <c r="E673" s="0" t="s">
        <v>3019</v>
      </c>
      <c r="F673" s="0" t="s">
        <v>3019</v>
      </c>
      <c r="G673" s="0" t="s">
        <v>1074</v>
      </c>
      <c r="H673" s="0" t="s">
        <v>3020</v>
      </c>
      <c r="I673" s="0" t="s">
        <v>3021</v>
      </c>
    </row>
    <row r="674" customFormat="false" ht="14.4" hidden="false" customHeight="false" outlineLevel="0" collapsed="false">
      <c r="A674" s="0" t="n">
        <v>1</v>
      </c>
      <c r="B674" s="0" t="s">
        <v>948</v>
      </c>
      <c r="C674" s="0" t="s">
        <v>949</v>
      </c>
      <c r="D674" s="0" t="n">
        <v>3552</v>
      </c>
      <c r="E674" s="0" t="s">
        <v>3022</v>
      </c>
      <c r="F674" s="0" t="s">
        <v>3022</v>
      </c>
      <c r="I674" s="0" t="s">
        <v>3023</v>
      </c>
    </row>
    <row r="675" customFormat="false" ht="14.4" hidden="false" customHeight="false" outlineLevel="0" collapsed="false">
      <c r="A675" s="0" t="n">
        <v>1</v>
      </c>
      <c r="B675" s="0" t="s">
        <v>948</v>
      </c>
      <c r="C675" s="0" t="s">
        <v>949</v>
      </c>
      <c r="D675" s="0" t="n">
        <v>3553</v>
      </c>
      <c r="E675" s="0" t="s">
        <v>3024</v>
      </c>
      <c r="F675" s="0" t="s">
        <v>3024</v>
      </c>
      <c r="G675" s="0" t="s">
        <v>1074</v>
      </c>
      <c r="H675" s="0" t="s">
        <v>3025</v>
      </c>
      <c r="I675" s="0" t="s">
        <v>3026</v>
      </c>
    </row>
    <row r="676" customFormat="false" ht="14.4" hidden="false" customHeight="false" outlineLevel="0" collapsed="false">
      <c r="A676" s="0" t="n">
        <v>1</v>
      </c>
      <c r="B676" s="0" t="s">
        <v>948</v>
      </c>
      <c r="C676" s="0" t="s">
        <v>949</v>
      </c>
      <c r="D676" s="0" t="n">
        <v>3554</v>
      </c>
      <c r="E676" s="0" t="s">
        <v>3027</v>
      </c>
      <c r="F676" s="0" t="s">
        <v>3027</v>
      </c>
      <c r="I676" s="0" t="s">
        <v>3028</v>
      </c>
    </row>
    <row r="677" customFormat="false" ht="14.4" hidden="false" customHeight="false" outlineLevel="0" collapsed="false">
      <c r="A677" s="0" t="n">
        <v>1</v>
      </c>
      <c r="B677" s="0" t="s">
        <v>948</v>
      </c>
      <c r="C677" s="0" t="s">
        <v>949</v>
      </c>
      <c r="D677" s="0" t="n">
        <v>3555</v>
      </c>
      <c r="E677" s="0" t="s">
        <v>3029</v>
      </c>
      <c r="F677" s="0" t="s">
        <v>3029</v>
      </c>
      <c r="I677" s="0" t="s">
        <v>3030</v>
      </c>
    </row>
    <row r="678" customFormat="false" ht="14.4" hidden="false" customHeight="false" outlineLevel="0" collapsed="false">
      <c r="A678" s="0" t="n">
        <v>1</v>
      </c>
      <c r="B678" s="0" t="s">
        <v>948</v>
      </c>
      <c r="C678" s="0" t="s">
        <v>949</v>
      </c>
      <c r="D678" s="0" t="n">
        <v>3556</v>
      </c>
      <c r="E678" s="0" t="s">
        <v>3031</v>
      </c>
      <c r="F678" s="0" t="s">
        <v>3031</v>
      </c>
      <c r="I678" s="0" t="s">
        <v>3032</v>
      </c>
    </row>
    <row r="679" customFormat="false" ht="14.4" hidden="false" customHeight="false" outlineLevel="0" collapsed="false">
      <c r="A679" s="0" t="n">
        <v>1</v>
      </c>
      <c r="B679" s="0" t="s">
        <v>948</v>
      </c>
      <c r="C679" s="0" t="s">
        <v>949</v>
      </c>
      <c r="D679" s="0" t="n">
        <v>3557</v>
      </c>
      <c r="E679" s="0" t="s">
        <v>3033</v>
      </c>
      <c r="F679" s="0" t="s">
        <v>3033</v>
      </c>
      <c r="I679" s="0" t="s">
        <v>3034</v>
      </c>
    </row>
    <row r="680" customFormat="false" ht="14.4" hidden="false" customHeight="false" outlineLevel="0" collapsed="false">
      <c r="A680" s="0" t="n">
        <v>1</v>
      </c>
      <c r="B680" s="0" t="s">
        <v>948</v>
      </c>
      <c r="C680" s="0" t="s">
        <v>949</v>
      </c>
      <c r="D680" s="0" t="n">
        <v>3558</v>
      </c>
      <c r="E680" s="0" t="s">
        <v>3035</v>
      </c>
      <c r="F680" s="0" t="s">
        <v>3035</v>
      </c>
      <c r="I680" s="0" t="s">
        <v>3036</v>
      </c>
    </row>
    <row r="681" customFormat="false" ht="14.4" hidden="false" customHeight="false" outlineLevel="0" collapsed="false">
      <c r="A681" s="0" t="n">
        <v>1</v>
      </c>
      <c r="B681" s="0" t="s">
        <v>948</v>
      </c>
      <c r="C681" s="0" t="s">
        <v>949</v>
      </c>
      <c r="D681" s="0" t="n">
        <v>3559</v>
      </c>
      <c r="E681" s="0" t="s">
        <v>3037</v>
      </c>
      <c r="F681" s="0" t="s">
        <v>3037</v>
      </c>
      <c r="I681" s="0" t="s">
        <v>3038</v>
      </c>
    </row>
    <row r="682" customFormat="false" ht="14.4" hidden="false" customHeight="false" outlineLevel="0" collapsed="false">
      <c r="A682" s="0" t="n">
        <v>1</v>
      </c>
      <c r="B682" s="0" t="s">
        <v>948</v>
      </c>
      <c r="C682" s="0" t="s">
        <v>949</v>
      </c>
      <c r="D682" s="0" t="n">
        <v>3560</v>
      </c>
      <c r="E682" s="0" t="s">
        <v>3039</v>
      </c>
      <c r="F682" s="0" t="s">
        <v>3039</v>
      </c>
      <c r="I682" s="0" t="s">
        <v>3040</v>
      </c>
    </row>
    <row r="683" customFormat="false" ht="14.4" hidden="false" customHeight="false" outlineLevel="0" collapsed="false">
      <c r="A683" s="0" t="n">
        <v>1</v>
      </c>
      <c r="B683" s="0" t="s">
        <v>948</v>
      </c>
      <c r="C683" s="0" t="s">
        <v>949</v>
      </c>
      <c r="D683" s="0" t="n">
        <v>3561</v>
      </c>
      <c r="E683" s="0" t="s">
        <v>3041</v>
      </c>
      <c r="F683" s="0" t="s">
        <v>3041</v>
      </c>
      <c r="G683" s="0" t="s">
        <v>1074</v>
      </c>
      <c r="H683" s="0" t="s">
        <v>3042</v>
      </c>
      <c r="I683" s="0" t="s">
        <v>3043</v>
      </c>
    </row>
    <row r="684" customFormat="false" ht="14.4" hidden="false" customHeight="false" outlineLevel="0" collapsed="false">
      <c r="A684" s="0" t="n">
        <v>1</v>
      </c>
      <c r="B684" s="0" t="s">
        <v>948</v>
      </c>
      <c r="C684" s="0" t="s">
        <v>949</v>
      </c>
      <c r="D684" s="0" t="n">
        <v>3562</v>
      </c>
      <c r="E684" s="0" t="s">
        <v>3044</v>
      </c>
      <c r="F684" s="0" t="s">
        <v>3044</v>
      </c>
      <c r="I684" s="0" t="s">
        <v>3045</v>
      </c>
    </row>
    <row r="685" customFormat="false" ht="14.4" hidden="false" customHeight="false" outlineLevel="0" collapsed="false">
      <c r="A685" s="0" t="n">
        <v>1</v>
      </c>
      <c r="B685" s="0" t="s">
        <v>948</v>
      </c>
      <c r="C685" s="0" t="s">
        <v>949</v>
      </c>
      <c r="D685" s="0" t="n">
        <v>3563</v>
      </c>
      <c r="E685" s="0" t="s">
        <v>3046</v>
      </c>
      <c r="F685" s="0" t="s">
        <v>3046</v>
      </c>
      <c r="G685" s="0" t="s">
        <v>1074</v>
      </c>
      <c r="H685" s="0" t="s">
        <v>3047</v>
      </c>
      <c r="I685" s="0" t="s">
        <v>3048</v>
      </c>
    </row>
    <row r="686" customFormat="false" ht="14.4" hidden="false" customHeight="false" outlineLevel="0" collapsed="false">
      <c r="A686" s="0" t="n">
        <v>1</v>
      </c>
      <c r="B686" s="0" t="s">
        <v>948</v>
      </c>
      <c r="C686" s="0" t="s">
        <v>949</v>
      </c>
      <c r="D686" s="0" t="n">
        <v>3564</v>
      </c>
      <c r="E686" s="0" t="s">
        <v>3049</v>
      </c>
      <c r="F686" s="0" t="s">
        <v>3049</v>
      </c>
      <c r="I686" s="0" t="s">
        <v>3050</v>
      </c>
    </row>
    <row r="687" customFormat="false" ht="14.4" hidden="false" customHeight="false" outlineLevel="0" collapsed="false">
      <c r="A687" s="0" t="n">
        <v>1</v>
      </c>
      <c r="B687" s="0" t="s">
        <v>948</v>
      </c>
      <c r="C687" s="0" t="s">
        <v>949</v>
      </c>
      <c r="D687" s="0" t="n">
        <v>3565</v>
      </c>
      <c r="E687" s="0" t="s">
        <v>3051</v>
      </c>
      <c r="F687" s="0" t="s">
        <v>3051</v>
      </c>
      <c r="G687" s="0" t="s">
        <v>1074</v>
      </c>
      <c r="H687" s="0" t="s">
        <v>3052</v>
      </c>
      <c r="I687" s="0" t="s">
        <v>3053</v>
      </c>
    </row>
    <row r="688" customFormat="false" ht="14.4" hidden="false" customHeight="false" outlineLevel="0" collapsed="false">
      <c r="A688" s="0" t="n">
        <v>1</v>
      </c>
      <c r="B688" s="0" t="s">
        <v>948</v>
      </c>
      <c r="C688" s="0" t="s">
        <v>949</v>
      </c>
      <c r="D688" s="0" t="n">
        <v>3566</v>
      </c>
      <c r="E688" s="0" t="s">
        <v>3054</v>
      </c>
      <c r="F688" s="0" t="s">
        <v>3054</v>
      </c>
      <c r="I688" s="0" t="s">
        <v>3055</v>
      </c>
    </row>
    <row r="689" customFormat="false" ht="14.4" hidden="false" customHeight="false" outlineLevel="0" collapsed="false">
      <c r="A689" s="0" t="n">
        <v>1</v>
      </c>
      <c r="B689" s="0" t="s">
        <v>948</v>
      </c>
      <c r="C689" s="0" t="s">
        <v>949</v>
      </c>
      <c r="D689" s="0" t="n">
        <v>3567</v>
      </c>
      <c r="E689" s="0" t="s">
        <v>3056</v>
      </c>
      <c r="F689" s="0" t="s">
        <v>3056</v>
      </c>
      <c r="G689" s="0" t="s">
        <v>1074</v>
      </c>
      <c r="H689" s="0" t="s">
        <v>3057</v>
      </c>
      <c r="I689" s="0" t="s">
        <v>3058</v>
      </c>
    </row>
    <row r="690" customFormat="false" ht="14.4" hidden="false" customHeight="false" outlineLevel="0" collapsed="false">
      <c r="A690" s="0" t="n">
        <v>1</v>
      </c>
      <c r="B690" s="0" t="s">
        <v>948</v>
      </c>
      <c r="C690" s="0" t="s">
        <v>949</v>
      </c>
      <c r="D690" s="0" t="n">
        <v>3568</v>
      </c>
      <c r="E690" s="0" t="s">
        <v>3059</v>
      </c>
      <c r="F690" s="0" t="s">
        <v>3059</v>
      </c>
      <c r="I690" s="0" t="s">
        <v>3060</v>
      </c>
    </row>
    <row r="691" customFormat="false" ht="14.4" hidden="false" customHeight="false" outlineLevel="0" collapsed="false">
      <c r="A691" s="0" t="n">
        <v>1</v>
      </c>
      <c r="B691" s="0" t="s">
        <v>948</v>
      </c>
      <c r="C691" s="0" t="s">
        <v>949</v>
      </c>
      <c r="D691" s="0" t="n">
        <v>3569</v>
      </c>
      <c r="E691" s="0" t="s">
        <v>3061</v>
      </c>
      <c r="F691" s="0" t="s">
        <v>3061</v>
      </c>
      <c r="I691" s="0" t="s">
        <v>3062</v>
      </c>
    </row>
    <row r="692" customFormat="false" ht="14.4" hidden="false" customHeight="false" outlineLevel="0" collapsed="false">
      <c r="A692" s="0" t="n">
        <v>1</v>
      </c>
      <c r="B692" s="0" t="s">
        <v>948</v>
      </c>
      <c r="C692" s="0" t="s">
        <v>949</v>
      </c>
      <c r="D692" s="0" t="n">
        <v>3570</v>
      </c>
      <c r="E692" s="0" t="s">
        <v>3063</v>
      </c>
      <c r="F692" s="0" t="s">
        <v>3064</v>
      </c>
      <c r="G692" s="0" t="s">
        <v>1074</v>
      </c>
      <c r="H692" s="0" t="s">
        <v>3065</v>
      </c>
      <c r="I692" s="0" t="s">
        <v>3066</v>
      </c>
    </row>
    <row r="693" customFormat="false" ht="14.4" hidden="false" customHeight="false" outlineLevel="0" collapsed="false">
      <c r="A693" s="0" t="n">
        <v>1</v>
      </c>
      <c r="B693" s="0" t="s">
        <v>948</v>
      </c>
      <c r="C693" s="0" t="s">
        <v>949</v>
      </c>
      <c r="D693" s="0" t="n">
        <v>3571</v>
      </c>
      <c r="E693" s="0" t="s">
        <v>3067</v>
      </c>
      <c r="F693" s="0" t="s">
        <v>3067</v>
      </c>
      <c r="I693" s="0" t="s">
        <v>3068</v>
      </c>
    </row>
    <row r="694" customFormat="false" ht="14.4" hidden="false" customHeight="false" outlineLevel="0" collapsed="false">
      <c r="A694" s="0" t="n">
        <v>1</v>
      </c>
      <c r="B694" s="0" t="s">
        <v>948</v>
      </c>
      <c r="C694" s="0" t="s">
        <v>949</v>
      </c>
      <c r="D694" s="0" t="n">
        <v>3572</v>
      </c>
      <c r="E694" s="0" t="s">
        <v>3069</v>
      </c>
      <c r="F694" s="0" t="s">
        <v>3069</v>
      </c>
      <c r="I694" s="0" t="s">
        <v>3070</v>
      </c>
    </row>
    <row r="695" customFormat="false" ht="14.4" hidden="false" customHeight="false" outlineLevel="0" collapsed="false">
      <c r="A695" s="0" t="n">
        <v>1</v>
      </c>
      <c r="B695" s="0" t="s">
        <v>948</v>
      </c>
      <c r="C695" s="0" t="s">
        <v>949</v>
      </c>
      <c r="D695" s="0" t="n">
        <v>3573</v>
      </c>
      <c r="E695" s="0" t="s">
        <v>3071</v>
      </c>
      <c r="F695" s="0" t="s">
        <v>3071</v>
      </c>
      <c r="G695" s="0" t="s">
        <v>1074</v>
      </c>
      <c r="H695" s="0" t="s">
        <v>3072</v>
      </c>
      <c r="I695" s="0" t="s">
        <v>3073</v>
      </c>
    </row>
    <row r="696" customFormat="false" ht="14.4" hidden="false" customHeight="false" outlineLevel="0" collapsed="false">
      <c r="A696" s="0" t="n">
        <v>1</v>
      </c>
      <c r="B696" s="0" t="s">
        <v>948</v>
      </c>
      <c r="C696" s="0" t="s">
        <v>949</v>
      </c>
      <c r="D696" s="0" t="n">
        <v>3574</v>
      </c>
      <c r="E696" s="0" t="s">
        <v>3074</v>
      </c>
      <c r="F696" s="0" t="s">
        <v>3074</v>
      </c>
      <c r="I696" s="0" t="s">
        <v>3075</v>
      </c>
    </row>
    <row r="697" customFormat="false" ht="14.4" hidden="false" customHeight="false" outlineLevel="0" collapsed="false">
      <c r="A697" s="0" t="n">
        <v>1</v>
      </c>
      <c r="B697" s="0" t="s">
        <v>948</v>
      </c>
      <c r="C697" s="0" t="s">
        <v>949</v>
      </c>
      <c r="D697" s="0" t="n">
        <v>3575</v>
      </c>
      <c r="E697" s="0" t="s">
        <v>3076</v>
      </c>
      <c r="F697" s="0" t="s">
        <v>3076</v>
      </c>
      <c r="G697" s="0" t="s">
        <v>3076</v>
      </c>
      <c r="H697" s="0" t="s">
        <v>3076</v>
      </c>
      <c r="I697" s="0" t="s">
        <v>3077</v>
      </c>
    </row>
    <row r="698" customFormat="false" ht="14.4" hidden="false" customHeight="false" outlineLevel="0" collapsed="false">
      <c r="A698" s="0" t="n">
        <v>1</v>
      </c>
      <c r="B698" s="0" t="s">
        <v>948</v>
      </c>
      <c r="C698" s="0" t="s">
        <v>949</v>
      </c>
      <c r="D698" s="0" t="n">
        <v>3576</v>
      </c>
      <c r="E698" s="0" t="s">
        <v>3078</v>
      </c>
      <c r="F698" s="0" t="s">
        <v>3078</v>
      </c>
      <c r="G698" s="0" t="s">
        <v>3078</v>
      </c>
      <c r="H698" s="0" t="s">
        <v>3078</v>
      </c>
      <c r="I698" s="0" t="s">
        <v>3079</v>
      </c>
    </row>
    <row r="699" customFormat="false" ht="14.4" hidden="false" customHeight="false" outlineLevel="0" collapsed="false">
      <c r="A699" s="0" t="n">
        <v>1</v>
      </c>
      <c r="B699" s="0" t="s">
        <v>948</v>
      </c>
      <c r="C699" s="0" t="s">
        <v>949</v>
      </c>
      <c r="D699" s="0" t="n">
        <v>3577</v>
      </c>
      <c r="E699" s="0" t="s">
        <v>3080</v>
      </c>
      <c r="F699" s="0" t="s">
        <v>3080</v>
      </c>
      <c r="G699" s="0" t="s">
        <v>3080</v>
      </c>
      <c r="H699" s="0" t="s">
        <v>3080</v>
      </c>
      <c r="I699" s="0" t="s">
        <v>3081</v>
      </c>
    </row>
    <row r="700" customFormat="false" ht="14.4" hidden="false" customHeight="false" outlineLevel="0" collapsed="false">
      <c r="A700" s="0" t="n">
        <v>1</v>
      </c>
      <c r="B700" s="0" t="s">
        <v>948</v>
      </c>
      <c r="C700" s="0" t="s">
        <v>949</v>
      </c>
      <c r="D700" s="0" t="n">
        <v>3578</v>
      </c>
      <c r="E700" s="0" t="s">
        <v>3082</v>
      </c>
      <c r="F700" s="0" t="s">
        <v>3082</v>
      </c>
      <c r="I700" s="0" t="s">
        <v>3083</v>
      </c>
    </row>
    <row r="701" customFormat="false" ht="14.4" hidden="false" customHeight="false" outlineLevel="0" collapsed="false">
      <c r="A701" s="0" t="n">
        <v>1</v>
      </c>
      <c r="B701" s="0" t="s">
        <v>948</v>
      </c>
      <c r="C701" s="0" t="s">
        <v>949</v>
      </c>
      <c r="D701" s="0" t="n">
        <v>3579</v>
      </c>
      <c r="E701" s="0" t="s">
        <v>3084</v>
      </c>
      <c r="F701" s="0" t="s">
        <v>3084</v>
      </c>
      <c r="G701" s="0" t="s">
        <v>3084</v>
      </c>
      <c r="H701" s="0" t="s">
        <v>3084</v>
      </c>
      <c r="I701" s="0" t="s">
        <v>3085</v>
      </c>
    </row>
    <row r="702" customFormat="false" ht="14.4" hidden="false" customHeight="false" outlineLevel="0" collapsed="false">
      <c r="A702" s="0" t="n">
        <v>1</v>
      </c>
      <c r="B702" s="0" t="s">
        <v>948</v>
      </c>
      <c r="C702" s="0" t="s">
        <v>949</v>
      </c>
      <c r="D702" s="0" t="n">
        <v>3580</v>
      </c>
      <c r="E702" s="0" t="s">
        <v>3086</v>
      </c>
      <c r="F702" s="0" t="s">
        <v>3086</v>
      </c>
      <c r="G702" s="0" t="s">
        <v>3086</v>
      </c>
      <c r="H702" s="0" t="s">
        <v>3086</v>
      </c>
      <c r="I702" s="0" t="s">
        <v>3087</v>
      </c>
    </row>
    <row r="703" customFormat="false" ht="14.4" hidden="false" customHeight="false" outlineLevel="0" collapsed="false">
      <c r="A703" s="0" t="n">
        <v>1</v>
      </c>
      <c r="B703" s="0" t="s">
        <v>948</v>
      </c>
      <c r="C703" s="0" t="s">
        <v>949</v>
      </c>
      <c r="D703" s="0" t="n">
        <v>3581</v>
      </c>
      <c r="E703" s="0" t="s">
        <v>3088</v>
      </c>
      <c r="F703" s="0" t="s">
        <v>3088</v>
      </c>
      <c r="G703" s="0" t="s">
        <v>3088</v>
      </c>
      <c r="H703" s="0" t="s">
        <v>3088</v>
      </c>
      <c r="I703" s="0" t="s">
        <v>3089</v>
      </c>
    </row>
    <row r="704" customFormat="false" ht="14.4" hidden="false" customHeight="false" outlineLevel="0" collapsed="false">
      <c r="A704" s="0" t="n">
        <v>1</v>
      </c>
      <c r="B704" s="0" t="s">
        <v>948</v>
      </c>
      <c r="C704" s="0" t="s">
        <v>949</v>
      </c>
      <c r="D704" s="0" t="n">
        <v>3582</v>
      </c>
      <c r="E704" s="0" t="s">
        <v>3090</v>
      </c>
      <c r="F704" s="0" t="s">
        <v>3090</v>
      </c>
      <c r="G704" s="0" t="s">
        <v>3090</v>
      </c>
      <c r="H704" s="0" t="s">
        <v>3090</v>
      </c>
      <c r="I704" s="0" t="s">
        <v>3091</v>
      </c>
    </row>
    <row r="705" customFormat="false" ht="14.4" hidden="false" customHeight="false" outlineLevel="0" collapsed="false">
      <c r="A705" s="0" t="n">
        <v>1</v>
      </c>
      <c r="B705" s="0" t="s">
        <v>948</v>
      </c>
      <c r="C705" s="0" t="s">
        <v>949</v>
      </c>
      <c r="D705" s="0" t="n">
        <v>3583</v>
      </c>
      <c r="E705" s="0" t="s">
        <v>3092</v>
      </c>
      <c r="F705" s="0" t="s">
        <v>3092</v>
      </c>
      <c r="G705" s="0" t="s">
        <v>3092</v>
      </c>
      <c r="H705" s="0" t="s">
        <v>3092</v>
      </c>
      <c r="I705" s="0" t="s">
        <v>3093</v>
      </c>
    </row>
    <row r="706" customFormat="false" ht="14.4" hidden="false" customHeight="false" outlineLevel="0" collapsed="false">
      <c r="A706" s="0" t="n">
        <v>1</v>
      </c>
      <c r="B706" s="0" t="s">
        <v>948</v>
      </c>
      <c r="C706" s="0" t="s">
        <v>949</v>
      </c>
      <c r="D706" s="0" t="n">
        <v>3584</v>
      </c>
      <c r="E706" s="0" t="s">
        <v>3094</v>
      </c>
      <c r="F706" s="0" t="s">
        <v>3094</v>
      </c>
      <c r="G706" s="0" t="s">
        <v>3094</v>
      </c>
      <c r="H706" s="0" t="s">
        <v>3094</v>
      </c>
      <c r="I706" s="0" t="s">
        <v>3095</v>
      </c>
    </row>
    <row r="707" customFormat="false" ht="14.4" hidden="false" customHeight="false" outlineLevel="0" collapsed="false">
      <c r="A707" s="0" t="n">
        <v>1</v>
      </c>
      <c r="B707" s="0" t="s">
        <v>948</v>
      </c>
      <c r="C707" s="0" t="s">
        <v>949</v>
      </c>
      <c r="D707" s="0" t="n">
        <v>3585</v>
      </c>
      <c r="E707" s="0" t="s">
        <v>3096</v>
      </c>
      <c r="F707" s="0" t="s">
        <v>3096</v>
      </c>
      <c r="G707" s="0" t="s">
        <v>3096</v>
      </c>
      <c r="H707" s="0" t="s">
        <v>3096</v>
      </c>
      <c r="I707" s="0" t="s">
        <v>3097</v>
      </c>
    </row>
    <row r="708" customFormat="false" ht="14.4" hidden="false" customHeight="false" outlineLevel="0" collapsed="false">
      <c r="A708" s="0" t="n">
        <v>1</v>
      </c>
      <c r="B708" s="0" t="s">
        <v>948</v>
      </c>
      <c r="C708" s="0" t="s">
        <v>949</v>
      </c>
      <c r="D708" s="0" t="n">
        <v>3586</v>
      </c>
      <c r="E708" s="0" t="s">
        <v>3098</v>
      </c>
      <c r="F708" s="0" t="s">
        <v>3098</v>
      </c>
      <c r="G708" s="0" t="s">
        <v>1074</v>
      </c>
      <c r="H708" s="0" t="s">
        <v>3099</v>
      </c>
      <c r="I708" s="0" t="s">
        <v>3100</v>
      </c>
    </row>
    <row r="709" customFormat="false" ht="14.4" hidden="false" customHeight="false" outlineLevel="0" collapsed="false">
      <c r="A709" s="0" t="n">
        <v>1</v>
      </c>
      <c r="B709" s="0" t="s">
        <v>948</v>
      </c>
      <c r="C709" s="0" t="s">
        <v>949</v>
      </c>
      <c r="D709" s="0" t="n">
        <v>3587</v>
      </c>
      <c r="E709" s="0" t="s">
        <v>3101</v>
      </c>
      <c r="F709" s="0" t="s">
        <v>3102</v>
      </c>
      <c r="G709" s="0" t="s">
        <v>1074</v>
      </c>
      <c r="H709" s="0" t="s">
        <v>3103</v>
      </c>
      <c r="I709" s="0" t="s">
        <v>3104</v>
      </c>
    </row>
    <row r="710" customFormat="false" ht="14.4" hidden="false" customHeight="false" outlineLevel="0" collapsed="false">
      <c r="A710" s="0" t="n">
        <v>1</v>
      </c>
      <c r="B710" s="0" t="s">
        <v>948</v>
      </c>
      <c r="C710" s="0" t="s">
        <v>949</v>
      </c>
      <c r="D710" s="0" t="n">
        <v>3588</v>
      </c>
      <c r="E710" s="0" t="s">
        <v>3105</v>
      </c>
      <c r="F710" s="0" t="s">
        <v>3105</v>
      </c>
      <c r="H710" s="0" t="s">
        <v>3106</v>
      </c>
      <c r="I710" s="0" t="s">
        <v>3107</v>
      </c>
    </row>
    <row r="711" customFormat="false" ht="14.4" hidden="false" customHeight="false" outlineLevel="0" collapsed="false">
      <c r="A711" s="0" t="n">
        <v>1</v>
      </c>
      <c r="B711" s="0" t="s">
        <v>948</v>
      </c>
      <c r="C711" s="0" t="s">
        <v>949</v>
      </c>
      <c r="D711" s="0" t="n">
        <v>3589</v>
      </c>
      <c r="E711" s="0" t="s">
        <v>3108</v>
      </c>
      <c r="F711" s="0" t="s">
        <v>3108</v>
      </c>
      <c r="I711" s="0" t="s">
        <v>3109</v>
      </c>
    </row>
    <row r="712" customFormat="false" ht="14.4" hidden="false" customHeight="false" outlineLevel="0" collapsed="false">
      <c r="A712" s="0" t="n">
        <v>1</v>
      </c>
      <c r="B712" s="0" t="s">
        <v>948</v>
      </c>
      <c r="C712" s="0" t="s">
        <v>949</v>
      </c>
      <c r="D712" s="0" t="n">
        <v>3590</v>
      </c>
      <c r="E712" s="0" t="s">
        <v>3110</v>
      </c>
      <c r="F712" s="0" t="s">
        <v>3110</v>
      </c>
      <c r="G712" s="0" t="s">
        <v>1074</v>
      </c>
      <c r="H712" s="0" t="s">
        <v>3111</v>
      </c>
      <c r="I712" s="0" t="s">
        <v>3112</v>
      </c>
    </row>
    <row r="713" customFormat="false" ht="14.4" hidden="false" customHeight="false" outlineLevel="0" collapsed="false">
      <c r="A713" s="0" t="n">
        <v>1</v>
      </c>
      <c r="B713" s="0" t="s">
        <v>948</v>
      </c>
      <c r="C713" s="0" t="s">
        <v>949</v>
      </c>
      <c r="D713" s="0" t="n">
        <v>3591</v>
      </c>
      <c r="E713" s="0" t="s">
        <v>3113</v>
      </c>
      <c r="F713" s="0" t="s">
        <v>3113</v>
      </c>
      <c r="I713" s="0" t="s">
        <v>3114</v>
      </c>
    </row>
    <row r="714" customFormat="false" ht="14.4" hidden="false" customHeight="false" outlineLevel="0" collapsed="false">
      <c r="A714" s="0" t="n">
        <v>1</v>
      </c>
      <c r="B714" s="0" t="s">
        <v>948</v>
      </c>
      <c r="C714" s="0" t="s">
        <v>949</v>
      </c>
      <c r="D714" s="0" t="n">
        <v>3592</v>
      </c>
      <c r="E714" s="0" t="s">
        <v>3115</v>
      </c>
      <c r="F714" s="0" t="s">
        <v>3115</v>
      </c>
      <c r="I714" s="0" t="s">
        <v>3116</v>
      </c>
    </row>
    <row r="715" customFormat="false" ht="14.4" hidden="false" customHeight="false" outlineLevel="0" collapsed="false">
      <c r="A715" s="0" t="n">
        <v>1</v>
      </c>
      <c r="B715" s="0" t="s">
        <v>948</v>
      </c>
      <c r="C715" s="0" t="s">
        <v>949</v>
      </c>
      <c r="D715" s="0" t="n">
        <v>3593</v>
      </c>
      <c r="E715" s="0" t="s">
        <v>3117</v>
      </c>
      <c r="F715" s="0" t="s">
        <v>3117</v>
      </c>
      <c r="I715" s="0" t="s">
        <v>3118</v>
      </c>
    </row>
    <row r="716" customFormat="false" ht="14.4" hidden="false" customHeight="false" outlineLevel="0" collapsed="false">
      <c r="A716" s="0" t="n">
        <v>1</v>
      </c>
      <c r="B716" s="0" t="s">
        <v>948</v>
      </c>
      <c r="C716" s="0" t="s">
        <v>949</v>
      </c>
      <c r="D716" s="0" t="n">
        <v>3594</v>
      </c>
      <c r="E716" s="0" t="s">
        <v>3119</v>
      </c>
      <c r="F716" s="0" t="s">
        <v>3119</v>
      </c>
      <c r="I716" s="0" t="s">
        <v>3120</v>
      </c>
    </row>
    <row r="717" customFormat="false" ht="14.4" hidden="false" customHeight="false" outlineLevel="0" collapsed="false">
      <c r="A717" s="0" t="n">
        <v>1</v>
      </c>
      <c r="B717" s="0" t="s">
        <v>948</v>
      </c>
      <c r="C717" s="0" t="s">
        <v>949</v>
      </c>
      <c r="D717" s="0" t="n">
        <v>3595</v>
      </c>
      <c r="E717" s="0" t="s">
        <v>3121</v>
      </c>
      <c r="F717" s="0" t="s">
        <v>3121</v>
      </c>
      <c r="I717" s="0" t="s">
        <v>3122</v>
      </c>
    </row>
    <row r="718" customFormat="false" ht="14.4" hidden="false" customHeight="false" outlineLevel="0" collapsed="false">
      <c r="A718" s="0" t="n">
        <v>1</v>
      </c>
      <c r="B718" s="0" t="s">
        <v>948</v>
      </c>
      <c r="C718" s="0" t="s">
        <v>949</v>
      </c>
      <c r="D718" s="0" t="n">
        <v>3596</v>
      </c>
      <c r="E718" s="0" t="s">
        <v>3123</v>
      </c>
      <c r="F718" s="0" t="s">
        <v>3123</v>
      </c>
      <c r="I718" s="0" t="s">
        <v>3124</v>
      </c>
    </row>
    <row r="719" customFormat="false" ht="14.4" hidden="false" customHeight="false" outlineLevel="0" collapsed="false">
      <c r="A719" s="0" t="n">
        <v>1</v>
      </c>
      <c r="B719" s="0" t="s">
        <v>948</v>
      </c>
      <c r="C719" s="0" t="s">
        <v>949</v>
      </c>
      <c r="D719" s="0" t="n">
        <v>3597</v>
      </c>
      <c r="E719" s="0" t="s">
        <v>3125</v>
      </c>
      <c r="F719" s="0" t="s">
        <v>3125</v>
      </c>
      <c r="I719" s="0" t="s">
        <v>3126</v>
      </c>
    </row>
    <row r="720" customFormat="false" ht="14.4" hidden="false" customHeight="false" outlineLevel="0" collapsed="false">
      <c r="A720" s="0" t="n">
        <v>1</v>
      </c>
      <c r="B720" s="0" t="s">
        <v>948</v>
      </c>
      <c r="C720" s="0" t="s">
        <v>949</v>
      </c>
      <c r="D720" s="0" t="n">
        <v>3598</v>
      </c>
      <c r="E720" s="0" t="s">
        <v>3127</v>
      </c>
      <c r="F720" s="0" t="s">
        <v>3127</v>
      </c>
      <c r="I720" s="0" t="s">
        <v>3128</v>
      </c>
    </row>
    <row r="721" customFormat="false" ht="14.4" hidden="false" customHeight="false" outlineLevel="0" collapsed="false">
      <c r="A721" s="0" t="n">
        <v>1</v>
      </c>
      <c r="B721" s="0" t="s">
        <v>948</v>
      </c>
      <c r="C721" s="0" t="s">
        <v>949</v>
      </c>
      <c r="D721" s="0" t="n">
        <v>3599</v>
      </c>
      <c r="E721" s="0" t="s">
        <v>3129</v>
      </c>
      <c r="F721" s="0" t="s">
        <v>3129</v>
      </c>
      <c r="I721" s="0" t="s">
        <v>3130</v>
      </c>
    </row>
    <row r="722" customFormat="false" ht="14.4" hidden="false" customHeight="false" outlineLevel="0" collapsed="false">
      <c r="A722" s="0" t="n">
        <v>1</v>
      </c>
      <c r="B722" s="0" t="s">
        <v>948</v>
      </c>
      <c r="C722" s="0" t="s">
        <v>949</v>
      </c>
      <c r="D722" s="0" t="n">
        <v>3600</v>
      </c>
      <c r="E722" s="0" t="s">
        <v>3131</v>
      </c>
      <c r="F722" s="0" t="s">
        <v>3131</v>
      </c>
      <c r="I722" s="0" t="s">
        <v>3132</v>
      </c>
    </row>
    <row r="723" customFormat="false" ht="14.4" hidden="false" customHeight="false" outlineLevel="0" collapsed="false">
      <c r="A723" s="0" t="n">
        <v>1</v>
      </c>
      <c r="B723" s="0" t="s">
        <v>948</v>
      </c>
      <c r="C723" s="0" t="s">
        <v>949</v>
      </c>
      <c r="D723" s="0" t="n">
        <v>3601</v>
      </c>
      <c r="E723" s="0" t="s">
        <v>3133</v>
      </c>
      <c r="F723" s="0" t="s">
        <v>3133</v>
      </c>
      <c r="I723" s="0" t="s">
        <v>3134</v>
      </c>
    </row>
    <row r="724" customFormat="false" ht="14.4" hidden="false" customHeight="false" outlineLevel="0" collapsed="false">
      <c r="A724" s="0" t="n">
        <v>1</v>
      </c>
      <c r="B724" s="0" t="s">
        <v>948</v>
      </c>
      <c r="C724" s="0" t="s">
        <v>949</v>
      </c>
      <c r="D724" s="0" t="n">
        <v>3602</v>
      </c>
      <c r="E724" s="0" t="s">
        <v>3135</v>
      </c>
      <c r="F724" s="0" t="s">
        <v>3135</v>
      </c>
      <c r="I724" s="0" t="s">
        <v>3136</v>
      </c>
    </row>
    <row r="725" customFormat="false" ht="14.4" hidden="false" customHeight="false" outlineLevel="0" collapsed="false">
      <c r="A725" s="0" t="n">
        <v>1</v>
      </c>
      <c r="B725" s="0" t="s">
        <v>948</v>
      </c>
      <c r="C725" s="0" t="s">
        <v>949</v>
      </c>
      <c r="D725" s="0" t="n">
        <v>3603</v>
      </c>
      <c r="E725" s="0" t="s">
        <v>3137</v>
      </c>
      <c r="F725" s="0" t="s">
        <v>3137</v>
      </c>
      <c r="I725" s="0" t="s">
        <v>3138</v>
      </c>
    </row>
    <row r="726" customFormat="false" ht="14.4" hidden="false" customHeight="false" outlineLevel="0" collapsed="false">
      <c r="A726" s="0" t="n">
        <v>1</v>
      </c>
      <c r="B726" s="0" t="s">
        <v>948</v>
      </c>
      <c r="C726" s="0" t="s">
        <v>949</v>
      </c>
      <c r="D726" s="0" t="n">
        <v>3604</v>
      </c>
      <c r="E726" s="0" t="s">
        <v>3139</v>
      </c>
      <c r="F726" s="0" t="s">
        <v>3139</v>
      </c>
      <c r="I726" s="0" t="s">
        <v>3140</v>
      </c>
    </row>
    <row r="727" customFormat="false" ht="14.4" hidden="false" customHeight="false" outlineLevel="0" collapsed="false">
      <c r="A727" s="0" t="n">
        <v>1</v>
      </c>
      <c r="B727" s="0" t="s">
        <v>948</v>
      </c>
      <c r="C727" s="0" t="s">
        <v>949</v>
      </c>
      <c r="D727" s="0" t="n">
        <v>3605</v>
      </c>
      <c r="E727" s="0" t="s">
        <v>3141</v>
      </c>
      <c r="F727" s="0" t="s">
        <v>3141</v>
      </c>
      <c r="I727" s="0" t="s">
        <v>3142</v>
      </c>
    </row>
    <row r="728" customFormat="false" ht="14.4" hidden="false" customHeight="false" outlineLevel="0" collapsed="false">
      <c r="A728" s="0" t="n">
        <v>1</v>
      </c>
      <c r="B728" s="0" t="s">
        <v>948</v>
      </c>
      <c r="C728" s="0" t="s">
        <v>949</v>
      </c>
      <c r="D728" s="0" t="n">
        <v>3606</v>
      </c>
      <c r="E728" s="0" t="s">
        <v>3143</v>
      </c>
      <c r="F728" s="0" t="s">
        <v>3143</v>
      </c>
      <c r="I728" s="0" t="s">
        <v>3144</v>
      </c>
    </row>
    <row r="729" customFormat="false" ht="14.4" hidden="false" customHeight="false" outlineLevel="0" collapsed="false">
      <c r="A729" s="0" t="n">
        <v>1</v>
      </c>
      <c r="B729" s="0" t="s">
        <v>948</v>
      </c>
      <c r="C729" s="0" t="s">
        <v>949</v>
      </c>
      <c r="D729" s="0" t="n">
        <v>3607</v>
      </c>
      <c r="E729" s="0" t="s">
        <v>3145</v>
      </c>
      <c r="F729" s="0" t="s">
        <v>3145</v>
      </c>
      <c r="I729" s="0" t="s">
        <v>3146</v>
      </c>
    </row>
    <row r="730" customFormat="false" ht="14.4" hidden="false" customHeight="false" outlineLevel="0" collapsed="false">
      <c r="A730" s="0" t="n">
        <v>1</v>
      </c>
      <c r="B730" s="0" t="s">
        <v>948</v>
      </c>
      <c r="C730" s="0" t="s">
        <v>949</v>
      </c>
      <c r="D730" s="0" t="n">
        <v>3608</v>
      </c>
      <c r="E730" s="0" t="s">
        <v>3147</v>
      </c>
      <c r="F730" s="0" t="s">
        <v>3147</v>
      </c>
      <c r="I730" s="0" t="s">
        <v>3148</v>
      </c>
    </row>
    <row r="731" customFormat="false" ht="14.4" hidden="false" customHeight="false" outlineLevel="0" collapsed="false">
      <c r="A731" s="0" t="n">
        <v>1</v>
      </c>
      <c r="B731" s="0" t="s">
        <v>948</v>
      </c>
      <c r="C731" s="0" t="s">
        <v>949</v>
      </c>
      <c r="D731" s="0" t="n">
        <v>3609</v>
      </c>
      <c r="E731" s="0" t="s">
        <v>3149</v>
      </c>
      <c r="F731" s="0" t="s">
        <v>3149</v>
      </c>
      <c r="I731" s="0" t="s">
        <v>3150</v>
      </c>
    </row>
    <row r="732" customFormat="false" ht="14.4" hidden="false" customHeight="false" outlineLevel="0" collapsed="false">
      <c r="A732" s="0" t="n">
        <v>1</v>
      </c>
      <c r="B732" s="0" t="s">
        <v>948</v>
      </c>
      <c r="C732" s="0" t="s">
        <v>949</v>
      </c>
      <c r="D732" s="0" t="n">
        <v>3610</v>
      </c>
      <c r="E732" s="0" t="s">
        <v>3151</v>
      </c>
      <c r="F732" s="0" t="s">
        <v>3151</v>
      </c>
      <c r="I732" s="0" t="s">
        <v>3152</v>
      </c>
    </row>
    <row r="733" customFormat="false" ht="14.4" hidden="false" customHeight="false" outlineLevel="0" collapsed="false">
      <c r="A733" s="0" t="n">
        <v>1</v>
      </c>
      <c r="B733" s="0" t="s">
        <v>948</v>
      </c>
      <c r="C733" s="0" t="s">
        <v>949</v>
      </c>
      <c r="D733" s="0" t="n">
        <v>3611</v>
      </c>
      <c r="E733" s="0" t="s">
        <v>3153</v>
      </c>
      <c r="F733" s="0" t="s">
        <v>3153</v>
      </c>
      <c r="I733" s="0" t="s">
        <v>3154</v>
      </c>
    </row>
    <row r="734" customFormat="false" ht="14.4" hidden="false" customHeight="false" outlineLevel="0" collapsed="false">
      <c r="A734" s="0" t="n">
        <v>1</v>
      </c>
      <c r="B734" s="0" t="s">
        <v>948</v>
      </c>
      <c r="C734" s="0" t="s">
        <v>949</v>
      </c>
      <c r="D734" s="0" t="n">
        <v>3612</v>
      </c>
      <c r="E734" s="0" t="s">
        <v>3155</v>
      </c>
      <c r="F734" s="0" t="s">
        <v>3155</v>
      </c>
      <c r="I734" s="0" t="s">
        <v>3156</v>
      </c>
    </row>
    <row r="735" customFormat="false" ht="14.4" hidden="false" customHeight="false" outlineLevel="0" collapsed="false">
      <c r="A735" s="0" t="n">
        <v>1</v>
      </c>
      <c r="B735" s="0" t="s">
        <v>948</v>
      </c>
      <c r="C735" s="0" t="s">
        <v>949</v>
      </c>
      <c r="D735" s="0" t="n">
        <v>3613</v>
      </c>
      <c r="E735" s="0" t="s">
        <v>3157</v>
      </c>
      <c r="F735" s="0" t="s">
        <v>3157</v>
      </c>
      <c r="I735" s="0" t="s">
        <v>3158</v>
      </c>
    </row>
    <row r="736" customFormat="false" ht="14.4" hidden="false" customHeight="false" outlineLevel="0" collapsed="false">
      <c r="A736" s="0" t="n">
        <v>1</v>
      </c>
      <c r="B736" s="0" t="s">
        <v>948</v>
      </c>
      <c r="C736" s="0" t="s">
        <v>949</v>
      </c>
      <c r="D736" s="0" t="n">
        <v>3614</v>
      </c>
      <c r="E736" s="0" t="s">
        <v>3159</v>
      </c>
      <c r="F736" s="0" t="s">
        <v>3159</v>
      </c>
      <c r="I736" s="0" t="s">
        <v>3160</v>
      </c>
    </row>
    <row r="737" customFormat="false" ht="14.4" hidden="false" customHeight="false" outlineLevel="0" collapsed="false">
      <c r="A737" s="0" t="n">
        <v>1</v>
      </c>
      <c r="B737" s="0" t="s">
        <v>948</v>
      </c>
      <c r="C737" s="0" t="s">
        <v>949</v>
      </c>
      <c r="D737" s="0" t="n">
        <v>3615</v>
      </c>
      <c r="E737" s="0" t="s">
        <v>3161</v>
      </c>
      <c r="F737" s="0" t="s">
        <v>3161</v>
      </c>
      <c r="I737" s="0" t="s">
        <v>3162</v>
      </c>
    </row>
    <row r="738" customFormat="false" ht="14.4" hidden="false" customHeight="false" outlineLevel="0" collapsed="false">
      <c r="A738" s="0" t="n">
        <v>1</v>
      </c>
      <c r="B738" s="0" t="s">
        <v>948</v>
      </c>
      <c r="C738" s="0" t="s">
        <v>949</v>
      </c>
      <c r="D738" s="0" t="n">
        <v>3616</v>
      </c>
      <c r="E738" s="0" t="s">
        <v>3163</v>
      </c>
      <c r="F738" s="0" t="s">
        <v>3163</v>
      </c>
      <c r="I738" s="0" t="s">
        <v>3164</v>
      </c>
    </row>
    <row r="739" customFormat="false" ht="14.4" hidden="false" customHeight="false" outlineLevel="0" collapsed="false">
      <c r="A739" s="0" t="n">
        <v>1</v>
      </c>
      <c r="B739" s="0" t="s">
        <v>948</v>
      </c>
      <c r="C739" s="0" t="s">
        <v>949</v>
      </c>
      <c r="D739" s="0" t="n">
        <v>3617</v>
      </c>
      <c r="E739" s="0" t="s">
        <v>3165</v>
      </c>
      <c r="F739" s="0" t="s">
        <v>3165</v>
      </c>
      <c r="I739" s="0" t="s">
        <v>3166</v>
      </c>
    </row>
    <row r="740" customFormat="false" ht="14.4" hidden="false" customHeight="false" outlineLevel="0" collapsed="false">
      <c r="A740" s="0" t="n">
        <v>1</v>
      </c>
      <c r="B740" s="0" t="s">
        <v>948</v>
      </c>
      <c r="C740" s="0" t="s">
        <v>949</v>
      </c>
      <c r="D740" s="0" t="n">
        <v>3618</v>
      </c>
      <c r="E740" s="0" t="s">
        <v>3167</v>
      </c>
      <c r="F740" s="0" t="s">
        <v>3167</v>
      </c>
      <c r="I740" s="0" t="s">
        <v>3168</v>
      </c>
    </row>
    <row r="741" customFormat="false" ht="14.4" hidden="false" customHeight="false" outlineLevel="0" collapsed="false">
      <c r="A741" s="0" t="n">
        <v>1</v>
      </c>
      <c r="B741" s="0" t="s">
        <v>948</v>
      </c>
      <c r="C741" s="0" t="s">
        <v>949</v>
      </c>
      <c r="D741" s="0" t="n">
        <v>3619</v>
      </c>
      <c r="E741" s="0" t="s">
        <v>3169</v>
      </c>
      <c r="F741" s="0" t="s">
        <v>3169</v>
      </c>
      <c r="I741" s="0" t="s">
        <v>3170</v>
      </c>
    </row>
    <row r="742" customFormat="false" ht="14.4" hidden="false" customHeight="false" outlineLevel="0" collapsed="false">
      <c r="A742" s="0" t="n">
        <v>1</v>
      </c>
      <c r="B742" s="0" t="s">
        <v>948</v>
      </c>
      <c r="C742" s="0" t="s">
        <v>949</v>
      </c>
      <c r="D742" s="0" t="n">
        <v>3620</v>
      </c>
      <c r="E742" s="0" t="s">
        <v>3171</v>
      </c>
      <c r="F742" s="0" t="s">
        <v>3171</v>
      </c>
      <c r="I742" s="0" t="s">
        <v>3172</v>
      </c>
    </row>
    <row r="743" customFormat="false" ht="14.4" hidden="false" customHeight="false" outlineLevel="0" collapsed="false">
      <c r="A743" s="0" t="n">
        <v>1</v>
      </c>
      <c r="B743" s="0" t="s">
        <v>948</v>
      </c>
      <c r="C743" s="0" t="s">
        <v>949</v>
      </c>
      <c r="D743" s="0" t="n">
        <v>3621</v>
      </c>
      <c r="E743" s="0" t="s">
        <v>3173</v>
      </c>
      <c r="F743" s="0" t="s">
        <v>3173</v>
      </c>
      <c r="G743" s="0" t="s">
        <v>3173</v>
      </c>
      <c r="H743" s="0" t="s">
        <v>3173</v>
      </c>
      <c r="I743" s="0" t="s">
        <v>3174</v>
      </c>
    </row>
    <row r="744" customFormat="false" ht="14.4" hidden="false" customHeight="false" outlineLevel="0" collapsed="false">
      <c r="A744" s="0" t="n">
        <v>1</v>
      </c>
      <c r="B744" s="0" t="s">
        <v>948</v>
      </c>
      <c r="C744" s="0" t="s">
        <v>949</v>
      </c>
      <c r="D744" s="0" t="n">
        <v>3622</v>
      </c>
      <c r="E744" s="0" t="s">
        <v>3175</v>
      </c>
      <c r="F744" s="0" t="s">
        <v>3175</v>
      </c>
      <c r="I744" s="0" t="s">
        <v>3176</v>
      </c>
    </row>
    <row r="745" customFormat="false" ht="14.4" hidden="false" customHeight="false" outlineLevel="0" collapsed="false">
      <c r="A745" s="0" t="n">
        <v>1</v>
      </c>
      <c r="B745" s="0" t="s">
        <v>948</v>
      </c>
      <c r="C745" s="0" t="s">
        <v>949</v>
      </c>
      <c r="D745" s="0" t="n">
        <v>3623</v>
      </c>
      <c r="E745" s="0" t="s">
        <v>3177</v>
      </c>
      <c r="F745" s="0" t="s">
        <v>3177</v>
      </c>
      <c r="I745" s="0" t="s">
        <v>3178</v>
      </c>
    </row>
    <row r="746" customFormat="false" ht="14.4" hidden="false" customHeight="false" outlineLevel="0" collapsed="false">
      <c r="A746" s="0" t="n">
        <v>1</v>
      </c>
      <c r="B746" s="0" t="s">
        <v>948</v>
      </c>
      <c r="C746" s="0" t="s">
        <v>949</v>
      </c>
      <c r="D746" s="0" t="n">
        <v>3624</v>
      </c>
      <c r="E746" s="0" t="s">
        <v>3179</v>
      </c>
      <c r="F746" s="0" t="s">
        <v>3179</v>
      </c>
      <c r="I746" s="0" t="s">
        <v>3180</v>
      </c>
    </row>
    <row r="747" customFormat="false" ht="14.4" hidden="false" customHeight="false" outlineLevel="0" collapsed="false">
      <c r="A747" s="0" t="n">
        <v>1</v>
      </c>
      <c r="B747" s="0" t="s">
        <v>948</v>
      </c>
      <c r="C747" s="0" t="s">
        <v>949</v>
      </c>
      <c r="D747" s="0" t="n">
        <v>3625</v>
      </c>
      <c r="E747" s="0" t="s">
        <v>3181</v>
      </c>
      <c r="F747" s="0" t="s">
        <v>3181</v>
      </c>
      <c r="I747" s="0" t="s">
        <v>3182</v>
      </c>
    </row>
    <row r="748" customFormat="false" ht="14.4" hidden="false" customHeight="false" outlineLevel="0" collapsed="false">
      <c r="A748" s="0" t="n">
        <v>1</v>
      </c>
      <c r="B748" s="0" t="s">
        <v>948</v>
      </c>
      <c r="C748" s="0" t="s">
        <v>949</v>
      </c>
      <c r="D748" s="0" t="n">
        <v>3626</v>
      </c>
      <c r="E748" s="0" t="s">
        <v>3183</v>
      </c>
      <c r="F748" s="0" t="s">
        <v>3183</v>
      </c>
      <c r="I748" s="0" t="s">
        <v>3184</v>
      </c>
    </row>
    <row r="749" customFormat="false" ht="14.4" hidden="false" customHeight="false" outlineLevel="0" collapsed="false">
      <c r="A749" s="0" t="n">
        <v>1</v>
      </c>
      <c r="B749" s="0" t="s">
        <v>948</v>
      </c>
      <c r="C749" s="0" t="s">
        <v>949</v>
      </c>
      <c r="D749" s="0" t="n">
        <v>3627</v>
      </c>
      <c r="E749" s="0" t="s">
        <v>3185</v>
      </c>
      <c r="F749" s="0" t="s">
        <v>3185</v>
      </c>
      <c r="G749" s="0" t="s">
        <v>1074</v>
      </c>
      <c r="H749" s="0" t="s">
        <v>3186</v>
      </c>
      <c r="I749" s="0" t="s">
        <v>3187</v>
      </c>
    </row>
    <row r="750" customFormat="false" ht="14.4" hidden="false" customHeight="false" outlineLevel="0" collapsed="false">
      <c r="A750" s="0" t="n">
        <v>1</v>
      </c>
      <c r="B750" s="0" t="s">
        <v>948</v>
      </c>
      <c r="C750" s="0" t="s">
        <v>949</v>
      </c>
      <c r="D750" s="0" t="n">
        <v>3628</v>
      </c>
      <c r="E750" s="0" t="s">
        <v>3188</v>
      </c>
      <c r="F750" s="0" t="s">
        <v>3188</v>
      </c>
      <c r="G750" s="0" t="s">
        <v>1074</v>
      </c>
      <c r="H750" s="0" t="s">
        <v>3189</v>
      </c>
      <c r="I750" s="0" t="s">
        <v>3190</v>
      </c>
    </row>
    <row r="751" customFormat="false" ht="14.4" hidden="false" customHeight="false" outlineLevel="0" collapsed="false">
      <c r="A751" s="0" t="n">
        <v>1</v>
      </c>
      <c r="B751" s="0" t="s">
        <v>948</v>
      </c>
      <c r="C751" s="0" t="s">
        <v>949</v>
      </c>
      <c r="D751" s="0" t="n">
        <v>3629</v>
      </c>
      <c r="E751" s="0" t="s">
        <v>3191</v>
      </c>
      <c r="F751" s="0" t="s">
        <v>3191</v>
      </c>
      <c r="G751" s="0" t="s">
        <v>3191</v>
      </c>
      <c r="H751" s="0" t="s">
        <v>3191</v>
      </c>
      <c r="I751" s="0" t="s">
        <v>3192</v>
      </c>
    </row>
    <row r="752" customFormat="false" ht="14.4" hidden="false" customHeight="false" outlineLevel="0" collapsed="false">
      <c r="A752" s="0" t="n">
        <v>1</v>
      </c>
      <c r="B752" s="0" t="s">
        <v>948</v>
      </c>
      <c r="C752" s="0" t="s">
        <v>949</v>
      </c>
      <c r="D752" s="0" t="n">
        <v>3630</v>
      </c>
      <c r="E752" s="0" t="s">
        <v>3193</v>
      </c>
      <c r="F752" s="0" t="s">
        <v>3193</v>
      </c>
      <c r="I752" s="0" t="s">
        <v>3194</v>
      </c>
    </row>
    <row r="753" customFormat="false" ht="14.4" hidden="false" customHeight="false" outlineLevel="0" collapsed="false">
      <c r="A753" s="0" t="n">
        <v>1</v>
      </c>
      <c r="B753" s="0" t="s">
        <v>948</v>
      </c>
      <c r="C753" s="0" t="s">
        <v>949</v>
      </c>
      <c r="D753" s="0" t="n">
        <v>3631</v>
      </c>
      <c r="E753" s="0" t="s">
        <v>3195</v>
      </c>
      <c r="F753" s="0" t="s">
        <v>3195</v>
      </c>
      <c r="I753" s="0" t="s">
        <v>3196</v>
      </c>
    </row>
    <row r="754" customFormat="false" ht="14.4" hidden="false" customHeight="false" outlineLevel="0" collapsed="false">
      <c r="A754" s="0" t="n">
        <v>1</v>
      </c>
      <c r="B754" s="0" t="s">
        <v>948</v>
      </c>
      <c r="C754" s="0" t="s">
        <v>949</v>
      </c>
      <c r="D754" s="0" t="n">
        <v>3632</v>
      </c>
      <c r="E754" s="0" t="s">
        <v>3197</v>
      </c>
      <c r="F754" s="0" t="s">
        <v>3197</v>
      </c>
      <c r="G754" s="0" t="s">
        <v>1074</v>
      </c>
      <c r="H754" s="0" t="s">
        <v>3198</v>
      </c>
      <c r="I754" s="0" t="s">
        <v>3199</v>
      </c>
    </row>
    <row r="755" customFormat="false" ht="14.4" hidden="false" customHeight="false" outlineLevel="0" collapsed="false">
      <c r="A755" s="0" t="n">
        <v>1</v>
      </c>
      <c r="B755" s="0" t="s">
        <v>948</v>
      </c>
      <c r="C755" s="0" t="s">
        <v>949</v>
      </c>
      <c r="D755" s="0" t="n">
        <v>3633</v>
      </c>
      <c r="E755" s="0" t="s">
        <v>3200</v>
      </c>
      <c r="F755" s="0" t="s">
        <v>3200</v>
      </c>
      <c r="I755" s="0" t="s">
        <v>3201</v>
      </c>
    </row>
    <row r="756" customFormat="false" ht="14.4" hidden="false" customHeight="false" outlineLevel="0" collapsed="false">
      <c r="A756" s="0" t="n">
        <v>1</v>
      </c>
      <c r="B756" s="0" t="s">
        <v>948</v>
      </c>
      <c r="C756" s="0" t="s">
        <v>949</v>
      </c>
      <c r="D756" s="0" t="n">
        <v>3634</v>
      </c>
      <c r="E756" s="0" t="s">
        <v>3202</v>
      </c>
      <c r="F756" s="0" t="s">
        <v>3202</v>
      </c>
      <c r="G756" s="0" t="s">
        <v>3202</v>
      </c>
      <c r="H756" s="0" t="s">
        <v>3202</v>
      </c>
      <c r="I756" s="0" t="s">
        <v>3203</v>
      </c>
    </row>
    <row r="757" customFormat="false" ht="14.4" hidden="false" customHeight="false" outlineLevel="0" collapsed="false">
      <c r="A757" s="0" t="n">
        <v>1</v>
      </c>
      <c r="B757" s="0" t="s">
        <v>948</v>
      </c>
      <c r="C757" s="0" t="s">
        <v>949</v>
      </c>
      <c r="D757" s="0" t="n">
        <v>3635</v>
      </c>
      <c r="E757" s="0" t="s">
        <v>3204</v>
      </c>
      <c r="F757" s="0" t="s">
        <v>3204</v>
      </c>
      <c r="H757" s="0" t="s">
        <v>3205</v>
      </c>
      <c r="I757" s="0" t="s">
        <v>3206</v>
      </c>
    </row>
    <row r="758" customFormat="false" ht="14.4" hidden="false" customHeight="false" outlineLevel="0" collapsed="false">
      <c r="A758" s="0" t="n">
        <v>1</v>
      </c>
      <c r="B758" s="0" t="s">
        <v>948</v>
      </c>
      <c r="C758" s="0" t="s">
        <v>949</v>
      </c>
      <c r="D758" s="0" t="n">
        <v>3636</v>
      </c>
      <c r="E758" s="0" t="s">
        <v>3207</v>
      </c>
      <c r="F758" s="0" t="s">
        <v>3207</v>
      </c>
      <c r="I758" s="0" t="s">
        <v>3208</v>
      </c>
    </row>
    <row r="759" customFormat="false" ht="14.4" hidden="false" customHeight="false" outlineLevel="0" collapsed="false">
      <c r="A759" s="0" t="n">
        <v>1</v>
      </c>
      <c r="B759" s="0" t="s">
        <v>948</v>
      </c>
      <c r="C759" s="0" t="s">
        <v>949</v>
      </c>
      <c r="D759" s="0" t="n">
        <v>3637</v>
      </c>
      <c r="E759" s="0" t="s">
        <v>3209</v>
      </c>
      <c r="F759" s="0" t="s">
        <v>3209</v>
      </c>
      <c r="I759" s="0" t="s">
        <v>3210</v>
      </c>
    </row>
    <row r="760" customFormat="false" ht="14.4" hidden="false" customHeight="false" outlineLevel="0" collapsed="false">
      <c r="A760" s="0" t="n">
        <v>1</v>
      </c>
      <c r="B760" s="0" t="s">
        <v>948</v>
      </c>
      <c r="C760" s="0" t="s">
        <v>949</v>
      </c>
      <c r="D760" s="0" t="n">
        <v>3638</v>
      </c>
      <c r="E760" s="0" t="s">
        <v>3211</v>
      </c>
      <c r="F760" s="0" t="s">
        <v>3212</v>
      </c>
      <c r="G760" s="0" t="s">
        <v>3212</v>
      </c>
      <c r="H760" s="0" t="s">
        <v>3212</v>
      </c>
      <c r="I760" s="0" t="s">
        <v>3213</v>
      </c>
    </row>
    <row r="761" customFormat="false" ht="14.4" hidden="false" customHeight="false" outlineLevel="0" collapsed="false">
      <c r="A761" s="0" t="n">
        <v>1</v>
      </c>
      <c r="B761" s="0" t="s">
        <v>948</v>
      </c>
      <c r="C761" s="0" t="s">
        <v>949</v>
      </c>
      <c r="D761" s="0" t="n">
        <v>3639</v>
      </c>
      <c r="E761" s="0" t="s">
        <v>3214</v>
      </c>
      <c r="F761" s="0" t="s">
        <v>3214</v>
      </c>
      <c r="I761" s="0" t="s">
        <v>3215</v>
      </c>
    </row>
    <row r="762" customFormat="false" ht="14.4" hidden="false" customHeight="false" outlineLevel="0" collapsed="false">
      <c r="A762" s="0" t="n">
        <v>1</v>
      </c>
      <c r="B762" s="0" t="s">
        <v>948</v>
      </c>
      <c r="C762" s="0" t="s">
        <v>949</v>
      </c>
      <c r="D762" s="0" t="n">
        <v>3640</v>
      </c>
      <c r="E762" s="0" t="s">
        <v>3216</v>
      </c>
      <c r="F762" s="0" t="s">
        <v>3216</v>
      </c>
      <c r="G762" s="0" t="s">
        <v>1074</v>
      </c>
      <c r="H762" s="0" t="s">
        <v>3217</v>
      </c>
      <c r="I762" s="0" t="s">
        <v>3218</v>
      </c>
    </row>
    <row r="763" customFormat="false" ht="14.4" hidden="false" customHeight="false" outlineLevel="0" collapsed="false">
      <c r="A763" s="0" t="n">
        <v>1</v>
      </c>
      <c r="B763" s="0" t="s">
        <v>948</v>
      </c>
      <c r="C763" s="0" t="s">
        <v>949</v>
      </c>
      <c r="D763" s="0" t="n">
        <v>3641</v>
      </c>
      <c r="E763" s="0" t="s">
        <v>3219</v>
      </c>
      <c r="F763" s="0" t="s">
        <v>3219</v>
      </c>
      <c r="I763" s="0" t="s">
        <v>3220</v>
      </c>
    </row>
    <row r="764" customFormat="false" ht="14.4" hidden="false" customHeight="false" outlineLevel="0" collapsed="false">
      <c r="A764" s="0" t="n">
        <v>1</v>
      </c>
      <c r="B764" s="0" t="s">
        <v>948</v>
      </c>
      <c r="C764" s="0" t="s">
        <v>949</v>
      </c>
      <c r="D764" s="0" t="n">
        <v>3642</v>
      </c>
      <c r="E764" s="0" t="s">
        <v>3221</v>
      </c>
      <c r="F764" s="0" t="s">
        <v>3221</v>
      </c>
      <c r="I764" s="0" t="s">
        <v>3222</v>
      </c>
    </row>
    <row r="765" customFormat="false" ht="14.4" hidden="false" customHeight="false" outlineLevel="0" collapsed="false">
      <c r="A765" s="0" t="n">
        <v>1</v>
      </c>
      <c r="B765" s="0" t="s">
        <v>948</v>
      </c>
      <c r="C765" s="0" t="s">
        <v>949</v>
      </c>
      <c r="D765" s="0" t="n">
        <v>3643</v>
      </c>
      <c r="E765" s="0" t="s">
        <v>3223</v>
      </c>
      <c r="F765" s="0" t="s">
        <v>3223</v>
      </c>
      <c r="I765" s="0" t="s">
        <v>3224</v>
      </c>
    </row>
    <row r="766" customFormat="false" ht="14.4" hidden="false" customHeight="false" outlineLevel="0" collapsed="false">
      <c r="A766" s="0" t="n">
        <v>1</v>
      </c>
      <c r="B766" s="0" t="s">
        <v>948</v>
      </c>
      <c r="C766" s="0" t="s">
        <v>949</v>
      </c>
      <c r="D766" s="0" t="n">
        <v>3644</v>
      </c>
      <c r="E766" s="0" t="s">
        <v>3225</v>
      </c>
      <c r="F766" s="0" t="s">
        <v>3225</v>
      </c>
      <c r="I766" s="0" t="s">
        <v>3226</v>
      </c>
    </row>
    <row r="767" customFormat="false" ht="14.4" hidden="false" customHeight="false" outlineLevel="0" collapsed="false">
      <c r="A767" s="0" t="n">
        <v>1</v>
      </c>
      <c r="B767" s="0" t="s">
        <v>948</v>
      </c>
      <c r="C767" s="0" t="s">
        <v>949</v>
      </c>
      <c r="D767" s="0" t="n">
        <v>3645</v>
      </c>
      <c r="E767" s="0" t="s">
        <v>3227</v>
      </c>
      <c r="F767" s="0" t="s">
        <v>3227</v>
      </c>
      <c r="I767" s="0" t="s">
        <v>3228</v>
      </c>
    </row>
    <row r="768" customFormat="false" ht="14.4" hidden="false" customHeight="false" outlineLevel="0" collapsed="false">
      <c r="A768" s="0" t="n">
        <v>1</v>
      </c>
      <c r="B768" s="0" t="s">
        <v>948</v>
      </c>
      <c r="C768" s="0" t="s">
        <v>949</v>
      </c>
      <c r="D768" s="0" t="n">
        <v>3646</v>
      </c>
      <c r="E768" s="0" t="s">
        <v>3229</v>
      </c>
      <c r="F768" s="0" t="s">
        <v>3229</v>
      </c>
      <c r="I768" s="0" t="s">
        <v>3230</v>
      </c>
    </row>
    <row r="769" customFormat="false" ht="14.4" hidden="false" customHeight="false" outlineLevel="0" collapsed="false">
      <c r="A769" s="0" t="n">
        <v>1</v>
      </c>
      <c r="B769" s="0" t="s">
        <v>948</v>
      </c>
      <c r="C769" s="0" t="s">
        <v>949</v>
      </c>
      <c r="D769" s="0" t="n">
        <v>3647</v>
      </c>
      <c r="E769" s="0" t="s">
        <v>3231</v>
      </c>
      <c r="F769" s="0" t="s">
        <v>3231</v>
      </c>
      <c r="I769" s="0" t="s">
        <v>3232</v>
      </c>
    </row>
    <row r="770" customFormat="false" ht="14.4" hidden="false" customHeight="false" outlineLevel="0" collapsed="false">
      <c r="A770" s="0" t="n">
        <v>1</v>
      </c>
      <c r="B770" s="0" t="s">
        <v>948</v>
      </c>
      <c r="C770" s="0" t="s">
        <v>949</v>
      </c>
      <c r="D770" s="0" t="n">
        <v>3648</v>
      </c>
      <c r="E770" s="0" t="s">
        <v>3233</v>
      </c>
      <c r="F770" s="0" t="s">
        <v>3233</v>
      </c>
      <c r="I770" s="0" t="s">
        <v>3234</v>
      </c>
    </row>
    <row r="771" customFormat="false" ht="14.4" hidden="false" customHeight="false" outlineLevel="0" collapsed="false">
      <c r="A771" s="0" t="n">
        <v>1</v>
      </c>
      <c r="B771" s="0" t="s">
        <v>948</v>
      </c>
      <c r="C771" s="0" t="s">
        <v>949</v>
      </c>
      <c r="D771" s="0" t="n">
        <v>3649</v>
      </c>
      <c r="E771" s="0" t="s">
        <v>3235</v>
      </c>
      <c r="F771" s="0" t="s">
        <v>3235</v>
      </c>
      <c r="I771" s="0" t="s">
        <v>3236</v>
      </c>
    </row>
    <row r="772" customFormat="false" ht="14.4" hidden="false" customHeight="false" outlineLevel="0" collapsed="false">
      <c r="A772" s="0" t="n">
        <v>1</v>
      </c>
      <c r="B772" s="0" t="s">
        <v>948</v>
      </c>
      <c r="C772" s="0" t="s">
        <v>949</v>
      </c>
      <c r="D772" s="0" t="n">
        <v>3650</v>
      </c>
      <c r="E772" s="0" t="s">
        <v>3237</v>
      </c>
      <c r="F772" s="0" t="s">
        <v>3237</v>
      </c>
      <c r="G772" s="0" t="s">
        <v>1074</v>
      </c>
      <c r="H772" s="0" t="s">
        <v>3238</v>
      </c>
      <c r="I772" s="0" t="s">
        <v>3239</v>
      </c>
    </row>
    <row r="773" customFormat="false" ht="14.4" hidden="false" customHeight="false" outlineLevel="0" collapsed="false">
      <c r="A773" s="0" t="n">
        <v>1</v>
      </c>
      <c r="B773" s="0" t="s">
        <v>948</v>
      </c>
      <c r="C773" s="0" t="s">
        <v>949</v>
      </c>
      <c r="D773" s="0" t="n">
        <v>3651</v>
      </c>
      <c r="E773" s="0" t="s">
        <v>3240</v>
      </c>
      <c r="F773" s="0" t="s">
        <v>3240</v>
      </c>
      <c r="I773" s="0" t="s">
        <v>3241</v>
      </c>
    </row>
    <row r="774" customFormat="false" ht="14.4" hidden="false" customHeight="false" outlineLevel="0" collapsed="false">
      <c r="A774" s="0" t="n">
        <v>1</v>
      </c>
      <c r="B774" s="0" t="s">
        <v>948</v>
      </c>
      <c r="C774" s="0" t="s">
        <v>949</v>
      </c>
      <c r="D774" s="0" t="n">
        <v>3652</v>
      </c>
      <c r="E774" s="0" t="s">
        <v>3242</v>
      </c>
      <c r="F774" s="0" t="s">
        <v>3242</v>
      </c>
      <c r="I774" s="0" t="s">
        <v>3243</v>
      </c>
    </row>
    <row r="775" customFormat="false" ht="14.4" hidden="false" customHeight="false" outlineLevel="0" collapsed="false">
      <c r="A775" s="0" t="n">
        <v>1</v>
      </c>
      <c r="B775" s="0" t="s">
        <v>948</v>
      </c>
      <c r="C775" s="0" t="s">
        <v>949</v>
      </c>
      <c r="D775" s="0" t="n">
        <v>3653</v>
      </c>
      <c r="E775" s="0" t="s">
        <v>3244</v>
      </c>
      <c r="F775" s="0" t="s">
        <v>3244</v>
      </c>
      <c r="H775" s="0" t="s">
        <v>3245</v>
      </c>
      <c r="I775" s="0" t="s">
        <v>3246</v>
      </c>
    </row>
    <row r="776" customFormat="false" ht="14.4" hidden="false" customHeight="false" outlineLevel="0" collapsed="false">
      <c r="A776" s="0" t="n">
        <v>1</v>
      </c>
      <c r="B776" s="0" t="s">
        <v>948</v>
      </c>
      <c r="C776" s="0" t="s">
        <v>949</v>
      </c>
      <c r="D776" s="0" t="n">
        <v>3654</v>
      </c>
      <c r="E776" s="0" t="s">
        <v>3247</v>
      </c>
      <c r="F776" s="0" t="s">
        <v>3247</v>
      </c>
      <c r="I776" s="0" t="s">
        <v>3248</v>
      </c>
    </row>
    <row r="777" customFormat="false" ht="14.4" hidden="false" customHeight="false" outlineLevel="0" collapsed="false">
      <c r="A777" s="0" t="n">
        <v>1</v>
      </c>
      <c r="B777" s="0" t="s">
        <v>948</v>
      </c>
      <c r="C777" s="0" t="s">
        <v>949</v>
      </c>
      <c r="D777" s="0" t="n">
        <v>3655</v>
      </c>
      <c r="E777" s="0" t="s">
        <v>3249</v>
      </c>
      <c r="F777" s="0" t="s">
        <v>3249</v>
      </c>
      <c r="I777" s="0" t="s">
        <v>3250</v>
      </c>
    </row>
    <row r="778" customFormat="false" ht="14.4" hidden="false" customHeight="false" outlineLevel="0" collapsed="false">
      <c r="A778" s="0" t="n">
        <v>1</v>
      </c>
      <c r="B778" s="0" t="s">
        <v>948</v>
      </c>
      <c r="C778" s="0" t="s">
        <v>949</v>
      </c>
      <c r="D778" s="0" t="n">
        <v>3656</v>
      </c>
      <c r="E778" s="0" t="s">
        <v>3251</v>
      </c>
      <c r="F778" s="0" t="s">
        <v>3251</v>
      </c>
      <c r="G778" s="0" t="s">
        <v>1074</v>
      </c>
      <c r="H778" s="0" t="s">
        <v>3252</v>
      </c>
      <c r="I778" s="0" t="s">
        <v>3253</v>
      </c>
    </row>
    <row r="779" customFormat="false" ht="14.4" hidden="false" customHeight="false" outlineLevel="0" collapsed="false">
      <c r="A779" s="0" t="n">
        <v>1</v>
      </c>
      <c r="B779" s="0" t="s">
        <v>948</v>
      </c>
      <c r="C779" s="0" t="s">
        <v>949</v>
      </c>
      <c r="D779" s="0" t="n">
        <v>3657</v>
      </c>
      <c r="E779" s="0" t="s">
        <v>3254</v>
      </c>
      <c r="F779" s="0" t="s">
        <v>3254</v>
      </c>
      <c r="I779" s="0" t="s">
        <v>3255</v>
      </c>
    </row>
    <row r="780" customFormat="false" ht="14.4" hidden="false" customHeight="false" outlineLevel="0" collapsed="false">
      <c r="A780" s="0" t="n">
        <v>1</v>
      </c>
      <c r="B780" s="0" t="s">
        <v>948</v>
      </c>
      <c r="C780" s="0" t="s">
        <v>949</v>
      </c>
      <c r="D780" s="0" t="n">
        <v>3658</v>
      </c>
      <c r="E780" s="0" t="s">
        <v>3256</v>
      </c>
      <c r="F780" s="0" t="s">
        <v>3256</v>
      </c>
      <c r="I780" s="0" t="s">
        <v>3257</v>
      </c>
    </row>
    <row r="781" customFormat="false" ht="14.4" hidden="false" customHeight="false" outlineLevel="0" collapsed="false">
      <c r="A781" s="0" t="n">
        <v>1</v>
      </c>
      <c r="B781" s="0" t="s">
        <v>948</v>
      </c>
      <c r="C781" s="0" t="s">
        <v>949</v>
      </c>
      <c r="D781" s="0" t="n">
        <v>3659</v>
      </c>
      <c r="E781" s="0" t="s">
        <v>3258</v>
      </c>
      <c r="F781" s="0" t="s">
        <v>3258</v>
      </c>
      <c r="I781" s="0" t="s">
        <v>3259</v>
      </c>
    </row>
    <row r="782" customFormat="false" ht="14.4" hidden="false" customHeight="false" outlineLevel="0" collapsed="false">
      <c r="A782" s="0" t="n">
        <v>1</v>
      </c>
      <c r="B782" s="0" t="s">
        <v>948</v>
      </c>
      <c r="C782" s="0" t="s">
        <v>949</v>
      </c>
      <c r="D782" s="0" t="n">
        <v>3660</v>
      </c>
      <c r="E782" s="0" t="s">
        <v>3260</v>
      </c>
      <c r="F782" s="0" t="s">
        <v>3260</v>
      </c>
      <c r="H782" s="0" t="s">
        <v>3261</v>
      </c>
      <c r="I782" s="0" t="s">
        <v>3262</v>
      </c>
    </row>
    <row r="783" customFormat="false" ht="14.4" hidden="false" customHeight="false" outlineLevel="0" collapsed="false">
      <c r="A783" s="0" t="n">
        <v>1</v>
      </c>
      <c r="B783" s="0" t="s">
        <v>948</v>
      </c>
      <c r="C783" s="0" t="s">
        <v>949</v>
      </c>
      <c r="D783" s="0" t="n">
        <v>3661</v>
      </c>
      <c r="E783" s="0" t="s">
        <v>3263</v>
      </c>
      <c r="F783" s="0" t="s">
        <v>3263</v>
      </c>
      <c r="I783" s="0" t="s">
        <v>3264</v>
      </c>
    </row>
    <row r="784" customFormat="false" ht="14.4" hidden="false" customHeight="false" outlineLevel="0" collapsed="false">
      <c r="A784" s="0" t="n">
        <v>1</v>
      </c>
      <c r="B784" s="0" t="s">
        <v>948</v>
      </c>
      <c r="C784" s="0" t="s">
        <v>949</v>
      </c>
      <c r="D784" s="0" t="n">
        <v>3662</v>
      </c>
      <c r="E784" s="0" t="s">
        <v>3265</v>
      </c>
      <c r="F784" s="0" t="s">
        <v>3265</v>
      </c>
      <c r="I784" s="0" t="s">
        <v>3266</v>
      </c>
    </row>
    <row r="785" customFormat="false" ht="14.4" hidden="false" customHeight="false" outlineLevel="0" collapsed="false">
      <c r="A785" s="0" t="n">
        <v>1</v>
      </c>
      <c r="B785" s="0" t="s">
        <v>948</v>
      </c>
      <c r="C785" s="0" t="s">
        <v>949</v>
      </c>
      <c r="D785" s="0" t="n">
        <v>3663</v>
      </c>
      <c r="E785" s="0" t="s">
        <v>3267</v>
      </c>
      <c r="F785" s="0" t="s">
        <v>3267</v>
      </c>
      <c r="I785" s="0" t="s">
        <v>3268</v>
      </c>
    </row>
    <row r="786" customFormat="false" ht="14.4" hidden="false" customHeight="false" outlineLevel="0" collapsed="false">
      <c r="A786" s="0" t="n">
        <v>1</v>
      </c>
      <c r="B786" s="0" t="s">
        <v>948</v>
      </c>
      <c r="C786" s="0" t="s">
        <v>949</v>
      </c>
      <c r="D786" s="0" t="n">
        <v>3664</v>
      </c>
      <c r="E786" s="0" t="s">
        <v>3269</v>
      </c>
      <c r="F786" s="0" t="s">
        <v>3269</v>
      </c>
      <c r="I786" s="0" t="s">
        <v>3270</v>
      </c>
    </row>
    <row r="787" customFormat="false" ht="14.4" hidden="false" customHeight="false" outlineLevel="0" collapsed="false">
      <c r="A787" s="0" t="n">
        <v>1</v>
      </c>
      <c r="B787" s="0" t="s">
        <v>948</v>
      </c>
      <c r="C787" s="0" t="s">
        <v>949</v>
      </c>
      <c r="D787" s="0" t="n">
        <v>3665</v>
      </c>
      <c r="E787" s="0" t="s">
        <v>3271</v>
      </c>
      <c r="F787" s="0" t="s">
        <v>3271</v>
      </c>
      <c r="I787" s="0" t="s">
        <v>3272</v>
      </c>
    </row>
    <row r="788" customFormat="false" ht="14.4" hidden="false" customHeight="false" outlineLevel="0" collapsed="false">
      <c r="A788" s="0" t="n">
        <v>1</v>
      </c>
      <c r="B788" s="0" t="s">
        <v>948</v>
      </c>
      <c r="C788" s="0" t="s">
        <v>949</v>
      </c>
      <c r="D788" s="0" t="n">
        <v>3666</v>
      </c>
      <c r="E788" s="0" t="s">
        <v>3273</v>
      </c>
      <c r="F788" s="0" t="s">
        <v>3273</v>
      </c>
      <c r="I788" s="0" t="s">
        <v>3274</v>
      </c>
    </row>
    <row r="789" customFormat="false" ht="14.4" hidden="false" customHeight="false" outlineLevel="0" collapsed="false">
      <c r="A789" s="0" t="n">
        <v>1</v>
      </c>
      <c r="B789" s="0" t="s">
        <v>948</v>
      </c>
      <c r="C789" s="0" t="s">
        <v>949</v>
      </c>
      <c r="D789" s="0" t="n">
        <v>3667</v>
      </c>
      <c r="E789" s="0" t="s">
        <v>3275</v>
      </c>
      <c r="F789" s="0" t="s">
        <v>3275</v>
      </c>
      <c r="I789" s="0" t="s">
        <v>3276</v>
      </c>
    </row>
    <row r="790" customFormat="false" ht="14.4" hidden="false" customHeight="false" outlineLevel="0" collapsed="false">
      <c r="A790" s="0" t="n">
        <v>1</v>
      </c>
      <c r="B790" s="0" t="s">
        <v>948</v>
      </c>
      <c r="C790" s="0" t="s">
        <v>949</v>
      </c>
      <c r="D790" s="0" t="n">
        <v>3668</v>
      </c>
      <c r="E790" s="0" t="s">
        <v>3277</v>
      </c>
      <c r="F790" s="0" t="s">
        <v>3277</v>
      </c>
      <c r="I790" s="0" t="s">
        <v>3278</v>
      </c>
    </row>
    <row r="791" customFormat="false" ht="14.4" hidden="false" customHeight="false" outlineLevel="0" collapsed="false">
      <c r="A791" s="0" t="n">
        <v>1</v>
      </c>
      <c r="B791" s="0" t="s">
        <v>948</v>
      </c>
      <c r="C791" s="0" t="s">
        <v>949</v>
      </c>
      <c r="D791" s="0" t="n">
        <v>3669</v>
      </c>
      <c r="E791" s="0" t="s">
        <v>3279</v>
      </c>
      <c r="F791" s="0" t="s">
        <v>3279</v>
      </c>
      <c r="I791" s="0" t="s">
        <v>3280</v>
      </c>
    </row>
    <row r="792" customFormat="false" ht="14.4" hidden="false" customHeight="false" outlineLevel="0" collapsed="false">
      <c r="A792" s="0" t="n">
        <v>1</v>
      </c>
      <c r="B792" s="0" t="s">
        <v>948</v>
      </c>
      <c r="C792" s="0" t="s">
        <v>949</v>
      </c>
      <c r="D792" s="0" t="n">
        <v>3670</v>
      </c>
      <c r="E792" s="0" t="s">
        <v>3281</v>
      </c>
      <c r="F792" s="0" t="s">
        <v>3281</v>
      </c>
      <c r="I792" s="0" t="s">
        <v>3282</v>
      </c>
    </row>
    <row r="793" customFormat="false" ht="14.4" hidden="false" customHeight="false" outlineLevel="0" collapsed="false">
      <c r="A793" s="0" t="n">
        <v>1</v>
      </c>
      <c r="B793" s="0" t="s">
        <v>948</v>
      </c>
      <c r="C793" s="0" t="s">
        <v>949</v>
      </c>
      <c r="D793" s="0" t="n">
        <v>3671</v>
      </c>
      <c r="E793" s="0" t="s">
        <v>3283</v>
      </c>
      <c r="F793" s="0" t="s">
        <v>3283</v>
      </c>
      <c r="G793" s="0" t="s">
        <v>1074</v>
      </c>
      <c r="H793" s="0" t="s">
        <v>3284</v>
      </c>
      <c r="I793" s="0" t="s">
        <v>3285</v>
      </c>
    </row>
    <row r="794" customFormat="false" ht="14.4" hidden="false" customHeight="false" outlineLevel="0" collapsed="false">
      <c r="A794" s="0" t="n">
        <v>1</v>
      </c>
      <c r="B794" s="0" t="s">
        <v>948</v>
      </c>
      <c r="C794" s="0" t="s">
        <v>949</v>
      </c>
      <c r="D794" s="0" t="n">
        <v>3672</v>
      </c>
      <c r="E794" s="0" t="s">
        <v>3286</v>
      </c>
      <c r="F794" s="0" t="s">
        <v>3286</v>
      </c>
      <c r="G794" s="0" t="s">
        <v>1074</v>
      </c>
      <c r="H794" s="0" t="s">
        <v>3287</v>
      </c>
      <c r="I794" s="0" t="s">
        <v>3288</v>
      </c>
    </row>
    <row r="795" customFormat="false" ht="14.4" hidden="false" customHeight="false" outlineLevel="0" collapsed="false">
      <c r="A795" s="0" t="n">
        <v>1</v>
      </c>
      <c r="B795" s="0" t="s">
        <v>948</v>
      </c>
      <c r="C795" s="0" t="s">
        <v>949</v>
      </c>
      <c r="D795" s="0" t="n">
        <v>3673</v>
      </c>
      <c r="E795" s="0" t="s">
        <v>3289</v>
      </c>
      <c r="F795" s="0" t="s">
        <v>3289</v>
      </c>
      <c r="G795" s="0" t="s">
        <v>1074</v>
      </c>
      <c r="H795" s="0" t="s">
        <v>3290</v>
      </c>
      <c r="I795" s="0" t="s">
        <v>3291</v>
      </c>
    </row>
    <row r="796" customFormat="false" ht="14.4" hidden="false" customHeight="false" outlineLevel="0" collapsed="false">
      <c r="A796" s="0" t="n">
        <v>1</v>
      </c>
      <c r="B796" s="0" t="s">
        <v>948</v>
      </c>
      <c r="C796" s="0" t="s">
        <v>949</v>
      </c>
      <c r="D796" s="0" t="n">
        <v>3674</v>
      </c>
      <c r="E796" s="0" t="s">
        <v>3292</v>
      </c>
      <c r="F796" s="0" t="s">
        <v>3292</v>
      </c>
      <c r="G796" s="0" t="s">
        <v>3292</v>
      </c>
      <c r="H796" s="0" t="s">
        <v>3292</v>
      </c>
      <c r="I796" s="0" t="s">
        <v>3293</v>
      </c>
    </row>
    <row r="797" customFormat="false" ht="14.4" hidden="false" customHeight="false" outlineLevel="0" collapsed="false">
      <c r="A797" s="0" t="n">
        <v>1</v>
      </c>
      <c r="B797" s="0" t="s">
        <v>948</v>
      </c>
      <c r="C797" s="0" t="s">
        <v>949</v>
      </c>
      <c r="D797" s="0" t="n">
        <v>3675</v>
      </c>
      <c r="E797" s="0" t="s">
        <v>3294</v>
      </c>
      <c r="F797" s="0" t="s">
        <v>3294</v>
      </c>
      <c r="I797" s="0" t="s">
        <v>3295</v>
      </c>
    </row>
    <row r="798" customFormat="false" ht="14.4" hidden="false" customHeight="false" outlineLevel="0" collapsed="false">
      <c r="A798" s="0" t="n">
        <v>1</v>
      </c>
      <c r="B798" s="0" t="s">
        <v>948</v>
      </c>
      <c r="C798" s="0" t="s">
        <v>949</v>
      </c>
      <c r="D798" s="0" t="n">
        <v>3676</v>
      </c>
      <c r="E798" s="0" t="s">
        <v>3296</v>
      </c>
      <c r="F798" s="0" t="s">
        <v>3296</v>
      </c>
      <c r="I798" s="0" t="s">
        <v>3297</v>
      </c>
    </row>
    <row r="799" customFormat="false" ht="14.4" hidden="false" customHeight="false" outlineLevel="0" collapsed="false">
      <c r="A799" s="0" t="n">
        <v>1</v>
      </c>
      <c r="B799" s="0" t="s">
        <v>948</v>
      </c>
      <c r="C799" s="0" t="s">
        <v>949</v>
      </c>
      <c r="D799" s="0" t="n">
        <v>3677</v>
      </c>
      <c r="E799" s="0" t="s">
        <v>3298</v>
      </c>
      <c r="F799" s="0" t="s">
        <v>3298</v>
      </c>
      <c r="I799" s="0" t="s">
        <v>3299</v>
      </c>
    </row>
    <row r="800" customFormat="false" ht="14.4" hidden="false" customHeight="false" outlineLevel="0" collapsed="false">
      <c r="A800" s="0" t="n">
        <v>1</v>
      </c>
      <c r="B800" s="0" t="s">
        <v>948</v>
      </c>
      <c r="C800" s="0" t="s">
        <v>949</v>
      </c>
      <c r="D800" s="0" t="n">
        <v>3678</v>
      </c>
      <c r="E800" s="0" t="s">
        <v>3300</v>
      </c>
      <c r="F800" s="0" t="s">
        <v>3300</v>
      </c>
      <c r="G800" s="0" t="s">
        <v>1074</v>
      </c>
      <c r="H800" s="0" t="s">
        <v>3301</v>
      </c>
      <c r="I800" s="0" t="s">
        <v>3302</v>
      </c>
    </row>
    <row r="801" customFormat="false" ht="14.4" hidden="false" customHeight="false" outlineLevel="0" collapsed="false">
      <c r="A801" s="0" t="n">
        <v>1</v>
      </c>
      <c r="B801" s="0" t="s">
        <v>948</v>
      </c>
      <c r="C801" s="0" t="s">
        <v>949</v>
      </c>
      <c r="D801" s="0" t="n">
        <v>3679</v>
      </c>
      <c r="E801" s="0" t="s">
        <v>3303</v>
      </c>
      <c r="F801" s="0" t="s">
        <v>3303</v>
      </c>
      <c r="G801" s="0" t="s">
        <v>1074</v>
      </c>
      <c r="H801" s="0" t="s">
        <v>3304</v>
      </c>
      <c r="I801" s="0" t="s">
        <v>3305</v>
      </c>
    </row>
    <row r="802" customFormat="false" ht="14.4" hidden="false" customHeight="false" outlineLevel="0" collapsed="false">
      <c r="A802" s="0" t="n">
        <v>1</v>
      </c>
      <c r="B802" s="0" t="s">
        <v>948</v>
      </c>
      <c r="C802" s="0" t="s">
        <v>949</v>
      </c>
      <c r="D802" s="0" t="n">
        <v>3680</v>
      </c>
      <c r="E802" s="0" t="s">
        <v>3306</v>
      </c>
      <c r="F802" s="0" t="s">
        <v>3306</v>
      </c>
      <c r="I802" s="0" t="s">
        <v>3307</v>
      </c>
    </row>
    <row r="803" customFormat="false" ht="14.4" hidden="false" customHeight="false" outlineLevel="0" collapsed="false">
      <c r="A803" s="0" t="n">
        <v>1</v>
      </c>
      <c r="B803" s="0" t="s">
        <v>948</v>
      </c>
      <c r="C803" s="0" t="s">
        <v>949</v>
      </c>
      <c r="D803" s="0" t="n">
        <v>3681</v>
      </c>
      <c r="E803" s="0" t="s">
        <v>3308</v>
      </c>
      <c r="F803" s="0" t="s">
        <v>3308</v>
      </c>
      <c r="I803" s="0" t="s">
        <v>3309</v>
      </c>
    </row>
    <row r="804" customFormat="false" ht="14.4" hidden="false" customHeight="false" outlineLevel="0" collapsed="false">
      <c r="A804" s="0" t="n">
        <v>1</v>
      </c>
      <c r="B804" s="0" t="s">
        <v>948</v>
      </c>
      <c r="C804" s="0" t="s">
        <v>949</v>
      </c>
      <c r="D804" s="0" t="n">
        <v>3682</v>
      </c>
      <c r="E804" s="0" t="s">
        <v>3310</v>
      </c>
      <c r="F804" s="0" t="s">
        <v>3310</v>
      </c>
      <c r="I804" s="0" t="s">
        <v>3311</v>
      </c>
    </row>
    <row r="805" customFormat="false" ht="14.4" hidden="false" customHeight="false" outlineLevel="0" collapsed="false">
      <c r="A805" s="0" t="n">
        <v>1</v>
      </c>
      <c r="B805" s="0" t="s">
        <v>948</v>
      </c>
      <c r="C805" s="0" t="s">
        <v>949</v>
      </c>
      <c r="D805" s="0" t="n">
        <v>3683</v>
      </c>
      <c r="E805" s="0" t="s">
        <v>3312</v>
      </c>
      <c r="F805" s="0" t="s">
        <v>3312</v>
      </c>
      <c r="I805" s="0" t="s">
        <v>3313</v>
      </c>
    </row>
    <row r="806" customFormat="false" ht="14.4" hidden="false" customHeight="false" outlineLevel="0" collapsed="false">
      <c r="A806" s="0" t="n">
        <v>1</v>
      </c>
      <c r="B806" s="0" t="s">
        <v>948</v>
      </c>
      <c r="C806" s="0" t="s">
        <v>949</v>
      </c>
      <c r="D806" s="0" t="n">
        <v>3684</v>
      </c>
      <c r="E806" s="0" t="s">
        <v>3314</v>
      </c>
      <c r="F806" s="0" t="s">
        <v>3314</v>
      </c>
      <c r="I806" s="0" t="s">
        <v>3315</v>
      </c>
    </row>
    <row r="807" customFormat="false" ht="14.4" hidden="false" customHeight="false" outlineLevel="0" collapsed="false">
      <c r="A807" s="0" t="n">
        <v>1</v>
      </c>
      <c r="B807" s="0" t="s">
        <v>948</v>
      </c>
      <c r="C807" s="0" t="s">
        <v>949</v>
      </c>
      <c r="D807" s="0" t="n">
        <v>3685</v>
      </c>
      <c r="E807" s="0" t="s">
        <v>3316</v>
      </c>
      <c r="F807" s="0" t="s">
        <v>3316</v>
      </c>
      <c r="I807" s="0" t="s">
        <v>3317</v>
      </c>
    </row>
    <row r="808" customFormat="false" ht="14.4" hidden="false" customHeight="false" outlineLevel="0" collapsed="false">
      <c r="A808" s="0" t="n">
        <v>1</v>
      </c>
      <c r="B808" s="0" t="s">
        <v>948</v>
      </c>
      <c r="C808" s="0" t="s">
        <v>949</v>
      </c>
      <c r="D808" s="0" t="n">
        <v>3700</v>
      </c>
      <c r="E808" s="0" t="s">
        <v>3318</v>
      </c>
      <c r="F808" s="0" t="s">
        <v>3319</v>
      </c>
      <c r="I808" s="0" t="s">
        <v>3320</v>
      </c>
    </row>
    <row r="809" customFormat="false" ht="14.4" hidden="false" customHeight="false" outlineLevel="0" collapsed="false">
      <c r="A809" s="0" t="n">
        <v>1</v>
      </c>
      <c r="B809" s="0" t="s">
        <v>948</v>
      </c>
      <c r="C809" s="0" t="s">
        <v>949</v>
      </c>
      <c r="D809" s="0" t="n">
        <v>3701</v>
      </c>
      <c r="E809" s="0" t="s">
        <v>3321</v>
      </c>
      <c r="F809" s="0" t="s">
        <v>3322</v>
      </c>
      <c r="I809" s="0" t="s">
        <v>3323</v>
      </c>
    </row>
    <row r="810" customFormat="false" ht="14.4" hidden="false" customHeight="false" outlineLevel="0" collapsed="false">
      <c r="A810" s="0" t="n">
        <v>1</v>
      </c>
      <c r="B810" s="0" t="s">
        <v>948</v>
      </c>
      <c r="C810" s="0" t="s">
        <v>949</v>
      </c>
      <c r="D810" s="0" t="n">
        <v>3710</v>
      </c>
      <c r="E810" s="0" t="s">
        <v>3324</v>
      </c>
      <c r="F810" s="0" t="s">
        <v>3325</v>
      </c>
      <c r="I810" s="0" t="s">
        <v>3326</v>
      </c>
    </row>
    <row r="811" customFormat="false" ht="14.4" hidden="false" customHeight="false" outlineLevel="0" collapsed="false">
      <c r="A811" s="0" t="n">
        <v>1</v>
      </c>
      <c r="B811" s="0" t="s">
        <v>948</v>
      </c>
      <c r="C811" s="0" t="s">
        <v>949</v>
      </c>
      <c r="D811" s="0" t="n">
        <v>3711</v>
      </c>
      <c r="E811" s="0" t="s">
        <v>3327</v>
      </c>
      <c r="F811" s="0" t="s">
        <v>3327</v>
      </c>
      <c r="I811" s="0" t="s">
        <v>3328</v>
      </c>
    </row>
    <row r="812" customFormat="false" ht="14.4" hidden="false" customHeight="false" outlineLevel="0" collapsed="false">
      <c r="A812" s="0" t="n">
        <v>1</v>
      </c>
      <c r="B812" s="0" t="s">
        <v>948</v>
      </c>
      <c r="C812" s="0" t="s">
        <v>949</v>
      </c>
      <c r="D812" s="0" t="n">
        <v>3712</v>
      </c>
      <c r="E812" s="0" t="s">
        <v>3329</v>
      </c>
      <c r="F812" s="0" t="s">
        <v>3329</v>
      </c>
      <c r="I812" s="0" t="s">
        <v>3330</v>
      </c>
    </row>
    <row r="813" customFormat="false" ht="14.4" hidden="false" customHeight="false" outlineLevel="0" collapsed="false">
      <c r="A813" s="0" t="n">
        <v>1</v>
      </c>
      <c r="B813" s="0" t="s">
        <v>948</v>
      </c>
      <c r="C813" s="0" t="s">
        <v>949</v>
      </c>
      <c r="D813" s="0" t="n">
        <v>3713</v>
      </c>
      <c r="E813" s="0" t="s">
        <v>3331</v>
      </c>
      <c r="F813" s="0" t="s">
        <v>3331</v>
      </c>
      <c r="I813" s="0" t="s">
        <v>3332</v>
      </c>
    </row>
    <row r="814" customFormat="false" ht="14.4" hidden="false" customHeight="false" outlineLevel="0" collapsed="false">
      <c r="A814" s="0" t="n">
        <v>1</v>
      </c>
      <c r="B814" s="0" t="s">
        <v>948</v>
      </c>
      <c r="C814" s="0" t="s">
        <v>949</v>
      </c>
      <c r="D814" s="0" t="n">
        <v>3720</v>
      </c>
      <c r="E814" s="0" t="s">
        <v>3333</v>
      </c>
      <c r="F814" s="0" t="s">
        <v>3334</v>
      </c>
      <c r="H814" s="0" t="s">
        <v>3335</v>
      </c>
      <c r="I814" s="0" t="s">
        <v>3336</v>
      </c>
    </row>
    <row r="815" customFormat="false" ht="14.4" hidden="false" customHeight="false" outlineLevel="0" collapsed="false">
      <c r="A815" s="0" t="n">
        <v>1</v>
      </c>
      <c r="B815" s="0" t="s">
        <v>948</v>
      </c>
      <c r="C815" s="0" t="s">
        <v>949</v>
      </c>
      <c r="D815" s="0" t="n">
        <v>3730</v>
      </c>
      <c r="E815" s="0" t="s">
        <v>3337</v>
      </c>
      <c r="F815" s="0" t="s">
        <v>3338</v>
      </c>
      <c r="I815" s="0" t="s">
        <v>3339</v>
      </c>
    </row>
    <row r="816" customFormat="false" ht="14.4" hidden="false" customHeight="false" outlineLevel="0" collapsed="false">
      <c r="A816" s="0" t="n">
        <v>1</v>
      </c>
      <c r="B816" s="0" t="s">
        <v>948</v>
      </c>
      <c r="C816" s="0" t="s">
        <v>949</v>
      </c>
      <c r="D816" s="0" t="n">
        <v>3731</v>
      </c>
      <c r="E816" s="0" t="s">
        <v>3340</v>
      </c>
      <c r="F816" s="0" t="s">
        <v>3340</v>
      </c>
      <c r="I816" s="0" t="s">
        <v>3341</v>
      </c>
    </row>
    <row r="817" customFormat="false" ht="14.4" hidden="false" customHeight="false" outlineLevel="0" collapsed="false">
      <c r="A817" s="0" t="n">
        <v>1</v>
      </c>
      <c r="B817" s="0" t="s">
        <v>948</v>
      </c>
      <c r="C817" s="0" t="s">
        <v>949</v>
      </c>
      <c r="D817" s="0" t="n">
        <v>3732</v>
      </c>
      <c r="E817" s="0" t="s">
        <v>3342</v>
      </c>
      <c r="F817" s="0" t="s">
        <v>3342</v>
      </c>
      <c r="H817" s="0" t="s">
        <v>3343</v>
      </c>
      <c r="I817" s="0" t="s">
        <v>3344</v>
      </c>
    </row>
    <row r="818" customFormat="false" ht="14.4" hidden="false" customHeight="false" outlineLevel="0" collapsed="false">
      <c r="A818" s="0" t="n">
        <v>1</v>
      </c>
      <c r="B818" s="0" t="s">
        <v>948</v>
      </c>
      <c r="C818" s="0" t="s">
        <v>949</v>
      </c>
      <c r="D818" s="0" t="n">
        <v>3800</v>
      </c>
      <c r="E818" s="0" t="s">
        <v>3345</v>
      </c>
      <c r="F818" s="0" t="s">
        <v>3345</v>
      </c>
      <c r="I818" s="0" t="s">
        <v>3346</v>
      </c>
    </row>
    <row r="819" customFormat="false" ht="14.4" hidden="false" customHeight="false" outlineLevel="0" collapsed="false">
      <c r="A819" s="0" t="n">
        <v>1</v>
      </c>
      <c r="B819" s="0" t="s">
        <v>948</v>
      </c>
      <c r="C819" s="0" t="s">
        <v>949</v>
      </c>
      <c r="D819" s="0" t="n">
        <v>3801</v>
      </c>
      <c r="E819" s="0" t="s">
        <v>3347</v>
      </c>
      <c r="F819" s="0" t="s">
        <v>3347</v>
      </c>
      <c r="H819" s="0" t="s">
        <v>3348</v>
      </c>
      <c r="I819" s="0" t="s">
        <v>3349</v>
      </c>
    </row>
    <row r="820" customFormat="false" ht="14.4" hidden="false" customHeight="false" outlineLevel="0" collapsed="false">
      <c r="A820" s="0" t="n">
        <v>1</v>
      </c>
      <c r="B820" s="0" t="s">
        <v>948</v>
      </c>
      <c r="C820" s="0" t="s">
        <v>949</v>
      </c>
      <c r="D820" s="0" t="n">
        <v>3802</v>
      </c>
      <c r="E820" s="0" t="s">
        <v>3350</v>
      </c>
      <c r="F820" s="0" t="s">
        <v>3350</v>
      </c>
      <c r="I820" s="0" t="s">
        <v>3351</v>
      </c>
    </row>
    <row r="821" customFormat="false" ht="14.4" hidden="false" customHeight="false" outlineLevel="0" collapsed="false">
      <c r="A821" s="0" t="n">
        <v>1</v>
      </c>
      <c r="B821" s="0" t="s">
        <v>948</v>
      </c>
      <c r="C821" s="0" t="s">
        <v>949</v>
      </c>
      <c r="D821" s="0" t="n">
        <v>3803</v>
      </c>
      <c r="E821" s="0" t="s">
        <v>3352</v>
      </c>
      <c r="F821" s="0" t="s">
        <v>3352</v>
      </c>
      <c r="I821" s="0" t="s">
        <v>3353</v>
      </c>
    </row>
    <row r="822" customFormat="false" ht="14.4" hidden="false" customHeight="false" outlineLevel="0" collapsed="false">
      <c r="A822" s="0" t="n">
        <v>1</v>
      </c>
      <c r="B822" s="0" t="s">
        <v>948</v>
      </c>
      <c r="C822" s="0" t="s">
        <v>949</v>
      </c>
      <c r="D822" s="0" t="n">
        <v>3804</v>
      </c>
      <c r="E822" s="0" t="s">
        <v>3354</v>
      </c>
      <c r="F822" s="0" t="s">
        <v>3354</v>
      </c>
      <c r="I822" s="0" t="s">
        <v>3355</v>
      </c>
    </row>
    <row r="823" customFormat="false" ht="14.4" hidden="false" customHeight="false" outlineLevel="0" collapsed="false">
      <c r="A823" s="0" t="n">
        <v>1</v>
      </c>
      <c r="B823" s="0" t="s">
        <v>948</v>
      </c>
      <c r="C823" s="0" t="s">
        <v>949</v>
      </c>
      <c r="D823" s="0" t="n">
        <v>3900</v>
      </c>
      <c r="E823" s="0" t="s">
        <v>3356</v>
      </c>
      <c r="F823" s="0" t="s">
        <v>3356</v>
      </c>
      <c r="H823" s="0" t="s">
        <v>3357</v>
      </c>
      <c r="I823" s="0" t="s">
        <v>3358</v>
      </c>
    </row>
    <row r="824" customFormat="false" ht="14.4" hidden="false" customHeight="false" outlineLevel="0" collapsed="false">
      <c r="A824" s="0" t="n">
        <v>1</v>
      </c>
      <c r="B824" s="0" t="s">
        <v>948</v>
      </c>
      <c r="C824" s="0" t="s">
        <v>949</v>
      </c>
      <c r="D824" s="0" t="n">
        <v>3901</v>
      </c>
      <c r="E824" s="0" t="s">
        <v>3359</v>
      </c>
      <c r="F824" s="0" t="s">
        <v>3359</v>
      </c>
      <c r="H824" s="0" t="s">
        <v>3360</v>
      </c>
      <c r="I824" s="0" t="s">
        <v>3361</v>
      </c>
    </row>
    <row r="825" customFormat="false" ht="14.4" hidden="false" customHeight="false" outlineLevel="0" collapsed="false">
      <c r="A825" s="0" t="n">
        <v>1</v>
      </c>
      <c r="B825" s="0" t="s">
        <v>948</v>
      </c>
      <c r="C825" s="0" t="s">
        <v>949</v>
      </c>
      <c r="D825" s="0" t="n">
        <v>3950</v>
      </c>
      <c r="E825" s="0" t="s">
        <v>3362</v>
      </c>
      <c r="F825" s="0" t="s">
        <v>3363</v>
      </c>
    </row>
    <row r="826" customFormat="false" ht="14.4" hidden="false" customHeight="false" outlineLevel="0" collapsed="false">
      <c r="A826" s="0" t="n">
        <v>1</v>
      </c>
      <c r="B826" s="0" t="s">
        <v>948</v>
      </c>
      <c r="C826" s="0" t="s">
        <v>949</v>
      </c>
      <c r="D826" s="0" t="n">
        <v>3951</v>
      </c>
      <c r="E826" s="0" t="s">
        <v>3364</v>
      </c>
      <c r="F826" s="0" t="s">
        <v>3365</v>
      </c>
      <c r="I826" s="0" t="s">
        <v>3366</v>
      </c>
    </row>
    <row r="827" customFormat="false" ht="14.4" hidden="false" customHeight="false" outlineLevel="0" collapsed="false">
      <c r="A827" s="0" t="n">
        <v>1</v>
      </c>
      <c r="B827" s="0" t="s">
        <v>948</v>
      </c>
      <c r="C827" s="0" t="s">
        <v>949</v>
      </c>
      <c r="D827" s="0" t="n">
        <v>3952</v>
      </c>
      <c r="E827" s="0" t="s">
        <v>3367</v>
      </c>
      <c r="F827" s="0" t="s">
        <v>3368</v>
      </c>
      <c r="H827" s="0" t="s">
        <v>3369</v>
      </c>
      <c r="I827" s="0" t="s">
        <v>3370</v>
      </c>
    </row>
    <row r="828" customFormat="false" ht="14.4" hidden="false" customHeight="false" outlineLevel="0" collapsed="false">
      <c r="A828" s="0" t="n">
        <v>1</v>
      </c>
      <c r="B828" s="0" t="s">
        <v>948</v>
      </c>
      <c r="C828" s="0" t="s">
        <v>949</v>
      </c>
      <c r="D828" s="0" t="n">
        <v>3953</v>
      </c>
      <c r="E828" s="0" t="s">
        <v>3371</v>
      </c>
      <c r="F828" s="0" t="s">
        <v>3372</v>
      </c>
    </row>
    <row r="829" customFormat="false" ht="14.4" hidden="false" customHeight="false" outlineLevel="0" collapsed="false">
      <c r="A829" s="0" t="n">
        <v>1</v>
      </c>
      <c r="B829" s="0" t="s">
        <v>948</v>
      </c>
      <c r="C829" s="0" t="s">
        <v>949</v>
      </c>
      <c r="D829" s="0" t="n">
        <v>3954</v>
      </c>
      <c r="E829" s="0" t="s">
        <v>3373</v>
      </c>
      <c r="F829" s="0" t="s">
        <v>3374</v>
      </c>
      <c r="I829" s="0" t="s">
        <v>3375</v>
      </c>
    </row>
    <row r="830" customFormat="false" ht="14.4" hidden="false" customHeight="false" outlineLevel="0" collapsed="false">
      <c r="A830" s="0" t="n">
        <v>1</v>
      </c>
      <c r="B830" s="0" t="s">
        <v>948</v>
      </c>
      <c r="C830" s="0" t="s">
        <v>949</v>
      </c>
      <c r="D830" s="0" t="n">
        <v>3955</v>
      </c>
      <c r="E830" s="0" t="s">
        <v>3376</v>
      </c>
      <c r="F830" s="0" t="s">
        <v>3377</v>
      </c>
      <c r="I830" s="0" t="s">
        <v>3378</v>
      </c>
    </row>
    <row r="831" customFormat="false" ht="14.4" hidden="false" customHeight="false" outlineLevel="0" collapsed="false">
      <c r="A831" s="0" t="n">
        <v>1</v>
      </c>
      <c r="B831" s="0" t="s">
        <v>948</v>
      </c>
      <c r="C831" s="0" t="s">
        <v>949</v>
      </c>
      <c r="D831" s="0" t="n">
        <v>3956</v>
      </c>
      <c r="E831" s="0" t="s">
        <v>3379</v>
      </c>
      <c r="F831" s="0" t="s">
        <v>3380</v>
      </c>
      <c r="G831" s="0" t="s">
        <v>1074</v>
      </c>
      <c r="H831" s="0" t="s">
        <v>3381</v>
      </c>
      <c r="I831" s="0" t="s">
        <v>3382</v>
      </c>
    </row>
    <row r="832" customFormat="false" ht="14.4" hidden="false" customHeight="false" outlineLevel="0" collapsed="false">
      <c r="A832" s="0" t="n">
        <v>1</v>
      </c>
      <c r="B832" s="0" t="s">
        <v>948</v>
      </c>
      <c r="C832" s="0" t="s">
        <v>949</v>
      </c>
      <c r="D832" s="0" t="n">
        <v>3957</v>
      </c>
      <c r="E832" s="0" t="s">
        <v>3383</v>
      </c>
      <c r="F832" s="0" t="s">
        <v>3383</v>
      </c>
      <c r="G832" s="0" t="s">
        <v>1074</v>
      </c>
      <c r="H832" s="0" t="s">
        <v>3384</v>
      </c>
      <c r="I832" s="0" t="s">
        <v>3385</v>
      </c>
    </row>
    <row r="833" customFormat="false" ht="14.4" hidden="false" customHeight="false" outlineLevel="0" collapsed="false">
      <c r="A833" s="0" t="n">
        <v>1</v>
      </c>
      <c r="B833" s="0" t="s">
        <v>948</v>
      </c>
      <c r="C833" s="0" t="s">
        <v>949</v>
      </c>
      <c r="D833" s="0" t="n">
        <v>3970</v>
      </c>
      <c r="E833" s="0" t="s">
        <v>3386</v>
      </c>
      <c r="F833" s="0" t="s">
        <v>3387</v>
      </c>
      <c r="I833" s="0" t="s">
        <v>3388</v>
      </c>
    </row>
    <row r="834" customFormat="false" ht="14.4" hidden="false" customHeight="false" outlineLevel="0" collapsed="false">
      <c r="A834" s="0" t="n">
        <v>1</v>
      </c>
      <c r="B834" s="0" t="s">
        <v>948</v>
      </c>
      <c r="C834" s="0" t="s">
        <v>949</v>
      </c>
      <c r="D834" s="0" t="n">
        <v>3971</v>
      </c>
      <c r="E834" s="0" t="s">
        <v>3389</v>
      </c>
      <c r="F834" s="0" t="s">
        <v>3390</v>
      </c>
      <c r="I834" s="0" t="s">
        <v>3391</v>
      </c>
    </row>
    <row r="835" customFormat="false" ht="14.4" hidden="false" customHeight="false" outlineLevel="0" collapsed="false">
      <c r="A835" s="0" t="n">
        <v>1</v>
      </c>
      <c r="B835" s="0" t="s">
        <v>948</v>
      </c>
      <c r="C835" s="0" t="s">
        <v>949</v>
      </c>
      <c r="D835" s="0" t="n">
        <v>3972</v>
      </c>
      <c r="E835" s="0" t="s">
        <v>3392</v>
      </c>
      <c r="F835" s="0" t="s">
        <v>3393</v>
      </c>
      <c r="G835" s="0" t="s">
        <v>1074</v>
      </c>
      <c r="H835" s="0" t="s">
        <v>3394</v>
      </c>
      <c r="I835" s="0" t="s">
        <v>3395</v>
      </c>
    </row>
    <row r="836" customFormat="false" ht="14.4" hidden="false" customHeight="false" outlineLevel="0" collapsed="false">
      <c r="A836" s="0" t="n">
        <v>1</v>
      </c>
      <c r="B836" s="0" t="s">
        <v>948</v>
      </c>
      <c r="C836" s="0" t="s">
        <v>949</v>
      </c>
      <c r="D836" s="0" t="n">
        <v>3973</v>
      </c>
      <c r="E836" s="0" t="s">
        <v>3396</v>
      </c>
      <c r="F836" s="0" t="s">
        <v>3397</v>
      </c>
      <c r="I836" s="0" t="s">
        <v>3398</v>
      </c>
    </row>
    <row r="837" customFormat="false" ht="14.4" hidden="false" customHeight="false" outlineLevel="0" collapsed="false">
      <c r="A837" s="0" t="n">
        <v>1</v>
      </c>
      <c r="B837" s="0" t="s">
        <v>948</v>
      </c>
      <c r="C837" s="0" t="s">
        <v>949</v>
      </c>
      <c r="D837" s="0" t="n">
        <v>3974</v>
      </c>
      <c r="E837" s="0" t="s">
        <v>3399</v>
      </c>
      <c r="F837" s="0" t="s">
        <v>3400</v>
      </c>
      <c r="I837" s="0" t="s">
        <v>3401</v>
      </c>
    </row>
    <row r="838" customFormat="false" ht="14.4" hidden="false" customHeight="false" outlineLevel="0" collapsed="false">
      <c r="A838" s="0" t="n">
        <v>1</v>
      </c>
      <c r="B838" s="0" t="s">
        <v>948</v>
      </c>
      <c r="C838" s="0" t="s">
        <v>949</v>
      </c>
      <c r="D838" s="0" t="n">
        <v>3975</v>
      </c>
      <c r="E838" s="0" t="s">
        <v>3402</v>
      </c>
      <c r="F838" s="0" t="s">
        <v>3403</v>
      </c>
      <c r="I838" s="0" t="s">
        <v>3404</v>
      </c>
    </row>
    <row r="839" customFormat="false" ht="14.4" hidden="false" customHeight="false" outlineLevel="0" collapsed="false">
      <c r="A839" s="0" t="n">
        <v>1</v>
      </c>
      <c r="B839" s="0" t="s">
        <v>948</v>
      </c>
      <c r="C839" s="0" t="s">
        <v>949</v>
      </c>
      <c r="D839" s="0" t="n">
        <v>3976</v>
      </c>
      <c r="E839" s="0" t="s">
        <v>3405</v>
      </c>
      <c r="F839" s="0" t="s">
        <v>3405</v>
      </c>
      <c r="I839" s="0" t="s">
        <v>3406</v>
      </c>
    </row>
    <row r="840" customFormat="false" ht="14.4" hidden="false" customHeight="false" outlineLevel="0" collapsed="false">
      <c r="A840" s="0" t="n">
        <v>1</v>
      </c>
      <c r="B840" s="0" t="s">
        <v>948</v>
      </c>
      <c r="C840" s="0" t="s">
        <v>949</v>
      </c>
      <c r="D840" s="0" t="n">
        <v>3977</v>
      </c>
      <c r="E840" s="0" t="s">
        <v>3407</v>
      </c>
      <c r="F840" s="0" t="s">
        <v>3407</v>
      </c>
      <c r="I840" s="0" t="s">
        <v>3408</v>
      </c>
    </row>
    <row r="841" customFormat="false" ht="14.4" hidden="false" customHeight="false" outlineLevel="0" collapsed="false">
      <c r="A841" s="0" t="n">
        <v>1</v>
      </c>
      <c r="B841" s="0" t="s">
        <v>948</v>
      </c>
      <c r="C841" s="0" t="s">
        <v>949</v>
      </c>
      <c r="D841" s="0" t="n">
        <v>4000</v>
      </c>
      <c r="E841" s="0" t="s">
        <v>3409</v>
      </c>
      <c r="F841" s="0" t="s">
        <v>3409</v>
      </c>
      <c r="I841" s="0" t="s">
        <v>3410</v>
      </c>
    </row>
    <row r="842" customFormat="false" ht="14.4" hidden="false" customHeight="false" outlineLevel="0" collapsed="false">
      <c r="A842" s="0" t="n">
        <v>1</v>
      </c>
      <c r="B842" s="0" t="s">
        <v>948</v>
      </c>
      <c r="C842" s="0" t="s">
        <v>949</v>
      </c>
      <c r="D842" s="0" t="n">
        <v>4001</v>
      </c>
      <c r="E842" s="0" t="s">
        <v>3411</v>
      </c>
      <c r="F842" s="0" t="s">
        <v>3411</v>
      </c>
      <c r="I842" s="0" t="s">
        <v>3412</v>
      </c>
    </row>
    <row r="843" customFormat="false" ht="14.4" hidden="false" customHeight="false" outlineLevel="0" collapsed="false">
      <c r="A843" s="0" t="n">
        <v>1</v>
      </c>
      <c r="B843" s="0" t="s">
        <v>948</v>
      </c>
      <c r="C843" s="0" t="s">
        <v>949</v>
      </c>
      <c r="D843" s="0" t="n">
        <v>4002</v>
      </c>
      <c r="E843" s="0" t="s">
        <v>3413</v>
      </c>
      <c r="F843" s="0" t="s">
        <v>3413</v>
      </c>
      <c r="I843" s="0" t="s">
        <v>3414</v>
      </c>
    </row>
    <row r="844" customFormat="false" ht="14.4" hidden="false" customHeight="false" outlineLevel="0" collapsed="false">
      <c r="A844" s="0" t="n">
        <v>1</v>
      </c>
      <c r="B844" s="0" t="s">
        <v>948</v>
      </c>
      <c r="C844" s="0" t="s">
        <v>949</v>
      </c>
      <c r="D844" s="0" t="n">
        <v>4003</v>
      </c>
      <c r="E844" s="0" t="s">
        <v>3415</v>
      </c>
      <c r="F844" s="0" t="s">
        <v>3415</v>
      </c>
      <c r="I844" s="0" t="s">
        <v>3416</v>
      </c>
    </row>
    <row r="845" customFormat="false" ht="14.4" hidden="false" customHeight="false" outlineLevel="0" collapsed="false">
      <c r="A845" s="0" t="n">
        <v>1</v>
      </c>
      <c r="B845" s="0" t="s">
        <v>948</v>
      </c>
      <c r="C845" s="0" t="s">
        <v>949</v>
      </c>
      <c r="D845" s="0" t="n">
        <v>4004</v>
      </c>
      <c r="E845" s="0" t="s">
        <v>3417</v>
      </c>
      <c r="F845" s="0" t="s">
        <v>3417</v>
      </c>
      <c r="I845" s="0" t="s">
        <v>3418</v>
      </c>
    </row>
    <row r="846" customFormat="false" ht="14.4" hidden="false" customHeight="false" outlineLevel="0" collapsed="false">
      <c r="A846" s="0" t="n">
        <v>1</v>
      </c>
      <c r="B846" s="0" t="s">
        <v>948</v>
      </c>
      <c r="C846" s="0" t="s">
        <v>949</v>
      </c>
      <c r="D846" s="0" t="n">
        <v>4005</v>
      </c>
      <c r="E846" s="0" t="s">
        <v>3419</v>
      </c>
      <c r="F846" s="0" t="s">
        <v>3419</v>
      </c>
      <c r="I846" s="0" t="s">
        <v>3420</v>
      </c>
    </row>
    <row r="847" customFormat="false" ht="14.4" hidden="false" customHeight="false" outlineLevel="0" collapsed="false">
      <c r="A847" s="0" t="n">
        <v>1</v>
      </c>
      <c r="B847" s="0" t="s">
        <v>948</v>
      </c>
      <c r="C847" s="0" t="s">
        <v>949</v>
      </c>
      <c r="D847" s="0" t="n">
        <v>4006</v>
      </c>
      <c r="E847" s="0" t="s">
        <v>3421</v>
      </c>
      <c r="F847" s="0" t="s">
        <v>3421</v>
      </c>
      <c r="I847" s="0" t="s">
        <v>3422</v>
      </c>
    </row>
    <row r="848" customFormat="false" ht="14.4" hidden="false" customHeight="false" outlineLevel="0" collapsed="false">
      <c r="A848" s="0" t="n">
        <v>1</v>
      </c>
      <c r="B848" s="0" t="s">
        <v>948</v>
      </c>
      <c r="C848" s="0" t="s">
        <v>949</v>
      </c>
      <c r="D848" s="0" t="n">
        <v>4007</v>
      </c>
      <c r="E848" s="0" t="s">
        <v>3423</v>
      </c>
      <c r="F848" s="0" t="s">
        <v>3423</v>
      </c>
      <c r="I848" s="0" t="s">
        <v>3424</v>
      </c>
    </row>
    <row r="849" customFormat="false" ht="14.4" hidden="false" customHeight="false" outlineLevel="0" collapsed="false">
      <c r="A849" s="0" t="n">
        <v>1</v>
      </c>
      <c r="B849" s="0" t="s">
        <v>948</v>
      </c>
      <c r="C849" s="0" t="s">
        <v>949</v>
      </c>
      <c r="D849" s="0" t="n">
        <v>4008</v>
      </c>
      <c r="E849" s="0" t="s">
        <v>3425</v>
      </c>
      <c r="F849" s="0" t="s">
        <v>3425</v>
      </c>
      <c r="G849" s="0" t="s">
        <v>3425</v>
      </c>
      <c r="H849" s="0" t="s">
        <v>3425</v>
      </c>
      <c r="I849" s="0" t="s">
        <v>3426</v>
      </c>
    </row>
    <row r="850" customFormat="false" ht="14.4" hidden="false" customHeight="false" outlineLevel="0" collapsed="false">
      <c r="A850" s="0" t="n">
        <v>1</v>
      </c>
      <c r="B850" s="0" t="s">
        <v>948</v>
      </c>
      <c r="C850" s="0" t="s">
        <v>949</v>
      </c>
      <c r="D850" s="0" t="n">
        <v>4009</v>
      </c>
      <c r="E850" s="0" t="s">
        <v>3427</v>
      </c>
      <c r="F850" s="0" t="s">
        <v>3427</v>
      </c>
      <c r="I850" s="0" t="s">
        <v>3428</v>
      </c>
    </row>
    <row r="851" customFormat="false" ht="14.4" hidden="false" customHeight="false" outlineLevel="0" collapsed="false">
      <c r="A851" s="0" t="n">
        <v>1</v>
      </c>
      <c r="B851" s="0" t="s">
        <v>948</v>
      </c>
      <c r="C851" s="0" t="s">
        <v>949</v>
      </c>
      <c r="D851" s="0" t="n">
        <v>4010</v>
      </c>
      <c r="E851" s="0" t="s">
        <v>3429</v>
      </c>
      <c r="F851" s="0" t="s">
        <v>3429</v>
      </c>
      <c r="I851" s="0" t="s">
        <v>3430</v>
      </c>
    </row>
    <row r="852" customFormat="false" ht="14.4" hidden="false" customHeight="false" outlineLevel="0" collapsed="false">
      <c r="A852" s="0" t="n">
        <v>1</v>
      </c>
      <c r="B852" s="0" t="s">
        <v>948</v>
      </c>
      <c r="C852" s="0" t="s">
        <v>949</v>
      </c>
      <c r="D852" s="0" t="n">
        <v>4011</v>
      </c>
      <c r="E852" s="0" t="s">
        <v>3431</v>
      </c>
      <c r="F852" s="0" t="s">
        <v>3431</v>
      </c>
      <c r="I852" s="0" t="s">
        <v>3432</v>
      </c>
    </row>
    <row r="853" customFormat="false" ht="14.4" hidden="false" customHeight="false" outlineLevel="0" collapsed="false">
      <c r="A853" s="0" t="n">
        <v>1</v>
      </c>
      <c r="B853" s="0" t="s">
        <v>948</v>
      </c>
      <c r="C853" s="0" t="s">
        <v>949</v>
      </c>
      <c r="D853" s="0" t="n">
        <v>4012</v>
      </c>
      <c r="E853" s="0" t="s">
        <v>3433</v>
      </c>
      <c r="F853" s="0" t="s">
        <v>3433</v>
      </c>
      <c r="I853" s="0" t="s">
        <v>3434</v>
      </c>
    </row>
    <row r="854" customFormat="false" ht="14.4" hidden="false" customHeight="false" outlineLevel="0" collapsed="false">
      <c r="A854" s="0" t="n">
        <v>1</v>
      </c>
      <c r="B854" s="0" t="s">
        <v>948</v>
      </c>
      <c r="C854" s="0" t="s">
        <v>949</v>
      </c>
      <c r="D854" s="0" t="n">
        <v>4013</v>
      </c>
      <c r="E854" s="0" t="s">
        <v>3435</v>
      </c>
      <c r="F854" s="0" t="s">
        <v>3435</v>
      </c>
      <c r="I854" s="0" t="s">
        <v>3436</v>
      </c>
    </row>
    <row r="855" customFormat="false" ht="14.4" hidden="false" customHeight="false" outlineLevel="0" collapsed="false">
      <c r="A855" s="0" t="n">
        <v>1</v>
      </c>
      <c r="B855" s="0" t="s">
        <v>948</v>
      </c>
      <c r="C855" s="0" t="s">
        <v>949</v>
      </c>
      <c r="D855" s="0" t="n">
        <v>4014</v>
      </c>
      <c r="E855" s="0" t="s">
        <v>3437</v>
      </c>
      <c r="F855" s="0" t="s">
        <v>3437</v>
      </c>
      <c r="I855" s="0" t="s">
        <v>3438</v>
      </c>
    </row>
    <row r="856" customFormat="false" ht="14.4" hidden="false" customHeight="false" outlineLevel="0" collapsed="false">
      <c r="A856" s="0" t="n">
        <v>1</v>
      </c>
      <c r="B856" s="0" t="s">
        <v>948</v>
      </c>
      <c r="C856" s="0" t="s">
        <v>949</v>
      </c>
      <c r="D856" s="0" t="n">
        <v>4015</v>
      </c>
      <c r="E856" s="0" t="s">
        <v>3439</v>
      </c>
      <c r="F856" s="0" t="s">
        <v>3439</v>
      </c>
      <c r="I856" s="0" t="s">
        <v>3440</v>
      </c>
    </row>
    <row r="857" customFormat="false" ht="14.4" hidden="false" customHeight="false" outlineLevel="0" collapsed="false">
      <c r="A857" s="0" t="n">
        <v>1</v>
      </c>
      <c r="B857" s="0" t="s">
        <v>948</v>
      </c>
      <c r="C857" s="0" t="s">
        <v>949</v>
      </c>
      <c r="D857" s="0" t="n">
        <v>4016</v>
      </c>
      <c r="E857" s="0" t="s">
        <v>3441</v>
      </c>
      <c r="F857" s="0" t="s">
        <v>3441</v>
      </c>
      <c r="I857" s="0" t="s">
        <v>3442</v>
      </c>
    </row>
    <row r="858" customFormat="false" ht="14.4" hidden="false" customHeight="false" outlineLevel="0" collapsed="false">
      <c r="A858" s="0" t="n">
        <v>1</v>
      </c>
      <c r="B858" s="0" t="s">
        <v>948</v>
      </c>
      <c r="C858" s="0" t="s">
        <v>949</v>
      </c>
      <c r="D858" s="0" t="n">
        <v>4017</v>
      </c>
      <c r="E858" s="0" t="s">
        <v>3443</v>
      </c>
      <c r="F858" s="0" t="s">
        <v>3443</v>
      </c>
      <c r="I858" s="0" t="s">
        <v>3444</v>
      </c>
    </row>
    <row r="859" customFormat="false" ht="14.4" hidden="false" customHeight="false" outlineLevel="0" collapsed="false">
      <c r="A859" s="0" t="n">
        <v>1</v>
      </c>
      <c r="B859" s="0" t="s">
        <v>948</v>
      </c>
      <c r="C859" s="0" t="s">
        <v>949</v>
      </c>
      <c r="D859" s="0" t="n">
        <v>4018</v>
      </c>
      <c r="E859" s="0" t="s">
        <v>3445</v>
      </c>
      <c r="F859" s="0" t="s">
        <v>3445</v>
      </c>
      <c r="I859" s="0" t="s">
        <v>3446</v>
      </c>
    </row>
    <row r="860" customFormat="false" ht="14.4" hidden="false" customHeight="false" outlineLevel="0" collapsed="false">
      <c r="A860" s="0" t="n">
        <v>1</v>
      </c>
      <c r="B860" s="0" t="s">
        <v>948</v>
      </c>
      <c r="C860" s="0" t="s">
        <v>949</v>
      </c>
      <c r="D860" s="0" t="n">
        <v>4019</v>
      </c>
      <c r="E860" s="0" t="s">
        <v>3447</v>
      </c>
      <c r="F860" s="0" t="s">
        <v>3447</v>
      </c>
      <c r="I860" s="0" t="s">
        <v>3448</v>
      </c>
    </row>
    <row r="861" customFormat="false" ht="14.4" hidden="false" customHeight="false" outlineLevel="0" collapsed="false">
      <c r="A861" s="0" t="n">
        <v>1</v>
      </c>
      <c r="B861" s="0" t="s">
        <v>948</v>
      </c>
      <c r="C861" s="0" t="s">
        <v>949</v>
      </c>
      <c r="D861" s="0" t="n">
        <v>4020</v>
      </c>
      <c r="E861" s="0" t="s">
        <v>3449</v>
      </c>
      <c r="F861" s="0" t="s">
        <v>3449</v>
      </c>
      <c r="I861" s="0" t="s">
        <v>3450</v>
      </c>
    </row>
    <row r="862" customFormat="false" ht="14.4" hidden="false" customHeight="false" outlineLevel="0" collapsed="false">
      <c r="A862" s="0" t="n">
        <v>1</v>
      </c>
      <c r="B862" s="0" t="s">
        <v>948</v>
      </c>
      <c r="C862" s="0" t="s">
        <v>949</v>
      </c>
      <c r="D862" s="0" t="n">
        <v>4021</v>
      </c>
      <c r="E862" s="0" t="s">
        <v>3451</v>
      </c>
      <c r="F862" s="0" t="s">
        <v>3451</v>
      </c>
      <c r="I862" s="0" t="s">
        <v>3452</v>
      </c>
    </row>
    <row r="863" customFormat="false" ht="14.4" hidden="false" customHeight="false" outlineLevel="0" collapsed="false">
      <c r="A863" s="0" t="n">
        <v>1</v>
      </c>
      <c r="B863" s="0" t="s">
        <v>948</v>
      </c>
      <c r="C863" s="0" t="s">
        <v>949</v>
      </c>
      <c r="D863" s="0" t="n">
        <v>4022</v>
      </c>
      <c r="E863" s="0" t="s">
        <v>3453</v>
      </c>
      <c r="F863" s="0" t="s">
        <v>3453</v>
      </c>
      <c r="I863" s="0" t="s">
        <v>3454</v>
      </c>
    </row>
    <row r="864" customFormat="false" ht="14.4" hidden="false" customHeight="false" outlineLevel="0" collapsed="false">
      <c r="A864" s="0" t="n">
        <v>1</v>
      </c>
      <c r="B864" s="0" t="s">
        <v>948</v>
      </c>
      <c r="C864" s="0" t="s">
        <v>949</v>
      </c>
      <c r="D864" s="0" t="n">
        <v>4023</v>
      </c>
      <c r="E864" s="0" t="s">
        <v>3455</v>
      </c>
      <c r="F864" s="0" t="s">
        <v>3455</v>
      </c>
      <c r="I864" s="0" t="s">
        <v>3456</v>
      </c>
    </row>
    <row r="865" customFormat="false" ht="14.4" hidden="false" customHeight="false" outlineLevel="0" collapsed="false">
      <c r="A865" s="0" t="n">
        <v>1</v>
      </c>
      <c r="B865" s="0" t="s">
        <v>948</v>
      </c>
      <c r="C865" s="0" t="s">
        <v>949</v>
      </c>
      <c r="D865" s="0" t="n">
        <v>4024</v>
      </c>
      <c r="E865" s="0" t="s">
        <v>3457</v>
      </c>
      <c r="F865" s="0" t="s">
        <v>3457</v>
      </c>
      <c r="I865" s="0" t="s">
        <v>3458</v>
      </c>
    </row>
    <row r="866" customFormat="false" ht="14.4" hidden="false" customHeight="false" outlineLevel="0" collapsed="false">
      <c r="A866" s="0" t="n">
        <v>1</v>
      </c>
      <c r="B866" s="0" t="s">
        <v>948</v>
      </c>
      <c r="C866" s="0" t="s">
        <v>949</v>
      </c>
      <c r="D866" s="0" t="n">
        <v>4025</v>
      </c>
      <c r="E866" s="0" t="s">
        <v>3459</v>
      </c>
      <c r="F866" s="0" t="s">
        <v>3459</v>
      </c>
      <c r="I866" s="0" t="s">
        <v>3460</v>
      </c>
    </row>
    <row r="867" customFormat="false" ht="14.4" hidden="false" customHeight="false" outlineLevel="0" collapsed="false">
      <c r="A867" s="0" t="n">
        <v>1</v>
      </c>
      <c r="B867" s="0" t="s">
        <v>948</v>
      </c>
      <c r="C867" s="0" t="s">
        <v>949</v>
      </c>
      <c r="D867" s="0" t="n">
        <v>4026</v>
      </c>
      <c r="E867" s="0" t="s">
        <v>3461</v>
      </c>
      <c r="F867" s="0" t="s">
        <v>3461</v>
      </c>
      <c r="I867" s="0" t="s">
        <v>3462</v>
      </c>
    </row>
    <row r="868" customFormat="false" ht="14.4" hidden="false" customHeight="false" outlineLevel="0" collapsed="false">
      <c r="A868" s="0" t="n">
        <v>1</v>
      </c>
      <c r="B868" s="0" t="s">
        <v>948</v>
      </c>
      <c r="C868" s="0" t="s">
        <v>949</v>
      </c>
      <c r="D868" s="0" t="n">
        <v>4027</v>
      </c>
      <c r="E868" s="0" t="s">
        <v>3463</v>
      </c>
      <c r="F868" s="0" t="s">
        <v>3463</v>
      </c>
      <c r="I868" s="0" t="s">
        <v>3464</v>
      </c>
    </row>
    <row r="869" customFormat="false" ht="14.4" hidden="false" customHeight="false" outlineLevel="0" collapsed="false">
      <c r="A869" s="0" t="n">
        <v>1</v>
      </c>
      <c r="B869" s="0" t="s">
        <v>948</v>
      </c>
      <c r="C869" s="0" t="s">
        <v>949</v>
      </c>
      <c r="D869" s="0" t="n">
        <v>4028</v>
      </c>
      <c r="E869" s="0" t="s">
        <v>2736</v>
      </c>
      <c r="F869" s="0" t="s">
        <v>2736</v>
      </c>
      <c r="G869" s="0" t="s">
        <v>1074</v>
      </c>
      <c r="H869" s="0" t="s">
        <v>2738</v>
      </c>
      <c r="I869" s="0" t="s">
        <v>2739</v>
      </c>
    </row>
    <row r="870" customFormat="false" ht="14.4" hidden="false" customHeight="false" outlineLevel="0" collapsed="false">
      <c r="A870" s="0" t="n">
        <v>1</v>
      </c>
      <c r="B870" s="0" t="s">
        <v>948</v>
      </c>
      <c r="C870" s="0" t="s">
        <v>949</v>
      </c>
      <c r="D870" s="0" t="n">
        <v>4029</v>
      </c>
      <c r="E870" s="0" t="s">
        <v>3465</v>
      </c>
      <c r="F870" s="0" t="s">
        <v>3465</v>
      </c>
      <c r="I870" s="0" t="s">
        <v>3466</v>
      </c>
    </row>
    <row r="871" customFormat="false" ht="14.4" hidden="false" customHeight="false" outlineLevel="0" collapsed="false">
      <c r="A871" s="0" t="n">
        <v>1</v>
      </c>
      <c r="B871" s="0" t="s">
        <v>948</v>
      </c>
      <c r="C871" s="0" t="s">
        <v>949</v>
      </c>
      <c r="D871" s="0" t="n">
        <v>4030</v>
      </c>
      <c r="E871" s="0" t="s">
        <v>3467</v>
      </c>
      <c r="F871" s="0" t="s">
        <v>3467</v>
      </c>
      <c r="I871" s="0" t="s">
        <v>3468</v>
      </c>
    </row>
    <row r="872" customFormat="false" ht="14.4" hidden="false" customHeight="false" outlineLevel="0" collapsed="false">
      <c r="A872" s="0" t="n">
        <v>1</v>
      </c>
      <c r="B872" s="0" t="s">
        <v>948</v>
      </c>
      <c r="C872" s="0" t="s">
        <v>949</v>
      </c>
      <c r="D872" s="0" t="n">
        <v>4031</v>
      </c>
      <c r="E872" s="0" t="s">
        <v>3469</v>
      </c>
      <c r="F872" s="0" t="s">
        <v>3469</v>
      </c>
      <c r="I872" s="0" t="s">
        <v>3470</v>
      </c>
    </row>
    <row r="873" customFormat="false" ht="14.4" hidden="false" customHeight="false" outlineLevel="0" collapsed="false">
      <c r="A873" s="0" t="n">
        <v>1</v>
      </c>
      <c r="B873" s="0" t="s">
        <v>948</v>
      </c>
      <c r="C873" s="0" t="s">
        <v>949</v>
      </c>
      <c r="D873" s="0" t="n">
        <v>4032</v>
      </c>
      <c r="E873" s="0" t="s">
        <v>3471</v>
      </c>
      <c r="F873" s="0" t="s">
        <v>3471</v>
      </c>
      <c r="I873" s="0" t="s">
        <v>3472</v>
      </c>
    </row>
    <row r="874" customFormat="false" ht="14.4" hidden="false" customHeight="false" outlineLevel="0" collapsed="false">
      <c r="A874" s="0" t="n">
        <v>1</v>
      </c>
      <c r="B874" s="0" t="s">
        <v>948</v>
      </c>
      <c r="C874" s="0" t="s">
        <v>949</v>
      </c>
      <c r="D874" s="0" t="n">
        <v>4033</v>
      </c>
      <c r="E874" s="0" t="s">
        <v>3473</v>
      </c>
      <c r="F874" s="0" t="s">
        <v>3473</v>
      </c>
      <c r="I874" s="0" t="s">
        <v>3474</v>
      </c>
    </row>
    <row r="875" customFormat="false" ht="14.4" hidden="false" customHeight="false" outlineLevel="0" collapsed="false">
      <c r="A875" s="0" t="n">
        <v>1</v>
      </c>
      <c r="B875" s="0" t="s">
        <v>948</v>
      </c>
      <c r="C875" s="0" t="s">
        <v>949</v>
      </c>
      <c r="D875" s="0" t="n">
        <v>4034</v>
      </c>
      <c r="E875" s="0" t="s">
        <v>3475</v>
      </c>
      <c r="F875" s="0" t="s">
        <v>3475</v>
      </c>
      <c r="I875" s="0" t="s">
        <v>3476</v>
      </c>
    </row>
    <row r="876" customFormat="false" ht="14.4" hidden="false" customHeight="false" outlineLevel="0" collapsed="false">
      <c r="A876" s="0" t="n">
        <v>1</v>
      </c>
      <c r="B876" s="0" t="s">
        <v>948</v>
      </c>
      <c r="C876" s="0" t="s">
        <v>949</v>
      </c>
      <c r="D876" s="0" t="n">
        <v>4035</v>
      </c>
      <c r="E876" s="0" t="s">
        <v>3477</v>
      </c>
      <c r="F876" s="0" t="s">
        <v>3477</v>
      </c>
      <c r="I876" s="0" t="s">
        <v>3478</v>
      </c>
    </row>
    <row r="877" customFormat="false" ht="14.4" hidden="false" customHeight="false" outlineLevel="0" collapsed="false">
      <c r="A877" s="0" t="n">
        <v>1</v>
      </c>
      <c r="B877" s="0" t="s">
        <v>948</v>
      </c>
      <c r="C877" s="0" t="s">
        <v>949</v>
      </c>
      <c r="D877" s="0" t="n">
        <v>4036</v>
      </c>
      <c r="E877" s="0" t="s">
        <v>3479</v>
      </c>
      <c r="F877" s="0" t="s">
        <v>3479</v>
      </c>
      <c r="I877" s="0" t="s">
        <v>3480</v>
      </c>
    </row>
    <row r="878" customFormat="false" ht="14.4" hidden="false" customHeight="false" outlineLevel="0" collapsed="false">
      <c r="A878" s="0" t="n">
        <v>1</v>
      </c>
      <c r="B878" s="0" t="s">
        <v>948</v>
      </c>
      <c r="C878" s="0" t="s">
        <v>949</v>
      </c>
      <c r="D878" s="0" t="n">
        <v>4037</v>
      </c>
      <c r="E878" s="0" t="s">
        <v>3481</v>
      </c>
      <c r="F878" s="0" t="s">
        <v>3481</v>
      </c>
      <c r="I878" s="0" t="s">
        <v>3482</v>
      </c>
    </row>
    <row r="879" customFormat="false" ht="14.4" hidden="false" customHeight="false" outlineLevel="0" collapsed="false">
      <c r="A879" s="0" t="n">
        <v>1</v>
      </c>
      <c r="B879" s="0" t="s">
        <v>948</v>
      </c>
      <c r="C879" s="0" t="s">
        <v>949</v>
      </c>
      <c r="D879" s="0" t="n">
        <v>4038</v>
      </c>
      <c r="E879" s="0" t="s">
        <v>3483</v>
      </c>
      <c r="F879" s="0" t="s">
        <v>3483</v>
      </c>
      <c r="I879" s="0" t="s">
        <v>3484</v>
      </c>
    </row>
    <row r="880" customFormat="false" ht="14.4" hidden="false" customHeight="false" outlineLevel="0" collapsed="false">
      <c r="A880" s="0" t="n">
        <v>1</v>
      </c>
      <c r="B880" s="0" t="s">
        <v>948</v>
      </c>
      <c r="C880" s="0" t="s">
        <v>949</v>
      </c>
      <c r="D880" s="0" t="n">
        <v>4039</v>
      </c>
      <c r="E880" s="0" t="s">
        <v>3485</v>
      </c>
      <c r="F880" s="0" t="s">
        <v>3485</v>
      </c>
      <c r="I880" s="0" t="s">
        <v>3486</v>
      </c>
    </row>
    <row r="881" customFormat="false" ht="14.4" hidden="false" customHeight="false" outlineLevel="0" collapsed="false">
      <c r="A881" s="0" t="n">
        <v>1</v>
      </c>
      <c r="B881" s="0" t="s">
        <v>948</v>
      </c>
      <c r="C881" s="0" t="s">
        <v>949</v>
      </c>
      <c r="D881" s="0" t="n">
        <v>4040</v>
      </c>
      <c r="E881" s="0" t="s">
        <v>3487</v>
      </c>
      <c r="F881" s="0" t="s">
        <v>3487</v>
      </c>
      <c r="I881" s="0" t="s">
        <v>3488</v>
      </c>
    </row>
    <row r="882" customFormat="false" ht="14.4" hidden="false" customHeight="false" outlineLevel="0" collapsed="false">
      <c r="A882" s="0" t="n">
        <v>1</v>
      </c>
      <c r="B882" s="0" t="s">
        <v>948</v>
      </c>
      <c r="C882" s="0" t="s">
        <v>949</v>
      </c>
      <c r="D882" s="0" t="n">
        <v>4041</v>
      </c>
      <c r="E882" s="0" t="s">
        <v>3489</v>
      </c>
      <c r="F882" s="0" t="s">
        <v>3489</v>
      </c>
      <c r="I882" s="0" t="s">
        <v>3490</v>
      </c>
    </row>
    <row r="883" customFormat="false" ht="14.4" hidden="false" customHeight="false" outlineLevel="0" collapsed="false">
      <c r="A883" s="0" t="n">
        <v>1</v>
      </c>
      <c r="B883" s="0" t="s">
        <v>948</v>
      </c>
      <c r="C883" s="0" t="s">
        <v>949</v>
      </c>
      <c r="D883" s="0" t="n">
        <v>4042</v>
      </c>
      <c r="E883" s="0" t="s">
        <v>3491</v>
      </c>
      <c r="F883" s="0" t="s">
        <v>3491</v>
      </c>
      <c r="I883" s="0" t="s">
        <v>3492</v>
      </c>
    </row>
    <row r="884" customFormat="false" ht="14.4" hidden="false" customHeight="false" outlineLevel="0" collapsed="false">
      <c r="A884" s="0" t="n">
        <v>1</v>
      </c>
      <c r="B884" s="0" t="s">
        <v>948</v>
      </c>
      <c r="C884" s="0" t="s">
        <v>949</v>
      </c>
      <c r="D884" s="0" t="n">
        <v>4043</v>
      </c>
      <c r="E884" s="0" t="s">
        <v>3493</v>
      </c>
      <c r="F884" s="0" t="s">
        <v>3493</v>
      </c>
      <c r="I884" s="0" t="s">
        <v>3494</v>
      </c>
    </row>
    <row r="885" customFormat="false" ht="14.4" hidden="false" customHeight="false" outlineLevel="0" collapsed="false">
      <c r="A885" s="0" t="n">
        <v>1</v>
      </c>
      <c r="B885" s="0" t="s">
        <v>948</v>
      </c>
      <c r="C885" s="0" t="s">
        <v>949</v>
      </c>
      <c r="D885" s="0" t="n">
        <v>4044</v>
      </c>
      <c r="E885" s="0" t="s">
        <v>3495</v>
      </c>
      <c r="F885" s="0" t="s">
        <v>3495</v>
      </c>
      <c r="I885" s="0" t="s">
        <v>3496</v>
      </c>
    </row>
    <row r="886" customFormat="false" ht="14.4" hidden="false" customHeight="false" outlineLevel="0" collapsed="false">
      <c r="A886" s="0" t="n">
        <v>1</v>
      </c>
      <c r="B886" s="0" t="s">
        <v>948</v>
      </c>
      <c r="C886" s="0" t="s">
        <v>949</v>
      </c>
      <c r="D886" s="0" t="n">
        <v>4045</v>
      </c>
      <c r="E886" s="0" t="s">
        <v>3497</v>
      </c>
      <c r="F886" s="0" t="s">
        <v>3497</v>
      </c>
      <c r="I886" s="0" t="s">
        <v>3498</v>
      </c>
    </row>
    <row r="887" customFormat="false" ht="14.4" hidden="false" customHeight="false" outlineLevel="0" collapsed="false">
      <c r="A887" s="0" t="n">
        <v>1</v>
      </c>
      <c r="B887" s="0" t="s">
        <v>948</v>
      </c>
      <c r="C887" s="0" t="s">
        <v>949</v>
      </c>
      <c r="D887" s="0" t="n">
        <v>4046</v>
      </c>
      <c r="E887" s="0" t="s">
        <v>3499</v>
      </c>
      <c r="F887" s="0" t="s">
        <v>3499</v>
      </c>
      <c r="I887" s="0" t="s">
        <v>3500</v>
      </c>
    </row>
    <row r="888" customFormat="false" ht="14.4" hidden="false" customHeight="false" outlineLevel="0" collapsed="false">
      <c r="A888" s="0" t="n">
        <v>1</v>
      </c>
      <c r="B888" s="0" t="s">
        <v>948</v>
      </c>
      <c r="C888" s="0" t="s">
        <v>949</v>
      </c>
      <c r="D888" s="0" t="n">
        <v>4047</v>
      </c>
      <c r="E888" s="0" t="s">
        <v>3501</v>
      </c>
      <c r="F888" s="0" t="s">
        <v>3501</v>
      </c>
      <c r="I888" s="0" t="s">
        <v>3502</v>
      </c>
    </row>
    <row r="889" customFormat="false" ht="14.4" hidden="false" customHeight="false" outlineLevel="0" collapsed="false">
      <c r="A889" s="0" t="n">
        <v>1</v>
      </c>
      <c r="B889" s="0" t="s">
        <v>948</v>
      </c>
      <c r="C889" s="0" t="s">
        <v>949</v>
      </c>
      <c r="D889" s="0" t="n">
        <v>4048</v>
      </c>
      <c r="E889" s="0" t="s">
        <v>3503</v>
      </c>
      <c r="F889" s="0" t="s">
        <v>3503</v>
      </c>
      <c r="I889" s="0" t="s">
        <v>3504</v>
      </c>
    </row>
    <row r="890" customFormat="false" ht="14.4" hidden="false" customHeight="false" outlineLevel="0" collapsed="false">
      <c r="A890" s="0" t="n">
        <v>1</v>
      </c>
      <c r="B890" s="0" t="s">
        <v>948</v>
      </c>
      <c r="C890" s="0" t="s">
        <v>949</v>
      </c>
      <c r="D890" s="0" t="n">
        <v>4049</v>
      </c>
      <c r="E890" s="0" t="s">
        <v>3505</v>
      </c>
      <c r="F890" s="0" t="s">
        <v>3505</v>
      </c>
      <c r="I890" s="0" t="s">
        <v>3506</v>
      </c>
    </row>
    <row r="891" customFormat="false" ht="14.4" hidden="false" customHeight="false" outlineLevel="0" collapsed="false">
      <c r="A891" s="0" t="n">
        <v>1</v>
      </c>
      <c r="B891" s="0" t="s">
        <v>948</v>
      </c>
      <c r="C891" s="0" t="s">
        <v>949</v>
      </c>
      <c r="D891" s="0" t="n">
        <v>4050</v>
      </c>
      <c r="E891" s="0" t="s">
        <v>3507</v>
      </c>
      <c r="F891" s="0" t="s">
        <v>3507</v>
      </c>
      <c r="G891" s="0" t="s">
        <v>1074</v>
      </c>
      <c r="H891" s="0" t="s">
        <v>3508</v>
      </c>
      <c r="I891" s="0" t="s">
        <v>3509</v>
      </c>
    </row>
    <row r="892" customFormat="false" ht="14.4" hidden="false" customHeight="false" outlineLevel="0" collapsed="false">
      <c r="A892" s="0" t="n">
        <v>1</v>
      </c>
      <c r="B892" s="0" t="s">
        <v>948</v>
      </c>
      <c r="C892" s="0" t="s">
        <v>949</v>
      </c>
      <c r="D892" s="0" t="n">
        <v>4051</v>
      </c>
      <c r="E892" s="0" t="s">
        <v>3510</v>
      </c>
      <c r="F892" s="0" t="s">
        <v>3510</v>
      </c>
      <c r="I892" s="0" t="s">
        <v>3511</v>
      </c>
    </row>
    <row r="893" customFormat="false" ht="14.4" hidden="false" customHeight="false" outlineLevel="0" collapsed="false">
      <c r="A893" s="0" t="n">
        <v>1</v>
      </c>
      <c r="B893" s="0" t="s">
        <v>948</v>
      </c>
      <c r="C893" s="0" t="s">
        <v>949</v>
      </c>
      <c r="D893" s="0" t="n">
        <v>4052</v>
      </c>
      <c r="E893" s="0" t="s">
        <v>3512</v>
      </c>
      <c r="F893" s="0" t="s">
        <v>3512</v>
      </c>
      <c r="I893" s="0" t="s">
        <v>3513</v>
      </c>
    </row>
    <row r="894" customFormat="false" ht="14.4" hidden="false" customHeight="false" outlineLevel="0" collapsed="false">
      <c r="A894" s="0" t="n">
        <v>1</v>
      </c>
      <c r="B894" s="0" t="s">
        <v>948</v>
      </c>
      <c r="C894" s="0" t="s">
        <v>949</v>
      </c>
      <c r="D894" s="0" t="n">
        <v>4053</v>
      </c>
      <c r="E894" s="0" t="s">
        <v>3514</v>
      </c>
      <c r="F894" s="0" t="s">
        <v>3514</v>
      </c>
      <c r="I894" s="0" t="s">
        <v>3515</v>
      </c>
    </row>
    <row r="895" customFormat="false" ht="14.4" hidden="false" customHeight="false" outlineLevel="0" collapsed="false">
      <c r="A895" s="0" t="n">
        <v>1</v>
      </c>
      <c r="B895" s="0" t="s">
        <v>948</v>
      </c>
      <c r="C895" s="0" t="s">
        <v>949</v>
      </c>
      <c r="D895" s="0" t="n">
        <v>4054</v>
      </c>
      <c r="E895" s="0" t="s">
        <v>3516</v>
      </c>
      <c r="F895" s="0" t="s">
        <v>3516</v>
      </c>
      <c r="I895" s="0" t="s">
        <v>3517</v>
      </c>
    </row>
    <row r="896" customFormat="false" ht="14.4" hidden="false" customHeight="false" outlineLevel="0" collapsed="false">
      <c r="A896" s="0" t="n">
        <v>1</v>
      </c>
      <c r="B896" s="0" t="s">
        <v>948</v>
      </c>
      <c r="C896" s="0" t="s">
        <v>949</v>
      </c>
      <c r="D896" s="0" t="n">
        <v>4055</v>
      </c>
      <c r="E896" s="0" t="s">
        <v>3518</v>
      </c>
      <c r="F896" s="0" t="s">
        <v>3518</v>
      </c>
      <c r="I896" s="0" t="s">
        <v>3519</v>
      </c>
    </row>
    <row r="897" customFormat="false" ht="14.4" hidden="false" customHeight="false" outlineLevel="0" collapsed="false">
      <c r="A897" s="0" t="n">
        <v>1</v>
      </c>
      <c r="B897" s="0" t="s">
        <v>948</v>
      </c>
      <c r="C897" s="0" t="s">
        <v>949</v>
      </c>
      <c r="D897" s="0" t="n">
        <v>4056</v>
      </c>
      <c r="E897" s="0" t="s">
        <v>3520</v>
      </c>
      <c r="F897" s="0" t="s">
        <v>3520</v>
      </c>
      <c r="I897" s="0" t="s">
        <v>3521</v>
      </c>
    </row>
    <row r="898" customFormat="false" ht="14.4" hidden="false" customHeight="false" outlineLevel="0" collapsed="false">
      <c r="A898" s="0" t="n">
        <v>1</v>
      </c>
      <c r="B898" s="0" t="s">
        <v>948</v>
      </c>
      <c r="C898" s="0" t="s">
        <v>949</v>
      </c>
      <c r="D898" s="0" t="n">
        <v>4057</v>
      </c>
      <c r="E898" s="0" t="s">
        <v>3522</v>
      </c>
      <c r="F898" s="0" t="s">
        <v>3522</v>
      </c>
      <c r="I898" s="0" t="s">
        <v>3523</v>
      </c>
    </row>
    <row r="899" customFormat="false" ht="14.4" hidden="false" customHeight="false" outlineLevel="0" collapsed="false">
      <c r="A899" s="0" t="n">
        <v>1</v>
      </c>
      <c r="B899" s="0" t="s">
        <v>948</v>
      </c>
      <c r="C899" s="0" t="s">
        <v>949</v>
      </c>
      <c r="D899" s="0" t="n">
        <v>4058</v>
      </c>
      <c r="E899" s="0" t="s">
        <v>3524</v>
      </c>
      <c r="F899" s="0" t="s">
        <v>3524</v>
      </c>
    </row>
    <row r="900" customFormat="false" ht="14.4" hidden="false" customHeight="false" outlineLevel="0" collapsed="false">
      <c r="A900" s="0" t="n">
        <v>1</v>
      </c>
      <c r="B900" s="0" t="s">
        <v>948</v>
      </c>
      <c r="C900" s="0" t="s">
        <v>949</v>
      </c>
      <c r="D900" s="0" t="n">
        <v>4059</v>
      </c>
      <c r="E900" s="0" t="s">
        <v>3525</v>
      </c>
      <c r="F900" s="0" t="s">
        <v>3525</v>
      </c>
      <c r="I900" s="0" t="s">
        <v>3526</v>
      </c>
    </row>
    <row r="901" customFormat="false" ht="14.4" hidden="false" customHeight="false" outlineLevel="0" collapsed="false">
      <c r="A901" s="0" t="n">
        <v>1</v>
      </c>
      <c r="B901" s="0" t="s">
        <v>948</v>
      </c>
      <c r="C901" s="0" t="s">
        <v>949</v>
      </c>
      <c r="D901" s="0" t="n">
        <v>4060</v>
      </c>
      <c r="E901" s="0" t="s">
        <v>3527</v>
      </c>
      <c r="F901" s="0" t="s">
        <v>3527</v>
      </c>
      <c r="I901" s="0" t="s">
        <v>3528</v>
      </c>
    </row>
    <row r="902" customFormat="false" ht="14.4" hidden="false" customHeight="false" outlineLevel="0" collapsed="false">
      <c r="A902" s="0" t="n">
        <v>1</v>
      </c>
      <c r="B902" s="0" t="s">
        <v>948</v>
      </c>
      <c r="C902" s="0" t="s">
        <v>949</v>
      </c>
      <c r="D902" s="0" t="n">
        <v>4061</v>
      </c>
      <c r="E902" s="0" t="s">
        <v>3529</v>
      </c>
      <c r="F902" s="0" t="s">
        <v>3529</v>
      </c>
      <c r="I902" s="0" t="s">
        <v>3530</v>
      </c>
    </row>
    <row r="903" customFormat="false" ht="14.4" hidden="false" customHeight="false" outlineLevel="0" collapsed="false">
      <c r="A903" s="0" t="n">
        <v>1</v>
      </c>
      <c r="B903" s="0" t="s">
        <v>948</v>
      </c>
      <c r="C903" s="0" t="s">
        <v>949</v>
      </c>
      <c r="D903" s="0" t="n">
        <v>4062</v>
      </c>
      <c r="E903" s="0" t="s">
        <v>3531</v>
      </c>
      <c r="F903" s="0" t="s">
        <v>3531</v>
      </c>
      <c r="I903" s="0" t="s">
        <v>3532</v>
      </c>
    </row>
    <row r="904" customFormat="false" ht="14.4" hidden="false" customHeight="false" outlineLevel="0" collapsed="false">
      <c r="A904" s="0" t="n">
        <v>1</v>
      </c>
      <c r="B904" s="0" t="s">
        <v>948</v>
      </c>
      <c r="C904" s="0" t="s">
        <v>949</v>
      </c>
      <c r="D904" s="0" t="n">
        <v>4063</v>
      </c>
      <c r="E904" s="0" t="s">
        <v>3533</v>
      </c>
      <c r="F904" s="0" t="s">
        <v>3533</v>
      </c>
      <c r="I904" s="0" t="s">
        <v>3534</v>
      </c>
    </row>
    <row r="905" customFormat="false" ht="14.4" hidden="false" customHeight="false" outlineLevel="0" collapsed="false">
      <c r="A905" s="0" t="n">
        <v>1</v>
      </c>
      <c r="B905" s="0" t="s">
        <v>948</v>
      </c>
      <c r="C905" s="0" t="s">
        <v>949</v>
      </c>
      <c r="D905" s="0" t="n">
        <v>4064</v>
      </c>
      <c r="E905" s="0" t="s">
        <v>3535</v>
      </c>
      <c r="F905" s="0" t="s">
        <v>3535</v>
      </c>
      <c r="I905" s="0" t="s">
        <v>3536</v>
      </c>
    </row>
    <row r="906" customFormat="false" ht="14.4" hidden="false" customHeight="false" outlineLevel="0" collapsed="false">
      <c r="A906" s="0" t="n">
        <v>1</v>
      </c>
      <c r="B906" s="0" t="s">
        <v>948</v>
      </c>
      <c r="C906" s="0" t="s">
        <v>949</v>
      </c>
      <c r="D906" s="0" t="n">
        <v>4065</v>
      </c>
      <c r="E906" s="0" t="s">
        <v>3537</v>
      </c>
      <c r="F906" s="0" t="s">
        <v>3537</v>
      </c>
      <c r="H906" s="0" t="s">
        <v>3538</v>
      </c>
      <c r="I906" s="0" t="s">
        <v>3539</v>
      </c>
    </row>
    <row r="907" customFormat="false" ht="14.4" hidden="false" customHeight="false" outlineLevel="0" collapsed="false">
      <c r="A907" s="0" t="n">
        <v>1</v>
      </c>
      <c r="B907" s="0" t="s">
        <v>948</v>
      </c>
      <c r="C907" s="0" t="s">
        <v>949</v>
      </c>
      <c r="D907" s="0" t="n">
        <v>4066</v>
      </c>
      <c r="E907" s="0" t="s">
        <v>3540</v>
      </c>
      <c r="F907" s="0" t="s">
        <v>3540</v>
      </c>
      <c r="H907" s="0" t="s">
        <v>3541</v>
      </c>
      <c r="I907" s="0" t="s">
        <v>3542</v>
      </c>
    </row>
    <row r="908" customFormat="false" ht="14.4" hidden="false" customHeight="false" outlineLevel="0" collapsed="false">
      <c r="A908" s="0" t="n">
        <v>1</v>
      </c>
      <c r="B908" s="0" t="s">
        <v>948</v>
      </c>
      <c r="C908" s="0" t="s">
        <v>949</v>
      </c>
      <c r="D908" s="0" t="n">
        <v>4067</v>
      </c>
      <c r="E908" s="0" t="s">
        <v>3543</v>
      </c>
      <c r="F908" s="0" t="s">
        <v>3543</v>
      </c>
      <c r="I908" s="0" t="s">
        <v>3544</v>
      </c>
    </row>
    <row r="909" customFormat="false" ht="14.4" hidden="false" customHeight="false" outlineLevel="0" collapsed="false">
      <c r="A909" s="0" t="n">
        <v>1</v>
      </c>
      <c r="B909" s="0" t="s">
        <v>948</v>
      </c>
      <c r="C909" s="0" t="s">
        <v>949</v>
      </c>
      <c r="D909" s="0" t="n">
        <v>4068</v>
      </c>
      <c r="E909" s="0" t="s">
        <v>3545</v>
      </c>
      <c r="F909" s="0" t="s">
        <v>3545</v>
      </c>
      <c r="I909" s="0" t="s">
        <v>3546</v>
      </c>
    </row>
    <row r="910" customFormat="false" ht="14.4" hidden="false" customHeight="false" outlineLevel="0" collapsed="false">
      <c r="A910" s="0" t="n">
        <v>1</v>
      </c>
      <c r="B910" s="0" t="s">
        <v>948</v>
      </c>
      <c r="C910" s="0" t="s">
        <v>949</v>
      </c>
      <c r="D910" s="0" t="n">
        <v>4069</v>
      </c>
      <c r="E910" s="0" t="s">
        <v>3547</v>
      </c>
      <c r="F910" s="0" t="s">
        <v>3547</v>
      </c>
      <c r="I910" s="0" t="s">
        <v>3548</v>
      </c>
    </row>
    <row r="911" customFormat="false" ht="14.4" hidden="false" customHeight="false" outlineLevel="0" collapsed="false">
      <c r="A911" s="0" t="n">
        <v>1</v>
      </c>
      <c r="B911" s="0" t="s">
        <v>948</v>
      </c>
      <c r="C911" s="0" t="s">
        <v>949</v>
      </c>
      <c r="D911" s="0" t="n">
        <v>4070</v>
      </c>
      <c r="E911" s="0" t="s">
        <v>3549</v>
      </c>
      <c r="F911" s="0" t="s">
        <v>3549</v>
      </c>
      <c r="I911" s="0" t="s">
        <v>3550</v>
      </c>
    </row>
    <row r="912" customFormat="false" ht="14.4" hidden="false" customHeight="false" outlineLevel="0" collapsed="false">
      <c r="A912" s="0" t="n">
        <v>1</v>
      </c>
      <c r="B912" s="0" t="s">
        <v>948</v>
      </c>
      <c r="C912" s="0" t="s">
        <v>949</v>
      </c>
      <c r="D912" s="0" t="n">
        <v>4071</v>
      </c>
      <c r="E912" s="0" t="s">
        <v>3551</v>
      </c>
      <c r="F912" s="0" t="s">
        <v>3551</v>
      </c>
      <c r="I912" s="0" t="s">
        <v>3552</v>
      </c>
    </row>
    <row r="913" customFormat="false" ht="14.4" hidden="false" customHeight="false" outlineLevel="0" collapsed="false">
      <c r="A913" s="0" t="n">
        <v>1</v>
      </c>
      <c r="B913" s="0" t="s">
        <v>948</v>
      </c>
      <c r="C913" s="0" t="s">
        <v>949</v>
      </c>
      <c r="D913" s="0" t="n">
        <v>4072</v>
      </c>
      <c r="E913" s="0" t="s">
        <v>3553</v>
      </c>
      <c r="F913" s="0" t="s">
        <v>3553</v>
      </c>
      <c r="I913" s="0" t="s">
        <v>3554</v>
      </c>
    </row>
    <row r="914" customFormat="false" ht="14.4" hidden="false" customHeight="false" outlineLevel="0" collapsed="false">
      <c r="A914" s="0" t="n">
        <v>1</v>
      </c>
      <c r="B914" s="0" t="s">
        <v>948</v>
      </c>
      <c r="C914" s="0" t="s">
        <v>949</v>
      </c>
      <c r="D914" s="0" t="n">
        <v>4073</v>
      </c>
      <c r="E914" s="0" t="s">
        <v>3555</v>
      </c>
      <c r="F914" s="0" t="s">
        <v>3555</v>
      </c>
      <c r="I914" s="0" t="s">
        <v>3556</v>
      </c>
    </row>
    <row r="915" customFormat="false" ht="14.4" hidden="false" customHeight="false" outlineLevel="0" collapsed="false">
      <c r="A915" s="0" t="n">
        <v>1</v>
      </c>
      <c r="B915" s="0" t="s">
        <v>948</v>
      </c>
      <c r="C915" s="0" t="s">
        <v>949</v>
      </c>
      <c r="D915" s="0" t="n">
        <v>4074</v>
      </c>
      <c r="E915" s="0" t="s">
        <v>3557</v>
      </c>
      <c r="F915" s="0" t="s">
        <v>3557</v>
      </c>
      <c r="I915" s="0" t="s">
        <v>3558</v>
      </c>
    </row>
    <row r="916" customFormat="false" ht="14.4" hidden="false" customHeight="false" outlineLevel="0" collapsed="false">
      <c r="A916" s="0" t="n">
        <v>1</v>
      </c>
      <c r="B916" s="0" t="s">
        <v>948</v>
      </c>
      <c r="C916" s="0" t="s">
        <v>949</v>
      </c>
      <c r="D916" s="0" t="n">
        <v>4075</v>
      </c>
      <c r="E916" s="0" t="s">
        <v>3559</v>
      </c>
      <c r="F916" s="0" t="s">
        <v>3559</v>
      </c>
      <c r="I916" s="0" t="s">
        <v>3560</v>
      </c>
    </row>
    <row r="917" customFormat="false" ht="14.4" hidden="false" customHeight="false" outlineLevel="0" collapsed="false">
      <c r="A917" s="0" t="n">
        <v>1</v>
      </c>
      <c r="B917" s="0" t="s">
        <v>948</v>
      </c>
      <c r="C917" s="0" t="s">
        <v>949</v>
      </c>
      <c r="D917" s="0" t="n">
        <v>4076</v>
      </c>
      <c r="E917" s="0" t="s">
        <v>3561</v>
      </c>
      <c r="F917" s="0" t="s">
        <v>3561</v>
      </c>
      <c r="I917" s="0" t="s">
        <v>3562</v>
      </c>
    </row>
    <row r="918" customFormat="false" ht="14.4" hidden="false" customHeight="false" outlineLevel="0" collapsed="false">
      <c r="A918" s="0" t="n">
        <v>1</v>
      </c>
      <c r="B918" s="0" t="s">
        <v>948</v>
      </c>
      <c r="C918" s="0" t="s">
        <v>949</v>
      </c>
      <c r="D918" s="0" t="n">
        <v>4077</v>
      </c>
      <c r="E918" s="0" t="s">
        <v>3563</v>
      </c>
      <c r="F918" s="0" t="s">
        <v>3563</v>
      </c>
      <c r="I918" s="0" t="s">
        <v>3564</v>
      </c>
    </row>
    <row r="919" customFormat="false" ht="14.4" hidden="false" customHeight="false" outlineLevel="0" collapsed="false">
      <c r="A919" s="0" t="n">
        <v>1</v>
      </c>
      <c r="B919" s="0" t="s">
        <v>948</v>
      </c>
      <c r="C919" s="0" t="s">
        <v>949</v>
      </c>
      <c r="D919" s="0" t="n">
        <v>4078</v>
      </c>
      <c r="E919" s="0" t="s">
        <v>3565</v>
      </c>
      <c r="F919" s="0" t="s">
        <v>3565</v>
      </c>
      <c r="I919" s="0" t="s">
        <v>3566</v>
      </c>
    </row>
    <row r="920" customFormat="false" ht="14.4" hidden="false" customHeight="false" outlineLevel="0" collapsed="false">
      <c r="A920" s="0" t="n">
        <v>1</v>
      </c>
      <c r="B920" s="0" t="s">
        <v>948</v>
      </c>
      <c r="C920" s="0" t="s">
        <v>949</v>
      </c>
      <c r="D920" s="0" t="n">
        <v>4079</v>
      </c>
      <c r="E920" s="0" t="s">
        <v>3567</v>
      </c>
      <c r="F920" s="0" t="s">
        <v>3567</v>
      </c>
      <c r="I920" s="0" t="s">
        <v>3568</v>
      </c>
    </row>
    <row r="921" customFormat="false" ht="14.4" hidden="false" customHeight="false" outlineLevel="0" collapsed="false">
      <c r="A921" s="0" t="n">
        <v>1</v>
      </c>
      <c r="B921" s="0" t="s">
        <v>948</v>
      </c>
      <c r="C921" s="0" t="s">
        <v>949</v>
      </c>
      <c r="D921" s="0" t="n">
        <v>4080</v>
      </c>
      <c r="E921" s="0" t="s">
        <v>3569</v>
      </c>
      <c r="F921" s="0" t="s">
        <v>3569</v>
      </c>
      <c r="I921" s="0" t="s">
        <v>3570</v>
      </c>
    </row>
    <row r="922" customFormat="false" ht="14.4" hidden="false" customHeight="false" outlineLevel="0" collapsed="false">
      <c r="A922" s="0" t="n">
        <v>1</v>
      </c>
      <c r="B922" s="0" t="s">
        <v>948</v>
      </c>
      <c r="C922" s="0" t="s">
        <v>949</v>
      </c>
      <c r="D922" s="0" t="n">
        <v>4081</v>
      </c>
      <c r="E922" s="0" t="s">
        <v>3571</v>
      </c>
      <c r="F922" s="0" t="s">
        <v>3571</v>
      </c>
      <c r="I922" s="0" t="s">
        <v>3572</v>
      </c>
    </row>
    <row r="923" customFormat="false" ht="14.4" hidden="false" customHeight="false" outlineLevel="0" collapsed="false">
      <c r="A923" s="0" t="n">
        <v>1</v>
      </c>
      <c r="B923" s="0" t="s">
        <v>948</v>
      </c>
      <c r="C923" s="0" t="s">
        <v>949</v>
      </c>
      <c r="D923" s="0" t="n">
        <v>4082</v>
      </c>
      <c r="E923" s="0" t="s">
        <v>3573</v>
      </c>
      <c r="F923" s="0" t="s">
        <v>3573</v>
      </c>
      <c r="I923" s="0" t="s">
        <v>3574</v>
      </c>
    </row>
    <row r="924" customFormat="false" ht="14.4" hidden="false" customHeight="false" outlineLevel="0" collapsed="false">
      <c r="A924" s="0" t="n">
        <v>1</v>
      </c>
      <c r="B924" s="0" t="s">
        <v>948</v>
      </c>
      <c r="C924" s="0" t="s">
        <v>949</v>
      </c>
      <c r="D924" s="0" t="n">
        <v>4083</v>
      </c>
      <c r="E924" s="0" t="s">
        <v>3575</v>
      </c>
      <c r="F924" s="0" t="s">
        <v>3575</v>
      </c>
      <c r="I924" s="0" t="s">
        <v>3576</v>
      </c>
    </row>
    <row r="925" customFormat="false" ht="14.4" hidden="false" customHeight="false" outlineLevel="0" collapsed="false">
      <c r="A925" s="0" t="n">
        <v>1</v>
      </c>
      <c r="B925" s="0" t="s">
        <v>948</v>
      </c>
      <c r="C925" s="0" t="s">
        <v>949</v>
      </c>
      <c r="D925" s="0" t="n">
        <v>4084</v>
      </c>
      <c r="E925" s="0" t="s">
        <v>3577</v>
      </c>
      <c r="F925" s="0" t="s">
        <v>3577</v>
      </c>
      <c r="I925" s="0" t="s">
        <v>3578</v>
      </c>
    </row>
    <row r="926" customFormat="false" ht="14.4" hidden="false" customHeight="false" outlineLevel="0" collapsed="false">
      <c r="A926" s="0" t="n">
        <v>1</v>
      </c>
      <c r="B926" s="0" t="s">
        <v>948</v>
      </c>
      <c r="C926" s="0" t="s">
        <v>949</v>
      </c>
      <c r="D926" s="0" t="n">
        <v>4085</v>
      </c>
      <c r="E926" s="0" t="s">
        <v>3579</v>
      </c>
      <c r="F926" s="0" t="s">
        <v>3579</v>
      </c>
      <c r="I926" s="0" t="s">
        <v>3580</v>
      </c>
    </row>
    <row r="927" customFormat="false" ht="14.4" hidden="false" customHeight="false" outlineLevel="0" collapsed="false">
      <c r="A927" s="0" t="n">
        <v>1</v>
      </c>
      <c r="B927" s="0" t="s">
        <v>948</v>
      </c>
      <c r="C927" s="0" t="s">
        <v>949</v>
      </c>
      <c r="D927" s="0" t="n">
        <v>4086</v>
      </c>
      <c r="E927" s="0" t="s">
        <v>3581</v>
      </c>
      <c r="F927" s="0" t="s">
        <v>3581</v>
      </c>
      <c r="I927" s="0" t="s">
        <v>3582</v>
      </c>
    </row>
    <row r="928" customFormat="false" ht="14.4" hidden="false" customHeight="false" outlineLevel="0" collapsed="false">
      <c r="A928" s="0" t="n">
        <v>1</v>
      </c>
      <c r="B928" s="0" t="s">
        <v>948</v>
      </c>
      <c r="C928" s="0" t="s">
        <v>949</v>
      </c>
      <c r="D928" s="0" t="n">
        <v>4087</v>
      </c>
      <c r="E928" s="0" t="s">
        <v>3583</v>
      </c>
      <c r="F928" s="0" t="s">
        <v>3583</v>
      </c>
      <c r="I928" s="0" t="s">
        <v>3584</v>
      </c>
    </row>
    <row r="929" customFormat="false" ht="14.4" hidden="false" customHeight="false" outlineLevel="0" collapsed="false">
      <c r="A929" s="0" t="n">
        <v>1</v>
      </c>
      <c r="B929" s="0" t="s">
        <v>948</v>
      </c>
      <c r="C929" s="0" t="s">
        <v>949</v>
      </c>
      <c r="D929" s="0" t="n">
        <v>4088</v>
      </c>
      <c r="E929" s="0" t="s">
        <v>3585</v>
      </c>
      <c r="F929" s="0" t="s">
        <v>3585</v>
      </c>
      <c r="I929" s="0" t="s">
        <v>3586</v>
      </c>
    </row>
    <row r="930" customFormat="false" ht="14.4" hidden="false" customHeight="false" outlineLevel="0" collapsed="false">
      <c r="A930" s="0" t="n">
        <v>1</v>
      </c>
      <c r="B930" s="0" t="s">
        <v>948</v>
      </c>
      <c r="C930" s="0" t="s">
        <v>949</v>
      </c>
      <c r="D930" s="0" t="n">
        <v>4089</v>
      </c>
      <c r="E930" s="0" t="s">
        <v>3587</v>
      </c>
      <c r="F930" s="0" t="s">
        <v>3587</v>
      </c>
      <c r="I930" s="0" t="s">
        <v>3588</v>
      </c>
    </row>
    <row r="931" customFormat="false" ht="14.4" hidden="false" customHeight="false" outlineLevel="0" collapsed="false">
      <c r="A931" s="0" t="n">
        <v>1</v>
      </c>
      <c r="B931" s="0" t="s">
        <v>948</v>
      </c>
      <c r="C931" s="0" t="s">
        <v>949</v>
      </c>
      <c r="D931" s="0" t="n">
        <v>4090</v>
      </c>
      <c r="E931" s="0" t="s">
        <v>3589</v>
      </c>
      <c r="F931" s="0" t="s">
        <v>3589</v>
      </c>
      <c r="I931" s="0" t="s">
        <v>3590</v>
      </c>
    </row>
    <row r="932" customFormat="false" ht="14.4" hidden="false" customHeight="false" outlineLevel="0" collapsed="false">
      <c r="A932" s="0" t="n">
        <v>1</v>
      </c>
      <c r="B932" s="0" t="s">
        <v>948</v>
      </c>
      <c r="C932" s="0" t="s">
        <v>949</v>
      </c>
      <c r="D932" s="0" t="n">
        <v>4091</v>
      </c>
      <c r="E932" s="0" t="s">
        <v>3591</v>
      </c>
      <c r="F932" s="0" t="s">
        <v>3591</v>
      </c>
      <c r="I932" s="0" t="s">
        <v>3592</v>
      </c>
    </row>
    <row r="933" customFormat="false" ht="14.4" hidden="false" customHeight="false" outlineLevel="0" collapsed="false">
      <c r="A933" s="0" t="n">
        <v>1</v>
      </c>
      <c r="B933" s="0" t="s">
        <v>948</v>
      </c>
      <c r="C933" s="0" t="s">
        <v>949</v>
      </c>
      <c r="D933" s="0" t="n">
        <v>4092</v>
      </c>
      <c r="E933" s="0" t="s">
        <v>3593</v>
      </c>
      <c r="F933" s="0" t="s">
        <v>3593</v>
      </c>
      <c r="I933" s="0" t="s">
        <v>3594</v>
      </c>
    </row>
    <row r="934" customFormat="false" ht="14.4" hidden="false" customHeight="false" outlineLevel="0" collapsed="false">
      <c r="A934" s="0" t="n">
        <v>1</v>
      </c>
      <c r="B934" s="0" t="s">
        <v>948</v>
      </c>
      <c r="C934" s="0" t="s">
        <v>949</v>
      </c>
      <c r="D934" s="0" t="n">
        <v>4093</v>
      </c>
      <c r="E934" s="0" t="s">
        <v>3595</v>
      </c>
      <c r="F934" s="0" t="s">
        <v>3595</v>
      </c>
      <c r="I934" s="0" t="s">
        <v>3596</v>
      </c>
    </row>
    <row r="935" customFormat="false" ht="14.4" hidden="false" customHeight="false" outlineLevel="0" collapsed="false">
      <c r="A935" s="0" t="n">
        <v>1</v>
      </c>
      <c r="B935" s="0" t="s">
        <v>948</v>
      </c>
      <c r="C935" s="0" t="s">
        <v>949</v>
      </c>
      <c r="D935" s="0" t="n">
        <v>4094</v>
      </c>
      <c r="E935" s="0" t="s">
        <v>3597</v>
      </c>
      <c r="F935" s="0" t="s">
        <v>3597</v>
      </c>
      <c r="I935" s="0" t="s">
        <v>3598</v>
      </c>
    </row>
    <row r="936" customFormat="false" ht="14.4" hidden="false" customHeight="false" outlineLevel="0" collapsed="false">
      <c r="A936" s="0" t="n">
        <v>1</v>
      </c>
      <c r="B936" s="0" t="s">
        <v>948</v>
      </c>
      <c r="C936" s="0" t="s">
        <v>949</v>
      </c>
      <c r="D936" s="0" t="n">
        <v>4095</v>
      </c>
      <c r="E936" s="0" t="s">
        <v>3599</v>
      </c>
      <c r="F936" s="0" t="s">
        <v>3599</v>
      </c>
      <c r="H936" s="0" t="s">
        <v>3600</v>
      </c>
      <c r="I936" s="0" t="s">
        <v>3601</v>
      </c>
    </row>
    <row r="937" customFormat="false" ht="14.4" hidden="false" customHeight="false" outlineLevel="0" collapsed="false">
      <c r="A937" s="0" t="n">
        <v>1</v>
      </c>
      <c r="B937" s="0" t="s">
        <v>948</v>
      </c>
      <c r="C937" s="0" t="s">
        <v>949</v>
      </c>
      <c r="D937" s="0" t="n">
        <v>4096</v>
      </c>
      <c r="E937" s="0" t="s">
        <v>3602</v>
      </c>
      <c r="F937" s="0" t="s">
        <v>3602</v>
      </c>
      <c r="I937" s="0" t="s">
        <v>3603</v>
      </c>
    </row>
    <row r="938" customFormat="false" ht="14.4" hidden="false" customHeight="false" outlineLevel="0" collapsed="false">
      <c r="A938" s="0" t="n">
        <v>1</v>
      </c>
      <c r="B938" s="0" t="s">
        <v>948</v>
      </c>
      <c r="C938" s="0" t="s">
        <v>949</v>
      </c>
      <c r="D938" s="0" t="n">
        <v>4097</v>
      </c>
      <c r="E938" s="0" t="s">
        <v>3604</v>
      </c>
      <c r="F938" s="0" t="s">
        <v>3604</v>
      </c>
      <c r="I938" s="0" t="s">
        <v>3605</v>
      </c>
    </row>
    <row r="939" customFormat="false" ht="14.4" hidden="false" customHeight="false" outlineLevel="0" collapsed="false">
      <c r="A939" s="0" t="n">
        <v>1</v>
      </c>
      <c r="B939" s="0" t="s">
        <v>948</v>
      </c>
      <c r="C939" s="0" t="s">
        <v>949</v>
      </c>
      <c r="D939" s="0" t="n">
        <v>4098</v>
      </c>
      <c r="E939" s="0" t="s">
        <v>3606</v>
      </c>
      <c r="F939" s="0" t="s">
        <v>3606</v>
      </c>
      <c r="I939" s="0" t="s">
        <v>3607</v>
      </c>
    </row>
    <row r="940" customFormat="false" ht="14.4" hidden="false" customHeight="false" outlineLevel="0" collapsed="false">
      <c r="A940" s="0" t="n">
        <v>1</v>
      </c>
      <c r="B940" s="0" t="s">
        <v>948</v>
      </c>
      <c r="C940" s="0" t="s">
        <v>949</v>
      </c>
      <c r="D940" s="0" t="n">
        <v>4099</v>
      </c>
      <c r="E940" s="0" t="s">
        <v>3608</v>
      </c>
      <c r="F940" s="0" t="s">
        <v>3608</v>
      </c>
      <c r="I940" s="0" t="s">
        <v>3609</v>
      </c>
    </row>
    <row r="941" customFormat="false" ht="14.4" hidden="false" customHeight="false" outlineLevel="0" collapsed="false">
      <c r="A941" s="0" t="n">
        <v>1</v>
      </c>
      <c r="B941" s="0" t="s">
        <v>948</v>
      </c>
      <c r="C941" s="0" t="s">
        <v>949</v>
      </c>
      <c r="D941" s="0" t="n">
        <v>4100</v>
      </c>
      <c r="E941" s="0" t="s">
        <v>3610</v>
      </c>
      <c r="F941" s="0" t="s">
        <v>3610</v>
      </c>
      <c r="I941" s="0" t="s">
        <v>3611</v>
      </c>
    </row>
    <row r="942" customFormat="false" ht="14.4" hidden="false" customHeight="false" outlineLevel="0" collapsed="false">
      <c r="A942" s="0" t="n">
        <v>1</v>
      </c>
      <c r="B942" s="0" t="s">
        <v>948</v>
      </c>
      <c r="C942" s="0" t="s">
        <v>949</v>
      </c>
      <c r="D942" s="0" t="n">
        <v>4101</v>
      </c>
      <c r="E942" s="0" t="s">
        <v>3612</v>
      </c>
      <c r="F942" s="0" t="s">
        <v>3612</v>
      </c>
      <c r="I942" s="0" t="s">
        <v>3613</v>
      </c>
    </row>
    <row r="943" customFormat="false" ht="14.4" hidden="false" customHeight="false" outlineLevel="0" collapsed="false">
      <c r="A943" s="0" t="n">
        <v>1</v>
      </c>
      <c r="B943" s="0" t="s">
        <v>948</v>
      </c>
      <c r="C943" s="0" t="s">
        <v>949</v>
      </c>
      <c r="D943" s="0" t="n">
        <v>4102</v>
      </c>
      <c r="E943" s="0" t="s">
        <v>3614</v>
      </c>
      <c r="F943" s="0" t="s">
        <v>3614</v>
      </c>
      <c r="I943" s="0" t="s">
        <v>3615</v>
      </c>
    </row>
    <row r="944" customFormat="false" ht="14.4" hidden="false" customHeight="false" outlineLevel="0" collapsed="false">
      <c r="A944" s="0" t="n">
        <v>1</v>
      </c>
      <c r="B944" s="0" t="s">
        <v>948</v>
      </c>
      <c r="C944" s="0" t="s">
        <v>949</v>
      </c>
      <c r="D944" s="0" t="n">
        <v>4103</v>
      </c>
      <c r="E944" s="0" t="s">
        <v>3616</v>
      </c>
      <c r="F944" s="0" t="s">
        <v>3616</v>
      </c>
      <c r="I944" s="0" t="s">
        <v>3617</v>
      </c>
    </row>
    <row r="945" customFormat="false" ht="14.4" hidden="false" customHeight="false" outlineLevel="0" collapsed="false">
      <c r="A945" s="0" t="n">
        <v>1</v>
      </c>
      <c r="B945" s="0" t="s">
        <v>948</v>
      </c>
      <c r="C945" s="0" t="s">
        <v>949</v>
      </c>
      <c r="D945" s="0" t="n">
        <v>4104</v>
      </c>
      <c r="E945" s="0" t="s">
        <v>3618</v>
      </c>
      <c r="F945" s="0" t="s">
        <v>3618</v>
      </c>
      <c r="I945" s="0" t="s">
        <v>3619</v>
      </c>
    </row>
    <row r="946" customFormat="false" ht="14.4" hidden="false" customHeight="false" outlineLevel="0" collapsed="false">
      <c r="A946" s="0" t="n">
        <v>1</v>
      </c>
      <c r="B946" s="0" t="s">
        <v>948</v>
      </c>
      <c r="C946" s="0" t="s">
        <v>949</v>
      </c>
      <c r="D946" s="0" t="n">
        <v>4105</v>
      </c>
      <c r="E946" s="0" t="s">
        <v>3620</v>
      </c>
      <c r="F946" s="0" t="s">
        <v>3620</v>
      </c>
      <c r="I946" s="0" t="s">
        <v>3621</v>
      </c>
    </row>
    <row r="947" customFormat="false" ht="14.4" hidden="false" customHeight="false" outlineLevel="0" collapsed="false">
      <c r="A947" s="0" t="n">
        <v>1</v>
      </c>
      <c r="B947" s="0" t="s">
        <v>948</v>
      </c>
      <c r="C947" s="0" t="s">
        <v>949</v>
      </c>
      <c r="D947" s="0" t="n">
        <v>4106</v>
      </c>
      <c r="E947" s="0" t="s">
        <v>3622</v>
      </c>
      <c r="F947" s="0" t="s">
        <v>3622</v>
      </c>
    </row>
    <row r="948" customFormat="false" ht="14.4" hidden="false" customHeight="false" outlineLevel="0" collapsed="false">
      <c r="A948" s="0" t="n">
        <v>1</v>
      </c>
      <c r="B948" s="0" t="s">
        <v>948</v>
      </c>
      <c r="C948" s="0" t="s">
        <v>949</v>
      </c>
      <c r="D948" s="0" t="n">
        <v>4107</v>
      </c>
      <c r="E948" s="0" t="s">
        <v>3623</v>
      </c>
      <c r="F948" s="0" t="s">
        <v>3623</v>
      </c>
      <c r="I948" s="0" t="s">
        <v>3624</v>
      </c>
    </row>
    <row r="949" customFormat="false" ht="14.4" hidden="false" customHeight="false" outlineLevel="0" collapsed="false">
      <c r="A949" s="0" t="n">
        <v>1</v>
      </c>
      <c r="B949" s="0" t="s">
        <v>948</v>
      </c>
      <c r="C949" s="0" t="s">
        <v>949</v>
      </c>
      <c r="D949" s="0" t="n">
        <v>4108</v>
      </c>
      <c r="E949" s="0" t="s">
        <v>3625</v>
      </c>
      <c r="F949" s="0" t="s">
        <v>3625</v>
      </c>
      <c r="I949" s="0" t="s">
        <v>3626</v>
      </c>
    </row>
    <row r="950" customFormat="false" ht="14.4" hidden="false" customHeight="false" outlineLevel="0" collapsed="false">
      <c r="A950" s="0" t="n">
        <v>1</v>
      </c>
      <c r="B950" s="0" t="s">
        <v>948</v>
      </c>
      <c r="C950" s="0" t="s">
        <v>949</v>
      </c>
      <c r="D950" s="0" t="n">
        <v>4109</v>
      </c>
      <c r="E950" s="0" t="s">
        <v>3627</v>
      </c>
      <c r="F950" s="0" t="s">
        <v>3627</v>
      </c>
    </row>
    <row r="951" customFormat="false" ht="14.4" hidden="false" customHeight="false" outlineLevel="0" collapsed="false">
      <c r="A951" s="0" t="n">
        <v>1</v>
      </c>
      <c r="B951" s="0" t="s">
        <v>948</v>
      </c>
      <c r="C951" s="0" t="s">
        <v>949</v>
      </c>
      <c r="D951" s="0" t="n">
        <v>4110</v>
      </c>
      <c r="E951" s="0" t="s">
        <v>3628</v>
      </c>
      <c r="F951" s="0" t="s">
        <v>3628</v>
      </c>
      <c r="H951" s="0" t="s">
        <v>3629</v>
      </c>
      <c r="I951" s="0" t="s">
        <v>3630</v>
      </c>
    </row>
    <row r="952" customFormat="false" ht="14.4" hidden="false" customHeight="false" outlineLevel="0" collapsed="false">
      <c r="A952" s="0" t="n">
        <v>1</v>
      </c>
      <c r="B952" s="0" t="s">
        <v>948</v>
      </c>
      <c r="C952" s="0" t="s">
        <v>949</v>
      </c>
      <c r="D952" s="0" t="n">
        <v>4111</v>
      </c>
      <c r="E952" s="0" t="s">
        <v>3631</v>
      </c>
      <c r="F952" s="0" t="s">
        <v>3631</v>
      </c>
      <c r="I952" s="0" t="s">
        <v>3632</v>
      </c>
    </row>
    <row r="953" customFormat="false" ht="14.4" hidden="false" customHeight="false" outlineLevel="0" collapsed="false">
      <c r="A953" s="0" t="n">
        <v>1</v>
      </c>
      <c r="B953" s="0" t="s">
        <v>948</v>
      </c>
      <c r="C953" s="0" t="s">
        <v>949</v>
      </c>
      <c r="D953" s="0" t="n">
        <v>4112</v>
      </c>
      <c r="E953" s="0" t="s">
        <v>3633</v>
      </c>
      <c r="F953" s="0" t="s">
        <v>3633</v>
      </c>
      <c r="I953" s="0" t="s">
        <v>3634</v>
      </c>
    </row>
    <row r="954" customFormat="false" ht="14.4" hidden="false" customHeight="false" outlineLevel="0" collapsed="false">
      <c r="A954" s="0" t="n">
        <v>1</v>
      </c>
      <c r="B954" s="0" t="s">
        <v>948</v>
      </c>
      <c r="C954" s="0" t="s">
        <v>949</v>
      </c>
      <c r="D954" s="0" t="n">
        <v>4113</v>
      </c>
      <c r="E954" s="0" t="s">
        <v>3635</v>
      </c>
      <c r="F954" s="0" t="s">
        <v>3635</v>
      </c>
      <c r="I954" s="0" t="s">
        <v>3636</v>
      </c>
    </row>
    <row r="955" customFormat="false" ht="14.4" hidden="false" customHeight="false" outlineLevel="0" collapsed="false">
      <c r="A955" s="0" t="n">
        <v>1</v>
      </c>
      <c r="B955" s="0" t="s">
        <v>948</v>
      </c>
      <c r="C955" s="0" t="s">
        <v>949</v>
      </c>
      <c r="D955" s="0" t="n">
        <v>4114</v>
      </c>
      <c r="E955" s="0" t="s">
        <v>3637</v>
      </c>
      <c r="F955" s="0" t="s">
        <v>3637</v>
      </c>
      <c r="I955" s="0" t="s">
        <v>3638</v>
      </c>
    </row>
    <row r="956" customFormat="false" ht="14.4" hidden="false" customHeight="false" outlineLevel="0" collapsed="false">
      <c r="A956" s="0" t="n">
        <v>1</v>
      </c>
      <c r="B956" s="0" t="s">
        <v>948</v>
      </c>
      <c r="C956" s="0" t="s">
        <v>949</v>
      </c>
      <c r="D956" s="0" t="n">
        <v>4115</v>
      </c>
      <c r="E956" s="0" t="s">
        <v>3639</v>
      </c>
      <c r="F956" s="0" t="s">
        <v>3639</v>
      </c>
      <c r="I956" s="0" t="s">
        <v>3640</v>
      </c>
    </row>
    <row r="957" customFormat="false" ht="14.4" hidden="false" customHeight="false" outlineLevel="0" collapsed="false">
      <c r="A957" s="0" t="n">
        <v>1</v>
      </c>
      <c r="B957" s="0" t="s">
        <v>948</v>
      </c>
      <c r="C957" s="0" t="s">
        <v>949</v>
      </c>
      <c r="D957" s="0" t="n">
        <v>4116</v>
      </c>
      <c r="E957" s="0" t="s">
        <v>3641</v>
      </c>
      <c r="F957" s="0" t="s">
        <v>3641</v>
      </c>
      <c r="I957" s="0" t="s">
        <v>3642</v>
      </c>
    </row>
    <row r="958" customFormat="false" ht="14.4" hidden="false" customHeight="false" outlineLevel="0" collapsed="false">
      <c r="A958" s="0" t="n">
        <v>1</v>
      </c>
      <c r="B958" s="0" t="s">
        <v>948</v>
      </c>
      <c r="C958" s="0" t="s">
        <v>949</v>
      </c>
      <c r="D958" s="0" t="n">
        <v>4117</v>
      </c>
      <c r="E958" s="0" t="s">
        <v>3643</v>
      </c>
      <c r="F958" s="0" t="s">
        <v>3643</v>
      </c>
      <c r="I958" s="0" t="s">
        <v>3644</v>
      </c>
    </row>
    <row r="959" customFormat="false" ht="14.4" hidden="false" customHeight="false" outlineLevel="0" collapsed="false">
      <c r="A959" s="0" t="n">
        <v>1</v>
      </c>
      <c r="B959" s="0" t="s">
        <v>948</v>
      </c>
      <c r="C959" s="0" t="s">
        <v>949</v>
      </c>
      <c r="D959" s="0" t="n">
        <v>4118</v>
      </c>
      <c r="E959" s="0" t="s">
        <v>3645</v>
      </c>
      <c r="F959" s="0" t="s">
        <v>3645</v>
      </c>
      <c r="I959" s="0" t="s">
        <v>3646</v>
      </c>
    </row>
    <row r="960" customFormat="false" ht="14.4" hidden="false" customHeight="false" outlineLevel="0" collapsed="false">
      <c r="A960" s="0" t="n">
        <v>1</v>
      </c>
      <c r="B960" s="0" t="s">
        <v>948</v>
      </c>
      <c r="C960" s="0" t="s">
        <v>949</v>
      </c>
      <c r="D960" s="0" t="n">
        <v>4119</v>
      </c>
      <c r="E960" s="0" t="s">
        <v>3647</v>
      </c>
      <c r="F960" s="0" t="s">
        <v>3647</v>
      </c>
      <c r="I960" s="0" t="s">
        <v>3648</v>
      </c>
    </row>
    <row r="961" customFormat="false" ht="14.4" hidden="false" customHeight="false" outlineLevel="0" collapsed="false">
      <c r="A961" s="0" t="n">
        <v>1</v>
      </c>
      <c r="B961" s="0" t="s">
        <v>948</v>
      </c>
      <c r="C961" s="0" t="s">
        <v>949</v>
      </c>
      <c r="D961" s="0" t="n">
        <v>4120</v>
      </c>
      <c r="E961" s="0" t="s">
        <v>3649</v>
      </c>
      <c r="F961" s="0" t="s">
        <v>3649</v>
      </c>
      <c r="I961" s="0" t="s">
        <v>3650</v>
      </c>
    </row>
    <row r="962" customFormat="false" ht="14.4" hidden="false" customHeight="false" outlineLevel="0" collapsed="false">
      <c r="A962" s="0" t="n">
        <v>1</v>
      </c>
      <c r="B962" s="0" t="s">
        <v>948</v>
      </c>
      <c r="C962" s="0" t="s">
        <v>949</v>
      </c>
      <c r="D962" s="0" t="n">
        <v>4121</v>
      </c>
      <c r="E962" s="0" t="s">
        <v>3651</v>
      </c>
      <c r="F962" s="0" t="s">
        <v>3651</v>
      </c>
      <c r="I962" s="0" t="s">
        <v>3652</v>
      </c>
    </row>
    <row r="963" customFormat="false" ht="14.4" hidden="false" customHeight="false" outlineLevel="0" collapsed="false">
      <c r="A963" s="0" t="n">
        <v>1</v>
      </c>
      <c r="B963" s="0" t="s">
        <v>948</v>
      </c>
      <c r="C963" s="0" t="s">
        <v>949</v>
      </c>
      <c r="D963" s="0" t="n">
        <v>4122</v>
      </c>
      <c r="E963" s="0" t="s">
        <v>3653</v>
      </c>
      <c r="F963" s="0" t="s">
        <v>3653</v>
      </c>
      <c r="I963" s="0" t="s">
        <v>3654</v>
      </c>
    </row>
    <row r="964" customFormat="false" ht="14.4" hidden="false" customHeight="false" outlineLevel="0" collapsed="false">
      <c r="A964" s="0" t="n">
        <v>1</v>
      </c>
      <c r="B964" s="0" t="s">
        <v>948</v>
      </c>
      <c r="C964" s="0" t="s">
        <v>949</v>
      </c>
      <c r="D964" s="0" t="n">
        <v>4123</v>
      </c>
      <c r="E964" s="0" t="s">
        <v>3655</v>
      </c>
      <c r="F964" s="0" t="s">
        <v>3655</v>
      </c>
      <c r="I964" s="0" t="s">
        <v>3656</v>
      </c>
    </row>
    <row r="965" customFormat="false" ht="14.4" hidden="false" customHeight="false" outlineLevel="0" collapsed="false">
      <c r="A965" s="0" t="n">
        <v>1</v>
      </c>
      <c r="B965" s="0" t="s">
        <v>948</v>
      </c>
      <c r="C965" s="0" t="s">
        <v>949</v>
      </c>
      <c r="D965" s="0" t="n">
        <v>4124</v>
      </c>
      <c r="E965" s="0" t="s">
        <v>3657</v>
      </c>
      <c r="F965" s="0" t="s">
        <v>3657</v>
      </c>
      <c r="I965" s="0" t="s">
        <v>3658</v>
      </c>
    </row>
    <row r="966" customFormat="false" ht="14.4" hidden="false" customHeight="false" outlineLevel="0" collapsed="false">
      <c r="A966" s="0" t="n">
        <v>1</v>
      </c>
      <c r="B966" s="0" t="s">
        <v>948</v>
      </c>
      <c r="C966" s="0" t="s">
        <v>949</v>
      </c>
      <c r="D966" s="0" t="n">
        <v>4125</v>
      </c>
      <c r="E966" s="0" t="s">
        <v>3659</v>
      </c>
      <c r="F966" s="0" t="s">
        <v>3659</v>
      </c>
      <c r="I966" s="0" t="s">
        <v>3660</v>
      </c>
    </row>
    <row r="967" customFormat="false" ht="14.4" hidden="false" customHeight="false" outlineLevel="0" collapsed="false">
      <c r="A967" s="0" t="n">
        <v>1</v>
      </c>
      <c r="B967" s="0" t="s">
        <v>948</v>
      </c>
      <c r="C967" s="0" t="s">
        <v>949</v>
      </c>
      <c r="D967" s="0" t="n">
        <v>4126</v>
      </c>
      <c r="E967" s="0" t="s">
        <v>3661</v>
      </c>
      <c r="F967" s="0" t="s">
        <v>3661</v>
      </c>
      <c r="I967" s="0" t="s">
        <v>3662</v>
      </c>
    </row>
    <row r="968" customFormat="false" ht="14.4" hidden="false" customHeight="false" outlineLevel="0" collapsed="false">
      <c r="A968" s="0" t="n">
        <v>1</v>
      </c>
      <c r="B968" s="0" t="s">
        <v>948</v>
      </c>
      <c r="C968" s="0" t="s">
        <v>949</v>
      </c>
      <c r="D968" s="0" t="n">
        <v>4127</v>
      </c>
      <c r="E968" s="0" t="s">
        <v>3663</v>
      </c>
      <c r="F968" s="0" t="s">
        <v>3663</v>
      </c>
      <c r="I968" s="0" t="s">
        <v>3664</v>
      </c>
    </row>
    <row r="969" customFormat="false" ht="14.4" hidden="false" customHeight="false" outlineLevel="0" collapsed="false">
      <c r="A969" s="0" t="n">
        <v>1</v>
      </c>
      <c r="B969" s="0" t="s">
        <v>948</v>
      </c>
      <c r="C969" s="0" t="s">
        <v>949</v>
      </c>
      <c r="D969" s="0" t="n">
        <v>4128</v>
      </c>
      <c r="E969" s="0" t="s">
        <v>3665</v>
      </c>
      <c r="F969" s="0" t="s">
        <v>3665</v>
      </c>
      <c r="I969" s="0" t="s">
        <v>3666</v>
      </c>
    </row>
    <row r="970" customFormat="false" ht="14.4" hidden="false" customHeight="false" outlineLevel="0" collapsed="false">
      <c r="A970" s="0" t="n">
        <v>1</v>
      </c>
      <c r="B970" s="0" t="s">
        <v>948</v>
      </c>
      <c r="C970" s="0" t="s">
        <v>949</v>
      </c>
      <c r="D970" s="0" t="n">
        <v>4129</v>
      </c>
      <c r="E970" s="0" t="s">
        <v>3667</v>
      </c>
      <c r="F970" s="0" t="s">
        <v>3667</v>
      </c>
      <c r="I970" s="0" t="s">
        <v>3668</v>
      </c>
    </row>
    <row r="971" customFormat="false" ht="14.4" hidden="false" customHeight="false" outlineLevel="0" collapsed="false">
      <c r="A971" s="0" t="n">
        <v>1</v>
      </c>
      <c r="B971" s="0" t="s">
        <v>948</v>
      </c>
      <c r="C971" s="0" t="s">
        <v>949</v>
      </c>
      <c r="D971" s="0" t="n">
        <v>4130</v>
      </c>
      <c r="E971" s="0" t="s">
        <v>3669</v>
      </c>
      <c r="F971" s="0" t="s">
        <v>3669</v>
      </c>
      <c r="I971" s="0" t="s">
        <v>3670</v>
      </c>
    </row>
    <row r="972" customFormat="false" ht="14.4" hidden="false" customHeight="false" outlineLevel="0" collapsed="false">
      <c r="A972" s="0" t="n">
        <v>1</v>
      </c>
      <c r="B972" s="0" t="s">
        <v>948</v>
      </c>
      <c r="C972" s="0" t="s">
        <v>949</v>
      </c>
      <c r="D972" s="0" t="n">
        <v>4131</v>
      </c>
      <c r="E972" s="0" t="s">
        <v>3671</v>
      </c>
      <c r="F972" s="0" t="s">
        <v>3671</v>
      </c>
      <c r="H972" s="0" t="s">
        <v>3672</v>
      </c>
      <c r="I972" s="0" t="s">
        <v>3673</v>
      </c>
    </row>
    <row r="973" customFormat="false" ht="14.4" hidden="false" customHeight="false" outlineLevel="0" collapsed="false">
      <c r="A973" s="0" t="n">
        <v>1</v>
      </c>
      <c r="B973" s="0" t="s">
        <v>948</v>
      </c>
      <c r="C973" s="0" t="s">
        <v>949</v>
      </c>
      <c r="D973" s="0" t="n">
        <v>4132</v>
      </c>
      <c r="E973" s="0" t="s">
        <v>3674</v>
      </c>
      <c r="F973" s="0" t="s">
        <v>3674</v>
      </c>
      <c r="I973" s="0" t="s">
        <v>3675</v>
      </c>
    </row>
    <row r="974" customFormat="false" ht="14.4" hidden="false" customHeight="false" outlineLevel="0" collapsed="false">
      <c r="A974" s="0" t="n">
        <v>1</v>
      </c>
      <c r="B974" s="0" t="s">
        <v>948</v>
      </c>
      <c r="C974" s="0" t="s">
        <v>949</v>
      </c>
      <c r="D974" s="0" t="n">
        <v>4133</v>
      </c>
      <c r="E974" s="0" t="s">
        <v>3676</v>
      </c>
      <c r="F974" s="0" t="s">
        <v>3676</v>
      </c>
      <c r="I974" s="0" t="s">
        <v>3677</v>
      </c>
    </row>
    <row r="975" customFormat="false" ht="14.4" hidden="false" customHeight="false" outlineLevel="0" collapsed="false">
      <c r="A975" s="0" t="n">
        <v>1</v>
      </c>
      <c r="B975" s="0" t="s">
        <v>948</v>
      </c>
      <c r="C975" s="0" t="s">
        <v>949</v>
      </c>
      <c r="D975" s="0" t="n">
        <v>4134</v>
      </c>
      <c r="E975" s="0" t="s">
        <v>3678</v>
      </c>
      <c r="F975" s="0" t="s">
        <v>3678</v>
      </c>
      <c r="I975" s="0" t="s">
        <v>3679</v>
      </c>
    </row>
    <row r="976" customFormat="false" ht="14.4" hidden="false" customHeight="false" outlineLevel="0" collapsed="false">
      <c r="A976" s="0" t="n">
        <v>1</v>
      </c>
      <c r="B976" s="0" t="s">
        <v>948</v>
      </c>
      <c r="C976" s="0" t="s">
        <v>949</v>
      </c>
      <c r="D976" s="0" t="n">
        <v>4135</v>
      </c>
      <c r="E976" s="0" t="s">
        <v>3680</v>
      </c>
      <c r="F976" s="0" t="s">
        <v>3680</v>
      </c>
      <c r="I976" s="0" t="s">
        <v>3681</v>
      </c>
    </row>
    <row r="977" customFormat="false" ht="14.4" hidden="false" customHeight="false" outlineLevel="0" collapsed="false">
      <c r="A977" s="0" t="n">
        <v>1</v>
      </c>
      <c r="B977" s="0" t="s">
        <v>948</v>
      </c>
      <c r="C977" s="0" t="s">
        <v>949</v>
      </c>
      <c r="D977" s="0" t="n">
        <v>4136</v>
      </c>
      <c r="E977" s="0" t="s">
        <v>3682</v>
      </c>
      <c r="F977" s="0" t="s">
        <v>3682</v>
      </c>
      <c r="I977" s="0" t="s">
        <v>3683</v>
      </c>
    </row>
    <row r="978" customFormat="false" ht="14.4" hidden="false" customHeight="false" outlineLevel="0" collapsed="false">
      <c r="A978" s="0" t="n">
        <v>1</v>
      </c>
      <c r="B978" s="0" t="s">
        <v>948</v>
      </c>
      <c r="C978" s="0" t="s">
        <v>949</v>
      </c>
      <c r="D978" s="0" t="n">
        <v>4137</v>
      </c>
      <c r="E978" s="0" t="s">
        <v>3684</v>
      </c>
      <c r="F978" s="0" t="s">
        <v>3684</v>
      </c>
      <c r="I978" s="0" t="s">
        <v>3685</v>
      </c>
    </row>
    <row r="979" customFormat="false" ht="14.4" hidden="false" customHeight="false" outlineLevel="0" collapsed="false">
      <c r="A979" s="0" t="n">
        <v>1</v>
      </c>
      <c r="B979" s="0" t="s">
        <v>948</v>
      </c>
      <c r="C979" s="0" t="s">
        <v>949</v>
      </c>
      <c r="D979" s="0" t="n">
        <v>4138</v>
      </c>
      <c r="E979" s="0" t="s">
        <v>3686</v>
      </c>
      <c r="F979" s="0" t="s">
        <v>3686</v>
      </c>
      <c r="I979" s="0" t="s">
        <v>3687</v>
      </c>
    </row>
    <row r="980" customFormat="false" ht="14.4" hidden="false" customHeight="false" outlineLevel="0" collapsed="false">
      <c r="A980" s="0" t="n">
        <v>1</v>
      </c>
      <c r="B980" s="0" t="s">
        <v>948</v>
      </c>
      <c r="C980" s="0" t="s">
        <v>949</v>
      </c>
      <c r="D980" s="0" t="n">
        <v>4139</v>
      </c>
      <c r="E980" s="0" t="s">
        <v>3688</v>
      </c>
      <c r="F980" s="0" t="s">
        <v>3688</v>
      </c>
      <c r="I980" s="0" t="s">
        <v>3689</v>
      </c>
    </row>
    <row r="981" customFormat="false" ht="14.4" hidden="false" customHeight="false" outlineLevel="0" collapsed="false">
      <c r="A981" s="0" t="n">
        <v>1</v>
      </c>
      <c r="B981" s="0" t="s">
        <v>948</v>
      </c>
      <c r="C981" s="0" t="s">
        <v>949</v>
      </c>
      <c r="D981" s="0" t="n">
        <v>4140</v>
      </c>
      <c r="E981" s="0" t="s">
        <v>3690</v>
      </c>
      <c r="F981" s="0" t="s">
        <v>3690</v>
      </c>
      <c r="I981" s="0" t="s">
        <v>3691</v>
      </c>
    </row>
    <row r="982" customFormat="false" ht="14.4" hidden="false" customHeight="false" outlineLevel="0" collapsed="false">
      <c r="A982" s="0" t="n">
        <v>1</v>
      </c>
      <c r="B982" s="0" t="s">
        <v>948</v>
      </c>
      <c r="C982" s="0" t="s">
        <v>949</v>
      </c>
      <c r="D982" s="0" t="n">
        <v>4141</v>
      </c>
      <c r="E982" s="0" t="s">
        <v>3692</v>
      </c>
      <c r="F982" s="0" t="s">
        <v>3692</v>
      </c>
      <c r="I982" s="0" t="s">
        <v>3693</v>
      </c>
    </row>
    <row r="983" customFormat="false" ht="14.4" hidden="false" customHeight="false" outlineLevel="0" collapsed="false">
      <c r="A983" s="0" t="n">
        <v>1</v>
      </c>
      <c r="B983" s="0" t="s">
        <v>948</v>
      </c>
      <c r="C983" s="0" t="s">
        <v>949</v>
      </c>
      <c r="D983" s="0" t="n">
        <v>4142</v>
      </c>
      <c r="E983" s="0" t="s">
        <v>3694</v>
      </c>
      <c r="F983" s="0" t="s">
        <v>3694</v>
      </c>
      <c r="I983" s="0" t="s">
        <v>3695</v>
      </c>
    </row>
    <row r="984" customFormat="false" ht="14.4" hidden="false" customHeight="false" outlineLevel="0" collapsed="false">
      <c r="A984" s="0" t="n">
        <v>1</v>
      </c>
      <c r="B984" s="0" t="s">
        <v>948</v>
      </c>
      <c r="C984" s="0" t="s">
        <v>949</v>
      </c>
      <c r="D984" s="0" t="n">
        <v>4143</v>
      </c>
      <c r="E984" s="0" t="s">
        <v>3696</v>
      </c>
      <c r="F984" s="0" t="s">
        <v>3696</v>
      </c>
      <c r="I984" s="0" t="s">
        <v>3697</v>
      </c>
    </row>
    <row r="985" customFormat="false" ht="14.4" hidden="false" customHeight="false" outlineLevel="0" collapsed="false">
      <c r="A985" s="0" t="n">
        <v>1</v>
      </c>
      <c r="B985" s="0" t="s">
        <v>948</v>
      </c>
      <c r="C985" s="0" t="s">
        <v>949</v>
      </c>
      <c r="D985" s="0" t="n">
        <v>4150</v>
      </c>
      <c r="E985" s="0" t="s">
        <v>3698</v>
      </c>
      <c r="F985" s="0" t="s">
        <v>3698</v>
      </c>
      <c r="I985" s="0" t="s">
        <v>3699</v>
      </c>
    </row>
    <row r="986" customFormat="false" ht="14.4" hidden="false" customHeight="false" outlineLevel="0" collapsed="false">
      <c r="A986" s="0" t="n">
        <v>1</v>
      </c>
      <c r="B986" s="0" t="s">
        <v>948</v>
      </c>
      <c r="C986" s="0" t="s">
        <v>949</v>
      </c>
      <c r="D986" s="0" t="n">
        <v>4151</v>
      </c>
      <c r="E986" s="0" t="s">
        <v>3700</v>
      </c>
      <c r="F986" s="0" t="s">
        <v>3700</v>
      </c>
      <c r="I986" s="0" t="s">
        <v>3701</v>
      </c>
    </row>
    <row r="987" customFormat="false" ht="14.4" hidden="false" customHeight="false" outlineLevel="0" collapsed="false">
      <c r="A987" s="0" t="n">
        <v>1</v>
      </c>
      <c r="B987" s="0" t="s">
        <v>948</v>
      </c>
      <c r="C987" s="0" t="s">
        <v>949</v>
      </c>
      <c r="D987" s="0" t="n">
        <v>4152</v>
      </c>
      <c r="E987" s="0" t="s">
        <v>3702</v>
      </c>
      <c r="F987" s="0" t="s">
        <v>3702</v>
      </c>
      <c r="I987" s="0" t="s">
        <v>3703</v>
      </c>
    </row>
    <row r="988" customFormat="false" ht="14.4" hidden="false" customHeight="false" outlineLevel="0" collapsed="false">
      <c r="A988" s="0" t="n">
        <v>1</v>
      </c>
      <c r="B988" s="0" t="s">
        <v>948</v>
      </c>
      <c r="C988" s="0" t="s">
        <v>949</v>
      </c>
      <c r="D988" s="0" t="n">
        <v>4153</v>
      </c>
      <c r="E988" s="0" t="s">
        <v>3704</v>
      </c>
      <c r="F988" s="0" t="s">
        <v>3704</v>
      </c>
      <c r="I988" s="0" t="s">
        <v>3705</v>
      </c>
    </row>
    <row r="989" customFormat="false" ht="14.4" hidden="false" customHeight="false" outlineLevel="0" collapsed="false">
      <c r="A989" s="0" t="n">
        <v>1</v>
      </c>
      <c r="B989" s="0" t="s">
        <v>948</v>
      </c>
      <c r="C989" s="0" t="s">
        <v>949</v>
      </c>
      <c r="D989" s="0" t="n">
        <v>4154</v>
      </c>
      <c r="E989" s="0" t="s">
        <v>3706</v>
      </c>
      <c r="F989" s="0" t="s">
        <v>3706</v>
      </c>
      <c r="I989" s="0" t="s">
        <v>3707</v>
      </c>
    </row>
    <row r="990" customFormat="false" ht="14.4" hidden="false" customHeight="false" outlineLevel="0" collapsed="false">
      <c r="A990" s="0" t="n">
        <v>1</v>
      </c>
      <c r="B990" s="0" t="s">
        <v>948</v>
      </c>
      <c r="C990" s="0" t="s">
        <v>949</v>
      </c>
      <c r="D990" s="0" t="n">
        <v>4155</v>
      </c>
      <c r="E990" s="0" t="s">
        <v>3708</v>
      </c>
      <c r="F990" s="0" t="s">
        <v>3708</v>
      </c>
      <c r="I990" s="0" t="s">
        <v>3709</v>
      </c>
    </row>
    <row r="991" customFormat="false" ht="14.4" hidden="false" customHeight="false" outlineLevel="0" collapsed="false">
      <c r="A991" s="0" t="n">
        <v>1</v>
      </c>
      <c r="B991" s="0" t="s">
        <v>948</v>
      </c>
      <c r="C991" s="0" t="s">
        <v>949</v>
      </c>
      <c r="D991" s="0" t="n">
        <v>4156</v>
      </c>
      <c r="E991" s="0" t="s">
        <v>3710</v>
      </c>
      <c r="F991" s="0" t="s">
        <v>3710</v>
      </c>
      <c r="I991" s="0" t="s">
        <v>3711</v>
      </c>
    </row>
    <row r="992" customFormat="false" ht="14.4" hidden="false" customHeight="false" outlineLevel="0" collapsed="false">
      <c r="A992" s="0" t="n">
        <v>1</v>
      </c>
      <c r="B992" s="0" t="s">
        <v>948</v>
      </c>
      <c r="C992" s="0" t="s">
        <v>949</v>
      </c>
      <c r="D992" s="0" t="n">
        <v>4157</v>
      </c>
      <c r="E992" s="0" t="s">
        <v>3712</v>
      </c>
      <c r="F992" s="0" t="s">
        <v>3712</v>
      </c>
      <c r="I992" s="0" t="s">
        <v>3713</v>
      </c>
    </row>
    <row r="993" customFormat="false" ht="14.4" hidden="false" customHeight="false" outlineLevel="0" collapsed="false">
      <c r="A993" s="0" t="n">
        <v>1</v>
      </c>
      <c r="B993" s="0" t="s">
        <v>948</v>
      </c>
      <c r="C993" s="0" t="s">
        <v>949</v>
      </c>
      <c r="D993" s="0" t="n">
        <v>4158</v>
      </c>
      <c r="E993" s="0" t="s">
        <v>3714</v>
      </c>
      <c r="F993" s="0" t="s">
        <v>3714</v>
      </c>
      <c r="I993" s="0" t="s">
        <v>3715</v>
      </c>
    </row>
    <row r="994" customFormat="false" ht="14.4" hidden="false" customHeight="false" outlineLevel="0" collapsed="false">
      <c r="A994" s="0" t="n">
        <v>1</v>
      </c>
      <c r="B994" s="0" t="s">
        <v>948</v>
      </c>
      <c r="C994" s="0" t="s">
        <v>949</v>
      </c>
      <c r="D994" s="0" t="n">
        <v>4159</v>
      </c>
      <c r="E994" s="0" t="s">
        <v>3716</v>
      </c>
      <c r="F994" s="0" t="s">
        <v>3716</v>
      </c>
      <c r="I994" s="0" t="s">
        <v>3717</v>
      </c>
    </row>
    <row r="995" customFormat="false" ht="14.4" hidden="false" customHeight="false" outlineLevel="0" collapsed="false">
      <c r="A995" s="0" t="n">
        <v>1</v>
      </c>
      <c r="B995" s="0" t="s">
        <v>948</v>
      </c>
      <c r="C995" s="0" t="s">
        <v>949</v>
      </c>
      <c r="D995" s="0" t="n">
        <v>4160</v>
      </c>
      <c r="E995" s="0" t="s">
        <v>3718</v>
      </c>
      <c r="F995" s="0" t="s">
        <v>3718</v>
      </c>
      <c r="I995" s="0" t="s">
        <v>3719</v>
      </c>
    </row>
    <row r="996" customFormat="false" ht="14.4" hidden="false" customHeight="false" outlineLevel="0" collapsed="false">
      <c r="A996" s="0" t="n">
        <v>1</v>
      </c>
      <c r="B996" s="0" t="s">
        <v>948</v>
      </c>
      <c r="C996" s="0" t="s">
        <v>949</v>
      </c>
      <c r="D996" s="0" t="n">
        <v>4161</v>
      </c>
      <c r="E996" s="0" t="s">
        <v>3720</v>
      </c>
      <c r="F996" s="0" t="s">
        <v>3720</v>
      </c>
      <c r="I996" s="0" t="s">
        <v>3721</v>
      </c>
    </row>
    <row r="997" customFormat="false" ht="14.4" hidden="false" customHeight="false" outlineLevel="0" collapsed="false">
      <c r="A997" s="0" t="n">
        <v>1</v>
      </c>
      <c r="B997" s="0" t="s">
        <v>948</v>
      </c>
      <c r="C997" s="0" t="s">
        <v>949</v>
      </c>
      <c r="D997" s="0" t="n">
        <v>4162</v>
      </c>
      <c r="E997" s="0" t="s">
        <v>3722</v>
      </c>
      <c r="F997" s="0" t="s">
        <v>3722</v>
      </c>
      <c r="I997" s="0" t="s">
        <v>3723</v>
      </c>
    </row>
    <row r="998" customFormat="false" ht="14.4" hidden="false" customHeight="false" outlineLevel="0" collapsed="false">
      <c r="A998" s="0" t="n">
        <v>1</v>
      </c>
      <c r="B998" s="0" t="s">
        <v>948</v>
      </c>
      <c r="C998" s="0" t="s">
        <v>949</v>
      </c>
      <c r="D998" s="0" t="n">
        <v>4163</v>
      </c>
      <c r="E998" s="0" t="s">
        <v>3724</v>
      </c>
      <c r="F998" s="0" t="s">
        <v>3725</v>
      </c>
      <c r="G998" s="0" t="s">
        <v>1074</v>
      </c>
      <c r="H998" s="0" t="s">
        <v>3726</v>
      </c>
      <c r="I998" s="0" t="s">
        <v>3727</v>
      </c>
    </row>
    <row r="999" customFormat="false" ht="14.4" hidden="false" customHeight="false" outlineLevel="0" collapsed="false">
      <c r="A999" s="0" t="n">
        <v>1</v>
      </c>
      <c r="B999" s="0" t="s">
        <v>948</v>
      </c>
      <c r="C999" s="0" t="s">
        <v>949</v>
      </c>
      <c r="D999" s="0" t="n">
        <v>4164</v>
      </c>
      <c r="E999" s="0" t="s">
        <v>3728</v>
      </c>
      <c r="F999" s="0" t="s">
        <v>3728</v>
      </c>
      <c r="I999" s="0" t="s">
        <v>3729</v>
      </c>
    </row>
    <row r="1000" customFormat="false" ht="14.4" hidden="false" customHeight="false" outlineLevel="0" collapsed="false">
      <c r="A1000" s="0" t="n">
        <v>1</v>
      </c>
      <c r="B1000" s="0" t="s">
        <v>948</v>
      </c>
      <c r="C1000" s="0" t="s">
        <v>949</v>
      </c>
      <c r="D1000" s="0" t="n">
        <v>4165</v>
      </c>
      <c r="E1000" s="0" t="s">
        <v>3730</v>
      </c>
      <c r="F1000" s="0" t="s">
        <v>3730</v>
      </c>
      <c r="I1000" s="0" t="s">
        <v>3731</v>
      </c>
    </row>
    <row r="1001" customFormat="false" ht="14.4" hidden="false" customHeight="false" outlineLevel="0" collapsed="false">
      <c r="A1001" s="0" t="n">
        <v>1</v>
      </c>
      <c r="B1001" s="0" t="s">
        <v>948</v>
      </c>
      <c r="C1001" s="0" t="s">
        <v>949</v>
      </c>
      <c r="D1001" s="0" t="n">
        <v>4166</v>
      </c>
      <c r="E1001" s="0" t="s">
        <v>3732</v>
      </c>
      <c r="F1001" s="0" t="s">
        <v>3732</v>
      </c>
      <c r="I1001" s="0" t="s">
        <v>3733</v>
      </c>
    </row>
    <row r="1002" customFormat="false" ht="14.4" hidden="false" customHeight="false" outlineLevel="0" collapsed="false">
      <c r="A1002" s="0" t="n">
        <v>1</v>
      </c>
      <c r="B1002" s="0" t="s">
        <v>948</v>
      </c>
      <c r="C1002" s="0" t="s">
        <v>949</v>
      </c>
      <c r="D1002" s="0" t="n">
        <v>4167</v>
      </c>
      <c r="E1002" s="0" t="s">
        <v>3734</v>
      </c>
      <c r="F1002" s="0" t="s">
        <v>3734</v>
      </c>
      <c r="I1002" s="0" t="s">
        <v>3735</v>
      </c>
    </row>
    <row r="1003" customFormat="false" ht="14.4" hidden="false" customHeight="false" outlineLevel="0" collapsed="false">
      <c r="A1003" s="0" t="n">
        <v>1</v>
      </c>
      <c r="B1003" s="0" t="s">
        <v>948</v>
      </c>
      <c r="C1003" s="0" t="s">
        <v>949</v>
      </c>
      <c r="D1003" s="0" t="n">
        <v>4168</v>
      </c>
      <c r="E1003" s="0" t="s">
        <v>3736</v>
      </c>
      <c r="F1003" s="0" t="s">
        <v>3736</v>
      </c>
      <c r="I1003" s="0" t="s">
        <v>3737</v>
      </c>
    </row>
    <row r="1004" customFormat="false" ht="14.4" hidden="false" customHeight="false" outlineLevel="0" collapsed="false">
      <c r="A1004" s="0" t="n">
        <v>1</v>
      </c>
      <c r="B1004" s="0" t="s">
        <v>948</v>
      </c>
      <c r="C1004" s="0" t="s">
        <v>949</v>
      </c>
      <c r="D1004" s="0" t="n">
        <v>4169</v>
      </c>
      <c r="E1004" s="0" t="s">
        <v>3738</v>
      </c>
      <c r="F1004" s="0" t="s">
        <v>3738</v>
      </c>
      <c r="I1004" s="0" t="s">
        <v>3739</v>
      </c>
    </row>
    <row r="1005" customFormat="false" ht="14.4" hidden="false" customHeight="false" outlineLevel="0" collapsed="false">
      <c r="A1005" s="0" t="n">
        <v>1</v>
      </c>
      <c r="B1005" s="0" t="s">
        <v>948</v>
      </c>
      <c r="C1005" s="0" t="s">
        <v>949</v>
      </c>
      <c r="D1005" s="0" t="n">
        <v>4170</v>
      </c>
      <c r="E1005" s="0" t="s">
        <v>3740</v>
      </c>
      <c r="F1005" s="0" t="s">
        <v>3740</v>
      </c>
      <c r="I1005" s="0" t="s">
        <v>3741</v>
      </c>
    </row>
    <row r="1006" customFormat="false" ht="14.4" hidden="false" customHeight="false" outlineLevel="0" collapsed="false">
      <c r="A1006" s="0" t="n">
        <v>1</v>
      </c>
      <c r="B1006" s="0" t="s">
        <v>948</v>
      </c>
      <c r="C1006" s="0" t="s">
        <v>949</v>
      </c>
      <c r="D1006" s="0" t="n">
        <v>4171</v>
      </c>
      <c r="E1006" s="0" t="s">
        <v>3742</v>
      </c>
      <c r="F1006" s="0" t="s">
        <v>3742</v>
      </c>
      <c r="I1006" s="0" t="s">
        <v>3743</v>
      </c>
    </row>
    <row r="1007" customFormat="false" ht="14.4" hidden="false" customHeight="false" outlineLevel="0" collapsed="false">
      <c r="A1007" s="0" t="n">
        <v>1</v>
      </c>
      <c r="B1007" s="0" t="s">
        <v>948</v>
      </c>
      <c r="C1007" s="0" t="s">
        <v>949</v>
      </c>
      <c r="D1007" s="0" t="n">
        <v>4172</v>
      </c>
      <c r="E1007" s="0" t="s">
        <v>3744</v>
      </c>
      <c r="F1007" s="0" t="s">
        <v>3744</v>
      </c>
      <c r="H1007" s="0" t="s">
        <v>3745</v>
      </c>
      <c r="I1007" s="0" t="s">
        <v>3746</v>
      </c>
    </row>
    <row r="1008" customFormat="false" ht="14.4" hidden="false" customHeight="false" outlineLevel="0" collapsed="false">
      <c r="A1008" s="0" t="n">
        <v>1</v>
      </c>
      <c r="B1008" s="0" t="s">
        <v>948</v>
      </c>
      <c r="C1008" s="0" t="s">
        <v>949</v>
      </c>
      <c r="D1008" s="0" t="n">
        <v>4173</v>
      </c>
      <c r="E1008" s="0" t="s">
        <v>3747</v>
      </c>
      <c r="F1008" s="0" t="s">
        <v>3747</v>
      </c>
      <c r="I1008" s="0" t="s">
        <v>3748</v>
      </c>
    </row>
    <row r="1009" customFormat="false" ht="14.4" hidden="false" customHeight="false" outlineLevel="0" collapsed="false">
      <c r="A1009" s="0" t="n">
        <v>1</v>
      </c>
      <c r="B1009" s="0" t="s">
        <v>948</v>
      </c>
      <c r="C1009" s="0" t="s">
        <v>949</v>
      </c>
      <c r="D1009" s="0" t="n">
        <v>4174</v>
      </c>
      <c r="E1009" s="0" t="s">
        <v>3749</v>
      </c>
      <c r="F1009" s="0" t="s">
        <v>3749</v>
      </c>
      <c r="H1009" s="0" t="s">
        <v>3750</v>
      </c>
      <c r="I1009" s="0" t="s">
        <v>3751</v>
      </c>
    </row>
    <row r="1010" customFormat="false" ht="14.4" hidden="false" customHeight="false" outlineLevel="0" collapsed="false">
      <c r="A1010" s="0" t="n">
        <v>1</v>
      </c>
      <c r="B1010" s="0" t="s">
        <v>948</v>
      </c>
      <c r="C1010" s="0" t="s">
        <v>949</v>
      </c>
      <c r="D1010" s="0" t="n">
        <v>4175</v>
      </c>
      <c r="E1010" s="0" t="s">
        <v>3752</v>
      </c>
      <c r="F1010" s="0" t="s">
        <v>3752</v>
      </c>
      <c r="I1010" s="0" t="s">
        <v>3753</v>
      </c>
    </row>
    <row r="1011" customFormat="false" ht="14.4" hidden="false" customHeight="false" outlineLevel="0" collapsed="false">
      <c r="A1011" s="0" t="n">
        <v>1</v>
      </c>
      <c r="B1011" s="0" t="s">
        <v>948</v>
      </c>
      <c r="C1011" s="0" t="s">
        <v>949</v>
      </c>
      <c r="D1011" s="0" t="n">
        <v>4176</v>
      </c>
      <c r="E1011" s="0" t="s">
        <v>3754</v>
      </c>
      <c r="F1011" s="0" t="s">
        <v>3754</v>
      </c>
      <c r="I1011" s="0" t="s">
        <v>3755</v>
      </c>
    </row>
    <row r="1012" customFormat="false" ht="14.4" hidden="false" customHeight="false" outlineLevel="0" collapsed="false">
      <c r="A1012" s="0" t="n">
        <v>1</v>
      </c>
      <c r="B1012" s="0" t="s">
        <v>948</v>
      </c>
      <c r="C1012" s="0" t="s">
        <v>949</v>
      </c>
      <c r="D1012" s="0" t="n">
        <v>4177</v>
      </c>
      <c r="E1012" s="0" t="s">
        <v>3756</v>
      </c>
      <c r="F1012" s="0" t="s">
        <v>3756</v>
      </c>
      <c r="I1012" s="0" t="s">
        <v>3757</v>
      </c>
    </row>
    <row r="1013" customFormat="false" ht="14.4" hidden="false" customHeight="false" outlineLevel="0" collapsed="false">
      <c r="A1013" s="0" t="n">
        <v>1</v>
      </c>
      <c r="B1013" s="0" t="s">
        <v>948</v>
      </c>
      <c r="C1013" s="0" t="s">
        <v>949</v>
      </c>
      <c r="D1013" s="0" t="n">
        <v>4178</v>
      </c>
      <c r="E1013" s="0" t="s">
        <v>3758</v>
      </c>
      <c r="F1013" s="0" t="s">
        <v>3758</v>
      </c>
      <c r="I1013" s="0" t="s">
        <v>3759</v>
      </c>
    </row>
    <row r="1014" customFormat="false" ht="14.4" hidden="false" customHeight="false" outlineLevel="0" collapsed="false">
      <c r="A1014" s="0" t="n">
        <v>1</v>
      </c>
      <c r="B1014" s="0" t="s">
        <v>948</v>
      </c>
      <c r="C1014" s="0" t="s">
        <v>949</v>
      </c>
      <c r="D1014" s="0" t="n">
        <v>4179</v>
      </c>
      <c r="E1014" s="0" t="s">
        <v>3760</v>
      </c>
      <c r="F1014" s="0" t="s">
        <v>3760</v>
      </c>
      <c r="I1014" s="0" t="s">
        <v>3761</v>
      </c>
    </row>
    <row r="1015" customFormat="false" ht="14.4" hidden="false" customHeight="false" outlineLevel="0" collapsed="false">
      <c r="A1015" s="0" t="n">
        <v>1</v>
      </c>
      <c r="B1015" s="0" t="s">
        <v>948</v>
      </c>
      <c r="C1015" s="0" t="s">
        <v>949</v>
      </c>
      <c r="D1015" s="0" t="n">
        <v>4180</v>
      </c>
      <c r="E1015" s="0" t="s">
        <v>3762</v>
      </c>
      <c r="F1015" s="0" t="s">
        <v>3762</v>
      </c>
      <c r="I1015" s="0" t="s">
        <v>3763</v>
      </c>
    </row>
    <row r="1016" customFormat="false" ht="14.4" hidden="false" customHeight="false" outlineLevel="0" collapsed="false">
      <c r="A1016" s="0" t="n">
        <v>1</v>
      </c>
      <c r="B1016" s="0" t="s">
        <v>948</v>
      </c>
      <c r="C1016" s="0" t="s">
        <v>949</v>
      </c>
      <c r="D1016" s="0" t="n">
        <v>4181</v>
      </c>
      <c r="E1016" s="0" t="s">
        <v>3764</v>
      </c>
      <c r="F1016" s="0" t="s">
        <v>3764</v>
      </c>
      <c r="I1016" s="0" t="s">
        <v>3765</v>
      </c>
    </row>
    <row r="1017" customFormat="false" ht="14.4" hidden="false" customHeight="false" outlineLevel="0" collapsed="false">
      <c r="A1017" s="0" t="n">
        <v>1</v>
      </c>
      <c r="B1017" s="0" t="s">
        <v>948</v>
      </c>
      <c r="C1017" s="0" t="s">
        <v>949</v>
      </c>
      <c r="D1017" s="0" t="n">
        <v>4182</v>
      </c>
      <c r="E1017" s="0" t="s">
        <v>3766</v>
      </c>
      <c r="F1017" s="0" t="s">
        <v>3766</v>
      </c>
      <c r="I1017" s="0" t="s">
        <v>3767</v>
      </c>
    </row>
    <row r="1018" customFormat="false" ht="14.4" hidden="false" customHeight="false" outlineLevel="0" collapsed="false">
      <c r="A1018" s="0" t="n">
        <v>1</v>
      </c>
      <c r="B1018" s="0" t="s">
        <v>948</v>
      </c>
      <c r="C1018" s="0" t="s">
        <v>949</v>
      </c>
      <c r="D1018" s="0" t="n">
        <v>4183</v>
      </c>
      <c r="E1018" s="0" t="s">
        <v>3768</v>
      </c>
      <c r="F1018" s="0" t="s">
        <v>3768</v>
      </c>
      <c r="I1018" s="0" t="s">
        <v>3769</v>
      </c>
    </row>
    <row r="1019" customFormat="false" ht="14.4" hidden="false" customHeight="false" outlineLevel="0" collapsed="false">
      <c r="A1019" s="0" t="n">
        <v>1</v>
      </c>
      <c r="B1019" s="0" t="s">
        <v>948</v>
      </c>
      <c r="C1019" s="0" t="s">
        <v>949</v>
      </c>
      <c r="D1019" s="0" t="n">
        <v>4184</v>
      </c>
      <c r="E1019" s="0" t="s">
        <v>3770</v>
      </c>
      <c r="F1019" s="0" t="s">
        <v>3770</v>
      </c>
      <c r="I1019" s="0" t="s">
        <v>3771</v>
      </c>
    </row>
    <row r="1020" customFormat="false" ht="14.4" hidden="false" customHeight="false" outlineLevel="0" collapsed="false">
      <c r="A1020" s="0" t="n">
        <v>1</v>
      </c>
      <c r="B1020" s="0" t="s">
        <v>948</v>
      </c>
      <c r="C1020" s="0" t="s">
        <v>949</v>
      </c>
      <c r="D1020" s="0" t="n">
        <v>4185</v>
      </c>
      <c r="E1020" s="0" t="s">
        <v>3772</v>
      </c>
      <c r="F1020" s="0" t="s">
        <v>3772</v>
      </c>
      <c r="I1020" s="0" t="s">
        <v>3773</v>
      </c>
    </row>
    <row r="1021" customFormat="false" ht="14.4" hidden="false" customHeight="false" outlineLevel="0" collapsed="false">
      <c r="A1021" s="0" t="n">
        <v>1</v>
      </c>
      <c r="B1021" s="0" t="s">
        <v>948</v>
      </c>
      <c r="C1021" s="0" t="s">
        <v>949</v>
      </c>
      <c r="D1021" s="0" t="n">
        <v>4186</v>
      </c>
      <c r="E1021" s="0" t="s">
        <v>3774</v>
      </c>
      <c r="F1021" s="0" t="s">
        <v>3774</v>
      </c>
      <c r="I1021" s="0" t="s">
        <v>3775</v>
      </c>
    </row>
    <row r="1022" customFormat="false" ht="14.4" hidden="false" customHeight="false" outlineLevel="0" collapsed="false">
      <c r="A1022" s="0" t="n">
        <v>1</v>
      </c>
      <c r="B1022" s="0" t="s">
        <v>948</v>
      </c>
      <c r="C1022" s="0" t="s">
        <v>949</v>
      </c>
      <c r="D1022" s="0" t="n">
        <v>4187</v>
      </c>
      <c r="E1022" s="0" t="s">
        <v>3776</v>
      </c>
      <c r="F1022" s="0" t="s">
        <v>3776</v>
      </c>
      <c r="I1022" s="0" t="s">
        <v>3777</v>
      </c>
    </row>
    <row r="1023" customFormat="false" ht="14.4" hidden="false" customHeight="false" outlineLevel="0" collapsed="false">
      <c r="A1023" s="0" t="n">
        <v>1</v>
      </c>
      <c r="B1023" s="0" t="s">
        <v>948</v>
      </c>
      <c r="C1023" s="0" t="s">
        <v>949</v>
      </c>
      <c r="D1023" s="0" t="n">
        <v>4188</v>
      </c>
      <c r="E1023" s="0" t="s">
        <v>3778</v>
      </c>
      <c r="F1023" s="0" t="s">
        <v>3778</v>
      </c>
      <c r="I1023" s="0" t="s">
        <v>3779</v>
      </c>
    </row>
    <row r="1024" customFormat="false" ht="14.4" hidden="false" customHeight="false" outlineLevel="0" collapsed="false">
      <c r="A1024" s="0" t="n">
        <v>1</v>
      </c>
      <c r="B1024" s="0" t="s">
        <v>948</v>
      </c>
      <c r="C1024" s="0" t="s">
        <v>949</v>
      </c>
      <c r="D1024" s="0" t="n">
        <v>4189</v>
      </c>
      <c r="E1024" s="0" t="s">
        <v>3780</v>
      </c>
      <c r="F1024" s="0" t="s">
        <v>3780</v>
      </c>
      <c r="I1024" s="0" t="s">
        <v>3781</v>
      </c>
    </row>
    <row r="1025" customFormat="false" ht="14.4" hidden="false" customHeight="false" outlineLevel="0" collapsed="false">
      <c r="A1025" s="0" t="n">
        <v>1</v>
      </c>
      <c r="B1025" s="0" t="s">
        <v>948</v>
      </c>
      <c r="C1025" s="0" t="s">
        <v>949</v>
      </c>
      <c r="D1025" s="0" t="n">
        <v>4190</v>
      </c>
      <c r="E1025" s="0" t="s">
        <v>3782</v>
      </c>
      <c r="F1025" s="0" t="s">
        <v>3782</v>
      </c>
      <c r="I1025" s="0" t="s">
        <v>3783</v>
      </c>
    </row>
    <row r="1026" customFormat="false" ht="14.4" hidden="false" customHeight="false" outlineLevel="0" collapsed="false">
      <c r="A1026" s="0" t="n">
        <v>1</v>
      </c>
      <c r="B1026" s="0" t="s">
        <v>948</v>
      </c>
      <c r="C1026" s="0" t="s">
        <v>949</v>
      </c>
      <c r="D1026" s="0" t="n">
        <v>4191</v>
      </c>
      <c r="E1026" s="0" t="s">
        <v>3784</v>
      </c>
      <c r="F1026" s="0" t="s">
        <v>3784</v>
      </c>
      <c r="I1026" s="0" t="s">
        <v>3785</v>
      </c>
    </row>
    <row r="1027" customFormat="false" ht="14.4" hidden="false" customHeight="false" outlineLevel="0" collapsed="false">
      <c r="A1027" s="0" t="n">
        <v>1</v>
      </c>
      <c r="B1027" s="0" t="s">
        <v>948</v>
      </c>
      <c r="C1027" s="0" t="s">
        <v>949</v>
      </c>
      <c r="D1027" s="0" t="n">
        <v>4192</v>
      </c>
      <c r="E1027" s="0" t="s">
        <v>3786</v>
      </c>
      <c r="F1027" s="0" t="s">
        <v>3786</v>
      </c>
      <c r="H1027" s="0" t="s">
        <v>3787</v>
      </c>
      <c r="I1027" s="0" t="s">
        <v>3788</v>
      </c>
    </row>
    <row r="1028" customFormat="false" ht="14.4" hidden="false" customHeight="false" outlineLevel="0" collapsed="false">
      <c r="A1028" s="0" t="n">
        <v>1</v>
      </c>
      <c r="B1028" s="0" t="s">
        <v>948</v>
      </c>
      <c r="C1028" s="0" t="s">
        <v>949</v>
      </c>
      <c r="D1028" s="0" t="n">
        <v>4193</v>
      </c>
      <c r="E1028" s="0" t="s">
        <v>3789</v>
      </c>
      <c r="F1028" s="0" t="s">
        <v>3789</v>
      </c>
      <c r="I1028" s="0" t="s">
        <v>3790</v>
      </c>
    </row>
    <row r="1029" customFormat="false" ht="14.4" hidden="false" customHeight="false" outlineLevel="0" collapsed="false">
      <c r="A1029" s="0" t="n">
        <v>1</v>
      </c>
      <c r="B1029" s="0" t="s">
        <v>948</v>
      </c>
      <c r="C1029" s="0" t="s">
        <v>949</v>
      </c>
      <c r="D1029" s="0" t="n">
        <v>4194</v>
      </c>
      <c r="E1029" s="0" t="s">
        <v>3791</v>
      </c>
      <c r="F1029" s="0" t="s">
        <v>3791</v>
      </c>
      <c r="I1029" s="0" t="s">
        <v>3792</v>
      </c>
    </row>
    <row r="1030" customFormat="false" ht="14.4" hidden="false" customHeight="false" outlineLevel="0" collapsed="false">
      <c r="A1030" s="0" t="n">
        <v>1</v>
      </c>
      <c r="B1030" s="0" t="s">
        <v>948</v>
      </c>
      <c r="C1030" s="0" t="s">
        <v>949</v>
      </c>
      <c r="D1030" s="0" t="n">
        <v>4195</v>
      </c>
      <c r="E1030" s="0" t="s">
        <v>3793</v>
      </c>
      <c r="F1030" s="0" t="s">
        <v>3793</v>
      </c>
      <c r="I1030" s="0" t="s">
        <v>3794</v>
      </c>
    </row>
    <row r="1031" customFormat="false" ht="14.4" hidden="false" customHeight="false" outlineLevel="0" collapsed="false">
      <c r="A1031" s="0" t="n">
        <v>1</v>
      </c>
      <c r="B1031" s="0" t="s">
        <v>948</v>
      </c>
      <c r="C1031" s="0" t="s">
        <v>949</v>
      </c>
      <c r="D1031" s="0" t="n">
        <v>4196</v>
      </c>
      <c r="E1031" s="0" t="s">
        <v>3795</v>
      </c>
      <c r="F1031" s="0" t="s">
        <v>3795</v>
      </c>
      <c r="I1031" s="0" t="s">
        <v>3796</v>
      </c>
    </row>
    <row r="1032" customFormat="false" ht="14.4" hidden="false" customHeight="false" outlineLevel="0" collapsed="false">
      <c r="A1032" s="0" t="n">
        <v>1</v>
      </c>
      <c r="B1032" s="0" t="s">
        <v>948</v>
      </c>
      <c r="C1032" s="0" t="s">
        <v>949</v>
      </c>
      <c r="D1032" s="0" t="n">
        <v>4197</v>
      </c>
      <c r="E1032" s="0" t="s">
        <v>3797</v>
      </c>
      <c r="F1032" s="0" t="s">
        <v>3797</v>
      </c>
      <c r="I1032" s="0" t="s">
        <v>3798</v>
      </c>
    </row>
    <row r="1033" customFormat="false" ht="14.4" hidden="false" customHeight="false" outlineLevel="0" collapsed="false">
      <c r="A1033" s="0" t="n">
        <v>1</v>
      </c>
      <c r="B1033" s="0" t="s">
        <v>948</v>
      </c>
      <c r="C1033" s="0" t="s">
        <v>949</v>
      </c>
      <c r="D1033" s="0" t="n">
        <v>4198</v>
      </c>
      <c r="E1033" s="0" t="s">
        <v>3799</v>
      </c>
      <c r="F1033" s="0" t="s">
        <v>3799</v>
      </c>
      <c r="H1033" s="0" t="s">
        <v>3800</v>
      </c>
      <c r="I1033" s="0" t="s">
        <v>3801</v>
      </c>
    </row>
    <row r="1034" customFormat="false" ht="14.4" hidden="false" customHeight="false" outlineLevel="0" collapsed="false">
      <c r="A1034" s="0" t="n">
        <v>1</v>
      </c>
      <c r="B1034" s="0" t="s">
        <v>948</v>
      </c>
      <c r="C1034" s="0" t="s">
        <v>949</v>
      </c>
      <c r="D1034" s="0" t="n">
        <v>4199</v>
      </c>
      <c r="E1034" s="0" t="s">
        <v>3802</v>
      </c>
      <c r="F1034" s="0" t="s">
        <v>3802</v>
      </c>
      <c r="I1034" s="0" t="s">
        <v>3803</v>
      </c>
    </row>
    <row r="1035" customFormat="false" ht="14.4" hidden="false" customHeight="false" outlineLevel="0" collapsed="false">
      <c r="A1035" s="0" t="n">
        <v>1</v>
      </c>
      <c r="B1035" s="0" t="s">
        <v>948</v>
      </c>
      <c r="C1035" s="0" t="s">
        <v>949</v>
      </c>
      <c r="D1035" s="0" t="n">
        <v>4200</v>
      </c>
      <c r="E1035" s="0" t="s">
        <v>3804</v>
      </c>
      <c r="F1035" s="0" t="s">
        <v>3804</v>
      </c>
      <c r="H1035" s="0" t="s">
        <v>3805</v>
      </c>
      <c r="I1035" s="0" t="s">
        <v>3806</v>
      </c>
    </row>
    <row r="1036" customFormat="false" ht="14.4" hidden="false" customHeight="false" outlineLevel="0" collapsed="false">
      <c r="A1036" s="0" t="n">
        <v>1</v>
      </c>
      <c r="B1036" s="0" t="s">
        <v>948</v>
      </c>
      <c r="C1036" s="0" t="s">
        <v>949</v>
      </c>
      <c r="D1036" s="0" t="n">
        <v>4201</v>
      </c>
      <c r="E1036" s="0" t="s">
        <v>3807</v>
      </c>
      <c r="F1036" s="0" t="s">
        <v>3807</v>
      </c>
      <c r="I1036" s="0" t="s">
        <v>3808</v>
      </c>
    </row>
    <row r="1037" customFormat="false" ht="14.4" hidden="false" customHeight="false" outlineLevel="0" collapsed="false">
      <c r="A1037" s="0" t="n">
        <v>1</v>
      </c>
      <c r="B1037" s="0" t="s">
        <v>948</v>
      </c>
      <c r="C1037" s="0" t="s">
        <v>949</v>
      </c>
      <c r="D1037" s="0" t="n">
        <v>4202</v>
      </c>
      <c r="E1037" s="0" t="s">
        <v>3809</v>
      </c>
      <c r="F1037" s="0" t="s">
        <v>3809</v>
      </c>
      <c r="I1037" s="0" t="s">
        <v>3810</v>
      </c>
    </row>
    <row r="1038" customFormat="false" ht="14.4" hidden="false" customHeight="false" outlineLevel="0" collapsed="false">
      <c r="A1038" s="0" t="n">
        <v>1</v>
      </c>
      <c r="B1038" s="0" t="s">
        <v>948</v>
      </c>
      <c r="C1038" s="0" t="s">
        <v>949</v>
      </c>
      <c r="D1038" s="0" t="n">
        <v>4203</v>
      </c>
      <c r="E1038" s="0" t="s">
        <v>3811</v>
      </c>
      <c r="F1038" s="0" t="s">
        <v>3811</v>
      </c>
      <c r="I1038" s="0" t="s">
        <v>3812</v>
      </c>
    </row>
    <row r="1039" customFormat="false" ht="14.4" hidden="false" customHeight="false" outlineLevel="0" collapsed="false">
      <c r="A1039" s="0" t="n">
        <v>1</v>
      </c>
      <c r="B1039" s="0" t="s">
        <v>948</v>
      </c>
      <c r="C1039" s="0" t="s">
        <v>949</v>
      </c>
      <c r="D1039" s="0" t="n">
        <v>4210</v>
      </c>
      <c r="E1039" s="0" t="s">
        <v>3813</v>
      </c>
      <c r="F1039" s="0" t="s">
        <v>3813</v>
      </c>
      <c r="I1039" s="0" t="s">
        <v>3814</v>
      </c>
    </row>
    <row r="1040" customFormat="false" ht="14.4" hidden="false" customHeight="false" outlineLevel="0" collapsed="false">
      <c r="A1040" s="0" t="n">
        <v>1</v>
      </c>
      <c r="B1040" s="0" t="s">
        <v>948</v>
      </c>
      <c r="C1040" s="0" t="s">
        <v>949</v>
      </c>
      <c r="D1040" s="0" t="n">
        <v>4211</v>
      </c>
      <c r="E1040" s="0" t="s">
        <v>3815</v>
      </c>
      <c r="F1040" s="0" t="s">
        <v>3815</v>
      </c>
      <c r="I1040" s="0" t="s">
        <v>3816</v>
      </c>
    </row>
    <row r="1041" customFormat="false" ht="14.4" hidden="false" customHeight="false" outlineLevel="0" collapsed="false">
      <c r="A1041" s="0" t="n">
        <v>1</v>
      </c>
      <c r="B1041" s="0" t="s">
        <v>948</v>
      </c>
      <c r="C1041" s="0" t="s">
        <v>949</v>
      </c>
      <c r="D1041" s="0" t="n">
        <v>4212</v>
      </c>
      <c r="E1041" s="0" t="s">
        <v>3817</v>
      </c>
      <c r="F1041" s="0" t="s">
        <v>3817</v>
      </c>
      <c r="I1041" s="0" t="s">
        <v>3818</v>
      </c>
    </row>
    <row r="1042" customFormat="false" ht="14.4" hidden="false" customHeight="false" outlineLevel="0" collapsed="false">
      <c r="A1042" s="0" t="n">
        <v>1</v>
      </c>
      <c r="B1042" s="0" t="s">
        <v>948</v>
      </c>
      <c r="C1042" s="0" t="s">
        <v>949</v>
      </c>
      <c r="D1042" s="0" t="n">
        <v>4213</v>
      </c>
      <c r="E1042" s="0" t="s">
        <v>3819</v>
      </c>
      <c r="F1042" s="0" t="s">
        <v>3819</v>
      </c>
      <c r="I1042" s="0" t="s">
        <v>3820</v>
      </c>
    </row>
    <row r="1043" customFormat="false" ht="14.4" hidden="false" customHeight="false" outlineLevel="0" collapsed="false">
      <c r="A1043" s="0" t="n">
        <v>1</v>
      </c>
      <c r="B1043" s="0" t="s">
        <v>948</v>
      </c>
      <c r="C1043" s="0" t="s">
        <v>949</v>
      </c>
      <c r="D1043" s="0" t="n">
        <v>4214</v>
      </c>
      <c r="E1043" s="0" t="s">
        <v>3821</v>
      </c>
      <c r="F1043" s="0" t="s">
        <v>3821</v>
      </c>
      <c r="I1043" s="0" t="s">
        <v>3822</v>
      </c>
    </row>
    <row r="1044" customFormat="false" ht="14.4" hidden="false" customHeight="false" outlineLevel="0" collapsed="false">
      <c r="A1044" s="0" t="n">
        <v>1</v>
      </c>
      <c r="B1044" s="0" t="s">
        <v>948</v>
      </c>
      <c r="C1044" s="0" t="s">
        <v>949</v>
      </c>
      <c r="D1044" s="0" t="n">
        <v>4215</v>
      </c>
      <c r="E1044" s="0" t="s">
        <v>3823</v>
      </c>
      <c r="F1044" s="0" t="s">
        <v>3823</v>
      </c>
      <c r="I1044" s="0" t="s">
        <v>3824</v>
      </c>
    </row>
    <row r="1045" customFormat="false" ht="14.4" hidden="false" customHeight="false" outlineLevel="0" collapsed="false">
      <c r="A1045" s="0" t="n">
        <v>1</v>
      </c>
      <c r="B1045" s="0" t="s">
        <v>948</v>
      </c>
      <c r="C1045" s="0" t="s">
        <v>949</v>
      </c>
      <c r="D1045" s="0" t="n">
        <v>4216</v>
      </c>
      <c r="E1045" s="0" t="s">
        <v>3825</v>
      </c>
      <c r="F1045" s="0" t="s">
        <v>3825</v>
      </c>
      <c r="I1045" s="0" t="s">
        <v>3826</v>
      </c>
    </row>
    <row r="1046" customFormat="false" ht="14.4" hidden="false" customHeight="false" outlineLevel="0" collapsed="false">
      <c r="A1046" s="0" t="n">
        <v>1</v>
      </c>
      <c r="B1046" s="0" t="s">
        <v>948</v>
      </c>
      <c r="C1046" s="0" t="s">
        <v>949</v>
      </c>
      <c r="D1046" s="0" t="n">
        <v>4217</v>
      </c>
      <c r="E1046" s="0" t="s">
        <v>3827</v>
      </c>
      <c r="F1046" s="0" t="s">
        <v>3827</v>
      </c>
      <c r="I1046" s="0" t="s">
        <v>3828</v>
      </c>
    </row>
    <row r="1047" customFormat="false" ht="14.4" hidden="false" customHeight="false" outlineLevel="0" collapsed="false">
      <c r="A1047" s="0" t="n">
        <v>1</v>
      </c>
      <c r="B1047" s="0" t="s">
        <v>948</v>
      </c>
      <c r="C1047" s="0" t="s">
        <v>949</v>
      </c>
      <c r="D1047" s="0" t="n">
        <v>4218</v>
      </c>
      <c r="E1047" s="0" t="s">
        <v>3829</v>
      </c>
      <c r="F1047" s="0" t="s">
        <v>3829</v>
      </c>
      <c r="I1047" s="0" t="s">
        <v>3830</v>
      </c>
    </row>
    <row r="1048" customFormat="false" ht="14.4" hidden="false" customHeight="false" outlineLevel="0" collapsed="false">
      <c r="A1048" s="0" t="n">
        <v>1</v>
      </c>
      <c r="B1048" s="0" t="s">
        <v>948</v>
      </c>
      <c r="C1048" s="0" t="s">
        <v>949</v>
      </c>
      <c r="D1048" s="0" t="n">
        <v>4219</v>
      </c>
      <c r="E1048" s="0" t="s">
        <v>3831</v>
      </c>
      <c r="F1048" s="0" t="s">
        <v>3831</v>
      </c>
      <c r="I1048" s="0" t="s">
        <v>3832</v>
      </c>
    </row>
    <row r="1049" customFormat="false" ht="14.4" hidden="false" customHeight="false" outlineLevel="0" collapsed="false">
      <c r="A1049" s="0" t="n">
        <v>1</v>
      </c>
      <c r="B1049" s="0" t="s">
        <v>948</v>
      </c>
      <c r="C1049" s="0" t="s">
        <v>949</v>
      </c>
      <c r="D1049" s="0" t="n">
        <v>4220</v>
      </c>
      <c r="E1049" s="0" t="s">
        <v>3833</v>
      </c>
      <c r="F1049" s="0" t="s">
        <v>3833</v>
      </c>
      <c r="I1049" s="0" t="s">
        <v>3834</v>
      </c>
    </row>
    <row r="1050" customFormat="false" ht="14.4" hidden="false" customHeight="false" outlineLevel="0" collapsed="false">
      <c r="A1050" s="0" t="n">
        <v>1</v>
      </c>
      <c r="B1050" s="0" t="s">
        <v>948</v>
      </c>
      <c r="C1050" s="0" t="s">
        <v>949</v>
      </c>
      <c r="D1050" s="0" t="n">
        <v>4221</v>
      </c>
      <c r="E1050" s="0" t="s">
        <v>3835</v>
      </c>
      <c r="F1050" s="0" t="s">
        <v>3835</v>
      </c>
      <c r="I1050" s="0" t="s">
        <v>3836</v>
      </c>
    </row>
    <row r="1051" customFormat="false" ht="14.4" hidden="false" customHeight="false" outlineLevel="0" collapsed="false">
      <c r="A1051" s="0" t="n">
        <v>1</v>
      </c>
      <c r="B1051" s="0" t="s">
        <v>948</v>
      </c>
      <c r="C1051" s="0" t="s">
        <v>949</v>
      </c>
      <c r="D1051" s="0" t="n">
        <v>4222</v>
      </c>
      <c r="E1051" s="0" t="s">
        <v>3837</v>
      </c>
      <c r="F1051" s="0" t="s">
        <v>3837</v>
      </c>
      <c r="H1051" s="0" t="s">
        <v>3838</v>
      </c>
      <c r="I1051" s="0" t="s">
        <v>3839</v>
      </c>
    </row>
    <row r="1052" customFormat="false" ht="14.4" hidden="false" customHeight="false" outlineLevel="0" collapsed="false">
      <c r="A1052" s="0" t="n">
        <v>1</v>
      </c>
      <c r="B1052" s="0" t="s">
        <v>948</v>
      </c>
      <c r="C1052" s="0" t="s">
        <v>949</v>
      </c>
      <c r="D1052" s="0" t="n">
        <v>4223</v>
      </c>
      <c r="E1052" s="0" t="s">
        <v>3840</v>
      </c>
      <c r="F1052" s="0" t="s">
        <v>3840</v>
      </c>
      <c r="I1052" s="0" t="s">
        <v>3841</v>
      </c>
    </row>
    <row r="1053" customFormat="false" ht="14.4" hidden="false" customHeight="false" outlineLevel="0" collapsed="false">
      <c r="A1053" s="0" t="n">
        <v>1</v>
      </c>
      <c r="B1053" s="0" t="s">
        <v>948</v>
      </c>
      <c r="C1053" s="0" t="s">
        <v>949</v>
      </c>
      <c r="D1053" s="0" t="n">
        <v>4224</v>
      </c>
      <c r="E1053" s="0" t="s">
        <v>3842</v>
      </c>
      <c r="F1053" s="0" t="s">
        <v>3842</v>
      </c>
      <c r="I1053" s="0" t="s">
        <v>3843</v>
      </c>
    </row>
    <row r="1054" customFormat="false" ht="14.4" hidden="false" customHeight="false" outlineLevel="0" collapsed="false">
      <c r="A1054" s="0" t="n">
        <v>1</v>
      </c>
      <c r="B1054" s="0" t="s">
        <v>948</v>
      </c>
      <c r="C1054" s="0" t="s">
        <v>949</v>
      </c>
      <c r="D1054" s="0" t="n">
        <v>4225</v>
      </c>
      <c r="E1054" s="0" t="s">
        <v>3844</v>
      </c>
      <c r="F1054" s="0" t="s">
        <v>3844</v>
      </c>
      <c r="I1054" s="0" t="s">
        <v>3845</v>
      </c>
    </row>
    <row r="1055" customFormat="false" ht="14.4" hidden="false" customHeight="false" outlineLevel="0" collapsed="false">
      <c r="A1055" s="0" t="n">
        <v>1</v>
      </c>
      <c r="B1055" s="0" t="s">
        <v>948</v>
      </c>
      <c r="C1055" s="0" t="s">
        <v>949</v>
      </c>
      <c r="D1055" s="0" t="n">
        <v>4226</v>
      </c>
      <c r="E1055" s="0" t="s">
        <v>3846</v>
      </c>
      <c r="F1055" s="0" t="s">
        <v>3846</v>
      </c>
      <c r="I1055" s="0" t="s">
        <v>3847</v>
      </c>
    </row>
    <row r="1056" customFormat="false" ht="14.4" hidden="false" customHeight="false" outlineLevel="0" collapsed="false">
      <c r="A1056" s="0" t="n">
        <v>1</v>
      </c>
      <c r="B1056" s="0" t="s">
        <v>948</v>
      </c>
      <c r="C1056" s="0" t="s">
        <v>949</v>
      </c>
      <c r="D1056" s="0" t="n">
        <v>4227</v>
      </c>
      <c r="E1056" s="0" t="s">
        <v>3848</v>
      </c>
      <c r="F1056" s="0" t="s">
        <v>3848</v>
      </c>
      <c r="I1056" s="0" t="s">
        <v>3849</v>
      </c>
    </row>
    <row r="1057" customFormat="false" ht="14.4" hidden="false" customHeight="false" outlineLevel="0" collapsed="false">
      <c r="A1057" s="0" t="n">
        <v>1</v>
      </c>
      <c r="B1057" s="0" t="s">
        <v>948</v>
      </c>
      <c r="C1057" s="0" t="s">
        <v>949</v>
      </c>
      <c r="D1057" s="0" t="n">
        <v>4228</v>
      </c>
      <c r="E1057" s="0" t="s">
        <v>3850</v>
      </c>
      <c r="F1057" s="0" t="s">
        <v>3850</v>
      </c>
      <c r="I1057" s="0" t="s">
        <v>3851</v>
      </c>
    </row>
    <row r="1058" customFormat="false" ht="14.4" hidden="false" customHeight="false" outlineLevel="0" collapsed="false">
      <c r="A1058" s="0" t="n">
        <v>1</v>
      </c>
      <c r="B1058" s="0" t="s">
        <v>948</v>
      </c>
      <c r="C1058" s="0" t="s">
        <v>949</v>
      </c>
      <c r="D1058" s="0" t="n">
        <v>4229</v>
      </c>
      <c r="E1058" s="0" t="s">
        <v>3852</v>
      </c>
      <c r="F1058" s="0" t="s">
        <v>3852</v>
      </c>
      <c r="I1058" s="0" t="s">
        <v>3853</v>
      </c>
    </row>
    <row r="1059" customFormat="false" ht="14.4" hidden="false" customHeight="false" outlineLevel="0" collapsed="false">
      <c r="A1059" s="0" t="n">
        <v>1</v>
      </c>
      <c r="B1059" s="0" t="s">
        <v>948</v>
      </c>
      <c r="C1059" s="0" t="s">
        <v>949</v>
      </c>
      <c r="D1059" s="0" t="n">
        <v>4230</v>
      </c>
      <c r="E1059" s="0" t="s">
        <v>3854</v>
      </c>
      <c r="F1059" s="0" t="s">
        <v>3854</v>
      </c>
      <c r="I1059" s="0" t="s">
        <v>3855</v>
      </c>
    </row>
    <row r="1060" customFormat="false" ht="14.4" hidden="false" customHeight="false" outlineLevel="0" collapsed="false">
      <c r="A1060" s="0" t="n">
        <v>1</v>
      </c>
      <c r="B1060" s="0" t="s">
        <v>948</v>
      </c>
      <c r="C1060" s="0" t="s">
        <v>949</v>
      </c>
      <c r="D1060" s="0" t="n">
        <v>4231</v>
      </c>
      <c r="E1060" s="0" t="s">
        <v>3856</v>
      </c>
      <c r="F1060" s="0" t="s">
        <v>3856</v>
      </c>
      <c r="I1060" s="0" t="s">
        <v>3857</v>
      </c>
    </row>
    <row r="1061" customFormat="false" ht="14.4" hidden="false" customHeight="false" outlineLevel="0" collapsed="false">
      <c r="A1061" s="0" t="n">
        <v>1</v>
      </c>
      <c r="B1061" s="0" t="s">
        <v>948</v>
      </c>
      <c r="C1061" s="0" t="s">
        <v>949</v>
      </c>
      <c r="D1061" s="0" t="n">
        <v>4232</v>
      </c>
      <c r="E1061" s="0" t="s">
        <v>3858</v>
      </c>
      <c r="F1061" s="0" t="s">
        <v>3858</v>
      </c>
      <c r="I1061" s="0" t="s">
        <v>3859</v>
      </c>
    </row>
    <row r="1062" customFormat="false" ht="14.4" hidden="false" customHeight="false" outlineLevel="0" collapsed="false">
      <c r="A1062" s="0" t="n">
        <v>1</v>
      </c>
      <c r="B1062" s="0" t="s">
        <v>948</v>
      </c>
      <c r="C1062" s="0" t="s">
        <v>949</v>
      </c>
      <c r="D1062" s="0" t="n">
        <v>4233</v>
      </c>
      <c r="E1062" s="0" t="s">
        <v>3860</v>
      </c>
      <c r="F1062" s="0" t="s">
        <v>3860</v>
      </c>
      <c r="I1062" s="0" t="s">
        <v>3861</v>
      </c>
    </row>
    <row r="1063" customFormat="false" ht="14.4" hidden="false" customHeight="false" outlineLevel="0" collapsed="false">
      <c r="A1063" s="0" t="n">
        <v>1</v>
      </c>
      <c r="B1063" s="0" t="s">
        <v>948</v>
      </c>
      <c r="C1063" s="0" t="s">
        <v>949</v>
      </c>
      <c r="D1063" s="0" t="n">
        <v>4234</v>
      </c>
      <c r="E1063" s="0" t="s">
        <v>3862</v>
      </c>
      <c r="F1063" s="0" t="s">
        <v>3862</v>
      </c>
      <c r="H1063" s="0" t="s">
        <v>3863</v>
      </c>
      <c r="I1063" s="0" t="s">
        <v>3864</v>
      </c>
    </row>
    <row r="1064" customFormat="false" ht="14.4" hidden="false" customHeight="false" outlineLevel="0" collapsed="false">
      <c r="A1064" s="0" t="n">
        <v>1</v>
      </c>
      <c r="B1064" s="0" t="s">
        <v>948</v>
      </c>
      <c r="C1064" s="0" t="s">
        <v>949</v>
      </c>
      <c r="D1064" s="0" t="n">
        <v>4235</v>
      </c>
      <c r="E1064" s="0" t="s">
        <v>3865</v>
      </c>
      <c r="F1064" s="0" t="s">
        <v>3865</v>
      </c>
      <c r="I1064" s="0" t="s">
        <v>3866</v>
      </c>
    </row>
    <row r="1065" customFormat="false" ht="14.4" hidden="false" customHeight="false" outlineLevel="0" collapsed="false">
      <c r="A1065" s="0" t="n">
        <v>1</v>
      </c>
      <c r="B1065" s="0" t="s">
        <v>948</v>
      </c>
      <c r="C1065" s="0" t="s">
        <v>949</v>
      </c>
      <c r="D1065" s="0" t="n">
        <v>4236</v>
      </c>
      <c r="E1065" s="0" t="s">
        <v>3867</v>
      </c>
      <c r="F1065" s="0" t="s">
        <v>3867</v>
      </c>
      <c r="H1065" s="0" t="s">
        <v>3868</v>
      </c>
      <c r="I1065" s="0" t="s">
        <v>3869</v>
      </c>
    </row>
    <row r="1066" customFormat="false" ht="14.4" hidden="false" customHeight="false" outlineLevel="0" collapsed="false">
      <c r="A1066" s="0" t="n">
        <v>1</v>
      </c>
      <c r="B1066" s="0" t="s">
        <v>948</v>
      </c>
      <c r="C1066" s="0" t="s">
        <v>949</v>
      </c>
      <c r="D1066" s="0" t="n">
        <v>4237</v>
      </c>
      <c r="E1066" s="0" t="s">
        <v>3870</v>
      </c>
      <c r="F1066" s="0" t="s">
        <v>3870</v>
      </c>
      <c r="I1066" s="0" t="s">
        <v>3871</v>
      </c>
    </row>
    <row r="1067" customFormat="false" ht="14.4" hidden="false" customHeight="false" outlineLevel="0" collapsed="false">
      <c r="A1067" s="0" t="n">
        <v>1</v>
      </c>
      <c r="B1067" s="0" t="s">
        <v>948</v>
      </c>
      <c r="C1067" s="0" t="s">
        <v>949</v>
      </c>
      <c r="D1067" s="0" t="n">
        <v>4238</v>
      </c>
      <c r="E1067" s="0" t="s">
        <v>3872</v>
      </c>
      <c r="F1067" s="0" t="s">
        <v>3872</v>
      </c>
      <c r="I1067" s="0" t="s">
        <v>3873</v>
      </c>
    </row>
    <row r="1068" customFormat="false" ht="14.4" hidden="false" customHeight="false" outlineLevel="0" collapsed="false">
      <c r="A1068" s="0" t="n">
        <v>1</v>
      </c>
      <c r="B1068" s="0" t="s">
        <v>948</v>
      </c>
      <c r="C1068" s="0" t="s">
        <v>949</v>
      </c>
      <c r="D1068" s="0" t="n">
        <v>4239</v>
      </c>
      <c r="E1068" s="0" t="s">
        <v>3874</v>
      </c>
      <c r="F1068" s="0" t="s">
        <v>3874</v>
      </c>
      <c r="I1068" s="0" t="s">
        <v>3875</v>
      </c>
    </row>
    <row r="1069" customFormat="false" ht="14.4" hidden="false" customHeight="false" outlineLevel="0" collapsed="false">
      <c r="A1069" s="0" t="n">
        <v>1</v>
      </c>
      <c r="B1069" s="0" t="s">
        <v>948</v>
      </c>
      <c r="C1069" s="0" t="s">
        <v>949</v>
      </c>
      <c r="D1069" s="0" t="n">
        <v>4240</v>
      </c>
      <c r="E1069" s="0" t="s">
        <v>3876</v>
      </c>
      <c r="F1069" s="0" t="s">
        <v>3876</v>
      </c>
      <c r="I1069" s="0" t="s">
        <v>3877</v>
      </c>
    </row>
    <row r="1070" customFormat="false" ht="14.4" hidden="false" customHeight="false" outlineLevel="0" collapsed="false">
      <c r="A1070" s="0" t="n">
        <v>1</v>
      </c>
      <c r="B1070" s="0" t="s">
        <v>948</v>
      </c>
      <c r="C1070" s="0" t="s">
        <v>949</v>
      </c>
      <c r="D1070" s="0" t="n">
        <v>4241</v>
      </c>
      <c r="E1070" s="0" t="s">
        <v>3878</v>
      </c>
      <c r="F1070" s="0" t="s">
        <v>3878</v>
      </c>
      <c r="I1070" s="0" t="s">
        <v>3879</v>
      </c>
    </row>
    <row r="1071" customFormat="false" ht="14.4" hidden="false" customHeight="false" outlineLevel="0" collapsed="false">
      <c r="A1071" s="0" t="n">
        <v>1</v>
      </c>
      <c r="B1071" s="0" t="s">
        <v>948</v>
      </c>
      <c r="C1071" s="0" t="s">
        <v>949</v>
      </c>
      <c r="D1071" s="0" t="n">
        <v>4242</v>
      </c>
      <c r="E1071" s="0" t="s">
        <v>3880</v>
      </c>
      <c r="F1071" s="0" t="s">
        <v>3880</v>
      </c>
      <c r="I1071" s="0" t="s">
        <v>3881</v>
      </c>
    </row>
    <row r="1072" customFormat="false" ht="14.4" hidden="false" customHeight="false" outlineLevel="0" collapsed="false">
      <c r="A1072" s="0" t="n">
        <v>1</v>
      </c>
      <c r="B1072" s="0" t="s">
        <v>948</v>
      </c>
      <c r="C1072" s="0" t="s">
        <v>949</v>
      </c>
      <c r="D1072" s="0" t="n">
        <v>4243</v>
      </c>
      <c r="E1072" s="0" t="s">
        <v>3882</v>
      </c>
      <c r="F1072" s="0" t="s">
        <v>3882</v>
      </c>
      <c r="I1072" s="0" t="s">
        <v>3883</v>
      </c>
    </row>
    <row r="1073" customFormat="false" ht="14.4" hidden="false" customHeight="false" outlineLevel="0" collapsed="false">
      <c r="A1073" s="0" t="n">
        <v>1</v>
      </c>
      <c r="B1073" s="0" t="s">
        <v>948</v>
      </c>
      <c r="C1073" s="0" t="s">
        <v>949</v>
      </c>
      <c r="D1073" s="0" t="n">
        <v>4244</v>
      </c>
      <c r="E1073" s="0" t="s">
        <v>3884</v>
      </c>
      <c r="F1073" s="0" t="s">
        <v>3884</v>
      </c>
      <c r="I1073" s="0" t="s">
        <v>3885</v>
      </c>
    </row>
    <row r="1074" customFormat="false" ht="14.4" hidden="false" customHeight="false" outlineLevel="0" collapsed="false">
      <c r="A1074" s="0" t="n">
        <v>1</v>
      </c>
      <c r="B1074" s="0" t="s">
        <v>948</v>
      </c>
      <c r="C1074" s="0" t="s">
        <v>949</v>
      </c>
      <c r="D1074" s="0" t="n">
        <v>4245</v>
      </c>
      <c r="E1074" s="0" t="s">
        <v>3886</v>
      </c>
      <c r="F1074" s="0" t="s">
        <v>3886</v>
      </c>
      <c r="I1074" s="0" t="s">
        <v>3887</v>
      </c>
    </row>
    <row r="1075" customFormat="false" ht="14.4" hidden="false" customHeight="false" outlineLevel="0" collapsed="false">
      <c r="A1075" s="0" t="n">
        <v>1</v>
      </c>
      <c r="B1075" s="0" t="s">
        <v>948</v>
      </c>
      <c r="C1075" s="0" t="s">
        <v>949</v>
      </c>
      <c r="D1075" s="0" t="n">
        <v>4246</v>
      </c>
      <c r="E1075" s="0" t="s">
        <v>3888</v>
      </c>
      <c r="F1075" s="0" t="s">
        <v>3888</v>
      </c>
      <c r="I1075" s="0" t="s">
        <v>3889</v>
      </c>
    </row>
    <row r="1076" customFormat="false" ht="14.4" hidden="false" customHeight="false" outlineLevel="0" collapsed="false">
      <c r="A1076" s="0" t="n">
        <v>1</v>
      </c>
      <c r="B1076" s="0" t="s">
        <v>948</v>
      </c>
      <c r="C1076" s="0" t="s">
        <v>949</v>
      </c>
      <c r="D1076" s="0" t="n">
        <v>4247</v>
      </c>
      <c r="E1076" s="0" t="s">
        <v>3890</v>
      </c>
      <c r="F1076" s="0" t="s">
        <v>3890</v>
      </c>
      <c r="H1076" s="0" t="s">
        <v>3891</v>
      </c>
      <c r="I1076" s="0" t="s">
        <v>3892</v>
      </c>
    </row>
    <row r="1077" customFormat="false" ht="14.4" hidden="false" customHeight="false" outlineLevel="0" collapsed="false">
      <c r="A1077" s="0" t="n">
        <v>1</v>
      </c>
      <c r="B1077" s="0" t="s">
        <v>948</v>
      </c>
      <c r="C1077" s="0" t="s">
        <v>949</v>
      </c>
      <c r="D1077" s="0" t="n">
        <v>4248</v>
      </c>
      <c r="E1077" s="0" t="s">
        <v>3893</v>
      </c>
      <c r="F1077" s="0" t="s">
        <v>3893</v>
      </c>
      <c r="I1077" s="0" t="s">
        <v>3894</v>
      </c>
    </row>
    <row r="1078" customFormat="false" ht="14.4" hidden="false" customHeight="false" outlineLevel="0" collapsed="false">
      <c r="A1078" s="0" t="n">
        <v>1</v>
      </c>
      <c r="B1078" s="0" t="s">
        <v>948</v>
      </c>
      <c r="C1078" s="0" t="s">
        <v>949</v>
      </c>
      <c r="D1078" s="0" t="n">
        <v>4249</v>
      </c>
      <c r="E1078" s="0" t="s">
        <v>3895</v>
      </c>
      <c r="F1078" s="0" t="s">
        <v>3895</v>
      </c>
      <c r="I1078" s="0" t="s">
        <v>3896</v>
      </c>
    </row>
    <row r="1079" customFormat="false" ht="14.4" hidden="false" customHeight="false" outlineLevel="0" collapsed="false">
      <c r="A1079" s="0" t="n">
        <v>1</v>
      </c>
      <c r="B1079" s="0" t="s">
        <v>948</v>
      </c>
      <c r="C1079" s="0" t="s">
        <v>949</v>
      </c>
      <c r="D1079" s="0" t="n">
        <v>4250</v>
      </c>
      <c r="E1079" s="0" t="s">
        <v>3897</v>
      </c>
      <c r="F1079" s="0" t="s">
        <v>3897</v>
      </c>
      <c r="I1079" s="0" t="s">
        <v>3898</v>
      </c>
    </row>
    <row r="1080" customFormat="false" ht="14.4" hidden="false" customHeight="false" outlineLevel="0" collapsed="false">
      <c r="A1080" s="0" t="n">
        <v>1</v>
      </c>
      <c r="B1080" s="0" t="s">
        <v>948</v>
      </c>
      <c r="C1080" s="0" t="s">
        <v>949</v>
      </c>
      <c r="D1080" s="0" t="n">
        <v>4251</v>
      </c>
      <c r="E1080" s="0" t="s">
        <v>3899</v>
      </c>
      <c r="F1080" s="0" t="s">
        <v>3899</v>
      </c>
      <c r="I1080" s="0" t="s">
        <v>3900</v>
      </c>
    </row>
    <row r="1081" customFormat="false" ht="14.4" hidden="false" customHeight="false" outlineLevel="0" collapsed="false">
      <c r="A1081" s="0" t="n">
        <v>1</v>
      </c>
      <c r="B1081" s="0" t="s">
        <v>948</v>
      </c>
      <c r="C1081" s="0" t="s">
        <v>949</v>
      </c>
      <c r="D1081" s="0" t="n">
        <v>4252</v>
      </c>
      <c r="E1081" s="0" t="s">
        <v>3901</v>
      </c>
      <c r="F1081" s="0" t="s">
        <v>3901</v>
      </c>
      <c r="I1081" s="0" t="s">
        <v>3902</v>
      </c>
    </row>
    <row r="1082" customFormat="false" ht="14.4" hidden="false" customHeight="false" outlineLevel="0" collapsed="false">
      <c r="A1082" s="0" t="n">
        <v>1</v>
      </c>
      <c r="B1082" s="0" t="s">
        <v>948</v>
      </c>
      <c r="C1082" s="0" t="s">
        <v>949</v>
      </c>
      <c r="D1082" s="0" t="n">
        <v>4253</v>
      </c>
      <c r="E1082" s="0" t="s">
        <v>3903</v>
      </c>
      <c r="F1082" s="0" t="s">
        <v>3903</v>
      </c>
      <c r="I1082" s="0" t="s">
        <v>3904</v>
      </c>
    </row>
    <row r="1083" customFormat="false" ht="14.4" hidden="false" customHeight="false" outlineLevel="0" collapsed="false">
      <c r="A1083" s="0" t="n">
        <v>1</v>
      </c>
      <c r="B1083" s="0" t="s">
        <v>948</v>
      </c>
      <c r="C1083" s="0" t="s">
        <v>949</v>
      </c>
      <c r="D1083" s="0" t="n">
        <v>4254</v>
      </c>
      <c r="E1083" s="0" t="s">
        <v>3905</v>
      </c>
      <c r="F1083" s="0" t="s">
        <v>3905</v>
      </c>
      <c r="I1083" s="0" t="s">
        <v>3906</v>
      </c>
    </row>
    <row r="1084" customFormat="false" ht="14.4" hidden="false" customHeight="false" outlineLevel="0" collapsed="false">
      <c r="A1084" s="0" t="n">
        <v>1</v>
      </c>
      <c r="B1084" s="0" t="s">
        <v>948</v>
      </c>
      <c r="C1084" s="0" t="s">
        <v>949</v>
      </c>
      <c r="D1084" s="0" t="n">
        <v>4255</v>
      </c>
      <c r="E1084" s="0" t="s">
        <v>3907</v>
      </c>
      <c r="F1084" s="0" t="s">
        <v>3907</v>
      </c>
      <c r="I1084" s="0" t="s">
        <v>3908</v>
      </c>
    </row>
    <row r="1085" customFormat="false" ht="14.4" hidden="false" customHeight="false" outlineLevel="0" collapsed="false">
      <c r="A1085" s="0" t="n">
        <v>1</v>
      </c>
      <c r="B1085" s="0" t="s">
        <v>948</v>
      </c>
      <c r="C1085" s="0" t="s">
        <v>949</v>
      </c>
      <c r="D1085" s="0" t="n">
        <v>4256</v>
      </c>
      <c r="E1085" s="0" t="s">
        <v>3909</v>
      </c>
      <c r="F1085" s="0" t="s">
        <v>3909</v>
      </c>
      <c r="I1085" s="0" t="s">
        <v>3910</v>
      </c>
    </row>
    <row r="1086" customFormat="false" ht="14.4" hidden="false" customHeight="false" outlineLevel="0" collapsed="false">
      <c r="A1086" s="0" t="n">
        <v>1</v>
      </c>
      <c r="B1086" s="0" t="s">
        <v>948</v>
      </c>
      <c r="C1086" s="0" t="s">
        <v>949</v>
      </c>
      <c r="D1086" s="0" t="n">
        <v>4257</v>
      </c>
      <c r="E1086" s="0" t="s">
        <v>3911</v>
      </c>
      <c r="F1086" s="0" t="s">
        <v>3911</v>
      </c>
      <c r="I1086" s="0" t="s">
        <v>3912</v>
      </c>
    </row>
    <row r="1087" customFormat="false" ht="14.4" hidden="false" customHeight="false" outlineLevel="0" collapsed="false">
      <c r="A1087" s="0" t="n">
        <v>1</v>
      </c>
      <c r="B1087" s="0" t="s">
        <v>948</v>
      </c>
      <c r="C1087" s="0" t="s">
        <v>949</v>
      </c>
      <c r="D1087" s="0" t="n">
        <v>4258</v>
      </c>
      <c r="E1087" s="0" t="s">
        <v>3913</v>
      </c>
      <c r="F1087" s="0" t="s">
        <v>3913</v>
      </c>
      <c r="I1087" s="0" t="s">
        <v>3914</v>
      </c>
    </row>
    <row r="1088" customFormat="false" ht="14.4" hidden="false" customHeight="false" outlineLevel="0" collapsed="false">
      <c r="A1088" s="0" t="n">
        <v>1</v>
      </c>
      <c r="B1088" s="0" t="s">
        <v>948</v>
      </c>
      <c r="C1088" s="0" t="s">
        <v>949</v>
      </c>
      <c r="D1088" s="0" t="n">
        <v>4259</v>
      </c>
      <c r="E1088" s="0" t="s">
        <v>3915</v>
      </c>
      <c r="F1088" s="0" t="s">
        <v>3915</v>
      </c>
      <c r="I1088" s="0" t="s">
        <v>3916</v>
      </c>
    </row>
    <row r="1089" customFormat="false" ht="14.4" hidden="false" customHeight="false" outlineLevel="0" collapsed="false">
      <c r="A1089" s="0" t="n">
        <v>1</v>
      </c>
      <c r="B1089" s="0" t="s">
        <v>948</v>
      </c>
      <c r="C1089" s="0" t="s">
        <v>949</v>
      </c>
      <c r="D1089" s="0" t="n">
        <v>4260</v>
      </c>
      <c r="E1089" s="0" t="s">
        <v>3917</v>
      </c>
      <c r="F1089" s="0" t="s">
        <v>3917</v>
      </c>
      <c r="I1089" s="0" t="s">
        <v>3918</v>
      </c>
    </row>
    <row r="1090" customFormat="false" ht="14.4" hidden="false" customHeight="false" outlineLevel="0" collapsed="false">
      <c r="A1090" s="0" t="n">
        <v>1</v>
      </c>
      <c r="B1090" s="0" t="s">
        <v>948</v>
      </c>
      <c r="C1090" s="0" t="s">
        <v>949</v>
      </c>
      <c r="D1090" s="0" t="n">
        <v>4261</v>
      </c>
      <c r="E1090" s="0" t="s">
        <v>3919</v>
      </c>
      <c r="F1090" s="0" t="s">
        <v>3919</v>
      </c>
      <c r="I1090" s="0" t="s">
        <v>3920</v>
      </c>
    </row>
    <row r="1091" customFormat="false" ht="14.4" hidden="false" customHeight="false" outlineLevel="0" collapsed="false">
      <c r="A1091" s="0" t="n">
        <v>1</v>
      </c>
      <c r="B1091" s="0" t="s">
        <v>948</v>
      </c>
      <c r="C1091" s="0" t="s">
        <v>949</v>
      </c>
      <c r="D1091" s="0" t="n">
        <v>4262</v>
      </c>
      <c r="E1091" s="0" t="s">
        <v>3921</v>
      </c>
      <c r="F1091" s="0" t="s">
        <v>3921</v>
      </c>
      <c r="I1091" s="0" t="s">
        <v>3922</v>
      </c>
    </row>
    <row r="1092" customFormat="false" ht="14.4" hidden="false" customHeight="false" outlineLevel="0" collapsed="false">
      <c r="A1092" s="0" t="n">
        <v>1</v>
      </c>
      <c r="B1092" s="0" t="s">
        <v>948</v>
      </c>
      <c r="C1092" s="0" t="s">
        <v>949</v>
      </c>
      <c r="D1092" s="0" t="n">
        <v>4263</v>
      </c>
      <c r="E1092" s="0" t="s">
        <v>3923</v>
      </c>
      <c r="F1092" s="0" t="s">
        <v>3923</v>
      </c>
      <c r="I1092" s="0" t="s">
        <v>3924</v>
      </c>
    </row>
    <row r="1093" customFormat="false" ht="14.4" hidden="false" customHeight="false" outlineLevel="0" collapsed="false">
      <c r="A1093" s="0" t="n">
        <v>1</v>
      </c>
      <c r="B1093" s="0" t="s">
        <v>948</v>
      </c>
      <c r="C1093" s="0" t="s">
        <v>949</v>
      </c>
      <c r="D1093" s="0" t="n">
        <v>4264</v>
      </c>
      <c r="E1093" s="0" t="s">
        <v>3925</v>
      </c>
      <c r="F1093" s="0" t="s">
        <v>3925</v>
      </c>
      <c r="I1093" s="0" t="s">
        <v>3926</v>
      </c>
    </row>
    <row r="1094" customFormat="false" ht="14.4" hidden="false" customHeight="false" outlineLevel="0" collapsed="false">
      <c r="A1094" s="0" t="n">
        <v>1</v>
      </c>
      <c r="B1094" s="0" t="s">
        <v>948</v>
      </c>
      <c r="C1094" s="0" t="s">
        <v>949</v>
      </c>
      <c r="D1094" s="0" t="n">
        <v>4265</v>
      </c>
      <c r="E1094" s="0" t="s">
        <v>3927</v>
      </c>
      <c r="F1094" s="0" t="s">
        <v>3927</v>
      </c>
      <c r="I1094" s="0" t="s">
        <v>3928</v>
      </c>
    </row>
    <row r="1095" customFormat="false" ht="14.4" hidden="false" customHeight="false" outlineLevel="0" collapsed="false">
      <c r="A1095" s="0" t="n">
        <v>1</v>
      </c>
      <c r="B1095" s="0" t="s">
        <v>948</v>
      </c>
      <c r="C1095" s="0" t="s">
        <v>949</v>
      </c>
      <c r="D1095" s="0" t="n">
        <v>4266</v>
      </c>
      <c r="E1095" s="0" t="s">
        <v>3929</v>
      </c>
      <c r="F1095" s="0" t="s">
        <v>3929</v>
      </c>
      <c r="I1095" s="0" t="s">
        <v>3930</v>
      </c>
    </row>
    <row r="1096" customFormat="false" ht="14.4" hidden="false" customHeight="false" outlineLevel="0" collapsed="false">
      <c r="A1096" s="0" t="n">
        <v>1</v>
      </c>
      <c r="B1096" s="0" t="s">
        <v>948</v>
      </c>
      <c r="C1096" s="0" t="s">
        <v>949</v>
      </c>
      <c r="D1096" s="0" t="n">
        <v>4267</v>
      </c>
      <c r="E1096" s="0" t="s">
        <v>3931</v>
      </c>
      <c r="F1096" s="0" t="s">
        <v>3931</v>
      </c>
      <c r="I1096" s="0" t="s">
        <v>3932</v>
      </c>
    </row>
    <row r="1097" customFormat="false" ht="14.4" hidden="false" customHeight="false" outlineLevel="0" collapsed="false">
      <c r="A1097" s="0" t="n">
        <v>1</v>
      </c>
      <c r="B1097" s="0" t="s">
        <v>948</v>
      </c>
      <c r="C1097" s="0" t="s">
        <v>949</v>
      </c>
      <c r="D1097" s="0" t="n">
        <v>4268</v>
      </c>
      <c r="E1097" s="0" t="s">
        <v>3933</v>
      </c>
      <c r="F1097" s="0" t="s">
        <v>3933</v>
      </c>
      <c r="I1097" s="0" t="s">
        <v>3934</v>
      </c>
    </row>
    <row r="1098" customFormat="false" ht="14.4" hidden="false" customHeight="false" outlineLevel="0" collapsed="false">
      <c r="A1098" s="0" t="n">
        <v>1</v>
      </c>
      <c r="B1098" s="0" t="s">
        <v>948</v>
      </c>
      <c r="C1098" s="0" t="s">
        <v>949</v>
      </c>
      <c r="D1098" s="0" t="n">
        <v>4269</v>
      </c>
      <c r="E1098" s="0" t="s">
        <v>3935</v>
      </c>
      <c r="F1098" s="0" t="s">
        <v>3935</v>
      </c>
      <c r="I1098" s="0" t="s">
        <v>3936</v>
      </c>
    </row>
    <row r="1099" customFormat="false" ht="14.4" hidden="false" customHeight="false" outlineLevel="0" collapsed="false">
      <c r="A1099" s="0" t="n">
        <v>1</v>
      </c>
      <c r="B1099" s="0" t="s">
        <v>948</v>
      </c>
      <c r="C1099" s="0" t="s">
        <v>949</v>
      </c>
      <c r="D1099" s="0" t="n">
        <v>4270</v>
      </c>
      <c r="E1099" s="0" t="s">
        <v>3937</v>
      </c>
      <c r="F1099" s="0" t="s">
        <v>3937</v>
      </c>
      <c r="I1099" s="0" t="s">
        <v>3938</v>
      </c>
    </row>
    <row r="1100" customFormat="false" ht="14.4" hidden="false" customHeight="false" outlineLevel="0" collapsed="false">
      <c r="A1100" s="0" t="n">
        <v>1</v>
      </c>
      <c r="B1100" s="0" t="s">
        <v>948</v>
      </c>
      <c r="C1100" s="0" t="s">
        <v>949</v>
      </c>
      <c r="D1100" s="0" t="n">
        <v>4271</v>
      </c>
      <c r="E1100" s="0" t="s">
        <v>3939</v>
      </c>
      <c r="F1100" s="0" t="s">
        <v>3939</v>
      </c>
      <c r="I1100" s="0" t="s">
        <v>3940</v>
      </c>
    </row>
    <row r="1101" customFormat="false" ht="14.4" hidden="false" customHeight="false" outlineLevel="0" collapsed="false">
      <c r="A1101" s="0" t="n">
        <v>1</v>
      </c>
      <c r="B1101" s="0" t="s">
        <v>948</v>
      </c>
      <c r="C1101" s="0" t="s">
        <v>949</v>
      </c>
      <c r="D1101" s="0" t="n">
        <v>4272</v>
      </c>
      <c r="E1101" s="0" t="s">
        <v>3941</v>
      </c>
      <c r="F1101" s="0" t="s">
        <v>3941</v>
      </c>
      <c r="I1101" s="0" t="s">
        <v>3942</v>
      </c>
    </row>
    <row r="1102" customFormat="false" ht="14.4" hidden="false" customHeight="false" outlineLevel="0" collapsed="false">
      <c r="A1102" s="0" t="n">
        <v>1</v>
      </c>
      <c r="B1102" s="0" t="s">
        <v>948</v>
      </c>
      <c r="C1102" s="0" t="s">
        <v>949</v>
      </c>
      <c r="D1102" s="0" t="n">
        <v>4273</v>
      </c>
      <c r="E1102" s="0" t="s">
        <v>3943</v>
      </c>
      <c r="F1102" s="0" t="s">
        <v>3943</v>
      </c>
      <c r="I1102" s="0" t="s">
        <v>3944</v>
      </c>
    </row>
    <row r="1103" customFormat="false" ht="14.4" hidden="false" customHeight="false" outlineLevel="0" collapsed="false">
      <c r="A1103" s="0" t="n">
        <v>1</v>
      </c>
      <c r="B1103" s="0" t="s">
        <v>948</v>
      </c>
      <c r="C1103" s="0" t="s">
        <v>949</v>
      </c>
      <c r="D1103" s="0" t="n">
        <v>4274</v>
      </c>
      <c r="E1103" s="0" t="s">
        <v>3945</v>
      </c>
      <c r="F1103" s="0" t="s">
        <v>3945</v>
      </c>
      <c r="I1103" s="0" t="s">
        <v>3946</v>
      </c>
    </row>
    <row r="1104" customFormat="false" ht="14.4" hidden="false" customHeight="false" outlineLevel="0" collapsed="false">
      <c r="A1104" s="0" t="n">
        <v>1</v>
      </c>
      <c r="B1104" s="0" t="s">
        <v>948</v>
      </c>
      <c r="C1104" s="0" t="s">
        <v>949</v>
      </c>
      <c r="D1104" s="0" t="n">
        <v>4275</v>
      </c>
      <c r="E1104" s="0" t="s">
        <v>3947</v>
      </c>
      <c r="F1104" s="0" t="s">
        <v>3947</v>
      </c>
      <c r="I1104" s="0" t="s">
        <v>3948</v>
      </c>
    </row>
    <row r="1105" customFormat="false" ht="14.4" hidden="false" customHeight="false" outlineLevel="0" collapsed="false">
      <c r="A1105" s="0" t="n">
        <v>1</v>
      </c>
      <c r="B1105" s="0" t="s">
        <v>948</v>
      </c>
      <c r="C1105" s="0" t="s">
        <v>949</v>
      </c>
      <c r="D1105" s="0" t="n">
        <v>4276</v>
      </c>
      <c r="E1105" s="0" t="s">
        <v>3949</v>
      </c>
      <c r="F1105" s="0" t="s">
        <v>3949</v>
      </c>
      <c r="H1105" s="0" t="s">
        <v>3950</v>
      </c>
      <c r="I1105" s="0" t="s">
        <v>3951</v>
      </c>
    </row>
    <row r="1106" customFormat="false" ht="14.4" hidden="false" customHeight="false" outlineLevel="0" collapsed="false">
      <c r="A1106" s="0" t="n">
        <v>1</v>
      </c>
      <c r="B1106" s="0" t="s">
        <v>948</v>
      </c>
      <c r="C1106" s="0" t="s">
        <v>949</v>
      </c>
      <c r="D1106" s="0" t="n">
        <v>4277</v>
      </c>
      <c r="E1106" s="0" t="s">
        <v>3952</v>
      </c>
      <c r="F1106" s="0" t="s">
        <v>3952</v>
      </c>
      <c r="H1106" s="0" t="s">
        <v>3953</v>
      </c>
      <c r="I1106" s="0" t="s">
        <v>3954</v>
      </c>
    </row>
    <row r="1107" customFormat="false" ht="14.4" hidden="false" customHeight="false" outlineLevel="0" collapsed="false">
      <c r="A1107" s="0" t="n">
        <v>1</v>
      </c>
      <c r="B1107" s="0" t="s">
        <v>948</v>
      </c>
      <c r="C1107" s="0" t="s">
        <v>949</v>
      </c>
      <c r="D1107" s="0" t="n">
        <v>4278</v>
      </c>
      <c r="E1107" s="0" t="s">
        <v>3955</v>
      </c>
      <c r="F1107" s="0" t="s">
        <v>3955</v>
      </c>
      <c r="I1107" s="0" t="s">
        <v>3956</v>
      </c>
    </row>
    <row r="1108" customFormat="false" ht="14.4" hidden="false" customHeight="false" outlineLevel="0" collapsed="false">
      <c r="A1108" s="0" t="n">
        <v>1</v>
      </c>
      <c r="B1108" s="0" t="s">
        <v>948</v>
      </c>
      <c r="C1108" s="0" t="s">
        <v>949</v>
      </c>
      <c r="D1108" s="0" t="n">
        <v>4279</v>
      </c>
      <c r="E1108" s="0" t="s">
        <v>3957</v>
      </c>
      <c r="F1108" s="0" t="s">
        <v>3957</v>
      </c>
      <c r="H1108" s="0" t="s">
        <v>3958</v>
      </c>
      <c r="I1108" s="0" t="s">
        <v>3959</v>
      </c>
    </row>
    <row r="1109" customFormat="false" ht="14.4" hidden="false" customHeight="false" outlineLevel="0" collapsed="false">
      <c r="A1109" s="0" t="n">
        <v>1</v>
      </c>
      <c r="B1109" s="0" t="s">
        <v>948</v>
      </c>
      <c r="C1109" s="0" t="s">
        <v>949</v>
      </c>
      <c r="D1109" s="0" t="n">
        <v>4280</v>
      </c>
      <c r="E1109" s="0" t="s">
        <v>3960</v>
      </c>
      <c r="F1109" s="0" t="s">
        <v>3960</v>
      </c>
      <c r="I1109" s="0" t="s">
        <v>3961</v>
      </c>
    </row>
    <row r="1110" customFormat="false" ht="14.4" hidden="false" customHeight="false" outlineLevel="0" collapsed="false">
      <c r="A1110" s="0" t="n">
        <v>1</v>
      </c>
      <c r="B1110" s="0" t="s">
        <v>948</v>
      </c>
      <c r="C1110" s="0" t="s">
        <v>949</v>
      </c>
      <c r="D1110" s="0" t="n">
        <v>4281</v>
      </c>
      <c r="E1110" s="0" t="s">
        <v>3962</v>
      </c>
      <c r="F1110" s="0" t="s">
        <v>3962</v>
      </c>
      <c r="I1110" s="0" t="s">
        <v>3963</v>
      </c>
    </row>
    <row r="1111" customFormat="false" ht="14.4" hidden="false" customHeight="false" outlineLevel="0" collapsed="false">
      <c r="A1111" s="0" t="n">
        <v>1</v>
      </c>
      <c r="B1111" s="0" t="s">
        <v>948</v>
      </c>
      <c r="C1111" s="0" t="s">
        <v>949</v>
      </c>
      <c r="D1111" s="0" t="n">
        <v>4282</v>
      </c>
      <c r="E1111" s="0" t="s">
        <v>3964</v>
      </c>
      <c r="F1111" s="0" t="s">
        <v>3964</v>
      </c>
      <c r="I1111" s="0" t="s">
        <v>3965</v>
      </c>
    </row>
    <row r="1112" customFormat="false" ht="14.4" hidden="false" customHeight="false" outlineLevel="0" collapsed="false">
      <c r="A1112" s="0" t="n">
        <v>1</v>
      </c>
      <c r="B1112" s="0" t="s">
        <v>948</v>
      </c>
      <c r="C1112" s="0" t="s">
        <v>949</v>
      </c>
      <c r="D1112" s="0" t="n">
        <v>4283</v>
      </c>
      <c r="E1112" s="0" t="s">
        <v>3966</v>
      </c>
      <c r="F1112" s="0" t="s">
        <v>3966</v>
      </c>
      <c r="I1112" s="0" t="s">
        <v>3967</v>
      </c>
    </row>
    <row r="1113" customFormat="false" ht="14.4" hidden="false" customHeight="false" outlineLevel="0" collapsed="false">
      <c r="A1113" s="0" t="n">
        <v>1</v>
      </c>
      <c r="B1113" s="0" t="s">
        <v>948</v>
      </c>
      <c r="C1113" s="0" t="s">
        <v>949</v>
      </c>
      <c r="D1113" s="0" t="n">
        <v>4284</v>
      </c>
      <c r="E1113" s="0" t="s">
        <v>3968</v>
      </c>
      <c r="F1113" s="0" t="s">
        <v>3969</v>
      </c>
      <c r="G1113" s="0" t="s">
        <v>1074</v>
      </c>
      <c r="H1113" s="0" t="s">
        <v>3970</v>
      </c>
      <c r="I1113" s="0" t="s">
        <v>3971</v>
      </c>
    </row>
    <row r="1114" customFormat="false" ht="14.4" hidden="false" customHeight="false" outlineLevel="0" collapsed="false">
      <c r="A1114" s="0" t="n">
        <v>1</v>
      </c>
      <c r="B1114" s="0" t="s">
        <v>948</v>
      </c>
      <c r="C1114" s="0" t="s">
        <v>949</v>
      </c>
      <c r="D1114" s="0" t="n">
        <v>4285</v>
      </c>
      <c r="E1114" s="0" t="s">
        <v>3972</v>
      </c>
      <c r="F1114" s="0" t="s">
        <v>3972</v>
      </c>
      <c r="I1114" s="0" t="s">
        <v>3973</v>
      </c>
    </row>
    <row r="1115" customFormat="false" ht="14.4" hidden="false" customHeight="false" outlineLevel="0" collapsed="false">
      <c r="A1115" s="0" t="n">
        <v>1</v>
      </c>
      <c r="B1115" s="0" t="s">
        <v>948</v>
      </c>
      <c r="C1115" s="0" t="s">
        <v>949</v>
      </c>
      <c r="D1115" s="0" t="n">
        <v>4286</v>
      </c>
      <c r="E1115" s="0" t="s">
        <v>3974</v>
      </c>
      <c r="F1115" s="0" t="s">
        <v>3974</v>
      </c>
      <c r="I1115" s="0" t="s">
        <v>3975</v>
      </c>
    </row>
    <row r="1116" customFormat="false" ht="14.4" hidden="false" customHeight="false" outlineLevel="0" collapsed="false">
      <c r="A1116" s="0" t="n">
        <v>1</v>
      </c>
      <c r="B1116" s="0" t="s">
        <v>948</v>
      </c>
      <c r="C1116" s="0" t="s">
        <v>949</v>
      </c>
      <c r="D1116" s="0" t="n">
        <v>4287</v>
      </c>
      <c r="E1116" s="0" t="s">
        <v>3976</v>
      </c>
      <c r="F1116" s="0" t="s">
        <v>3976</v>
      </c>
      <c r="H1116" s="0" t="s">
        <v>3977</v>
      </c>
      <c r="I1116" s="0" t="s">
        <v>3978</v>
      </c>
    </row>
    <row r="1117" customFormat="false" ht="14.4" hidden="false" customHeight="false" outlineLevel="0" collapsed="false">
      <c r="A1117" s="0" t="n">
        <v>1</v>
      </c>
      <c r="B1117" s="0" t="s">
        <v>948</v>
      </c>
      <c r="C1117" s="0" t="s">
        <v>949</v>
      </c>
      <c r="D1117" s="0" t="n">
        <v>4288</v>
      </c>
      <c r="E1117" s="0" t="s">
        <v>3979</v>
      </c>
      <c r="F1117" s="0" t="s">
        <v>3979</v>
      </c>
      <c r="I1117" s="0" t="s">
        <v>3980</v>
      </c>
    </row>
    <row r="1118" customFormat="false" ht="14.4" hidden="false" customHeight="false" outlineLevel="0" collapsed="false">
      <c r="A1118" s="0" t="n">
        <v>1</v>
      </c>
      <c r="B1118" s="0" t="s">
        <v>948</v>
      </c>
      <c r="C1118" s="0" t="s">
        <v>949</v>
      </c>
      <c r="D1118" s="0" t="n">
        <v>4289</v>
      </c>
      <c r="E1118" s="0" t="s">
        <v>3981</v>
      </c>
      <c r="F1118" s="0" t="s">
        <v>3981</v>
      </c>
      <c r="I1118" s="0" t="s">
        <v>3982</v>
      </c>
    </row>
    <row r="1119" customFormat="false" ht="14.4" hidden="false" customHeight="false" outlineLevel="0" collapsed="false">
      <c r="A1119" s="0" t="n">
        <v>1</v>
      </c>
      <c r="B1119" s="0" t="s">
        <v>948</v>
      </c>
      <c r="C1119" s="0" t="s">
        <v>949</v>
      </c>
      <c r="D1119" s="0" t="n">
        <v>4290</v>
      </c>
      <c r="E1119" s="0" t="s">
        <v>3983</v>
      </c>
      <c r="F1119" s="0" t="s">
        <v>3983</v>
      </c>
      <c r="I1119" s="0" t="s">
        <v>3984</v>
      </c>
    </row>
    <row r="1120" customFormat="false" ht="14.4" hidden="false" customHeight="false" outlineLevel="0" collapsed="false">
      <c r="A1120" s="0" t="n">
        <v>1</v>
      </c>
      <c r="B1120" s="0" t="s">
        <v>948</v>
      </c>
      <c r="C1120" s="0" t="s">
        <v>949</v>
      </c>
      <c r="D1120" s="0" t="n">
        <v>4291</v>
      </c>
      <c r="E1120" s="0" t="s">
        <v>3985</v>
      </c>
      <c r="F1120" s="0" t="s">
        <v>3985</v>
      </c>
      <c r="I1120" s="0" t="s">
        <v>3986</v>
      </c>
    </row>
    <row r="1121" customFormat="false" ht="14.4" hidden="false" customHeight="false" outlineLevel="0" collapsed="false">
      <c r="A1121" s="0" t="n">
        <v>1</v>
      </c>
      <c r="B1121" s="0" t="s">
        <v>948</v>
      </c>
      <c r="C1121" s="0" t="s">
        <v>949</v>
      </c>
      <c r="D1121" s="0" t="n">
        <v>4292</v>
      </c>
      <c r="E1121" s="0" t="s">
        <v>3987</v>
      </c>
      <c r="F1121" s="0" t="s">
        <v>3987</v>
      </c>
      <c r="I1121" s="0" t="s">
        <v>3988</v>
      </c>
    </row>
    <row r="1122" customFormat="false" ht="14.4" hidden="false" customHeight="false" outlineLevel="0" collapsed="false">
      <c r="A1122" s="0" t="n">
        <v>1</v>
      </c>
      <c r="B1122" s="0" t="s">
        <v>948</v>
      </c>
      <c r="C1122" s="0" t="s">
        <v>949</v>
      </c>
      <c r="D1122" s="0" t="n">
        <v>4293</v>
      </c>
      <c r="E1122" s="0" t="s">
        <v>3989</v>
      </c>
      <c r="F1122" s="0" t="s">
        <v>3989</v>
      </c>
      <c r="I1122" s="0" t="s">
        <v>3990</v>
      </c>
    </row>
    <row r="1123" customFormat="false" ht="14.4" hidden="false" customHeight="false" outlineLevel="0" collapsed="false">
      <c r="A1123" s="0" t="n">
        <v>1</v>
      </c>
      <c r="B1123" s="0" t="s">
        <v>948</v>
      </c>
      <c r="C1123" s="0" t="s">
        <v>949</v>
      </c>
      <c r="D1123" s="0" t="n">
        <v>4294</v>
      </c>
      <c r="E1123" s="0" t="s">
        <v>3991</v>
      </c>
      <c r="F1123" s="0" t="s">
        <v>3991</v>
      </c>
      <c r="I1123" s="0" t="s">
        <v>3992</v>
      </c>
    </row>
    <row r="1124" customFormat="false" ht="14.4" hidden="false" customHeight="false" outlineLevel="0" collapsed="false">
      <c r="A1124" s="0" t="n">
        <v>1</v>
      </c>
      <c r="B1124" s="0" t="s">
        <v>948</v>
      </c>
      <c r="C1124" s="0" t="s">
        <v>949</v>
      </c>
      <c r="D1124" s="0" t="n">
        <v>4295</v>
      </c>
      <c r="E1124" s="0" t="s">
        <v>3993</v>
      </c>
      <c r="F1124" s="0" t="s">
        <v>3993</v>
      </c>
      <c r="I1124" s="0" t="s">
        <v>3994</v>
      </c>
    </row>
    <row r="1125" customFormat="false" ht="14.4" hidden="false" customHeight="false" outlineLevel="0" collapsed="false">
      <c r="A1125" s="0" t="n">
        <v>1</v>
      </c>
      <c r="B1125" s="0" t="s">
        <v>948</v>
      </c>
      <c r="C1125" s="0" t="s">
        <v>949</v>
      </c>
      <c r="D1125" s="0" t="n">
        <v>4296</v>
      </c>
      <c r="E1125" s="0" t="s">
        <v>3995</v>
      </c>
      <c r="F1125" s="0" t="s">
        <v>3995</v>
      </c>
      <c r="H1125" s="0" t="s">
        <v>3996</v>
      </c>
      <c r="I1125" s="0" t="s">
        <v>3997</v>
      </c>
    </row>
    <row r="1126" customFormat="false" ht="14.4" hidden="false" customHeight="false" outlineLevel="0" collapsed="false">
      <c r="A1126" s="0" t="n">
        <v>1</v>
      </c>
      <c r="B1126" s="0" t="s">
        <v>948</v>
      </c>
      <c r="C1126" s="0" t="s">
        <v>949</v>
      </c>
      <c r="D1126" s="0" t="n">
        <v>4297</v>
      </c>
      <c r="E1126" s="0" t="s">
        <v>3998</v>
      </c>
      <c r="F1126" s="0" t="s">
        <v>3998</v>
      </c>
      <c r="I1126" s="0" t="s">
        <v>3999</v>
      </c>
    </row>
    <row r="1127" customFormat="false" ht="14.4" hidden="false" customHeight="false" outlineLevel="0" collapsed="false">
      <c r="A1127" s="0" t="n">
        <v>1</v>
      </c>
      <c r="B1127" s="0" t="s">
        <v>948</v>
      </c>
      <c r="C1127" s="0" t="s">
        <v>949</v>
      </c>
      <c r="D1127" s="0" t="n">
        <v>4298</v>
      </c>
      <c r="E1127" s="0" t="s">
        <v>4000</v>
      </c>
      <c r="F1127" s="0" t="s">
        <v>4000</v>
      </c>
      <c r="I1127" s="0" t="s">
        <v>4001</v>
      </c>
    </row>
    <row r="1128" customFormat="false" ht="14.4" hidden="false" customHeight="false" outlineLevel="0" collapsed="false">
      <c r="A1128" s="0" t="n">
        <v>1</v>
      </c>
      <c r="B1128" s="0" t="s">
        <v>948</v>
      </c>
      <c r="C1128" s="0" t="s">
        <v>949</v>
      </c>
      <c r="D1128" s="0" t="n">
        <v>4299</v>
      </c>
      <c r="E1128" s="0" t="s">
        <v>4002</v>
      </c>
      <c r="F1128" s="0" t="s">
        <v>4002</v>
      </c>
      <c r="I1128" s="0" t="s">
        <v>4003</v>
      </c>
    </row>
    <row r="1129" customFormat="false" ht="14.4" hidden="false" customHeight="false" outlineLevel="0" collapsed="false">
      <c r="A1129" s="0" t="n">
        <v>1</v>
      </c>
      <c r="B1129" s="0" t="s">
        <v>948</v>
      </c>
      <c r="C1129" s="0" t="s">
        <v>949</v>
      </c>
      <c r="D1129" s="0" t="n">
        <v>4300</v>
      </c>
      <c r="E1129" s="0" t="s">
        <v>4004</v>
      </c>
      <c r="F1129" s="0" t="s">
        <v>4004</v>
      </c>
      <c r="I1129" s="0" t="s">
        <v>4005</v>
      </c>
    </row>
    <row r="1130" customFormat="false" ht="14.4" hidden="false" customHeight="false" outlineLevel="0" collapsed="false">
      <c r="A1130" s="0" t="n">
        <v>1</v>
      </c>
      <c r="B1130" s="0" t="s">
        <v>948</v>
      </c>
      <c r="C1130" s="0" t="s">
        <v>949</v>
      </c>
      <c r="D1130" s="0" t="n">
        <v>4301</v>
      </c>
      <c r="E1130" s="0" t="s">
        <v>4006</v>
      </c>
      <c r="F1130" s="0" t="s">
        <v>4006</v>
      </c>
      <c r="I1130" s="0" t="s">
        <v>4007</v>
      </c>
    </row>
    <row r="1131" customFormat="false" ht="14.4" hidden="false" customHeight="false" outlineLevel="0" collapsed="false">
      <c r="A1131" s="0" t="n">
        <v>1</v>
      </c>
      <c r="B1131" s="0" t="s">
        <v>948</v>
      </c>
      <c r="C1131" s="0" t="s">
        <v>949</v>
      </c>
      <c r="D1131" s="0" t="n">
        <v>4302</v>
      </c>
      <c r="E1131" s="0" t="s">
        <v>4008</v>
      </c>
      <c r="F1131" s="0" t="s">
        <v>4008</v>
      </c>
      <c r="I1131" s="0" t="s">
        <v>4009</v>
      </c>
    </row>
    <row r="1132" customFormat="false" ht="14.4" hidden="false" customHeight="false" outlineLevel="0" collapsed="false">
      <c r="A1132" s="0" t="n">
        <v>1</v>
      </c>
      <c r="B1132" s="0" t="s">
        <v>948</v>
      </c>
      <c r="C1132" s="0" t="s">
        <v>949</v>
      </c>
      <c r="D1132" s="0" t="n">
        <v>4303</v>
      </c>
      <c r="E1132" s="0" t="s">
        <v>4010</v>
      </c>
      <c r="F1132" s="0" t="s">
        <v>4010</v>
      </c>
      <c r="I1132" s="0" t="s">
        <v>4011</v>
      </c>
    </row>
    <row r="1133" customFormat="false" ht="14.4" hidden="false" customHeight="false" outlineLevel="0" collapsed="false">
      <c r="A1133" s="0" t="n">
        <v>1</v>
      </c>
      <c r="B1133" s="0" t="s">
        <v>948</v>
      </c>
      <c r="C1133" s="0" t="s">
        <v>949</v>
      </c>
      <c r="D1133" s="0" t="n">
        <v>4304</v>
      </c>
      <c r="E1133" s="0" t="s">
        <v>4012</v>
      </c>
      <c r="F1133" s="0" t="s">
        <v>4012</v>
      </c>
      <c r="I1133" s="0" t="s">
        <v>4013</v>
      </c>
    </row>
    <row r="1134" customFormat="false" ht="14.4" hidden="false" customHeight="false" outlineLevel="0" collapsed="false">
      <c r="A1134" s="0" t="n">
        <v>1</v>
      </c>
      <c r="B1134" s="0" t="s">
        <v>948</v>
      </c>
      <c r="C1134" s="0" t="s">
        <v>949</v>
      </c>
      <c r="D1134" s="0" t="n">
        <v>4305</v>
      </c>
      <c r="E1134" s="0" t="s">
        <v>4014</v>
      </c>
      <c r="F1134" s="0" t="s">
        <v>4014</v>
      </c>
      <c r="I1134" s="0" t="s">
        <v>4015</v>
      </c>
    </row>
    <row r="1135" customFormat="false" ht="14.4" hidden="false" customHeight="false" outlineLevel="0" collapsed="false">
      <c r="A1135" s="0" t="n">
        <v>1</v>
      </c>
      <c r="B1135" s="0" t="s">
        <v>948</v>
      </c>
      <c r="C1135" s="0" t="s">
        <v>949</v>
      </c>
      <c r="D1135" s="0" t="n">
        <v>4306</v>
      </c>
      <c r="E1135" s="0" t="s">
        <v>4016</v>
      </c>
      <c r="F1135" s="0" t="s">
        <v>4016</v>
      </c>
      <c r="I1135" s="0" t="s">
        <v>4017</v>
      </c>
    </row>
    <row r="1136" customFormat="false" ht="14.4" hidden="false" customHeight="false" outlineLevel="0" collapsed="false">
      <c r="A1136" s="0" t="n">
        <v>1</v>
      </c>
      <c r="B1136" s="0" t="s">
        <v>948</v>
      </c>
      <c r="C1136" s="0" t="s">
        <v>949</v>
      </c>
      <c r="D1136" s="0" t="n">
        <v>4307</v>
      </c>
      <c r="E1136" s="0" t="s">
        <v>4018</v>
      </c>
      <c r="F1136" s="0" t="s">
        <v>4018</v>
      </c>
      <c r="I1136" s="0" t="s">
        <v>4019</v>
      </c>
    </row>
    <row r="1137" customFormat="false" ht="14.4" hidden="false" customHeight="false" outlineLevel="0" collapsed="false">
      <c r="A1137" s="0" t="n">
        <v>1</v>
      </c>
      <c r="B1137" s="0" t="s">
        <v>948</v>
      </c>
      <c r="C1137" s="0" t="s">
        <v>949</v>
      </c>
      <c r="D1137" s="0" t="n">
        <v>4308</v>
      </c>
      <c r="E1137" s="0" t="s">
        <v>4020</v>
      </c>
      <c r="F1137" s="0" t="s">
        <v>4020</v>
      </c>
      <c r="I1137" s="0" t="s">
        <v>4021</v>
      </c>
    </row>
    <row r="1138" customFormat="false" ht="14.4" hidden="false" customHeight="false" outlineLevel="0" collapsed="false">
      <c r="A1138" s="0" t="n">
        <v>1</v>
      </c>
      <c r="B1138" s="0" t="s">
        <v>948</v>
      </c>
      <c r="C1138" s="0" t="s">
        <v>949</v>
      </c>
      <c r="D1138" s="0" t="n">
        <v>4310</v>
      </c>
      <c r="E1138" s="0" t="s">
        <v>4022</v>
      </c>
      <c r="F1138" s="0" t="s">
        <v>4022</v>
      </c>
      <c r="I1138" s="0" t="s">
        <v>4023</v>
      </c>
    </row>
    <row r="1139" customFormat="false" ht="14.4" hidden="false" customHeight="false" outlineLevel="0" collapsed="false">
      <c r="A1139" s="0" t="n">
        <v>1</v>
      </c>
      <c r="B1139" s="0" t="s">
        <v>948</v>
      </c>
      <c r="C1139" s="0" t="s">
        <v>949</v>
      </c>
      <c r="D1139" s="0" t="n">
        <v>4311</v>
      </c>
      <c r="E1139" s="0" t="s">
        <v>4024</v>
      </c>
      <c r="F1139" s="0" t="s">
        <v>4024</v>
      </c>
      <c r="G1139" s="0" t="s">
        <v>4024</v>
      </c>
      <c r="H1139" s="0" t="s">
        <v>4024</v>
      </c>
      <c r="I1139" s="0" t="s">
        <v>4025</v>
      </c>
    </row>
    <row r="1140" customFormat="false" ht="14.4" hidden="false" customHeight="false" outlineLevel="0" collapsed="false">
      <c r="A1140" s="0" t="n">
        <v>1</v>
      </c>
      <c r="B1140" s="0" t="s">
        <v>948</v>
      </c>
      <c r="C1140" s="0" t="s">
        <v>949</v>
      </c>
      <c r="D1140" s="0" t="n">
        <v>4312</v>
      </c>
      <c r="E1140" s="0" t="s">
        <v>4026</v>
      </c>
      <c r="F1140" s="0" t="s">
        <v>4026</v>
      </c>
      <c r="I1140" s="0" t="s">
        <v>4027</v>
      </c>
    </row>
    <row r="1141" customFormat="false" ht="14.4" hidden="false" customHeight="false" outlineLevel="0" collapsed="false">
      <c r="A1141" s="0" t="n">
        <v>1</v>
      </c>
      <c r="B1141" s="0" t="s">
        <v>948</v>
      </c>
      <c r="C1141" s="0" t="s">
        <v>949</v>
      </c>
      <c r="D1141" s="0" t="n">
        <v>4313</v>
      </c>
      <c r="E1141" s="0" t="s">
        <v>4028</v>
      </c>
      <c r="F1141" s="0" t="s">
        <v>4028</v>
      </c>
      <c r="G1141" s="0" t="s">
        <v>4028</v>
      </c>
      <c r="H1141" s="0" t="s">
        <v>4028</v>
      </c>
      <c r="I1141" s="0" t="s">
        <v>4029</v>
      </c>
    </row>
    <row r="1142" customFormat="false" ht="14.4" hidden="false" customHeight="false" outlineLevel="0" collapsed="false">
      <c r="A1142" s="0" t="n">
        <v>1</v>
      </c>
      <c r="B1142" s="0" t="s">
        <v>948</v>
      </c>
      <c r="C1142" s="0" t="s">
        <v>949</v>
      </c>
      <c r="D1142" s="0" t="n">
        <v>4314</v>
      </c>
      <c r="E1142" s="0" t="s">
        <v>4030</v>
      </c>
      <c r="F1142" s="0" t="s">
        <v>4030</v>
      </c>
      <c r="G1142" s="0" t="s">
        <v>4030</v>
      </c>
      <c r="H1142" s="0" t="s">
        <v>4030</v>
      </c>
      <c r="I1142" s="0" t="s">
        <v>4031</v>
      </c>
    </row>
    <row r="1143" customFormat="false" ht="14.4" hidden="false" customHeight="false" outlineLevel="0" collapsed="false">
      <c r="A1143" s="0" t="n">
        <v>1</v>
      </c>
      <c r="B1143" s="0" t="s">
        <v>948</v>
      </c>
      <c r="C1143" s="0" t="s">
        <v>949</v>
      </c>
      <c r="D1143" s="0" t="n">
        <v>4315</v>
      </c>
      <c r="E1143" s="0" t="s">
        <v>4032</v>
      </c>
      <c r="F1143" s="0" t="s">
        <v>4032</v>
      </c>
      <c r="G1143" s="0" t="s">
        <v>4032</v>
      </c>
      <c r="H1143" s="0" t="s">
        <v>4032</v>
      </c>
      <c r="I1143" s="0" t="s">
        <v>4033</v>
      </c>
    </row>
    <row r="1144" customFormat="false" ht="14.4" hidden="false" customHeight="false" outlineLevel="0" collapsed="false">
      <c r="A1144" s="0" t="n">
        <v>1</v>
      </c>
      <c r="B1144" s="0" t="s">
        <v>948</v>
      </c>
      <c r="C1144" s="0" t="s">
        <v>949</v>
      </c>
      <c r="D1144" s="0" t="n">
        <v>4316</v>
      </c>
      <c r="E1144" s="0" t="s">
        <v>4034</v>
      </c>
      <c r="F1144" s="0" t="s">
        <v>4034</v>
      </c>
      <c r="G1144" s="0" t="s">
        <v>4034</v>
      </c>
      <c r="H1144" s="0" t="s">
        <v>4034</v>
      </c>
      <c r="I1144" s="0" t="s">
        <v>4035</v>
      </c>
    </row>
    <row r="1145" customFormat="false" ht="14.4" hidden="false" customHeight="false" outlineLevel="0" collapsed="false">
      <c r="A1145" s="0" t="n">
        <v>1</v>
      </c>
      <c r="B1145" s="0" t="s">
        <v>948</v>
      </c>
      <c r="C1145" s="0" t="s">
        <v>949</v>
      </c>
      <c r="D1145" s="0" t="n">
        <v>4317</v>
      </c>
      <c r="E1145" s="0" t="s">
        <v>4036</v>
      </c>
      <c r="F1145" s="0" t="s">
        <v>4036</v>
      </c>
      <c r="G1145" s="0" t="s">
        <v>4036</v>
      </c>
      <c r="H1145" s="0" t="s">
        <v>4036</v>
      </c>
      <c r="I1145" s="0" t="s">
        <v>4037</v>
      </c>
    </row>
    <row r="1146" customFormat="false" ht="14.4" hidden="false" customHeight="false" outlineLevel="0" collapsed="false">
      <c r="A1146" s="0" t="n">
        <v>1</v>
      </c>
      <c r="B1146" s="0" t="s">
        <v>948</v>
      </c>
      <c r="C1146" s="0" t="s">
        <v>949</v>
      </c>
      <c r="D1146" s="0" t="n">
        <v>4318</v>
      </c>
      <c r="E1146" s="0" t="s">
        <v>4038</v>
      </c>
      <c r="F1146" s="0" t="s">
        <v>4038</v>
      </c>
      <c r="G1146" s="0" t="s">
        <v>4038</v>
      </c>
      <c r="H1146" s="0" t="s">
        <v>4038</v>
      </c>
      <c r="I1146" s="0" t="s">
        <v>4039</v>
      </c>
    </row>
    <row r="1147" customFormat="false" ht="14.4" hidden="false" customHeight="false" outlineLevel="0" collapsed="false">
      <c r="A1147" s="0" t="n">
        <v>1</v>
      </c>
      <c r="B1147" s="0" t="s">
        <v>948</v>
      </c>
      <c r="C1147" s="0" t="s">
        <v>949</v>
      </c>
      <c r="D1147" s="0" t="n">
        <v>4319</v>
      </c>
      <c r="E1147" s="0" t="s">
        <v>4040</v>
      </c>
      <c r="F1147" s="0" t="s">
        <v>4040</v>
      </c>
      <c r="G1147" s="0" t="s">
        <v>4040</v>
      </c>
      <c r="H1147" s="0" t="s">
        <v>4040</v>
      </c>
      <c r="I1147" s="0" t="s">
        <v>4041</v>
      </c>
    </row>
    <row r="1148" customFormat="false" ht="14.4" hidden="false" customHeight="false" outlineLevel="0" collapsed="false">
      <c r="A1148" s="0" t="n">
        <v>1</v>
      </c>
      <c r="B1148" s="0" t="s">
        <v>948</v>
      </c>
      <c r="C1148" s="0" t="s">
        <v>949</v>
      </c>
      <c r="D1148" s="0" t="n">
        <v>4320</v>
      </c>
      <c r="E1148" s="0" t="s">
        <v>4042</v>
      </c>
      <c r="F1148" s="0" t="s">
        <v>4042</v>
      </c>
      <c r="G1148" s="0" t="s">
        <v>4042</v>
      </c>
      <c r="H1148" s="0" t="s">
        <v>4042</v>
      </c>
      <c r="I1148" s="0" t="s">
        <v>4043</v>
      </c>
    </row>
    <row r="1149" customFormat="false" ht="14.4" hidden="false" customHeight="false" outlineLevel="0" collapsed="false">
      <c r="A1149" s="0" t="n">
        <v>1</v>
      </c>
      <c r="B1149" s="0" t="s">
        <v>948</v>
      </c>
      <c r="C1149" s="0" t="s">
        <v>949</v>
      </c>
      <c r="D1149" s="0" t="n">
        <v>4321</v>
      </c>
      <c r="E1149" s="0" t="s">
        <v>4044</v>
      </c>
      <c r="F1149" s="0" t="s">
        <v>4044</v>
      </c>
      <c r="G1149" s="0" t="s">
        <v>4044</v>
      </c>
      <c r="H1149" s="0" t="s">
        <v>4044</v>
      </c>
      <c r="I1149" s="0" t="s">
        <v>4045</v>
      </c>
    </row>
    <row r="1150" customFormat="false" ht="14.4" hidden="false" customHeight="false" outlineLevel="0" collapsed="false">
      <c r="A1150" s="0" t="n">
        <v>1</v>
      </c>
      <c r="B1150" s="0" t="s">
        <v>948</v>
      </c>
      <c r="C1150" s="0" t="s">
        <v>949</v>
      </c>
      <c r="D1150" s="0" t="n">
        <v>4322</v>
      </c>
      <c r="E1150" s="0" t="s">
        <v>4046</v>
      </c>
      <c r="F1150" s="0" t="s">
        <v>4046</v>
      </c>
      <c r="G1150" s="0" t="s">
        <v>4046</v>
      </c>
      <c r="H1150" s="0" t="s">
        <v>4046</v>
      </c>
      <c r="I1150" s="0" t="s">
        <v>4047</v>
      </c>
    </row>
    <row r="1151" customFormat="false" ht="14.4" hidden="false" customHeight="false" outlineLevel="0" collapsed="false">
      <c r="A1151" s="0" t="n">
        <v>1</v>
      </c>
      <c r="B1151" s="0" t="s">
        <v>948</v>
      </c>
      <c r="C1151" s="0" t="s">
        <v>949</v>
      </c>
      <c r="D1151" s="0" t="n">
        <v>4323</v>
      </c>
      <c r="E1151" s="0" t="s">
        <v>4048</v>
      </c>
      <c r="F1151" s="0" t="s">
        <v>4048</v>
      </c>
      <c r="G1151" s="0" t="s">
        <v>4048</v>
      </c>
      <c r="H1151" s="0" t="s">
        <v>4048</v>
      </c>
      <c r="I1151" s="0" t="s">
        <v>4049</v>
      </c>
    </row>
    <row r="1152" customFormat="false" ht="14.4" hidden="false" customHeight="false" outlineLevel="0" collapsed="false">
      <c r="A1152" s="0" t="n">
        <v>1</v>
      </c>
      <c r="B1152" s="0" t="s">
        <v>948</v>
      </c>
      <c r="C1152" s="0" t="s">
        <v>949</v>
      </c>
      <c r="D1152" s="0" t="n">
        <v>4324</v>
      </c>
      <c r="E1152" s="0" t="s">
        <v>4050</v>
      </c>
      <c r="F1152" s="0" t="s">
        <v>4050</v>
      </c>
      <c r="G1152" s="0" t="s">
        <v>4050</v>
      </c>
      <c r="H1152" s="0" t="s">
        <v>4050</v>
      </c>
      <c r="I1152" s="0" t="s">
        <v>4051</v>
      </c>
    </row>
    <row r="1153" customFormat="false" ht="14.4" hidden="false" customHeight="false" outlineLevel="0" collapsed="false">
      <c r="A1153" s="0" t="n">
        <v>1</v>
      </c>
      <c r="B1153" s="0" t="s">
        <v>948</v>
      </c>
      <c r="C1153" s="0" t="s">
        <v>949</v>
      </c>
      <c r="D1153" s="0" t="n">
        <v>4325</v>
      </c>
      <c r="E1153" s="0" t="s">
        <v>4052</v>
      </c>
      <c r="F1153" s="0" t="s">
        <v>4052</v>
      </c>
      <c r="G1153" s="0" t="s">
        <v>4052</v>
      </c>
      <c r="H1153" s="0" t="s">
        <v>4052</v>
      </c>
      <c r="I1153" s="0" t="s">
        <v>4053</v>
      </c>
    </row>
    <row r="1154" customFormat="false" ht="14.4" hidden="false" customHeight="false" outlineLevel="0" collapsed="false">
      <c r="A1154" s="0" t="n">
        <v>1</v>
      </c>
      <c r="B1154" s="0" t="s">
        <v>948</v>
      </c>
      <c r="C1154" s="0" t="s">
        <v>949</v>
      </c>
      <c r="D1154" s="0" t="n">
        <v>4326</v>
      </c>
      <c r="E1154" s="0" t="s">
        <v>4054</v>
      </c>
      <c r="F1154" s="0" t="s">
        <v>4054</v>
      </c>
      <c r="G1154" s="0" t="s">
        <v>4054</v>
      </c>
      <c r="H1154" s="0" t="s">
        <v>4054</v>
      </c>
      <c r="I1154" s="0" t="s">
        <v>4055</v>
      </c>
    </row>
    <row r="1155" customFormat="false" ht="14.4" hidden="false" customHeight="false" outlineLevel="0" collapsed="false">
      <c r="A1155" s="0" t="n">
        <v>1</v>
      </c>
      <c r="B1155" s="0" t="s">
        <v>948</v>
      </c>
      <c r="C1155" s="0" t="s">
        <v>949</v>
      </c>
      <c r="D1155" s="0" t="n">
        <v>4327</v>
      </c>
      <c r="E1155" s="0" t="s">
        <v>4056</v>
      </c>
      <c r="F1155" s="0" t="s">
        <v>4056</v>
      </c>
      <c r="G1155" s="0" t="s">
        <v>4056</v>
      </c>
      <c r="H1155" s="0" t="s">
        <v>4056</v>
      </c>
      <c r="I1155" s="0" t="s">
        <v>4057</v>
      </c>
    </row>
    <row r="1156" customFormat="false" ht="14.4" hidden="false" customHeight="false" outlineLevel="0" collapsed="false">
      <c r="A1156" s="0" t="n">
        <v>1</v>
      </c>
      <c r="B1156" s="0" t="s">
        <v>948</v>
      </c>
      <c r="C1156" s="0" t="s">
        <v>949</v>
      </c>
      <c r="D1156" s="0" t="n">
        <v>4328</v>
      </c>
      <c r="E1156" s="0" t="s">
        <v>4058</v>
      </c>
      <c r="F1156" s="0" t="s">
        <v>4058</v>
      </c>
      <c r="G1156" s="0" t="s">
        <v>4058</v>
      </c>
      <c r="H1156" s="0" t="s">
        <v>4058</v>
      </c>
      <c r="I1156" s="0" t="s">
        <v>4059</v>
      </c>
    </row>
    <row r="1157" customFormat="false" ht="14.4" hidden="false" customHeight="false" outlineLevel="0" collapsed="false">
      <c r="A1157" s="0" t="n">
        <v>1</v>
      </c>
      <c r="B1157" s="0" t="s">
        <v>948</v>
      </c>
      <c r="C1157" s="0" t="s">
        <v>949</v>
      </c>
      <c r="D1157" s="0" t="n">
        <v>4329</v>
      </c>
      <c r="E1157" s="0" t="s">
        <v>4060</v>
      </c>
      <c r="F1157" s="0" t="s">
        <v>4060</v>
      </c>
      <c r="G1157" s="0" t="s">
        <v>4060</v>
      </c>
      <c r="H1157" s="0" t="s">
        <v>4060</v>
      </c>
      <c r="I1157" s="0" t="s">
        <v>4061</v>
      </c>
    </row>
    <row r="1158" customFormat="false" ht="14.4" hidden="false" customHeight="false" outlineLevel="0" collapsed="false">
      <c r="A1158" s="0" t="n">
        <v>1</v>
      </c>
      <c r="B1158" s="0" t="s">
        <v>948</v>
      </c>
      <c r="C1158" s="0" t="s">
        <v>949</v>
      </c>
      <c r="D1158" s="0" t="n">
        <v>4330</v>
      </c>
      <c r="E1158" s="0" t="s">
        <v>4062</v>
      </c>
      <c r="F1158" s="0" t="s">
        <v>4062</v>
      </c>
      <c r="G1158" s="0" t="s">
        <v>4062</v>
      </c>
      <c r="H1158" s="0" t="s">
        <v>4062</v>
      </c>
      <c r="I1158" s="0" t="s">
        <v>4063</v>
      </c>
    </row>
    <row r="1159" customFormat="false" ht="14.4" hidden="false" customHeight="false" outlineLevel="0" collapsed="false">
      <c r="A1159" s="0" t="n">
        <v>1</v>
      </c>
      <c r="B1159" s="0" t="s">
        <v>948</v>
      </c>
      <c r="C1159" s="0" t="s">
        <v>949</v>
      </c>
      <c r="D1159" s="0" t="n">
        <v>4331</v>
      </c>
      <c r="E1159" s="0" t="s">
        <v>4064</v>
      </c>
      <c r="F1159" s="0" t="s">
        <v>4064</v>
      </c>
      <c r="G1159" s="0" t="s">
        <v>4064</v>
      </c>
      <c r="H1159" s="0" t="s">
        <v>4064</v>
      </c>
    </row>
    <row r="1160" customFormat="false" ht="14.4" hidden="false" customHeight="false" outlineLevel="0" collapsed="false">
      <c r="A1160" s="0" t="n">
        <v>1</v>
      </c>
      <c r="B1160" s="0" t="s">
        <v>948</v>
      </c>
      <c r="C1160" s="0" t="s">
        <v>949</v>
      </c>
      <c r="D1160" s="0" t="n">
        <v>4332</v>
      </c>
      <c r="E1160" s="0" t="s">
        <v>4065</v>
      </c>
      <c r="F1160" s="0" t="s">
        <v>4065</v>
      </c>
      <c r="G1160" s="0" t="s">
        <v>4065</v>
      </c>
      <c r="H1160" s="0" t="s">
        <v>4065</v>
      </c>
      <c r="I1160" s="0" t="s">
        <v>4066</v>
      </c>
    </row>
    <row r="1161" customFormat="false" ht="14.4" hidden="false" customHeight="false" outlineLevel="0" collapsed="false">
      <c r="A1161" s="0" t="n">
        <v>1</v>
      </c>
      <c r="B1161" s="0" t="s">
        <v>948</v>
      </c>
      <c r="C1161" s="0" t="s">
        <v>949</v>
      </c>
      <c r="D1161" s="0" t="n">
        <v>4333</v>
      </c>
      <c r="E1161" s="0" t="s">
        <v>4067</v>
      </c>
      <c r="F1161" s="0" t="s">
        <v>4067</v>
      </c>
      <c r="G1161" s="0" t="s">
        <v>4067</v>
      </c>
      <c r="H1161" s="0" t="s">
        <v>4067</v>
      </c>
      <c r="I1161" s="0" t="s">
        <v>4068</v>
      </c>
    </row>
    <row r="1162" customFormat="false" ht="14.4" hidden="false" customHeight="false" outlineLevel="0" collapsed="false">
      <c r="A1162" s="0" t="n">
        <v>1</v>
      </c>
      <c r="B1162" s="0" t="s">
        <v>948</v>
      </c>
      <c r="C1162" s="0" t="s">
        <v>949</v>
      </c>
      <c r="D1162" s="0" t="n">
        <v>4334</v>
      </c>
      <c r="E1162" s="0" t="s">
        <v>4069</v>
      </c>
      <c r="F1162" s="0" t="s">
        <v>4069</v>
      </c>
      <c r="G1162" s="0" t="s">
        <v>4069</v>
      </c>
      <c r="H1162" s="0" t="s">
        <v>4069</v>
      </c>
      <c r="I1162" s="0" t="s">
        <v>4070</v>
      </c>
    </row>
    <row r="1163" customFormat="false" ht="14.4" hidden="false" customHeight="false" outlineLevel="0" collapsed="false">
      <c r="A1163" s="0" t="n">
        <v>1</v>
      </c>
      <c r="B1163" s="0" t="s">
        <v>948</v>
      </c>
      <c r="C1163" s="0" t="s">
        <v>949</v>
      </c>
      <c r="D1163" s="0" t="n">
        <v>4335</v>
      </c>
      <c r="E1163" s="0" t="s">
        <v>4071</v>
      </c>
      <c r="F1163" s="0" t="s">
        <v>4071</v>
      </c>
      <c r="G1163" s="0" t="s">
        <v>4071</v>
      </c>
      <c r="H1163" s="0" t="s">
        <v>4071</v>
      </c>
      <c r="I1163" s="0" t="s">
        <v>4072</v>
      </c>
    </row>
    <row r="1164" customFormat="false" ht="14.4" hidden="false" customHeight="false" outlineLevel="0" collapsed="false">
      <c r="A1164" s="0" t="n">
        <v>1</v>
      </c>
      <c r="B1164" s="0" t="s">
        <v>948</v>
      </c>
      <c r="C1164" s="0" t="s">
        <v>949</v>
      </c>
      <c r="D1164" s="0" t="n">
        <v>4336</v>
      </c>
      <c r="E1164" s="0" t="s">
        <v>4073</v>
      </c>
      <c r="F1164" s="0" t="s">
        <v>4073</v>
      </c>
      <c r="I1164" s="0" t="s">
        <v>4074</v>
      </c>
    </row>
    <row r="1165" customFormat="false" ht="14.4" hidden="false" customHeight="false" outlineLevel="0" collapsed="false">
      <c r="A1165" s="0" t="n">
        <v>1</v>
      </c>
      <c r="B1165" s="0" t="s">
        <v>948</v>
      </c>
      <c r="C1165" s="0" t="s">
        <v>949</v>
      </c>
      <c r="D1165" s="0" t="n">
        <v>4337</v>
      </c>
      <c r="E1165" s="0" t="s">
        <v>4075</v>
      </c>
      <c r="F1165" s="0" t="s">
        <v>4075</v>
      </c>
      <c r="I1165" s="0" t="s">
        <v>4076</v>
      </c>
    </row>
    <row r="1166" customFormat="false" ht="14.4" hidden="false" customHeight="false" outlineLevel="0" collapsed="false">
      <c r="A1166" s="0" t="n">
        <v>1</v>
      </c>
      <c r="B1166" s="0" t="s">
        <v>948</v>
      </c>
      <c r="C1166" s="0" t="s">
        <v>949</v>
      </c>
      <c r="D1166" s="0" t="n">
        <v>4338</v>
      </c>
      <c r="E1166" s="0" t="s">
        <v>4077</v>
      </c>
      <c r="F1166" s="0" t="s">
        <v>4077</v>
      </c>
      <c r="I1166" s="0" t="s">
        <v>4078</v>
      </c>
    </row>
    <row r="1167" customFormat="false" ht="14.4" hidden="false" customHeight="false" outlineLevel="0" collapsed="false">
      <c r="A1167" s="0" t="n">
        <v>1</v>
      </c>
      <c r="B1167" s="0" t="s">
        <v>948</v>
      </c>
      <c r="C1167" s="0" t="s">
        <v>949</v>
      </c>
      <c r="D1167" s="0" t="n">
        <v>4339</v>
      </c>
      <c r="E1167" s="0" t="s">
        <v>4079</v>
      </c>
      <c r="F1167" s="0" t="s">
        <v>4079</v>
      </c>
      <c r="I1167" s="0" t="s">
        <v>4080</v>
      </c>
    </row>
    <row r="1168" customFormat="false" ht="14.4" hidden="false" customHeight="false" outlineLevel="0" collapsed="false">
      <c r="A1168" s="0" t="n">
        <v>1</v>
      </c>
      <c r="B1168" s="0" t="s">
        <v>948</v>
      </c>
      <c r="C1168" s="0" t="s">
        <v>949</v>
      </c>
      <c r="D1168" s="0" t="n">
        <v>4340</v>
      </c>
      <c r="E1168" s="0" t="s">
        <v>4081</v>
      </c>
      <c r="F1168" s="0" t="s">
        <v>4081</v>
      </c>
      <c r="I1168" s="0" t="s">
        <v>4082</v>
      </c>
    </row>
    <row r="1169" customFormat="false" ht="14.4" hidden="false" customHeight="false" outlineLevel="0" collapsed="false">
      <c r="A1169" s="0" t="n">
        <v>1</v>
      </c>
      <c r="B1169" s="0" t="s">
        <v>948</v>
      </c>
      <c r="C1169" s="0" t="s">
        <v>949</v>
      </c>
      <c r="D1169" s="0" t="n">
        <v>4341</v>
      </c>
      <c r="E1169" s="0" t="s">
        <v>4083</v>
      </c>
      <c r="F1169" s="0" t="s">
        <v>4083</v>
      </c>
      <c r="I1169" s="0" t="s">
        <v>4084</v>
      </c>
    </row>
    <row r="1170" customFormat="false" ht="14.4" hidden="false" customHeight="false" outlineLevel="0" collapsed="false">
      <c r="A1170" s="0" t="n">
        <v>1</v>
      </c>
      <c r="B1170" s="0" t="s">
        <v>948</v>
      </c>
      <c r="C1170" s="0" t="s">
        <v>949</v>
      </c>
      <c r="D1170" s="0" t="n">
        <v>4342</v>
      </c>
      <c r="E1170" s="0" t="s">
        <v>4085</v>
      </c>
      <c r="F1170" s="0" t="s">
        <v>4085</v>
      </c>
      <c r="I1170" s="0" t="s">
        <v>4086</v>
      </c>
    </row>
    <row r="1171" customFormat="false" ht="14.4" hidden="false" customHeight="false" outlineLevel="0" collapsed="false">
      <c r="A1171" s="0" t="n">
        <v>1</v>
      </c>
      <c r="B1171" s="0" t="s">
        <v>948</v>
      </c>
      <c r="C1171" s="0" t="s">
        <v>949</v>
      </c>
      <c r="D1171" s="0" t="n">
        <v>4343</v>
      </c>
      <c r="E1171" s="0" t="s">
        <v>4087</v>
      </c>
      <c r="F1171" s="0" t="s">
        <v>4087</v>
      </c>
      <c r="I1171" s="0" t="s">
        <v>4088</v>
      </c>
    </row>
    <row r="1172" customFormat="false" ht="14.4" hidden="false" customHeight="false" outlineLevel="0" collapsed="false">
      <c r="A1172" s="0" t="n">
        <v>1</v>
      </c>
      <c r="B1172" s="0" t="s">
        <v>948</v>
      </c>
      <c r="C1172" s="0" t="s">
        <v>949</v>
      </c>
      <c r="D1172" s="0" t="n">
        <v>4344</v>
      </c>
      <c r="E1172" s="0" t="s">
        <v>4089</v>
      </c>
      <c r="F1172" s="0" t="s">
        <v>4089</v>
      </c>
      <c r="I1172" s="0" t="s">
        <v>4090</v>
      </c>
    </row>
    <row r="1173" customFormat="false" ht="14.4" hidden="false" customHeight="false" outlineLevel="0" collapsed="false">
      <c r="A1173" s="0" t="n">
        <v>1</v>
      </c>
      <c r="B1173" s="0" t="s">
        <v>948</v>
      </c>
      <c r="C1173" s="0" t="s">
        <v>949</v>
      </c>
      <c r="D1173" s="0" t="n">
        <v>4345</v>
      </c>
      <c r="E1173" s="0" t="s">
        <v>4091</v>
      </c>
      <c r="F1173" s="0" t="s">
        <v>4091</v>
      </c>
      <c r="G1173" s="0" t="s">
        <v>4091</v>
      </c>
      <c r="H1173" s="0" t="s">
        <v>4091</v>
      </c>
      <c r="I1173" s="0" t="s">
        <v>4092</v>
      </c>
    </row>
    <row r="1174" customFormat="false" ht="14.4" hidden="false" customHeight="false" outlineLevel="0" collapsed="false">
      <c r="A1174" s="0" t="n">
        <v>1</v>
      </c>
      <c r="B1174" s="0" t="s">
        <v>948</v>
      </c>
      <c r="C1174" s="0" t="s">
        <v>949</v>
      </c>
      <c r="D1174" s="0" t="n">
        <v>4346</v>
      </c>
      <c r="E1174" s="0" t="s">
        <v>4093</v>
      </c>
      <c r="F1174" s="0" t="s">
        <v>4093</v>
      </c>
      <c r="I1174" s="0" t="s">
        <v>4094</v>
      </c>
    </row>
    <row r="1175" customFormat="false" ht="14.4" hidden="false" customHeight="false" outlineLevel="0" collapsed="false">
      <c r="A1175" s="0" t="n">
        <v>1</v>
      </c>
      <c r="B1175" s="0" t="s">
        <v>948</v>
      </c>
      <c r="C1175" s="0" t="s">
        <v>949</v>
      </c>
      <c r="D1175" s="0" t="n">
        <v>4347</v>
      </c>
      <c r="E1175" s="0" t="s">
        <v>4095</v>
      </c>
      <c r="F1175" s="0" t="s">
        <v>4095</v>
      </c>
      <c r="I1175" s="0" t="s">
        <v>4096</v>
      </c>
    </row>
    <row r="1176" customFormat="false" ht="14.4" hidden="false" customHeight="false" outlineLevel="0" collapsed="false">
      <c r="A1176" s="0" t="n">
        <v>1</v>
      </c>
      <c r="B1176" s="0" t="s">
        <v>948</v>
      </c>
      <c r="C1176" s="0" t="s">
        <v>949</v>
      </c>
      <c r="D1176" s="0" t="n">
        <v>4348</v>
      </c>
      <c r="E1176" s="0" t="s">
        <v>4097</v>
      </c>
      <c r="F1176" s="0" t="s">
        <v>4097</v>
      </c>
      <c r="I1176" s="0" t="s">
        <v>4098</v>
      </c>
    </row>
    <row r="1177" customFormat="false" ht="14.4" hidden="false" customHeight="false" outlineLevel="0" collapsed="false">
      <c r="A1177" s="0" t="n">
        <v>1</v>
      </c>
      <c r="B1177" s="0" t="s">
        <v>948</v>
      </c>
      <c r="C1177" s="0" t="s">
        <v>949</v>
      </c>
      <c r="D1177" s="0" t="n">
        <v>4349</v>
      </c>
      <c r="E1177" s="0" t="s">
        <v>4099</v>
      </c>
      <c r="F1177" s="0" t="s">
        <v>4099</v>
      </c>
      <c r="G1177" s="0" t="s">
        <v>1074</v>
      </c>
      <c r="H1177" s="0" t="s">
        <v>4100</v>
      </c>
      <c r="I1177" s="0" t="s">
        <v>4101</v>
      </c>
    </row>
    <row r="1178" customFormat="false" ht="14.4" hidden="false" customHeight="false" outlineLevel="0" collapsed="false">
      <c r="A1178" s="0" t="n">
        <v>1</v>
      </c>
      <c r="B1178" s="0" t="s">
        <v>948</v>
      </c>
      <c r="C1178" s="0" t="s">
        <v>949</v>
      </c>
      <c r="D1178" s="0" t="n">
        <v>4350</v>
      </c>
      <c r="E1178" s="0" t="s">
        <v>4102</v>
      </c>
      <c r="F1178" s="0" t="s">
        <v>4102</v>
      </c>
      <c r="G1178" s="0" t="s">
        <v>4102</v>
      </c>
      <c r="H1178" s="0" t="s">
        <v>4102</v>
      </c>
      <c r="I1178" s="0" t="s">
        <v>4103</v>
      </c>
    </row>
    <row r="1179" customFormat="false" ht="14.4" hidden="false" customHeight="false" outlineLevel="0" collapsed="false">
      <c r="A1179" s="0" t="n">
        <v>1</v>
      </c>
      <c r="B1179" s="0" t="s">
        <v>948</v>
      </c>
      <c r="C1179" s="0" t="s">
        <v>949</v>
      </c>
      <c r="D1179" s="0" t="n">
        <v>4351</v>
      </c>
      <c r="E1179" s="0" t="s">
        <v>4104</v>
      </c>
      <c r="F1179" s="0" t="s">
        <v>4104</v>
      </c>
      <c r="I1179" s="0" t="s">
        <v>4105</v>
      </c>
    </row>
    <row r="1180" customFormat="false" ht="14.4" hidden="false" customHeight="false" outlineLevel="0" collapsed="false">
      <c r="A1180" s="0" t="n">
        <v>1</v>
      </c>
      <c r="B1180" s="0" t="s">
        <v>948</v>
      </c>
      <c r="C1180" s="0" t="s">
        <v>949</v>
      </c>
      <c r="D1180" s="0" t="n">
        <v>4352</v>
      </c>
      <c r="E1180" s="0" t="s">
        <v>4106</v>
      </c>
      <c r="F1180" s="0" t="s">
        <v>4106</v>
      </c>
      <c r="G1180" s="0" t="s">
        <v>1074</v>
      </c>
      <c r="H1180" s="0" t="s">
        <v>4107</v>
      </c>
      <c r="I1180" s="0" t="s">
        <v>4108</v>
      </c>
    </row>
    <row r="1181" customFormat="false" ht="14.4" hidden="false" customHeight="false" outlineLevel="0" collapsed="false">
      <c r="A1181" s="0" t="n">
        <v>1</v>
      </c>
      <c r="B1181" s="0" t="s">
        <v>948</v>
      </c>
      <c r="C1181" s="0" t="s">
        <v>949</v>
      </c>
      <c r="D1181" s="0" t="n">
        <v>4353</v>
      </c>
      <c r="E1181" s="0" t="s">
        <v>4109</v>
      </c>
      <c r="F1181" s="0" t="s">
        <v>4109</v>
      </c>
      <c r="G1181" s="0" t="s">
        <v>1074</v>
      </c>
      <c r="H1181" s="0" t="s">
        <v>4110</v>
      </c>
      <c r="I1181" s="0" t="s">
        <v>4111</v>
      </c>
    </row>
    <row r="1182" customFormat="false" ht="14.4" hidden="false" customHeight="false" outlineLevel="0" collapsed="false">
      <c r="A1182" s="0" t="n">
        <v>1</v>
      </c>
      <c r="B1182" s="0" t="s">
        <v>948</v>
      </c>
      <c r="C1182" s="0" t="s">
        <v>949</v>
      </c>
      <c r="D1182" s="0" t="n">
        <v>4354</v>
      </c>
      <c r="E1182" s="0" t="s">
        <v>4112</v>
      </c>
      <c r="F1182" s="0" t="s">
        <v>4112</v>
      </c>
      <c r="I1182" s="0" t="s">
        <v>4113</v>
      </c>
    </row>
    <row r="1183" customFormat="false" ht="14.4" hidden="false" customHeight="false" outlineLevel="0" collapsed="false">
      <c r="A1183" s="0" t="n">
        <v>1</v>
      </c>
      <c r="B1183" s="0" t="s">
        <v>948</v>
      </c>
      <c r="C1183" s="0" t="s">
        <v>949</v>
      </c>
      <c r="D1183" s="0" t="n">
        <v>4355</v>
      </c>
      <c r="E1183" s="0" t="s">
        <v>4114</v>
      </c>
      <c r="F1183" s="0" t="s">
        <v>4114</v>
      </c>
      <c r="I1183" s="0" t="s">
        <v>4115</v>
      </c>
    </row>
    <row r="1184" customFormat="false" ht="14.4" hidden="false" customHeight="false" outlineLevel="0" collapsed="false">
      <c r="A1184" s="0" t="n">
        <v>1</v>
      </c>
      <c r="B1184" s="0" t="s">
        <v>948</v>
      </c>
      <c r="C1184" s="0" t="s">
        <v>949</v>
      </c>
      <c r="D1184" s="0" t="n">
        <v>4356</v>
      </c>
      <c r="E1184" s="0" t="s">
        <v>4116</v>
      </c>
      <c r="F1184" s="0" t="s">
        <v>4116</v>
      </c>
      <c r="G1184" s="0" t="s">
        <v>1074</v>
      </c>
      <c r="H1184" s="0" t="s">
        <v>4117</v>
      </c>
      <c r="I1184" s="0" t="s">
        <v>4118</v>
      </c>
    </row>
    <row r="1185" customFormat="false" ht="14.4" hidden="false" customHeight="false" outlineLevel="0" collapsed="false">
      <c r="A1185" s="0" t="n">
        <v>1</v>
      </c>
      <c r="B1185" s="0" t="s">
        <v>948</v>
      </c>
      <c r="C1185" s="0" t="s">
        <v>949</v>
      </c>
      <c r="D1185" s="0" t="n">
        <v>4357</v>
      </c>
      <c r="E1185" s="0" t="s">
        <v>4119</v>
      </c>
      <c r="F1185" s="0" t="s">
        <v>4119</v>
      </c>
      <c r="I1185" s="0" t="s">
        <v>4120</v>
      </c>
    </row>
    <row r="1186" customFormat="false" ht="14.4" hidden="false" customHeight="false" outlineLevel="0" collapsed="false">
      <c r="A1186" s="0" t="n">
        <v>1</v>
      </c>
      <c r="B1186" s="0" t="s">
        <v>948</v>
      </c>
      <c r="C1186" s="0" t="s">
        <v>949</v>
      </c>
      <c r="D1186" s="0" t="n">
        <v>4358</v>
      </c>
      <c r="E1186" s="0" t="s">
        <v>4121</v>
      </c>
      <c r="F1186" s="0" t="s">
        <v>4121</v>
      </c>
      <c r="I1186" s="0" t="s">
        <v>4122</v>
      </c>
    </row>
    <row r="1187" customFormat="false" ht="14.4" hidden="false" customHeight="false" outlineLevel="0" collapsed="false">
      <c r="A1187" s="0" t="n">
        <v>1</v>
      </c>
      <c r="B1187" s="0" t="s">
        <v>948</v>
      </c>
      <c r="C1187" s="0" t="s">
        <v>949</v>
      </c>
      <c r="D1187" s="0" t="n">
        <v>4359</v>
      </c>
      <c r="E1187" s="0" t="s">
        <v>4123</v>
      </c>
      <c r="F1187" s="0" t="s">
        <v>4123</v>
      </c>
      <c r="I1187" s="0" t="s">
        <v>4124</v>
      </c>
    </row>
    <row r="1188" customFormat="false" ht="14.4" hidden="false" customHeight="false" outlineLevel="0" collapsed="false">
      <c r="A1188" s="0" t="n">
        <v>1</v>
      </c>
      <c r="B1188" s="0" t="s">
        <v>948</v>
      </c>
      <c r="C1188" s="0" t="s">
        <v>949</v>
      </c>
      <c r="D1188" s="0" t="n">
        <v>4360</v>
      </c>
      <c r="E1188" s="0" t="s">
        <v>4125</v>
      </c>
      <c r="F1188" s="0" t="s">
        <v>4125</v>
      </c>
      <c r="I1188" s="0" t="s">
        <v>4126</v>
      </c>
    </row>
    <row r="1189" customFormat="false" ht="14.4" hidden="false" customHeight="false" outlineLevel="0" collapsed="false">
      <c r="A1189" s="0" t="n">
        <v>1</v>
      </c>
      <c r="B1189" s="0" t="s">
        <v>948</v>
      </c>
      <c r="C1189" s="0" t="s">
        <v>949</v>
      </c>
      <c r="D1189" s="0" t="n">
        <v>4361</v>
      </c>
      <c r="E1189" s="0" t="s">
        <v>4127</v>
      </c>
      <c r="F1189" s="0" t="s">
        <v>4127</v>
      </c>
      <c r="I1189" s="0" t="s">
        <v>4128</v>
      </c>
    </row>
    <row r="1190" customFormat="false" ht="14.4" hidden="false" customHeight="false" outlineLevel="0" collapsed="false">
      <c r="A1190" s="0" t="n">
        <v>1</v>
      </c>
      <c r="B1190" s="0" t="s">
        <v>948</v>
      </c>
      <c r="C1190" s="0" t="s">
        <v>949</v>
      </c>
      <c r="D1190" s="0" t="n">
        <v>4362</v>
      </c>
      <c r="E1190" s="0" t="s">
        <v>4129</v>
      </c>
      <c r="F1190" s="0" t="s">
        <v>4129</v>
      </c>
      <c r="G1190" s="0" t="s">
        <v>1074</v>
      </c>
      <c r="H1190" s="0" t="s">
        <v>4130</v>
      </c>
      <c r="I1190" s="0" t="s">
        <v>4131</v>
      </c>
    </row>
    <row r="1191" customFormat="false" ht="14.4" hidden="false" customHeight="false" outlineLevel="0" collapsed="false">
      <c r="A1191" s="0" t="n">
        <v>1</v>
      </c>
      <c r="B1191" s="0" t="s">
        <v>948</v>
      </c>
      <c r="C1191" s="0" t="s">
        <v>949</v>
      </c>
      <c r="D1191" s="0" t="n">
        <v>4363</v>
      </c>
      <c r="E1191" s="0" t="s">
        <v>4132</v>
      </c>
      <c r="F1191" s="0" t="s">
        <v>4132</v>
      </c>
      <c r="I1191" s="0" t="s">
        <v>4133</v>
      </c>
    </row>
    <row r="1192" customFormat="false" ht="14.4" hidden="false" customHeight="false" outlineLevel="0" collapsed="false">
      <c r="A1192" s="0" t="n">
        <v>1</v>
      </c>
      <c r="B1192" s="0" t="s">
        <v>948</v>
      </c>
      <c r="C1192" s="0" t="s">
        <v>949</v>
      </c>
      <c r="D1192" s="0" t="n">
        <v>4364</v>
      </c>
      <c r="E1192" s="0" t="s">
        <v>4134</v>
      </c>
      <c r="F1192" s="0" t="s">
        <v>4134</v>
      </c>
      <c r="I1192" s="0" t="s">
        <v>4135</v>
      </c>
    </row>
    <row r="1193" customFormat="false" ht="14.4" hidden="false" customHeight="false" outlineLevel="0" collapsed="false">
      <c r="A1193" s="0" t="n">
        <v>1</v>
      </c>
      <c r="B1193" s="0" t="s">
        <v>948</v>
      </c>
      <c r="C1193" s="0" t="s">
        <v>949</v>
      </c>
      <c r="D1193" s="0" t="n">
        <v>4365</v>
      </c>
      <c r="E1193" s="0" t="s">
        <v>4136</v>
      </c>
      <c r="F1193" s="0" t="s">
        <v>4136</v>
      </c>
      <c r="I1193" s="0" t="s">
        <v>4137</v>
      </c>
    </row>
    <row r="1194" customFormat="false" ht="14.4" hidden="false" customHeight="false" outlineLevel="0" collapsed="false">
      <c r="A1194" s="0" t="n">
        <v>1</v>
      </c>
      <c r="B1194" s="0" t="s">
        <v>948</v>
      </c>
      <c r="C1194" s="0" t="s">
        <v>949</v>
      </c>
      <c r="D1194" s="0" t="n">
        <v>4366</v>
      </c>
      <c r="E1194" s="0" t="s">
        <v>4138</v>
      </c>
      <c r="F1194" s="0" t="s">
        <v>4138</v>
      </c>
      <c r="G1194" s="0" t="s">
        <v>1074</v>
      </c>
      <c r="H1194" s="0" t="s">
        <v>4139</v>
      </c>
      <c r="I1194" s="0" t="s">
        <v>4140</v>
      </c>
    </row>
    <row r="1195" customFormat="false" ht="14.4" hidden="false" customHeight="false" outlineLevel="0" collapsed="false">
      <c r="A1195" s="0" t="n">
        <v>1</v>
      </c>
      <c r="B1195" s="0" t="s">
        <v>948</v>
      </c>
      <c r="C1195" s="0" t="s">
        <v>949</v>
      </c>
      <c r="D1195" s="0" t="n">
        <v>4367</v>
      </c>
      <c r="E1195" s="0" t="s">
        <v>4141</v>
      </c>
      <c r="F1195" s="0" t="s">
        <v>4141</v>
      </c>
      <c r="G1195" s="0" t="s">
        <v>4141</v>
      </c>
      <c r="H1195" s="0" t="s">
        <v>4141</v>
      </c>
      <c r="I1195" s="0" t="s">
        <v>4142</v>
      </c>
    </row>
    <row r="1196" customFormat="false" ht="14.4" hidden="false" customHeight="false" outlineLevel="0" collapsed="false">
      <c r="A1196" s="0" t="n">
        <v>1</v>
      </c>
      <c r="B1196" s="0" t="s">
        <v>948</v>
      </c>
      <c r="C1196" s="0" t="s">
        <v>949</v>
      </c>
      <c r="D1196" s="0" t="n">
        <v>4368</v>
      </c>
      <c r="E1196" s="0" t="s">
        <v>4143</v>
      </c>
      <c r="F1196" s="0" t="s">
        <v>4143</v>
      </c>
      <c r="G1196" s="0" t="s">
        <v>4143</v>
      </c>
      <c r="I1196" s="0" t="s">
        <v>4144</v>
      </c>
    </row>
    <row r="1197" customFormat="false" ht="14.4" hidden="false" customHeight="false" outlineLevel="0" collapsed="false">
      <c r="A1197" s="0" t="n">
        <v>1</v>
      </c>
      <c r="B1197" s="0" t="s">
        <v>948</v>
      </c>
      <c r="C1197" s="0" t="s">
        <v>949</v>
      </c>
      <c r="D1197" s="0" t="n">
        <v>4369</v>
      </c>
      <c r="E1197" s="0" t="s">
        <v>4145</v>
      </c>
      <c r="F1197" s="0" t="s">
        <v>4145</v>
      </c>
      <c r="G1197" s="0" t="s">
        <v>4145</v>
      </c>
      <c r="I1197" s="0" t="s">
        <v>4146</v>
      </c>
    </row>
    <row r="1198" customFormat="false" ht="14.4" hidden="false" customHeight="false" outlineLevel="0" collapsed="false">
      <c r="A1198" s="0" t="n">
        <v>1</v>
      </c>
      <c r="B1198" s="0" t="s">
        <v>948</v>
      </c>
      <c r="C1198" s="0" t="s">
        <v>949</v>
      </c>
      <c r="D1198" s="0" t="n">
        <v>4370</v>
      </c>
      <c r="E1198" s="0" t="s">
        <v>4147</v>
      </c>
      <c r="F1198" s="0" t="s">
        <v>4147</v>
      </c>
      <c r="G1198" s="0" t="s">
        <v>4147</v>
      </c>
      <c r="H1198" s="0" t="s">
        <v>4147</v>
      </c>
      <c r="I1198" s="0" t="s">
        <v>4148</v>
      </c>
    </row>
    <row r="1199" customFormat="false" ht="14.4" hidden="false" customHeight="false" outlineLevel="0" collapsed="false">
      <c r="A1199" s="0" t="n">
        <v>1</v>
      </c>
      <c r="B1199" s="0" t="s">
        <v>948</v>
      </c>
      <c r="C1199" s="0" t="s">
        <v>949</v>
      </c>
      <c r="D1199" s="0" t="n">
        <v>4371</v>
      </c>
      <c r="E1199" s="0" t="s">
        <v>4149</v>
      </c>
      <c r="F1199" s="0" t="s">
        <v>4149</v>
      </c>
      <c r="G1199" s="0" t="s">
        <v>4149</v>
      </c>
      <c r="H1199" s="0" t="s">
        <v>4149</v>
      </c>
      <c r="I1199" s="0" t="s">
        <v>4150</v>
      </c>
    </row>
    <row r="1200" customFormat="false" ht="14.4" hidden="false" customHeight="false" outlineLevel="0" collapsed="false">
      <c r="A1200" s="0" t="n">
        <v>1</v>
      </c>
      <c r="B1200" s="0" t="s">
        <v>948</v>
      </c>
      <c r="C1200" s="0" t="s">
        <v>949</v>
      </c>
      <c r="D1200" s="0" t="n">
        <v>4372</v>
      </c>
      <c r="E1200" s="0" t="s">
        <v>3183</v>
      </c>
      <c r="F1200" s="0" t="s">
        <v>3183</v>
      </c>
      <c r="I1200" s="0" t="s">
        <v>3184</v>
      </c>
    </row>
    <row r="1201" customFormat="false" ht="14.4" hidden="false" customHeight="false" outlineLevel="0" collapsed="false">
      <c r="A1201" s="0" t="n">
        <v>1</v>
      </c>
      <c r="B1201" s="0" t="s">
        <v>948</v>
      </c>
      <c r="C1201" s="0" t="s">
        <v>949</v>
      </c>
      <c r="D1201" s="0" t="n">
        <v>4373</v>
      </c>
      <c r="E1201" s="0" t="s">
        <v>4151</v>
      </c>
      <c r="F1201" s="0" t="s">
        <v>4151</v>
      </c>
      <c r="G1201" s="0" t="s">
        <v>4151</v>
      </c>
      <c r="H1201" s="0" t="s">
        <v>4151</v>
      </c>
      <c r="I1201" s="0" t="s">
        <v>4152</v>
      </c>
    </row>
    <row r="1202" customFormat="false" ht="14.4" hidden="false" customHeight="false" outlineLevel="0" collapsed="false">
      <c r="A1202" s="0" t="n">
        <v>1</v>
      </c>
      <c r="B1202" s="0" t="s">
        <v>948</v>
      </c>
      <c r="C1202" s="0" t="s">
        <v>949</v>
      </c>
      <c r="D1202" s="0" t="n">
        <v>4374</v>
      </c>
      <c r="E1202" s="0" t="s">
        <v>4153</v>
      </c>
      <c r="F1202" s="0" t="s">
        <v>4153</v>
      </c>
      <c r="I1202" s="0" t="s">
        <v>4154</v>
      </c>
    </row>
    <row r="1203" customFormat="false" ht="14.4" hidden="false" customHeight="false" outlineLevel="0" collapsed="false">
      <c r="A1203" s="0" t="n">
        <v>1</v>
      </c>
      <c r="B1203" s="0" t="s">
        <v>948</v>
      </c>
      <c r="C1203" s="0" t="s">
        <v>949</v>
      </c>
      <c r="D1203" s="0" t="n">
        <v>4375</v>
      </c>
      <c r="E1203" s="0" t="s">
        <v>4155</v>
      </c>
      <c r="F1203" s="0" t="s">
        <v>4155</v>
      </c>
      <c r="I1203" s="0" t="s">
        <v>4156</v>
      </c>
    </row>
    <row r="1204" customFormat="false" ht="14.4" hidden="false" customHeight="false" outlineLevel="0" collapsed="false">
      <c r="A1204" s="0" t="n">
        <v>1</v>
      </c>
      <c r="B1204" s="0" t="s">
        <v>948</v>
      </c>
      <c r="C1204" s="0" t="s">
        <v>949</v>
      </c>
      <c r="D1204" s="0" t="n">
        <v>4376</v>
      </c>
      <c r="E1204" s="0" t="s">
        <v>4157</v>
      </c>
      <c r="F1204" s="0" t="s">
        <v>4157</v>
      </c>
      <c r="G1204" s="0" t="s">
        <v>1074</v>
      </c>
      <c r="H1204" s="0" t="s">
        <v>4158</v>
      </c>
      <c r="I1204" s="0" t="s">
        <v>4159</v>
      </c>
    </row>
    <row r="1205" customFormat="false" ht="14.4" hidden="false" customHeight="false" outlineLevel="0" collapsed="false">
      <c r="A1205" s="0" t="n">
        <v>1</v>
      </c>
      <c r="B1205" s="0" t="s">
        <v>948</v>
      </c>
      <c r="C1205" s="0" t="s">
        <v>949</v>
      </c>
      <c r="D1205" s="0" t="n">
        <v>4377</v>
      </c>
      <c r="E1205" s="0" t="s">
        <v>4160</v>
      </c>
      <c r="F1205" s="0" t="s">
        <v>4160</v>
      </c>
      <c r="I1205" s="0" t="s">
        <v>4161</v>
      </c>
    </row>
    <row r="1206" customFormat="false" ht="14.4" hidden="false" customHeight="false" outlineLevel="0" collapsed="false">
      <c r="A1206" s="0" t="n">
        <v>1</v>
      </c>
      <c r="B1206" s="0" t="s">
        <v>948</v>
      </c>
      <c r="C1206" s="0" t="s">
        <v>949</v>
      </c>
      <c r="D1206" s="0" t="n">
        <v>4378</v>
      </c>
      <c r="E1206" s="0" t="s">
        <v>4162</v>
      </c>
      <c r="F1206" s="0" t="s">
        <v>4162</v>
      </c>
      <c r="H1206" s="0" t="s">
        <v>4163</v>
      </c>
      <c r="I1206" s="0" t="s">
        <v>4164</v>
      </c>
    </row>
    <row r="1207" customFormat="false" ht="14.4" hidden="false" customHeight="false" outlineLevel="0" collapsed="false">
      <c r="A1207" s="0" t="n">
        <v>1</v>
      </c>
      <c r="B1207" s="0" t="s">
        <v>948</v>
      </c>
      <c r="C1207" s="0" t="s">
        <v>949</v>
      </c>
      <c r="D1207" s="0" t="n">
        <v>4379</v>
      </c>
      <c r="E1207" s="0" t="s">
        <v>4165</v>
      </c>
      <c r="F1207" s="0" t="s">
        <v>4165</v>
      </c>
      <c r="I1207" s="0" t="s">
        <v>4166</v>
      </c>
    </row>
    <row r="1208" customFormat="false" ht="14.4" hidden="false" customHeight="false" outlineLevel="0" collapsed="false">
      <c r="A1208" s="0" t="n">
        <v>1</v>
      </c>
      <c r="B1208" s="0" t="s">
        <v>948</v>
      </c>
      <c r="C1208" s="0" t="s">
        <v>949</v>
      </c>
      <c r="D1208" s="0" t="n">
        <v>4380</v>
      </c>
      <c r="E1208" s="0" t="s">
        <v>4167</v>
      </c>
      <c r="F1208" s="0" t="s">
        <v>4167</v>
      </c>
      <c r="G1208" s="0" t="s">
        <v>4167</v>
      </c>
      <c r="H1208" s="0" t="s">
        <v>4167</v>
      </c>
      <c r="I1208" s="0" t="s">
        <v>4168</v>
      </c>
    </row>
    <row r="1209" customFormat="false" ht="14.4" hidden="false" customHeight="false" outlineLevel="0" collapsed="false">
      <c r="A1209" s="0" t="n">
        <v>1</v>
      </c>
      <c r="B1209" s="0" t="s">
        <v>948</v>
      </c>
      <c r="C1209" s="0" t="s">
        <v>949</v>
      </c>
      <c r="D1209" s="0" t="n">
        <v>4381</v>
      </c>
      <c r="E1209" s="0" t="s">
        <v>4169</v>
      </c>
      <c r="F1209" s="0" t="s">
        <v>4169</v>
      </c>
      <c r="I1209" s="0" t="s">
        <v>4170</v>
      </c>
    </row>
    <row r="1210" customFormat="false" ht="14.4" hidden="false" customHeight="false" outlineLevel="0" collapsed="false">
      <c r="A1210" s="0" t="n">
        <v>1</v>
      </c>
      <c r="B1210" s="0" t="s">
        <v>948</v>
      </c>
      <c r="C1210" s="0" t="s">
        <v>949</v>
      </c>
      <c r="D1210" s="0" t="n">
        <v>4382</v>
      </c>
      <c r="E1210" s="0" t="s">
        <v>4171</v>
      </c>
      <c r="F1210" s="0" t="s">
        <v>4171</v>
      </c>
      <c r="H1210" s="0" t="s">
        <v>4172</v>
      </c>
      <c r="I1210" s="0" t="s">
        <v>4173</v>
      </c>
    </row>
    <row r="1211" customFormat="false" ht="14.4" hidden="false" customHeight="false" outlineLevel="0" collapsed="false">
      <c r="A1211" s="0" t="n">
        <v>1</v>
      </c>
      <c r="B1211" s="0" t="s">
        <v>948</v>
      </c>
      <c r="C1211" s="0" t="s">
        <v>949</v>
      </c>
      <c r="D1211" s="0" t="n">
        <v>4383</v>
      </c>
      <c r="E1211" s="0" t="s">
        <v>4174</v>
      </c>
      <c r="F1211" s="0" t="s">
        <v>4174</v>
      </c>
      <c r="G1211" s="0" t="s">
        <v>4174</v>
      </c>
      <c r="H1211" s="0" t="s">
        <v>4174</v>
      </c>
      <c r="I1211" s="0" t="s">
        <v>4175</v>
      </c>
    </row>
    <row r="1212" customFormat="false" ht="14.4" hidden="false" customHeight="false" outlineLevel="0" collapsed="false">
      <c r="A1212" s="0" t="n">
        <v>1</v>
      </c>
      <c r="B1212" s="0" t="s">
        <v>948</v>
      </c>
      <c r="C1212" s="0" t="s">
        <v>949</v>
      </c>
      <c r="D1212" s="0" t="n">
        <v>4384</v>
      </c>
      <c r="E1212" s="0" t="s">
        <v>4176</v>
      </c>
      <c r="F1212" s="0" t="s">
        <v>4176</v>
      </c>
      <c r="G1212" s="0" t="s">
        <v>1074</v>
      </c>
      <c r="H1212" s="0" t="s">
        <v>4177</v>
      </c>
      <c r="I1212" s="0" t="s">
        <v>4178</v>
      </c>
    </row>
    <row r="1213" customFormat="false" ht="14.4" hidden="false" customHeight="false" outlineLevel="0" collapsed="false">
      <c r="A1213" s="0" t="n">
        <v>1</v>
      </c>
      <c r="B1213" s="0" t="s">
        <v>948</v>
      </c>
      <c r="C1213" s="0" t="s">
        <v>949</v>
      </c>
      <c r="D1213" s="0" t="n">
        <v>4385</v>
      </c>
      <c r="E1213" s="0" t="s">
        <v>4179</v>
      </c>
      <c r="F1213" s="0" t="s">
        <v>4179</v>
      </c>
      <c r="I1213" s="0" t="s">
        <v>4180</v>
      </c>
    </row>
    <row r="1214" customFormat="false" ht="14.4" hidden="false" customHeight="false" outlineLevel="0" collapsed="false">
      <c r="A1214" s="0" t="n">
        <v>1</v>
      </c>
      <c r="B1214" s="0" t="s">
        <v>948</v>
      </c>
      <c r="C1214" s="0" t="s">
        <v>949</v>
      </c>
      <c r="D1214" s="0" t="n">
        <v>4386</v>
      </c>
      <c r="E1214" s="0" t="s">
        <v>4181</v>
      </c>
      <c r="F1214" s="0" t="s">
        <v>4181</v>
      </c>
      <c r="I1214" s="0" t="s">
        <v>4182</v>
      </c>
    </row>
    <row r="1215" customFormat="false" ht="14.4" hidden="false" customHeight="false" outlineLevel="0" collapsed="false">
      <c r="A1215" s="0" t="n">
        <v>1</v>
      </c>
      <c r="B1215" s="0" t="s">
        <v>948</v>
      </c>
      <c r="C1215" s="0" t="s">
        <v>949</v>
      </c>
      <c r="D1215" s="0" t="n">
        <v>4387</v>
      </c>
      <c r="E1215" s="0" t="s">
        <v>4183</v>
      </c>
      <c r="F1215" s="0" t="s">
        <v>4183</v>
      </c>
      <c r="I1215" s="0" t="s">
        <v>4184</v>
      </c>
    </row>
    <row r="1216" customFormat="false" ht="14.4" hidden="false" customHeight="false" outlineLevel="0" collapsed="false">
      <c r="A1216" s="0" t="n">
        <v>1</v>
      </c>
      <c r="B1216" s="0" t="s">
        <v>948</v>
      </c>
      <c r="C1216" s="0" t="s">
        <v>949</v>
      </c>
      <c r="D1216" s="0" t="n">
        <v>4388</v>
      </c>
      <c r="E1216" s="0" t="s">
        <v>4185</v>
      </c>
      <c r="F1216" s="0" t="s">
        <v>4185</v>
      </c>
      <c r="I1216" s="0" t="s">
        <v>4186</v>
      </c>
    </row>
    <row r="1217" customFormat="false" ht="14.4" hidden="false" customHeight="false" outlineLevel="0" collapsed="false">
      <c r="A1217" s="0" t="n">
        <v>1</v>
      </c>
      <c r="B1217" s="0" t="s">
        <v>948</v>
      </c>
      <c r="C1217" s="0" t="s">
        <v>949</v>
      </c>
      <c r="D1217" s="0" t="n">
        <v>4389</v>
      </c>
      <c r="E1217" s="0" t="s">
        <v>4187</v>
      </c>
      <c r="F1217" s="0" t="s">
        <v>4187</v>
      </c>
      <c r="I1217" s="0" t="s">
        <v>4188</v>
      </c>
    </row>
    <row r="1218" customFormat="false" ht="14.4" hidden="false" customHeight="false" outlineLevel="0" collapsed="false">
      <c r="A1218" s="0" t="n">
        <v>1</v>
      </c>
      <c r="B1218" s="0" t="s">
        <v>948</v>
      </c>
      <c r="C1218" s="0" t="s">
        <v>949</v>
      </c>
      <c r="D1218" s="0" t="n">
        <v>4390</v>
      </c>
      <c r="E1218" s="0" t="s">
        <v>4189</v>
      </c>
      <c r="F1218" s="0" t="s">
        <v>4189</v>
      </c>
      <c r="I1218" s="0" t="s">
        <v>4190</v>
      </c>
    </row>
    <row r="1219" customFormat="false" ht="14.4" hidden="false" customHeight="false" outlineLevel="0" collapsed="false">
      <c r="A1219" s="0" t="n">
        <v>1</v>
      </c>
      <c r="B1219" s="0" t="s">
        <v>948</v>
      </c>
      <c r="C1219" s="0" t="s">
        <v>949</v>
      </c>
      <c r="D1219" s="0" t="n">
        <v>4391</v>
      </c>
      <c r="E1219" s="0" t="s">
        <v>4191</v>
      </c>
      <c r="F1219" s="0" t="s">
        <v>4191</v>
      </c>
      <c r="G1219" s="0" t="s">
        <v>1074</v>
      </c>
      <c r="H1219" s="0" t="s">
        <v>4192</v>
      </c>
      <c r="I1219" s="0" t="s">
        <v>4193</v>
      </c>
    </row>
    <row r="1220" customFormat="false" ht="14.4" hidden="false" customHeight="false" outlineLevel="0" collapsed="false">
      <c r="A1220" s="0" t="n">
        <v>1</v>
      </c>
      <c r="B1220" s="0" t="s">
        <v>948</v>
      </c>
      <c r="C1220" s="0" t="s">
        <v>949</v>
      </c>
      <c r="D1220" s="0" t="n">
        <v>4392</v>
      </c>
      <c r="E1220" s="0" t="s">
        <v>4194</v>
      </c>
      <c r="F1220" s="0" t="s">
        <v>4194</v>
      </c>
      <c r="I1220" s="0" t="s">
        <v>4195</v>
      </c>
    </row>
    <row r="1221" customFormat="false" ht="14.4" hidden="false" customHeight="false" outlineLevel="0" collapsed="false">
      <c r="A1221" s="0" t="n">
        <v>1</v>
      </c>
      <c r="B1221" s="0" t="s">
        <v>948</v>
      </c>
      <c r="C1221" s="0" t="s">
        <v>949</v>
      </c>
      <c r="D1221" s="0" t="n">
        <v>4393</v>
      </c>
      <c r="E1221" s="0" t="s">
        <v>4196</v>
      </c>
      <c r="F1221" s="0" t="s">
        <v>4196</v>
      </c>
      <c r="I1221" s="0" t="s">
        <v>4197</v>
      </c>
    </row>
    <row r="1222" customFormat="false" ht="14.4" hidden="false" customHeight="false" outlineLevel="0" collapsed="false">
      <c r="A1222" s="0" t="n">
        <v>1</v>
      </c>
      <c r="B1222" s="0" t="s">
        <v>948</v>
      </c>
      <c r="C1222" s="0" t="s">
        <v>949</v>
      </c>
      <c r="D1222" s="0" t="n">
        <v>4394</v>
      </c>
      <c r="E1222" s="0" t="s">
        <v>4198</v>
      </c>
      <c r="F1222" s="0" t="s">
        <v>4198</v>
      </c>
      <c r="I1222" s="0" t="s">
        <v>4199</v>
      </c>
    </row>
    <row r="1223" customFormat="false" ht="14.4" hidden="false" customHeight="false" outlineLevel="0" collapsed="false">
      <c r="A1223" s="0" t="n">
        <v>1</v>
      </c>
      <c r="B1223" s="0" t="s">
        <v>948</v>
      </c>
      <c r="C1223" s="0" t="s">
        <v>949</v>
      </c>
      <c r="D1223" s="0" t="n">
        <v>4395</v>
      </c>
      <c r="E1223" s="0" t="s">
        <v>4200</v>
      </c>
      <c r="F1223" s="0" t="s">
        <v>4200</v>
      </c>
      <c r="I1223" s="0" t="s">
        <v>4201</v>
      </c>
    </row>
    <row r="1224" customFormat="false" ht="14.4" hidden="false" customHeight="false" outlineLevel="0" collapsed="false">
      <c r="A1224" s="0" t="n">
        <v>1</v>
      </c>
      <c r="B1224" s="0" t="s">
        <v>948</v>
      </c>
      <c r="C1224" s="0" t="s">
        <v>949</v>
      </c>
      <c r="D1224" s="0" t="n">
        <v>4396</v>
      </c>
      <c r="E1224" s="0" t="s">
        <v>4202</v>
      </c>
      <c r="F1224" s="0" t="s">
        <v>4202</v>
      </c>
      <c r="I1224" s="0" t="s">
        <v>4203</v>
      </c>
    </row>
    <row r="1225" customFormat="false" ht="14.4" hidden="false" customHeight="false" outlineLevel="0" collapsed="false">
      <c r="A1225" s="0" t="n">
        <v>1</v>
      </c>
      <c r="B1225" s="0" t="s">
        <v>948</v>
      </c>
      <c r="C1225" s="0" t="s">
        <v>949</v>
      </c>
      <c r="D1225" s="0" t="n">
        <v>4397</v>
      </c>
      <c r="E1225" s="0" t="s">
        <v>4204</v>
      </c>
      <c r="F1225" s="0" t="s">
        <v>4204</v>
      </c>
      <c r="I1225" s="0" t="s">
        <v>4205</v>
      </c>
    </row>
    <row r="1226" customFormat="false" ht="14.4" hidden="false" customHeight="false" outlineLevel="0" collapsed="false">
      <c r="A1226" s="0" t="n">
        <v>1</v>
      </c>
      <c r="B1226" s="0" t="s">
        <v>948</v>
      </c>
      <c r="C1226" s="0" t="s">
        <v>949</v>
      </c>
      <c r="D1226" s="0" t="n">
        <v>4400</v>
      </c>
      <c r="E1226" s="0" t="s">
        <v>4206</v>
      </c>
      <c r="F1226" s="0" t="s">
        <v>4206</v>
      </c>
      <c r="I1226" s="0" t="s">
        <v>4207</v>
      </c>
    </row>
    <row r="1227" customFormat="false" ht="14.4" hidden="false" customHeight="false" outlineLevel="0" collapsed="false">
      <c r="A1227" s="0" t="n">
        <v>1</v>
      </c>
      <c r="B1227" s="0" t="s">
        <v>948</v>
      </c>
      <c r="C1227" s="0" t="s">
        <v>949</v>
      </c>
      <c r="D1227" s="0" t="n">
        <v>4401</v>
      </c>
      <c r="E1227" s="0" t="s">
        <v>4208</v>
      </c>
      <c r="F1227" s="0" t="s">
        <v>4208</v>
      </c>
      <c r="I1227" s="0" t="s">
        <v>4209</v>
      </c>
    </row>
    <row r="1228" customFormat="false" ht="14.4" hidden="false" customHeight="false" outlineLevel="0" collapsed="false">
      <c r="A1228" s="0" t="n">
        <v>1</v>
      </c>
      <c r="B1228" s="0" t="s">
        <v>948</v>
      </c>
      <c r="C1228" s="0" t="s">
        <v>949</v>
      </c>
      <c r="D1228" s="0" t="n">
        <v>4402</v>
      </c>
      <c r="E1228" s="0" t="s">
        <v>4210</v>
      </c>
      <c r="F1228" s="0" t="s">
        <v>4210</v>
      </c>
      <c r="I1228" s="0" t="s">
        <v>4211</v>
      </c>
    </row>
    <row r="1229" customFormat="false" ht="14.4" hidden="false" customHeight="false" outlineLevel="0" collapsed="false">
      <c r="A1229" s="0" t="n">
        <v>1</v>
      </c>
      <c r="B1229" s="0" t="s">
        <v>948</v>
      </c>
      <c r="C1229" s="0" t="s">
        <v>949</v>
      </c>
      <c r="D1229" s="0" t="n">
        <v>4403</v>
      </c>
      <c r="E1229" s="0" t="s">
        <v>4212</v>
      </c>
      <c r="F1229" s="0" t="s">
        <v>4212</v>
      </c>
      <c r="I1229" s="0" t="s">
        <v>4213</v>
      </c>
    </row>
    <row r="1230" customFormat="false" ht="14.4" hidden="false" customHeight="false" outlineLevel="0" collapsed="false">
      <c r="A1230" s="0" t="n">
        <v>1</v>
      </c>
      <c r="B1230" s="0" t="s">
        <v>948</v>
      </c>
      <c r="C1230" s="0" t="s">
        <v>949</v>
      </c>
      <c r="D1230" s="0" t="n">
        <v>4404</v>
      </c>
      <c r="E1230" s="0" t="s">
        <v>4214</v>
      </c>
      <c r="F1230" s="0" t="s">
        <v>4214</v>
      </c>
      <c r="I1230" s="0" t="s">
        <v>4215</v>
      </c>
    </row>
    <row r="1231" customFormat="false" ht="14.4" hidden="false" customHeight="false" outlineLevel="0" collapsed="false">
      <c r="A1231" s="0" t="n">
        <v>1</v>
      </c>
      <c r="B1231" s="0" t="s">
        <v>948</v>
      </c>
      <c r="C1231" s="0" t="s">
        <v>949</v>
      </c>
      <c r="D1231" s="0" t="n">
        <v>4405</v>
      </c>
      <c r="E1231" s="0" t="s">
        <v>4216</v>
      </c>
      <c r="F1231" s="0" t="s">
        <v>4216</v>
      </c>
      <c r="I1231" s="0" t="s">
        <v>4217</v>
      </c>
    </row>
    <row r="1232" customFormat="false" ht="14.4" hidden="false" customHeight="false" outlineLevel="0" collapsed="false">
      <c r="A1232" s="0" t="n">
        <v>1</v>
      </c>
      <c r="B1232" s="0" t="s">
        <v>948</v>
      </c>
      <c r="C1232" s="0" t="s">
        <v>949</v>
      </c>
      <c r="D1232" s="0" t="n">
        <v>4406</v>
      </c>
      <c r="E1232" s="0" t="s">
        <v>4218</v>
      </c>
      <c r="F1232" s="0" t="s">
        <v>4218</v>
      </c>
      <c r="I1232" s="0" t="s">
        <v>4219</v>
      </c>
    </row>
    <row r="1233" customFormat="false" ht="14.4" hidden="false" customHeight="false" outlineLevel="0" collapsed="false">
      <c r="A1233" s="0" t="n">
        <v>1</v>
      </c>
      <c r="B1233" s="0" t="s">
        <v>948</v>
      </c>
      <c r="C1233" s="0" t="s">
        <v>949</v>
      </c>
      <c r="D1233" s="0" t="n">
        <v>4407</v>
      </c>
      <c r="E1233" s="0" t="s">
        <v>4220</v>
      </c>
      <c r="F1233" s="0" t="s">
        <v>4220</v>
      </c>
      <c r="I1233" s="0" t="s">
        <v>4221</v>
      </c>
    </row>
    <row r="1234" customFormat="false" ht="14.4" hidden="false" customHeight="false" outlineLevel="0" collapsed="false">
      <c r="A1234" s="0" t="n">
        <v>1</v>
      </c>
      <c r="B1234" s="0" t="s">
        <v>948</v>
      </c>
      <c r="C1234" s="0" t="s">
        <v>949</v>
      </c>
      <c r="D1234" s="0" t="n">
        <v>4408</v>
      </c>
      <c r="E1234" s="0" t="s">
        <v>4222</v>
      </c>
      <c r="F1234" s="0" t="s">
        <v>4222</v>
      </c>
      <c r="I1234" s="0" t="s">
        <v>4223</v>
      </c>
    </row>
    <row r="1235" customFormat="false" ht="14.4" hidden="false" customHeight="false" outlineLevel="0" collapsed="false">
      <c r="A1235" s="0" t="n">
        <v>1</v>
      </c>
      <c r="B1235" s="0" t="s">
        <v>948</v>
      </c>
      <c r="C1235" s="0" t="s">
        <v>949</v>
      </c>
      <c r="D1235" s="0" t="n">
        <v>4409</v>
      </c>
      <c r="E1235" s="0" t="s">
        <v>4224</v>
      </c>
      <c r="F1235" s="0" t="s">
        <v>4224</v>
      </c>
      <c r="I1235" s="0" t="s">
        <v>4225</v>
      </c>
    </row>
    <row r="1236" customFormat="false" ht="14.4" hidden="false" customHeight="false" outlineLevel="0" collapsed="false">
      <c r="A1236" s="0" t="n">
        <v>1</v>
      </c>
      <c r="B1236" s="0" t="s">
        <v>948</v>
      </c>
      <c r="C1236" s="0" t="s">
        <v>949</v>
      </c>
      <c r="D1236" s="0" t="n">
        <v>4410</v>
      </c>
      <c r="E1236" s="0" t="s">
        <v>4226</v>
      </c>
      <c r="F1236" s="0" t="s">
        <v>4226</v>
      </c>
      <c r="I1236" s="0" t="s">
        <v>4227</v>
      </c>
    </row>
    <row r="1237" customFormat="false" ht="14.4" hidden="false" customHeight="false" outlineLevel="0" collapsed="false">
      <c r="A1237" s="0" t="n">
        <v>1</v>
      </c>
      <c r="B1237" s="0" t="s">
        <v>948</v>
      </c>
      <c r="C1237" s="0" t="s">
        <v>949</v>
      </c>
      <c r="D1237" s="0" t="n">
        <v>4411</v>
      </c>
      <c r="E1237" s="0" t="s">
        <v>4228</v>
      </c>
      <c r="F1237" s="0" t="s">
        <v>4228</v>
      </c>
      <c r="I1237" s="0" t="s">
        <v>4229</v>
      </c>
    </row>
    <row r="1238" customFormat="false" ht="14.4" hidden="false" customHeight="false" outlineLevel="0" collapsed="false">
      <c r="A1238" s="0" t="n">
        <v>1</v>
      </c>
      <c r="B1238" s="0" t="s">
        <v>948</v>
      </c>
      <c r="C1238" s="0" t="s">
        <v>949</v>
      </c>
      <c r="D1238" s="0" t="n">
        <v>4412</v>
      </c>
      <c r="E1238" s="0" t="s">
        <v>4230</v>
      </c>
      <c r="F1238" s="0" t="s">
        <v>4230</v>
      </c>
      <c r="I1238" s="0" t="s">
        <v>4231</v>
      </c>
    </row>
    <row r="1239" customFormat="false" ht="14.4" hidden="false" customHeight="false" outlineLevel="0" collapsed="false">
      <c r="A1239" s="0" t="n">
        <v>1</v>
      </c>
      <c r="B1239" s="0" t="s">
        <v>948</v>
      </c>
      <c r="C1239" s="0" t="s">
        <v>949</v>
      </c>
      <c r="D1239" s="0" t="n">
        <v>4413</v>
      </c>
      <c r="E1239" s="0" t="s">
        <v>4232</v>
      </c>
      <c r="F1239" s="0" t="s">
        <v>4232</v>
      </c>
      <c r="I1239" s="0" t="s">
        <v>4233</v>
      </c>
    </row>
    <row r="1240" customFormat="false" ht="14.4" hidden="false" customHeight="false" outlineLevel="0" collapsed="false">
      <c r="A1240" s="0" t="n">
        <v>1</v>
      </c>
      <c r="B1240" s="0" t="s">
        <v>948</v>
      </c>
      <c r="C1240" s="0" t="s">
        <v>949</v>
      </c>
      <c r="D1240" s="0" t="n">
        <v>4414</v>
      </c>
      <c r="E1240" s="0" t="s">
        <v>4234</v>
      </c>
      <c r="F1240" s="0" t="s">
        <v>4234</v>
      </c>
      <c r="I1240" s="0" t="s">
        <v>4235</v>
      </c>
    </row>
    <row r="1241" customFormat="false" ht="14.4" hidden="false" customHeight="false" outlineLevel="0" collapsed="false">
      <c r="A1241" s="0" t="n">
        <v>1</v>
      </c>
      <c r="B1241" s="0" t="s">
        <v>948</v>
      </c>
      <c r="C1241" s="0" t="s">
        <v>949</v>
      </c>
      <c r="D1241" s="0" t="n">
        <v>4415</v>
      </c>
      <c r="E1241" s="0" t="s">
        <v>4236</v>
      </c>
      <c r="F1241" s="0" t="s">
        <v>4236</v>
      </c>
      <c r="I1241" s="0" t="s">
        <v>4237</v>
      </c>
    </row>
    <row r="1242" customFormat="false" ht="14.4" hidden="false" customHeight="false" outlineLevel="0" collapsed="false">
      <c r="A1242" s="0" t="n">
        <v>1</v>
      </c>
      <c r="B1242" s="0" t="s">
        <v>948</v>
      </c>
      <c r="C1242" s="0" t="s">
        <v>949</v>
      </c>
      <c r="D1242" s="0" t="n">
        <v>4416</v>
      </c>
      <c r="E1242" s="0" t="s">
        <v>4238</v>
      </c>
      <c r="F1242" s="0" t="s">
        <v>4238</v>
      </c>
      <c r="I1242" s="0" t="s">
        <v>4239</v>
      </c>
    </row>
    <row r="1243" customFormat="false" ht="14.4" hidden="false" customHeight="false" outlineLevel="0" collapsed="false">
      <c r="A1243" s="0" t="n">
        <v>1</v>
      </c>
      <c r="B1243" s="0" t="s">
        <v>948</v>
      </c>
      <c r="C1243" s="0" t="s">
        <v>949</v>
      </c>
      <c r="D1243" s="0" t="n">
        <v>4417</v>
      </c>
      <c r="E1243" s="0" t="s">
        <v>4240</v>
      </c>
      <c r="F1243" s="0" t="s">
        <v>4240</v>
      </c>
      <c r="I1243" s="0" t="s">
        <v>4241</v>
      </c>
    </row>
    <row r="1244" customFormat="false" ht="14.4" hidden="false" customHeight="false" outlineLevel="0" collapsed="false">
      <c r="A1244" s="0" t="n">
        <v>1</v>
      </c>
      <c r="B1244" s="0" t="s">
        <v>948</v>
      </c>
      <c r="C1244" s="0" t="s">
        <v>949</v>
      </c>
      <c r="D1244" s="0" t="n">
        <v>4418</v>
      </c>
      <c r="E1244" s="0" t="s">
        <v>4242</v>
      </c>
      <c r="F1244" s="0" t="s">
        <v>4242</v>
      </c>
      <c r="I1244" s="0" t="s">
        <v>4243</v>
      </c>
    </row>
    <row r="1245" customFormat="false" ht="14.4" hidden="false" customHeight="false" outlineLevel="0" collapsed="false">
      <c r="A1245" s="0" t="n">
        <v>1</v>
      </c>
      <c r="B1245" s="0" t="s">
        <v>948</v>
      </c>
      <c r="C1245" s="0" t="s">
        <v>949</v>
      </c>
      <c r="D1245" s="0" t="n">
        <v>4419</v>
      </c>
      <c r="E1245" s="0" t="s">
        <v>4244</v>
      </c>
      <c r="F1245" s="0" t="s">
        <v>4244</v>
      </c>
      <c r="I1245" s="0" t="s">
        <v>4245</v>
      </c>
    </row>
    <row r="1246" customFormat="false" ht="14.4" hidden="false" customHeight="false" outlineLevel="0" collapsed="false">
      <c r="A1246" s="0" t="n">
        <v>1</v>
      </c>
      <c r="B1246" s="0" t="s">
        <v>948</v>
      </c>
      <c r="C1246" s="0" t="s">
        <v>949</v>
      </c>
      <c r="D1246" s="0" t="n">
        <v>4420</v>
      </c>
      <c r="E1246" s="0" t="s">
        <v>4246</v>
      </c>
      <c r="F1246" s="0" t="s">
        <v>4246</v>
      </c>
      <c r="I1246" s="0" t="s">
        <v>4247</v>
      </c>
    </row>
    <row r="1247" customFormat="false" ht="14.4" hidden="false" customHeight="false" outlineLevel="0" collapsed="false">
      <c r="A1247" s="0" t="n">
        <v>1</v>
      </c>
      <c r="B1247" s="0" t="s">
        <v>948</v>
      </c>
      <c r="C1247" s="0" t="s">
        <v>949</v>
      </c>
      <c r="D1247" s="0" t="n">
        <v>4421</v>
      </c>
      <c r="E1247" s="0" t="s">
        <v>4248</v>
      </c>
      <c r="F1247" s="0" t="s">
        <v>4248</v>
      </c>
      <c r="I1247" s="0" t="s">
        <v>4249</v>
      </c>
    </row>
    <row r="1248" customFormat="false" ht="14.4" hidden="false" customHeight="false" outlineLevel="0" collapsed="false">
      <c r="A1248" s="0" t="n">
        <v>1</v>
      </c>
      <c r="B1248" s="0" t="s">
        <v>948</v>
      </c>
      <c r="C1248" s="0" t="s">
        <v>949</v>
      </c>
      <c r="D1248" s="0" t="n">
        <v>4422</v>
      </c>
      <c r="E1248" s="0" t="s">
        <v>4250</v>
      </c>
      <c r="F1248" s="0" t="s">
        <v>4250</v>
      </c>
      <c r="I1248" s="0" t="s">
        <v>4251</v>
      </c>
    </row>
    <row r="1249" customFormat="false" ht="14.4" hidden="false" customHeight="false" outlineLevel="0" collapsed="false">
      <c r="A1249" s="0" t="n">
        <v>1</v>
      </c>
      <c r="B1249" s="0" t="s">
        <v>948</v>
      </c>
      <c r="C1249" s="0" t="s">
        <v>949</v>
      </c>
      <c r="D1249" s="0" t="n">
        <v>4423</v>
      </c>
      <c r="E1249" s="0" t="s">
        <v>4252</v>
      </c>
      <c r="F1249" s="0" t="s">
        <v>4252</v>
      </c>
      <c r="I1249" s="0" t="s">
        <v>4253</v>
      </c>
    </row>
    <row r="1250" customFormat="false" ht="14.4" hidden="false" customHeight="false" outlineLevel="0" collapsed="false">
      <c r="A1250" s="0" t="n">
        <v>1</v>
      </c>
      <c r="B1250" s="0" t="s">
        <v>948</v>
      </c>
      <c r="C1250" s="0" t="s">
        <v>949</v>
      </c>
      <c r="D1250" s="0" t="n">
        <v>4424</v>
      </c>
      <c r="E1250" s="0" t="s">
        <v>4254</v>
      </c>
      <c r="F1250" s="0" t="s">
        <v>4254</v>
      </c>
      <c r="I1250" s="0" t="s">
        <v>4255</v>
      </c>
    </row>
    <row r="1251" customFormat="false" ht="14.4" hidden="false" customHeight="false" outlineLevel="0" collapsed="false">
      <c r="A1251" s="0" t="n">
        <v>1</v>
      </c>
      <c r="B1251" s="0" t="s">
        <v>948</v>
      </c>
      <c r="C1251" s="0" t="s">
        <v>949</v>
      </c>
      <c r="D1251" s="0" t="n">
        <v>4425</v>
      </c>
      <c r="E1251" s="0" t="s">
        <v>4256</v>
      </c>
      <c r="F1251" s="0" t="s">
        <v>4256</v>
      </c>
      <c r="I1251" s="0" t="s">
        <v>4257</v>
      </c>
    </row>
    <row r="1252" customFormat="false" ht="14.4" hidden="false" customHeight="false" outlineLevel="0" collapsed="false">
      <c r="A1252" s="0" t="n">
        <v>1</v>
      </c>
      <c r="B1252" s="0" t="s">
        <v>948</v>
      </c>
      <c r="C1252" s="0" t="s">
        <v>949</v>
      </c>
      <c r="D1252" s="0" t="n">
        <v>4426</v>
      </c>
      <c r="E1252" s="0" t="s">
        <v>4258</v>
      </c>
      <c r="F1252" s="0" t="s">
        <v>4258</v>
      </c>
      <c r="I1252" s="0" t="s">
        <v>4259</v>
      </c>
    </row>
    <row r="1253" customFormat="false" ht="14.4" hidden="false" customHeight="false" outlineLevel="0" collapsed="false">
      <c r="A1253" s="0" t="n">
        <v>1</v>
      </c>
      <c r="B1253" s="0" t="s">
        <v>948</v>
      </c>
      <c r="C1253" s="0" t="s">
        <v>949</v>
      </c>
      <c r="D1253" s="0" t="n">
        <v>4427</v>
      </c>
      <c r="E1253" s="0" t="s">
        <v>4260</v>
      </c>
      <c r="F1253" s="0" t="s">
        <v>4260</v>
      </c>
      <c r="I1253" s="0" t="s">
        <v>4261</v>
      </c>
    </row>
    <row r="1254" customFormat="false" ht="14.4" hidden="false" customHeight="false" outlineLevel="0" collapsed="false">
      <c r="A1254" s="0" t="n">
        <v>1</v>
      </c>
      <c r="B1254" s="0" t="s">
        <v>948</v>
      </c>
      <c r="C1254" s="0" t="s">
        <v>949</v>
      </c>
      <c r="D1254" s="0" t="n">
        <v>4428</v>
      </c>
      <c r="E1254" s="0" t="s">
        <v>4262</v>
      </c>
      <c r="F1254" s="0" t="s">
        <v>4262</v>
      </c>
      <c r="I1254" s="0" t="s">
        <v>4263</v>
      </c>
    </row>
    <row r="1255" customFormat="false" ht="14.4" hidden="false" customHeight="false" outlineLevel="0" collapsed="false">
      <c r="A1255" s="0" t="n">
        <v>1</v>
      </c>
      <c r="B1255" s="0" t="s">
        <v>948</v>
      </c>
      <c r="C1255" s="0" t="s">
        <v>949</v>
      </c>
      <c r="D1255" s="0" t="n">
        <v>4429</v>
      </c>
      <c r="E1255" s="0" t="s">
        <v>4264</v>
      </c>
      <c r="F1255" s="0" t="s">
        <v>4264</v>
      </c>
      <c r="I1255" s="0" t="s">
        <v>4265</v>
      </c>
    </row>
    <row r="1256" customFormat="false" ht="14.4" hidden="false" customHeight="false" outlineLevel="0" collapsed="false">
      <c r="A1256" s="0" t="n">
        <v>1</v>
      </c>
      <c r="B1256" s="0" t="s">
        <v>948</v>
      </c>
      <c r="C1256" s="0" t="s">
        <v>949</v>
      </c>
      <c r="D1256" s="0" t="n">
        <v>4430</v>
      </c>
      <c r="E1256" s="0" t="s">
        <v>4266</v>
      </c>
      <c r="F1256" s="0" t="s">
        <v>4266</v>
      </c>
      <c r="I1256" s="0" t="s">
        <v>4267</v>
      </c>
    </row>
    <row r="1257" customFormat="false" ht="14.4" hidden="false" customHeight="false" outlineLevel="0" collapsed="false">
      <c r="A1257" s="0" t="n">
        <v>1</v>
      </c>
      <c r="B1257" s="0" t="s">
        <v>948</v>
      </c>
      <c r="C1257" s="0" t="s">
        <v>949</v>
      </c>
      <c r="D1257" s="0" t="n">
        <v>4431</v>
      </c>
      <c r="E1257" s="0" t="s">
        <v>4268</v>
      </c>
      <c r="F1257" s="0" t="s">
        <v>4268</v>
      </c>
      <c r="I1257" s="0" t="s">
        <v>4269</v>
      </c>
    </row>
    <row r="1258" customFormat="false" ht="14.4" hidden="false" customHeight="false" outlineLevel="0" collapsed="false">
      <c r="A1258" s="0" t="n">
        <v>1</v>
      </c>
      <c r="B1258" s="0" t="s">
        <v>948</v>
      </c>
      <c r="C1258" s="0" t="s">
        <v>949</v>
      </c>
      <c r="D1258" s="0" t="n">
        <v>4432</v>
      </c>
      <c r="E1258" s="0" t="s">
        <v>4270</v>
      </c>
      <c r="F1258" s="0" t="s">
        <v>4270</v>
      </c>
      <c r="I1258" s="0" t="s">
        <v>4271</v>
      </c>
    </row>
    <row r="1259" customFormat="false" ht="14.4" hidden="false" customHeight="false" outlineLevel="0" collapsed="false">
      <c r="A1259" s="0" t="n">
        <v>1</v>
      </c>
      <c r="B1259" s="0" t="s">
        <v>948</v>
      </c>
      <c r="C1259" s="0" t="s">
        <v>949</v>
      </c>
      <c r="D1259" s="0" t="n">
        <v>4433</v>
      </c>
      <c r="E1259" s="0" t="s">
        <v>4272</v>
      </c>
      <c r="F1259" s="0" t="s">
        <v>4272</v>
      </c>
      <c r="I1259" s="0" t="s">
        <v>4273</v>
      </c>
    </row>
    <row r="1260" customFormat="false" ht="14.4" hidden="false" customHeight="false" outlineLevel="0" collapsed="false">
      <c r="A1260" s="0" t="n">
        <v>1</v>
      </c>
      <c r="B1260" s="0" t="s">
        <v>948</v>
      </c>
      <c r="C1260" s="0" t="s">
        <v>949</v>
      </c>
      <c r="D1260" s="0" t="n">
        <v>4434</v>
      </c>
      <c r="E1260" s="0" t="s">
        <v>4274</v>
      </c>
      <c r="F1260" s="0" t="s">
        <v>4274</v>
      </c>
      <c r="I1260" s="0" t="s">
        <v>4275</v>
      </c>
    </row>
    <row r="1261" customFormat="false" ht="14.4" hidden="false" customHeight="false" outlineLevel="0" collapsed="false">
      <c r="A1261" s="0" t="n">
        <v>1</v>
      </c>
      <c r="B1261" s="0" t="s">
        <v>948</v>
      </c>
      <c r="C1261" s="0" t="s">
        <v>949</v>
      </c>
      <c r="D1261" s="0" t="n">
        <v>4435</v>
      </c>
      <c r="E1261" s="0" t="s">
        <v>4276</v>
      </c>
      <c r="F1261" s="0" t="s">
        <v>4276</v>
      </c>
      <c r="I1261" s="0" t="s">
        <v>4277</v>
      </c>
    </row>
    <row r="1262" customFormat="false" ht="14.4" hidden="false" customHeight="false" outlineLevel="0" collapsed="false">
      <c r="A1262" s="0" t="n">
        <v>1</v>
      </c>
      <c r="B1262" s="0" t="s">
        <v>948</v>
      </c>
      <c r="C1262" s="0" t="s">
        <v>949</v>
      </c>
      <c r="D1262" s="0" t="n">
        <v>4436</v>
      </c>
      <c r="E1262" s="0" t="s">
        <v>4278</v>
      </c>
      <c r="F1262" s="0" t="s">
        <v>4278</v>
      </c>
      <c r="I1262" s="0" t="s">
        <v>4279</v>
      </c>
    </row>
    <row r="1263" customFormat="false" ht="14.4" hidden="false" customHeight="false" outlineLevel="0" collapsed="false">
      <c r="A1263" s="0" t="n">
        <v>1</v>
      </c>
      <c r="B1263" s="0" t="s">
        <v>948</v>
      </c>
      <c r="C1263" s="0" t="s">
        <v>949</v>
      </c>
      <c r="D1263" s="0" t="n">
        <v>4437</v>
      </c>
      <c r="E1263" s="0" t="s">
        <v>4280</v>
      </c>
      <c r="F1263" s="0" t="s">
        <v>4280</v>
      </c>
      <c r="I1263" s="0" t="s">
        <v>4281</v>
      </c>
    </row>
    <row r="1264" customFormat="false" ht="14.4" hidden="false" customHeight="false" outlineLevel="0" collapsed="false">
      <c r="A1264" s="0" t="n">
        <v>1</v>
      </c>
      <c r="B1264" s="0" t="s">
        <v>948</v>
      </c>
      <c r="C1264" s="0" t="s">
        <v>949</v>
      </c>
      <c r="D1264" s="0" t="n">
        <v>4438</v>
      </c>
      <c r="E1264" s="0" t="s">
        <v>4282</v>
      </c>
      <c r="F1264" s="0" t="s">
        <v>4282</v>
      </c>
      <c r="I1264" s="0" t="s">
        <v>4283</v>
      </c>
    </row>
    <row r="1265" customFormat="false" ht="14.4" hidden="false" customHeight="false" outlineLevel="0" collapsed="false">
      <c r="A1265" s="0" t="n">
        <v>1</v>
      </c>
      <c r="B1265" s="0" t="s">
        <v>948</v>
      </c>
      <c r="C1265" s="0" t="s">
        <v>949</v>
      </c>
      <c r="D1265" s="0" t="n">
        <v>4439</v>
      </c>
      <c r="E1265" s="0" t="s">
        <v>4284</v>
      </c>
      <c r="F1265" s="0" t="s">
        <v>4284</v>
      </c>
      <c r="I1265" s="0" t="s">
        <v>4285</v>
      </c>
    </row>
    <row r="1266" customFormat="false" ht="14.4" hidden="false" customHeight="false" outlineLevel="0" collapsed="false">
      <c r="A1266" s="0" t="n">
        <v>1</v>
      </c>
      <c r="B1266" s="0" t="s">
        <v>948</v>
      </c>
      <c r="C1266" s="0" t="s">
        <v>949</v>
      </c>
      <c r="D1266" s="0" t="n">
        <v>4440</v>
      </c>
      <c r="E1266" s="0" t="s">
        <v>4286</v>
      </c>
      <c r="F1266" s="0" t="s">
        <v>4286</v>
      </c>
      <c r="I1266" s="0" t="s">
        <v>4287</v>
      </c>
    </row>
    <row r="1267" customFormat="false" ht="14.4" hidden="false" customHeight="false" outlineLevel="0" collapsed="false">
      <c r="A1267" s="0" t="n">
        <v>1</v>
      </c>
      <c r="B1267" s="0" t="s">
        <v>948</v>
      </c>
      <c r="C1267" s="0" t="s">
        <v>949</v>
      </c>
      <c r="D1267" s="0" t="n">
        <v>4441</v>
      </c>
      <c r="E1267" s="0" t="s">
        <v>4288</v>
      </c>
      <c r="F1267" s="0" t="s">
        <v>4288</v>
      </c>
      <c r="I1267" s="0" t="s">
        <v>4289</v>
      </c>
    </row>
    <row r="1268" customFormat="false" ht="14.4" hidden="false" customHeight="false" outlineLevel="0" collapsed="false">
      <c r="A1268" s="0" t="n">
        <v>1</v>
      </c>
      <c r="B1268" s="0" t="s">
        <v>948</v>
      </c>
      <c r="C1268" s="0" t="s">
        <v>949</v>
      </c>
      <c r="D1268" s="0" t="n">
        <v>4442</v>
      </c>
      <c r="E1268" s="0" t="s">
        <v>4290</v>
      </c>
      <c r="F1268" s="0" t="s">
        <v>4290</v>
      </c>
      <c r="I1268" s="0" t="s">
        <v>4291</v>
      </c>
    </row>
    <row r="1269" customFormat="false" ht="14.4" hidden="false" customHeight="false" outlineLevel="0" collapsed="false">
      <c r="A1269" s="0" t="n">
        <v>1</v>
      </c>
      <c r="B1269" s="0" t="s">
        <v>948</v>
      </c>
      <c r="C1269" s="0" t="s">
        <v>949</v>
      </c>
      <c r="D1269" s="0" t="n">
        <v>4443</v>
      </c>
      <c r="E1269" s="0" t="s">
        <v>4292</v>
      </c>
      <c r="F1269" s="0" t="s">
        <v>4292</v>
      </c>
      <c r="I1269" s="0" t="s">
        <v>4293</v>
      </c>
    </row>
    <row r="1270" customFormat="false" ht="14.4" hidden="false" customHeight="false" outlineLevel="0" collapsed="false">
      <c r="A1270" s="0" t="n">
        <v>1</v>
      </c>
      <c r="B1270" s="0" t="s">
        <v>948</v>
      </c>
      <c r="C1270" s="0" t="s">
        <v>949</v>
      </c>
      <c r="D1270" s="0" t="n">
        <v>4444</v>
      </c>
      <c r="E1270" s="0" t="s">
        <v>4294</v>
      </c>
      <c r="F1270" s="0" t="s">
        <v>4294</v>
      </c>
      <c r="I1270" s="0" t="s">
        <v>4295</v>
      </c>
    </row>
    <row r="1271" customFormat="false" ht="14.4" hidden="false" customHeight="false" outlineLevel="0" collapsed="false">
      <c r="A1271" s="0" t="n">
        <v>1</v>
      </c>
      <c r="B1271" s="0" t="s">
        <v>948</v>
      </c>
      <c r="C1271" s="0" t="s">
        <v>949</v>
      </c>
      <c r="D1271" s="0" t="n">
        <v>4445</v>
      </c>
      <c r="E1271" s="0" t="s">
        <v>4296</v>
      </c>
      <c r="F1271" s="0" t="s">
        <v>4296</v>
      </c>
      <c r="I1271" s="0" t="s">
        <v>4297</v>
      </c>
    </row>
    <row r="1272" customFormat="false" ht="14.4" hidden="false" customHeight="false" outlineLevel="0" collapsed="false">
      <c r="A1272" s="0" t="n">
        <v>1</v>
      </c>
      <c r="B1272" s="0" t="s">
        <v>948</v>
      </c>
      <c r="C1272" s="0" t="s">
        <v>949</v>
      </c>
      <c r="D1272" s="0" t="n">
        <v>4446</v>
      </c>
      <c r="E1272" s="0" t="s">
        <v>4298</v>
      </c>
      <c r="F1272" s="0" t="s">
        <v>4299</v>
      </c>
      <c r="G1272" s="0" t="s">
        <v>4299</v>
      </c>
      <c r="H1272" s="0" t="s">
        <v>4299</v>
      </c>
      <c r="I1272" s="0" t="s">
        <v>4300</v>
      </c>
    </row>
    <row r="1273" customFormat="false" ht="14.4" hidden="false" customHeight="false" outlineLevel="0" collapsed="false">
      <c r="A1273" s="0" t="n">
        <v>1</v>
      </c>
      <c r="B1273" s="0" t="s">
        <v>948</v>
      </c>
      <c r="C1273" s="0" t="s">
        <v>949</v>
      </c>
      <c r="D1273" s="0" t="n">
        <v>4447</v>
      </c>
      <c r="E1273" s="0" t="s">
        <v>4301</v>
      </c>
      <c r="F1273" s="0" t="s">
        <v>4301</v>
      </c>
      <c r="G1273" s="0" t="s">
        <v>4301</v>
      </c>
      <c r="H1273" s="0" t="s">
        <v>4301</v>
      </c>
      <c r="I1273" s="0" t="s">
        <v>4302</v>
      </c>
    </row>
    <row r="1274" customFormat="false" ht="14.4" hidden="false" customHeight="false" outlineLevel="0" collapsed="false">
      <c r="A1274" s="0" t="n">
        <v>1</v>
      </c>
      <c r="B1274" s="0" t="s">
        <v>948</v>
      </c>
      <c r="C1274" s="0" t="s">
        <v>949</v>
      </c>
      <c r="D1274" s="0" t="n">
        <v>4448</v>
      </c>
      <c r="E1274" s="0" t="s">
        <v>4303</v>
      </c>
      <c r="F1274" s="0" t="s">
        <v>4303</v>
      </c>
      <c r="I1274" s="0" t="s">
        <v>4304</v>
      </c>
    </row>
    <row r="1275" customFormat="false" ht="14.4" hidden="false" customHeight="false" outlineLevel="0" collapsed="false">
      <c r="A1275" s="0" t="n">
        <v>1</v>
      </c>
      <c r="B1275" s="0" t="s">
        <v>948</v>
      </c>
      <c r="C1275" s="0" t="s">
        <v>949</v>
      </c>
      <c r="D1275" s="0" t="n">
        <v>4449</v>
      </c>
      <c r="E1275" s="0" t="s">
        <v>4305</v>
      </c>
      <c r="F1275" s="0" t="s">
        <v>4305</v>
      </c>
      <c r="I1275" s="0" t="s">
        <v>4306</v>
      </c>
    </row>
    <row r="1276" customFormat="false" ht="14.4" hidden="false" customHeight="false" outlineLevel="0" collapsed="false">
      <c r="A1276" s="0" t="n">
        <v>1</v>
      </c>
      <c r="B1276" s="0" t="s">
        <v>948</v>
      </c>
      <c r="C1276" s="0" t="s">
        <v>949</v>
      </c>
      <c r="D1276" s="0" t="n">
        <v>4450</v>
      </c>
      <c r="E1276" s="0" t="s">
        <v>4307</v>
      </c>
      <c r="F1276" s="0" t="s">
        <v>4307</v>
      </c>
      <c r="G1276" s="0" t="s">
        <v>4307</v>
      </c>
      <c r="H1276" s="0" t="s">
        <v>4307</v>
      </c>
      <c r="I1276" s="0" t="s">
        <v>4308</v>
      </c>
    </row>
    <row r="1277" customFormat="false" ht="14.4" hidden="false" customHeight="false" outlineLevel="0" collapsed="false">
      <c r="A1277" s="0" t="n">
        <v>1</v>
      </c>
      <c r="B1277" s="0" t="s">
        <v>948</v>
      </c>
      <c r="C1277" s="0" t="s">
        <v>949</v>
      </c>
      <c r="D1277" s="0" t="n">
        <v>4451</v>
      </c>
      <c r="E1277" s="0" t="s">
        <v>4309</v>
      </c>
      <c r="F1277" s="0" t="s">
        <v>4309</v>
      </c>
      <c r="I1277" s="0" t="s">
        <v>4310</v>
      </c>
    </row>
    <row r="1278" customFormat="false" ht="14.4" hidden="false" customHeight="false" outlineLevel="0" collapsed="false">
      <c r="A1278" s="0" t="n">
        <v>1</v>
      </c>
      <c r="B1278" s="0" t="s">
        <v>948</v>
      </c>
      <c r="C1278" s="0" t="s">
        <v>949</v>
      </c>
      <c r="D1278" s="0" t="n">
        <v>4452</v>
      </c>
      <c r="E1278" s="0" t="s">
        <v>4311</v>
      </c>
      <c r="F1278" s="0" t="s">
        <v>4311</v>
      </c>
      <c r="I1278" s="0" t="s">
        <v>4312</v>
      </c>
    </row>
    <row r="1279" customFormat="false" ht="14.4" hidden="false" customHeight="false" outlineLevel="0" collapsed="false">
      <c r="A1279" s="0" t="n">
        <v>1</v>
      </c>
      <c r="B1279" s="0" t="s">
        <v>948</v>
      </c>
      <c r="C1279" s="0" t="s">
        <v>949</v>
      </c>
      <c r="D1279" s="0" t="n">
        <v>4453</v>
      </c>
      <c r="E1279" s="0" t="s">
        <v>4313</v>
      </c>
      <c r="F1279" s="0" t="s">
        <v>4313</v>
      </c>
      <c r="I1279" s="0" t="s">
        <v>4314</v>
      </c>
    </row>
    <row r="1280" customFormat="false" ht="14.4" hidden="false" customHeight="false" outlineLevel="0" collapsed="false">
      <c r="A1280" s="0" t="n">
        <v>1</v>
      </c>
      <c r="B1280" s="0" t="s">
        <v>948</v>
      </c>
      <c r="C1280" s="0" t="s">
        <v>949</v>
      </c>
      <c r="D1280" s="0" t="n">
        <v>4454</v>
      </c>
      <c r="E1280" s="0" t="s">
        <v>4315</v>
      </c>
      <c r="F1280" s="0" t="s">
        <v>4315</v>
      </c>
      <c r="H1280" s="0" t="s">
        <v>4316</v>
      </c>
      <c r="I1280" s="0" t="s">
        <v>4317</v>
      </c>
    </row>
    <row r="1281" customFormat="false" ht="14.4" hidden="false" customHeight="false" outlineLevel="0" collapsed="false">
      <c r="A1281" s="0" t="n">
        <v>1</v>
      </c>
      <c r="B1281" s="0" t="s">
        <v>948</v>
      </c>
      <c r="C1281" s="0" t="s">
        <v>949</v>
      </c>
      <c r="D1281" s="0" t="n">
        <v>4455</v>
      </c>
      <c r="E1281" s="0" t="s">
        <v>4318</v>
      </c>
      <c r="F1281" s="0" t="s">
        <v>4319</v>
      </c>
      <c r="H1281" s="0" t="s">
        <v>4320</v>
      </c>
      <c r="I1281" s="0" t="s">
        <v>4321</v>
      </c>
    </row>
    <row r="1282" customFormat="false" ht="14.4" hidden="false" customHeight="false" outlineLevel="0" collapsed="false">
      <c r="A1282" s="0" t="n">
        <v>1</v>
      </c>
      <c r="B1282" s="0" t="s">
        <v>948</v>
      </c>
      <c r="C1282" s="0" t="s">
        <v>949</v>
      </c>
      <c r="D1282" s="0" t="n">
        <v>4456</v>
      </c>
      <c r="E1282" s="0" t="s">
        <v>4322</v>
      </c>
      <c r="F1282" s="0" t="s">
        <v>4322</v>
      </c>
      <c r="I1282" s="0" t="s">
        <v>4323</v>
      </c>
    </row>
    <row r="1283" customFormat="false" ht="14.4" hidden="false" customHeight="false" outlineLevel="0" collapsed="false">
      <c r="A1283" s="0" t="n">
        <v>1</v>
      </c>
      <c r="B1283" s="0" t="s">
        <v>948</v>
      </c>
      <c r="C1283" s="0" t="s">
        <v>949</v>
      </c>
      <c r="D1283" s="0" t="n">
        <v>4457</v>
      </c>
      <c r="E1283" s="0" t="s">
        <v>4324</v>
      </c>
      <c r="F1283" s="0" t="s">
        <v>4324</v>
      </c>
      <c r="I1283" s="0" t="s">
        <v>4325</v>
      </c>
    </row>
    <row r="1284" customFormat="false" ht="14.4" hidden="false" customHeight="false" outlineLevel="0" collapsed="false">
      <c r="A1284" s="0" t="n">
        <v>1</v>
      </c>
      <c r="B1284" s="0" t="s">
        <v>948</v>
      </c>
      <c r="C1284" s="0" t="s">
        <v>949</v>
      </c>
      <c r="D1284" s="0" t="n">
        <v>4458</v>
      </c>
      <c r="E1284" s="0" t="s">
        <v>4326</v>
      </c>
      <c r="F1284" s="0" t="s">
        <v>4326</v>
      </c>
      <c r="I1284" s="0" t="s">
        <v>4327</v>
      </c>
    </row>
    <row r="1285" customFormat="false" ht="14.4" hidden="false" customHeight="false" outlineLevel="0" collapsed="false">
      <c r="A1285" s="0" t="n">
        <v>1</v>
      </c>
      <c r="B1285" s="0" t="s">
        <v>948</v>
      </c>
      <c r="C1285" s="0" t="s">
        <v>949</v>
      </c>
      <c r="D1285" s="0" t="n">
        <v>4459</v>
      </c>
      <c r="E1285" s="0" t="s">
        <v>4328</v>
      </c>
      <c r="F1285" s="0" t="s">
        <v>4328</v>
      </c>
      <c r="I1285" s="0" t="s">
        <v>4329</v>
      </c>
    </row>
    <row r="1286" customFormat="false" ht="14.4" hidden="false" customHeight="false" outlineLevel="0" collapsed="false">
      <c r="A1286" s="0" t="n">
        <v>1</v>
      </c>
      <c r="B1286" s="0" t="s">
        <v>948</v>
      </c>
      <c r="C1286" s="0" t="s">
        <v>949</v>
      </c>
      <c r="D1286" s="0" t="n">
        <v>4460</v>
      </c>
      <c r="E1286" s="0" t="s">
        <v>4330</v>
      </c>
      <c r="F1286" s="0" t="s">
        <v>4330</v>
      </c>
      <c r="I1286" s="0" t="s">
        <v>4331</v>
      </c>
    </row>
    <row r="1287" customFormat="false" ht="14.4" hidden="false" customHeight="false" outlineLevel="0" collapsed="false">
      <c r="A1287" s="0" t="n">
        <v>1</v>
      </c>
      <c r="B1287" s="0" t="s">
        <v>948</v>
      </c>
      <c r="C1287" s="0" t="s">
        <v>949</v>
      </c>
      <c r="D1287" s="0" t="n">
        <v>4461</v>
      </c>
      <c r="E1287" s="0" t="s">
        <v>4332</v>
      </c>
      <c r="F1287" s="0" t="s">
        <v>4332</v>
      </c>
      <c r="I1287" s="0" t="s">
        <v>4333</v>
      </c>
    </row>
    <row r="1288" customFormat="false" ht="14.4" hidden="false" customHeight="false" outlineLevel="0" collapsed="false">
      <c r="A1288" s="0" t="n">
        <v>1</v>
      </c>
      <c r="B1288" s="0" t="s">
        <v>948</v>
      </c>
      <c r="C1288" s="0" t="s">
        <v>949</v>
      </c>
      <c r="D1288" s="0" t="n">
        <v>4462</v>
      </c>
      <c r="E1288" s="0" t="s">
        <v>4334</v>
      </c>
      <c r="F1288" s="0" t="s">
        <v>4334</v>
      </c>
      <c r="I1288" s="0" t="s">
        <v>4335</v>
      </c>
    </row>
    <row r="1289" customFormat="false" ht="14.4" hidden="false" customHeight="false" outlineLevel="0" collapsed="false">
      <c r="A1289" s="0" t="n">
        <v>1</v>
      </c>
      <c r="B1289" s="0" t="s">
        <v>948</v>
      </c>
      <c r="C1289" s="0" t="s">
        <v>949</v>
      </c>
      <c r="D1289" s="0" t="n">
        <v>4463</v>
      </c>
      <c r="E1289" s="0" t="s">
        <v>4336</v>
      </c>
      <c r="F1289" s="0" t="s">
        <v>4336</v>
      </c>
      <c r="G1289" s="0" t="s">
        <v>4336</v>
      </c>
      <c r="H1289" s="0" t="s">
        <v>4336</v>
      </c>
      <c r="I1289" s="0" t="s">
        <v>4337</v>
      </c>
    </row>
    <row r="1290" customFormat="false" ht="14.4" hidden="false" customHeight="false" outlineLevel="0" collapsed="false">
      <c r="A1290" s="0" t="n">
        <v>1</v>
      </c>
      <c r="B1290" s="0" t="s">
        <v>948</v>
      </c>
      <c r="C1290" s="0" t="s">
        <v>949</v>
      </c>
      <c r="D1290" s="0" t="n">
        <v>4464</v>
      </c>
      <c r="E1290" s="0" t="s">
        <v>4338</v>
      </c>
      <c r="F1290" s="0" t="s">
        <v>4338</v>
      </c>
      <c r="G1290" s="0" t="s">
        <v>4338</v>
      </c>
      <c r="H1290" s="0" t="s">
        <v>4338</v>
      </c>
      <c r="I1290" s="0" t="s">
        <v>4339</v>
      </c>
    </row>
    <row r="1291" customFormat="false" ht="14.4" hidden="false" customHeight="false" outlineLevel="0" collapsed="false">
      <c r="A1291" s="0" t="n">
        <v>1</v>
      </c>
      <c r="B1291" s="0" t="s">
        <v>948</v>
      </c>
      <c r="C1291" s="0" t="s">
        <v>949</v>
      </c>
      <c r="D1291" s="0" t="n">
        <v>4465</v>
      </c>
      <c r="E1291" s="0" t="s">
        <v>4340</v>
      </c>
      <c r="F1291" s="0" t="s">
        <v>4340</v>
      </c>
      <c r="I1291" s="0" t="s">
        <v>4341</v>
      </c>
    </row>
    <row r="1292" customFormat="false" ht="14.4" hidden="false" customHeight="false" outlineLevel="0" collapsed="false">
      <c r="A1292" s="0" t="n">
        <v>1</v>
      </c>
      <c r="B1292" s="0" t="s">
        <v>948</v>
      </c>
      <c r="C1292" s="0" t="s">
        <v>949</v>
      </c>
      <c r="D1292" s="0" t="n">
        <v>4466</v>
      </c>
      <c r="E1292" s="0" t="s">
        <v>4342</v>
      </c>
      <c r="F1292" s="0" t="s">
        <v>4342</v>
      </c>
      <c r="G1292" s="0" t="s">
        <v>4342</v>
      </c>
      <c r="H1292" s="0" t="s">
        <v>4342</v>
      </c>
      <c r="I1292" s="0" t="s">
        <v>4343</v>
      </c>
    </row>
    <row r="1293" customFormat="false" ht="14.4" hidden="false" customHeight="false" outlineLevel="0" collapsed="false">
      <c r="A1293" s="0" t="n">
        <v>1</v>
      </c>
      <c r="B1293" s="0" t="s">
        <v>948</v>
      </c>
      <c r="C1293" s="0" t="s">
        <v>949</v>
      </c>
      <c r="D1293" s="0" t="n">
        <v>4467</v>
      </c>
      <c r="E1293" s="0" t="s">
        <v>4344</v>
      </c>
      <c r="F1293" s="0" t="s">
        <v>4344</v>
      </c>
      <c r="G1293" s="0" t="s">
        <v>4344</v>
      </c>
      <c r="H1293" s="0" t="s">
        <v>4344</v>
      </c>
      <c r="I1293" s="0" t="s">
        <v>4345</v>
      </c>
    </row>
    <row r="1294" customFormat="false" ht="14.4" hidden="false" customHeight="false" outlineLevel="0" collapsed="false">
      <c r="A1294" s="0" t="n">
        <v>1</v>
      </c>
      <c r="B1294" s="0" t="s">
        <v>948</v>
      </c>
      <c r="C1294" s="0" t="s">
        <v>949</v>
      </c>
      <c r="D1294" s="0" t="n">
        <v>4468</v>
      </c>
      <c r="E1294" s="0" t="s">
        <v>4346</v>
      </c>
      <c r="F1294" s="0" t="s">
        <v>4346</v>
      </c>
      <c r="I1294" s="0" t="s">
        <v>4347</v>
      </c>
    </row>
    <row r="1295" customFormat="false" ht="14.4" hidden="false" customHeight="false" outlineLevel="0" collapsed="false">
      <c r="A1295" s="0" t="n">
        <v>1</v>
      </c>
      <c r="B1295" s="0" t="s">
        <v>948</v>
      </c>
      <c r="C1295" s="0" t="s">
        <v>949</v>
      </c>
      <c r="D1295" s="0" t="n">
        <v>4469</v>
      </c>
      <c r="E1295" s="0" t="s">
        <v>4348</v>
      </c>
      <c r="F1295" s="0" t="s">
        <v>4348</v>
      </c>
      <c r="I1295" s="0" t="s">
        <v>4349</v>
      </c>
    </row>
    <row r="1296" customFormat="false" ht="14.4" hidden="false" customHeight="false" outlineLevel="0" collapsed="false">
      <c r="A1296" s="0" t="n">
        <v>1</v>
      </c>
      <c r="B1296" s="0" t="s">
        <v>948</v>
      </c>
      <c r="C1296" s="0" t="s">
        <v>949</v>
      </c>
      <c r="D1296" s="0" t="n">
        <v>4470</v>
      </c>
      <c r="E1296" s="0" t="s">
        <v>4350</v>
      </c>
      <c r="F1296" s="0" t="s">
        <v>4350</v>
      </c>
      <c r="I1296" s="0" t="s">
        <v>4351</v>
      </c>
    </row>
    <row r="1297" customFormat="false" ht="14.4" hidden="false" customHeight="false" outlineLevel="0" collapsed="false">
      <c r="A1297" s="0" t="n">
        <v>1</v>
      </c>
      <c r="B1297" s="0" t="s">
        <v>948</v>
      </c>
      <c r="C1297" s="0" t="s">
        <v>949</v>
      </c>
      <c r="D1297" s="0" t="n">
        <v>4471</v>
      </c>
      <c r="E1297" s="0" t="s">
        <v>4352</v>
      </c>
      <c r="F1297" s="0" t="s">
        <v>4352</v>
      </c>
      <c r="I1297" s="0" t="s">
        <v>4353</v>
      </c>
    </row>
    <row r="1298" customFormat="false" ht="14.4" hidden="false" customHeight="false" outlineLevel="0" collapsed="false">
      <c r="A1298" s="0" t="n">
        <v>1</v>
      </c>
      <c r="B1298" s="0" t="s">
        <v>948</v>
      </c>
      <c r="C1298" s="0" t="s">
        <v>949</v>
      </c>
      <c r="D1298" s="0" t="n">
        <v>4472</v>
      </c>
      <c r="E1298" s="0" t="s">
        <v>4354</v>
      </c>
      <c r="F1298" s="0" t="s">
        <v>4354</v>
      </c>
      <c r="I1298" s="0" t="s">
        <v>4355</v>
      </c>
    </row>
    <row r="1299" customFormat="false" ht="14.4" hidden="false" customHeight="false" outlineLevel="0" collapsed="false">
      <c r="A1299" s="0" t="n">
        <v>1</v>
      </c>
      <c r="B1299" s="0" t="s">
        <v>948</v>
      </c>
      <c r="C1299" s="0" t="s">
        <v>949</v>
      </c>
      <c r="D1299" s="0" t="n">
        <v>4473</v>
      </c>
      <c r="E1299" s="0" t="s">
        <v>4356</v>
      </c>
      <c r="F1299" s="0" t="s">
        <v>4356</v>
      </c>
      <c r="I1299" s="0" t="s">
        <v>4357</v>
      </c>
    </row>
    <row r="1300" customFormat="false" ht="14.4" hidden="false" customHeight="false" outlineLevel="0" collapsed="false">
      <c r="A1300" s="0" t="n">
        <v>1</v>
      </c>
      <c r="B1300" s="0" t="s">
        <v>948</v>
      </c>
      <c r="C1300" s="0" t="s">
        <v>949</v>
      </c>
      <c r="D1300" s="0" t="n">
        <v>4474</v>
      </c>
      <c r="E1300" s="0" t="s">
        <v>4358</v>
      </c>
      <c r="F1300" s="0" t="s">
        <v>4358</v>
      </c>
      <c r="G1300" s="0" t="s">
        <v>4358</v>
      </c>
      <c r="H1300" s="0" t="s">
        <v>4358</v>
      </c>
      <c r="I1300" s="0" t="s">
        <v>4359</v>
      </c>
    </row>
    <row r="1301" customFormat="false" ht="14.4" hidden="false" customHeight="false" outlineLevel="0" collapsed="false">
      <c r="A1301" s="0" t="n">
        <v>1</v>
      </c>
      <c r="B1301" s="0" t="s">
        <v>948</v>
      </c>
      <c r="C1301" s="0" t="s">
        <v>949</v>
      </c>
      <c r="D1301" s="0" t="n">
        <v>4475</v>
      </c>
      <c r="E1301" s="0" t="s">
        <v>4360</v>
      </c>
      <c r="F1301" s="0" t="s">
        <v>4360</v>
      </c>
      <c r="I1301" s="0" t="s">
        <v>4361</v>
      </c>
    </row>
    <row r="1302" customFormat="false" ht="14.4" hidden="false" customHeight="false" outlineLevel="0" collapsed="false">
      <c r="A1302" s="0" t="n">
        <v>1</v>
      </c>
      <c r="B1302" s="0" t="s">
        <v>948</v>
      </c>
      <c r="C1302" s="0" t="s">
        <v>949</v>
      </c>
      <c r="D1302" s="0" t="n">
        <v>4476</v>
      </c>
      <c r="E1302" s="0" t="s">
        <v>4362</v>
      </c>
      <c r="F1302" s="0" t="s">
        <v>4362</v>
      </c>
      <c r="I1302" s="0" t="s">
        <v>4363</v>
      </c>
    </row>
    <row r="1303" customFormat="false" ht="14.4" hidden="false" customHeight="false" outlineLevel="0" collapsed="false">
      <c r="A1303" s="0" t="n">
        <v>1</v>
      </c>
      <c r="B1303" s="0" t="s">
        <v>948</v>
      </c>
      <c r="C1303" s="0" t="s">
        <v>949</v>
      </c>
      <c r="D1303" s="0" t="n">
        <v>4477</v>
      </c>
      <c r="E1303" s="0" t="s">
        <v>4364</v>
      </c>
      <c r="F1303" s="0" t="s">
        <v>4364</v>
      </c>
      <c r="I1303" s="0" t="s">
        <v>4365</v>
      </c>
    </row>
    <row r="1304" customFormat="false" ht="14.4" hidden="false" customHeight="false" outlineLevel="0" collapsed="false">
      <c r="A1304" s="0" t="n">
        <v>1</v>
      </c>
      <c r="B1304" s="0" t="s">
        <v>948</v>
      </c>
      <c r="C1304" s="0" t="s">
        <v>949</v>
      </c>
      <c r="D1304" s="0" t="n">
        <v>4478</v>
      </c>
      <c r="E1304" s="0" t="s">
        <v>4366</v>
      </c>
      <c r="F1304" s="0" t="s">
        <v>4366</v>
      </c>
      <c r="G1304" s="0" t="s">
        <v>4366</v>
      </c>
      <c r="H1304" s="0" t="s">
        <v>4366</v>
      </c>
      <c r="I1304" s="0" t="s">
        <v>4367</v>
      </c>
    </row>
    <row r="1305" customFormat="false" ht="14.4" hidden="false" customHeight="false" outlineLevel="0" collapsed="false">
      <c r="A1305" s="0" t="n">
        <v>1</v>
      </c>
      <c r="B1305" s="0" t="s">
        <v>948</v>
      </c>
      <c r="C1305" s="0" t="s">
        <v>949</v>
      </c>
      <c r="D1305" s="0" t="n">
        <v>4479</v>
      </c>
      <c r="E1305" s="0" t="s">
        <v>4368</v>
      </c>
      <c r="F1305" s="0" t="s">
        <v>4368</v>
      </c>
      <c r="I1305" s="0" t="s">
        <v>4369</v>
      </c>
    </row>
    <row r="1306" customFormat="false" ht="14.4" hidden="false" customHeight="false" outlineLevel="0" collapsed="false">
      <c r="A1306" s="0" t="n">
        <v>1</v>
      </c>
      <c r="B1306" s="0" t="s">
        <v>948</v>
      </c>
      <c r="C1306" s="0" t="s">
        <v>949</v>
      </c>
      <c r="D1306" s="0" t="n">
        <v>4480</v>
      </c>
      <c r="E1306" s="0" t="s">
        <v>4370</v>
      </c>
      <c r="F1306" s="0" t="s">
        <v>4370</v>
      </c>
      <c r="H1306" s="0" t="s">
        <v>4371</v>
      </c>
      <c r="I1306" s="0" t="s">
        <v>4372</v>
      </c>
    </row>
    <row r="1307" customFormat="false" ht="14.4" hidden="false" customHeight="false" outlineLevel="0" collapsed="false">
      <c r="A1307" s="0" t="n">
        <v>1</v>
      </c>
      <c r="B1307" s="0" t="s">
        <v>948</v>
      </c>
      <c r="C1307" s="0" t="s">
        <v>949</v>
      </c>
      <c r="D1307" s="0" t="n">
        <v>4481</v>
      </c>
      <c r="E1307" s="0" t="s">
        <v>4373</v>
      </c>
      <c r="F1307" s="0" t="s">
        <v>4374</v>
      </c>
      <c r="G1307" s="0" t="s">
        <v>4374</v>
      </c>
      <c r="H1307" s="0" t="s">
        <v>4374</v>
      </c>
      <c r="I1307" s="0" t="s">
        <v>4375</v>
      </c>
    </row>
    <row r="1308" customFormat="false" ht="14.4" hidden="false" customHeight="false" outlineLevel="0" collapsed="false">
      <c r="A1308" s="0" t="n">
        <v>1</v>
      </c>
      <c r="B1308" s="0" t="s">
        <v>948</v>
      </c>
      <c r="C1308" s="0" t="s">
        <v>949</v>
      </c>
      <c r="D1308" s="0" t="n">
        <v>4482</v>
      </c>
      <c r="E1308" s="0" t="s">
        <v>4376</v>
      </c>
      <c r="F1308" s="0" t="s">
        <v>4376</v>
      </c>
      <c r="I1308" s="0" t="s">
        <v>4377</v>
      </c>
    </row>
    <row r="1309" customFormat="false" ht="14.4" hidden="false" customHeight="false" outlineLevel="0" collapsed="false">
      <c r="A1309" s="0" t="n">
        <v>1</v>
      </c>
      <c r="B1309" s="0" t="s">
        <v>948</v>
      </c>
      <c r="C1309" s="0" t="s">
        <v>949</v>
      </c>
      <c r="D1309" s="0" t="n">
        <v>4483</v>
      </c>
      <c r="E1309" s="0" t="s">
        <v>4378</v>
      </c>
      <c r="F1309" s="0" t="s">
        <v>4378</v>
      </c>
      <c r="I1309" s="0" t="s">
        <v>4379</v>
      </c>
    </row>
    <row r="1310" customFormat="false" ht="14.4" hidden="false" customHeight="false" outlineLevel="0" collapsed="false">
      <c r="A1310" s="0" t="n">
        <v>1</v>
      </c>
      <c r="B1310" s="0" t="s">
        <v>948</v>
      </c>
      <c r="C1310" s="0" t="s">
        <v>949</v>
      </c>
      <c r="D1310" s="0" t="n">
        <v>4484</v>
      </c>
      <c r="E1310" s="0" t="s">
        <v>4380</v>
      </c>
      <c r="F1310" s="0" t="s">
        <v>4380</v>
      </c>
      <c r="I1310" s="0" t="s">
        <v>4381</v>
      </c>
    </row>
    <row r="1311" customFormat="false" ht="14.4" hidden="false" customHeight="false" outlineLevel="0" collapsed="false">
      <c r="A1311" s="0" t="n">
        <v>1</v>
      </c>
      <c r="B1311" s="0" t="s">
        <v>948</v>
      </c>
      <c r="C1311" s="0" t="s">
        <v>949</v>
      </c>
      <c r="D1311" s="0" t="n">
        <v>4485</v>
      </c>
      <c r="E1311" s="0" t="s">
        <v>4382</v>
      </c>
      <c r="F1311" s="0" t="s">
        <v>4382</v>
      </c>
      <c r="I1311" s="0" t="s">
        <v>4383</v>
      </c>
    </row>
    <row r="1312" customFormat="false" ht="14.4" hidden="false" customHeight="false" outlineLevel="0" collapsed="false">
      <c r="A1312" s="0" t="n">
        <v>1</v>
      </c>
      <c r="B1312" s="0" t="s">
        <v>948</v>
      </c>
      <c r="C1312" s="0" t="s">
        <v>949</v>
      </c>
      <c r="D1312" s="0" t="n">
        <v>4490</v>
      </c>
      <c r="E1312" s="0" t="s">
        <v>4384</v>
      </c>
      <c r="F1312" s="0" t="s">
        <v>4384</v>
      </c>
      <c r="G1312" s="0" t="s">
        <v>4384</v>
      </c>
      <c r="H1312" s="0" t="s">
        <v>4384</v>
      </c>
      <c r="I1312" s="0" t="s">
        <v>4385</v>
      </c>
    </row>
    <row r="1313" customFormat="false" ht="14.4" hidden="false" customHeight="false" outlineLevel="0" collapsed="false">
      <c r="A1313" s="0" t="n">
        <v>1</v>
      </c>
      <c r="B1313" s="0" t="s">
        <v>948</v>
      </c>
      <c r="C1313" s="0" t="s">
        <v>949</v>
      </c>
      <c r="D1313" s="0" t="n">
        <v>4491</v>
      </c>
      <c r="E1313" s="0" t="s">
        <v>4386</v>
      </c>
      <c r="F1313" s="0" t="s">
        <v>4386</v>
      </c>
      <c r="G1313" s="0" t="s">
        <v>4386</v>
      </c>
      <c r="H1313" s="0" t="s">
        <v>4386</v>
      </c>
      <c r="I1313" s="0" t="s">
        <v>4387</v>
      </c>
    </row>
    <row r="1314" customFormat="false" ht="14.4" hidden="false" customHeight="false" outlineLevel="0" collapsed="false">
      <c r="A1314" s="0" t="n">
        <v>1</v>
      </c>
      <c r="B1314" s="0" t="s">
        <v>948</v>
      </c>
      <c r="C1314" s="0" t="s">
        <v>949</v>
      </c>
      <c r="D1314" s="0" t="n">
        <v>4492</v>
      </c>
      <c r="E1314" s="0" t="s">
        <v>4388</v>
      </c>
      <c r="F1314" s="0" t="s">
        <v>4388</v>
      </c>
      <c r="I1314" s="0" t="s">
        <v>4389</v>
      </c>
    </row>
    <row r="1315" customFormat="false" ht="14.4" hidden="false" customHeight="false" outlineLevel="0" collapsed="false">
      <c r="A1315" s="0" t="n">
        <v>1</v>
      </c>
      <c r="B1315" s="0" t="s">
        <v>948</v>
      </c>
      <c r="C1315" s="0" t="s">
        <v>949</v>
      </c>
      <c r="D1315" s="0" t="n">
        <v>4493</v>
      </c>
      <c r="E1315" s="0" t="s">
        <v>4390</v>
      </c>
      <c r="F1315" s="0" t="s">
        <v>4390</v>
      </c>
      <c r="I1315" s="0" t="s">
        <v>4391</v>
      </c>
    </row>
    <row r="1316" customFormat="false" ht="14.4" hidden="false" customHeight="false" outlineLevel="0" collapsed="false">
      <c r="A1316" s="0" t="n">
        <v>1</v>
      </c>
      <c r="B1316" s="0" t="s">
        <v>948</v>
      </c>
      <c r="C1316" s="0" t="s">
        <v>949</v>
      </c>
      <c r="D1316" s="0" t="n">
        <v>4494</v>
      </c>
      <c r="E1316" s="0" t="s">
        <v>4392</v>
      </c>
      <c r="F1316" s="0" t="s">
        <v>4392</v>
      </c>
      <c r="G1316" s="0" t="s">
        <v>4392</v>
      </c>
      <c r="H1316" s="0" t="s">
        <v>4392</v>
      </c>
      <c r="I1316" s="0" t="s">
        <v>4393</v>
      </c>
    </row>
    <row r="1317" customFormat="false" ht="14.4" hidden="false" customHeight="false" outlineLevel="0" collapsed="false">
      <c r="A1317" s="0" t="n">
        <v>1</v>
      </c>
      <c r="B1317" s="0" t="s">
        <v>948</v>
      </c>
      <c r="C1317" s="0" t="s">
        <v>949</v>
      </c>
      <c r="D1317" s="0" t="n">
        <v>4495</v>
      </c>
      <c r="E1317" s="0" t="s">
        <v>4394</v>
      </c>
      <c r="F1317" s="0" t="s">
        <v>4394</v>
      </c>
      <c r="I1317" s="0" t="s">
        <v>4395</v>
      </c>
    </row>
    <row r="1318" customFormat="false" ht="14.4" hidden="false" customHeight="false" outlineLevel="0" collapsed="false">
      <c r="A1318" s="0" t="n">
        <v>1</v>
      </c>
      <c r="B1318" s="0" t="s">
        <v>948</v>
      </c>
      <c r="C1318" s="0" t="s">
        <v>949</v>
      </c>
      <c r="D1318" s="0" t="n">
        <v>4496</v>
      </c>
      <c r="E1318" s="0" t="s">
        <v>4396</v>
      </c>
      <c r="F1318" s="0" t="s">
        <v>4396</v>
      </c>
      <c r="G1318" s="0" t="s">
        <v>4396</v>
      </c>
      <c r="H1318" s="0" t="s">
        <v>4396</v>
      </c>
      <c r="I1318" s="0" t="s">
        <v>4397</v>
      </c>
    </row>
    <row r="1319" customFormat="false" ht="14.4" hidden="false" customHeight="false" outlineLevel="0" collapsed="false">
      <c r="A1319" s="0" t="n">
        <v>1</v>
      </c>
      <c r="B1319" s="0" t="s">
        <v>948</v>
      </c>
      <c r="C1319" s="0" t="s">
        <v>949</v>
      </c>
      <c r="D1319" s="0" t="n">
        <v>4497</v>
      </c>
      <c r="E1319" s="0" t="s">
        <v>4398</v>
      </c>
      <c r="F1319" s="0" t="s">
        <v>4398</v>
      </c>
      <c r="G1319" s="0" t="s">
        <v>4398</v>
      </c>
      <c r="H1319" s="0" t="s">
        <v>4398</v>
      </c>
      <c r="I1319" s="0" t="s">
        <v>4399</v>
      </c>
    </row>
    <row r="1320" customFormat="false" ht="14.4" hidden="false" customHeight="false" outlineLevel="0" collapsed="false">
      <c r="A1320" s="0" t="n">
        <v>1</v>
      </c>
      <c r="B1320" s="0" t="s">
        <v>948</v>
      </c>
      <c r="C1320" s="0" t="s">
        <v>949</v>
      </c>
      <c r="D1320" s="0" t="n">
        <v>4498</v>
      </c>
      <c r="E1320" s="0" t="s">
        <v>4400</v>
      </c>
      <c r="F1320" s="0" t="s">
        <v>4400</v>
      </c>
      <c r="G1320" s="0" t="s">
        <v>4400</v>
      </c>
      <c r="H1320" s="0" t="s">
        <v>4400</v>
      </c>
      <c r="I1320" s="0" t="s">
        <v>4401</v>
      </c>
    </row>
    <row r="1321" customFormat="false" ht="14.4" hidden="false" customHeight="false" outlineLevel="0" collapsed="false">
      <c r="A1321" s="0" t="n">
        <v>1</v>
      </c>
      <c r="B1321" s="0" t="s">
        <v>948</v>
      </c>
      <c r="C1321" s="0" t="s">
        <v>949</v>
      </c>
      <c r="D1321" s="0" t="n">
        <v>4500</v>
      </c>
      <c r="E1321" s="0" t="s">
        <v>4402</v>
      </c>
      <c r="F1321" s="0" t="s">
        <v>4403</v>
      </c>
      <c r="I1321" s="0" t="s">
        <v>4404</v>
      </c>
    </row>
    <row r="1322" customFormat="false" ht="14.4" hidden="false" customHeight="false" outlineLevel="0" collapsed="false">
      <c r="A1322" s="0" t="n">
        <v>1</v>
      </c>
      <c r="B1322" s="0" t="s">
        <v>948</v>
      </c>
      <c r="C1322" s="0" t="s">
        <v>949</v>
      </c>
      <c r="D1322" s="0" t="n">
        <v>4501</v>
      </c>
      <c r="E1322" s="0" t="s">
        <v>4405</v>
      </c>
      <c r="F1322" s="0" t="s">
        <v>4406</v>
      </c>
      <c r="I1322" s="0" t="s">
        <v>4407</v>
      </c>
    </row>
    <row r="1323" customFormat="false" ht="14.4" hidden="false" customHeight="false" outlineLevel="0" collapsed="false">
      <c r="A1323" s="0" t="n">
        <v>1</v>
      </c>
      <c r="B1323" s="0" t="s">
        <v>948</v>
      </c>
      <c r="C1323" s="0" t="s">
        <v>949</v>
      </c>
      <c r="D1323" s="0" t="n">
        <v>4502</v>
      </c>
      <c r="E1323" s="0" t="s">
        <v>2414</v>
      </c>
      <c r="F1323" s="0" t="s">
        <v>2415</v>
      </c>
      <c r="G1323" s="0" t="s">
        <v>2416</v>
      </c>
      <c r="H1323" s="0" t="s">
        <v>2417</v>
      </c>
      <c r="I1323" s="0" t="s">
        <v>2418</v>
      </c>
    </row>
    <row r="1324" customFormat="false" ht="14.4" hidden="false" customHeight="false" outlineLevel="0" collapsed="false">
      <c r="A1324" s="0" t="n">
        <v>1</v>
      </c>
      <c r="B1324" s="0" t="s">
        <v>948</v>
      </c>
      <c r="C1324" s="0" t="s">
        <v>949</v>
      </c>
      <c r="D1324" s="0" t="n">
        <v>4503</v>
      </c>
      <c r="E1324" s="0" t="s">
        <v>4408</v>
      </c>
      <c r="F1324" s="0" t="s">
        <v>4409</v>
      </c>
      <c r="I1324" s="0" t="s">
        <v>4410</v>
      </c>
    </row>
    <row r="1325" customFormat="false" ht="14.4" hidden="false" customHeight="false" outlineLevel="0" collapsed="false">
      <c r="A1325" s="0" t="n">
        <v>1</v>
      </c>
      <c r="B1325" s="0" t="s">
        <v>948</v>
      </c>
      <c r="C1325" s="0" t="s">
        <v>949</v>
      </c>
      <c r="D1325" s="0" t="n">
        <v>4504</v>
      </c>
      <c r="E1325" s="0" t="s">
        <v>4411</v>
      </c>
      <c r="F1325" s="0" t="s">
        <v>4412</v>
      </c>
      <c r="I1325" s="0" t="s">
        <v>4413</v>
      </c>
    </row>
    <row r="1326" customFormat="false" ht="14.4" hidden="false" customHeight="false" outlineLevel="0" collapsed="false">
      <c r="A1326" s="0" t="n">
        <v>1</v>
      </c>
      <c r="B1326" s="0" t="s">
        <v>948</v>
      </c>
      <c r="C1326" s="0" t="s">
        <v>949</v>
      </c>
      <c r="D1326" s="0" t="n">
        <v>4505</v>
      </c>
      <c r="E1326" s="0" t="s">
        <v>2484</v>
      </c>
      <c r="F1326" s="0" t="s">
        <v>2485</v>
      </c>
      <c r="G1326" s="0" t="s">
        <v>2486</v>
      </c>
      <c r="H1326" s="0" t="s">
        <v>2487</v>
      </c>
      <c r="I1326" s="0" t="s">
        <v>2488</v>
      </c>
    </row>
    <row r="1327" customFormat="false" ht="14.4" hidden="false" customHeight="false" outlineLevel="0" collapsed="false">
      <c r="A1327" s="0" t="n">
        <v>1</v>
      </c>
      <c r="B1327" s="0" t="s">
        <v>948</v>
      </c>
      <c r="C1327" s="0" t="s">
        <v>949</v>
      </c>
      <c r="D1327" s="0" t="n">
        <v>4506</v>
      </c>
      <c r="E1327" s="0" t="s">
        <v>4414</v>
      </c>
      <c r="F1327" s="0" t="s">
        <v>4415</v>
      </c>
      <c r="I1327" s="0" t="s">
        <v>4416</v>
      </c>
    </row>
    <row r="1328" customFormat="false" ht="14.4" hidden="false" customHeight="false" outlineLevel="0" collapsed="false">
      <c r="A1328" s="0" t="n">
        <v>1</v>
      </c>
      <c r="B1328" s="0" t="s">
        <v>948</v>
      </c>
      <c r="C1328" s="0" t="s">
        <v>949</v>
      </c>
      <c r="D1328" s="0" t="n">
        <v>4507</v>
      </c>
      <c r="E1328" s="0" t="s">
        <v>4417</v>
      </c>
      <c r="F1328" s="0" t="s">
        <v>4418</v>
      </c>
      <c r="I1328" s="0" t="s">
        <v>4419</v>
      </c>
    </row>
    <row r="1329" customFormat="false" ht="14.4" hidden="false" customHeight="false" outlineLevel="0" collapsed="false">
      <c r="A1329" s="0" t="n">
        <v>1</v>
      </c>
      <c r="B1329" s="0" t="s">
        <v>948</v>
      </c>
      <c r="C1329" s="0" t="s">
        <v>949</v>
      </c>
      <c r="D1329" s="0" t="n">
        <v>4508</v>
      </c>
      <c r="E1329" s="0" t="s">
        <v>4420</v>
      </c>
      <c r="F1329" s="0" t="s">
        <v>4421</v>
      </c>
      <c r="I1329" s="0" t="s">
        <v>4422</v>
      </c>
    </row>
    <row r="1330" customFormat="false" ht="14.4" hidden="false" customHeight="false" outlineLevel="0" collapsed="false">
      <c r="A1330" s="0" t="n">
        <v>1</v>
      </c>
      <c r="B1330" s="0" t="s">
        <v>948</v>
      </c>
      <c r="C1330" s="0" t="s">
        <v>949</v>
      </c>
      <c r="D1330" s="0" t="n">
        <v>4570</v>
      </c>
      <c r="E1330" s="0" t="s">
        <v>4423</v>
      </c>
      <c r="F1330" s="0" t="s">
        <v>4423</v>
      </c>
      <c r="G1330" s="0" t="s">
        <v>1074</v>
      </c>
      <c r="H1330" s="0" t="s">
        <v>4424</v>
      </c>
      <c r="I1330" s="0" t="s">
        <v>4425</v>
      </c>
    </row>
    <row r="1331" customFormat="false" ht="14.4" hidden="false" customHeight="false" outlineLevel="0" collapsed="false">
      <c r="A1331" s="0" t="n">
        <v>1</v>
      </c>
      <c r="B1331" s="0" t="s">
        <v>948</v>
      </c>
      <c r="C1331" s="0" t="s">
        <v>949</v>
      </c>
      <c r="D1331" s="0" t="n">
        <v>4571</v>
      </c>
      <c r="E1331" s="0" t="s">
        <v>4426</v>
      </c>
      <c r="F1331" s="0" t="s">
        <v>4426</v>
      </c>
      <c r="G1331" s="0" t="s">
        <v>1074</v>
      </c>
      <c r="H1331" s="0" t="s">
        <v>4427</v>
      </c>
      <c r="I1331" s="0" t="s">
        <v>4428</v>
      </c>
    </row>
    <row r="1332" customFormat="false" ht="14.4" hidden="false" customHeight="false" outlineLevel="0" collapsed="false">
      <c r="A1332" s="0" t="n">
        <v>1</v>
      </c>
      <c r="B1332" s="0" t="s">
        <v>948</v>
      </c>
      <c r="C1332" s="0" t="s">
        <v>949</v>
      </c>
      <c r="D1332" s="0" t="n">
        <v>4572</v>
      </c>
      <c r="E1332" s="0" t="s">
        <v>4429</v>
      </c>
      <c r="F1332" s="0" t="s">
        <v>4429</v>
      </c>
      <c r="I1332" s="0" t="s">
        <v>4430</v>
      </c>
    </row>
    <row r="1333" customFormat="false" ht="14.4" hidden="false" customHeight="false" outlineLevel="0" collapsed="false">
      <c r="A1333" s="0" t="n">
        <v>1</v>
      </c>
      <c r="B1333" s="0" t="s">
        <v>948</v>
      </c>
      <c r="C1333" s="0" t="s">
        <v>949</v>
      </c>
      <c r="D1333" s="0" t="n">
        <v>4573</v>
      </c>
      <c r="E1333" s="0" t="s">
        <v>4431</v>
      </c>
      <c r="F1333" s="0" t="s">
        <v>4431</v>
      </c>
      <c r="I1333" s="0" t="s">
        <v>4432</v>
      </c>
    </row>
    <row r="1334" customFormat="false" ht="14.4" hidden="false" customHeight="false" outlineLevel="0" collapsed="false">
      <c r="A1334" s="0" t="n">
        <v>1</v>
      </c>
      <c r="B1334" s="0" t="s">
        <v>948</v>
      </c>
      <c r="C1334" s="0" t="s">
        <v>949</v>
      </c>
      <c r="D1334" s="0" t="n">
        <v>4574</v>
      </c>
      <c r="E1334" s="0" t="s">
        <v>4433</v>
      </c>
      <c r="F1334" s="0" t="s">
        <v>4433</v>
      </c>
      <c r="I1334" s="0" t="s">
        <v>4434</v>
      </c>
    </row>
    <row r="1335" customFormat="false" ht="14.4" hidden="false" customHeight="false" outlineLevel="0" collapsed="false">
      <c r="A1335" s="0" t="n">
        <v>1</v>
      </c>
      <c r="B1335" s="0" t="s">
        <v>948</v>
      </c>
      <c r="C1335" s="0" t="s">
        <v>949</v>
      </c>
      <c r="D1335" s="0" t="n">
        <v>4575</v>
      </c>
      <c r="E1335" s="0" t="s">
        <v>4435</v>
      </c>
      <c r="F1335" s="0" t="s">
        <v>4435</v>
      </c>
    </row>
    <row r="1336" customFormat="false" ht="14.4" hidden="false" customHeight="false" outlineLevel="0" collapsed="false">
      <c r="A1336" s="0" t="n">
        <v>1</v>
      </c>
      <c r="B1336" s="0" t="s">
        <v>948</v>
      </c>
      <c r="C1336" s="0" t="s">
        <v>949</v>
      </c>
      <c r="D1336" s="0" t="n">
        <v>4576</v>
      </c>
      <c r="E1336" s="0" t="s">
        <v>4436</v>
      </c>
      <c r="F1336" s="0" t="s">
        <v>4436</v>
      </c>
      <c r="I1336" s="0" t="s">
        <v>4437</v>
      </c>
    </row>
    <row r="1337" customFormat="false" ht="14.4" hidden="false" customHeight="false" outlineLevel="0" collapsed="false">
      <c r="A1337" s="0" t="n">
        <v>1</v>
      </c>
      <c r="B1337" s="0" t="s">
        <v>948</v>
      </c>
      <c r="C1337" s="0" t="s">
        <v>949</v>
      </c>
      <c r="D1337" s="0" t="n">
        <v>4600</v>
      </c>
      <c r="E1337" s="0" t="s">
        <v>4438</v>
      </c>
      <c r="F1337" s="0" t="s">
        <v>4439</v>
      </c>
      <c r="H1337" s="0" t="s">
        <v>4440</v>
      </c>
      <c r="I1337" s="0" t="s">
        <v>4441</v>
      </c>
    </row>
    <row r="1338" customFormat="false" ht="14.4" hidden="false" customHeight="false" outlineLevel="0" collapsed="false">
      <c r="A1338" s="0" t="n">
        <v>1</v>
      </c>
      <c r="B1338" s="0" t="s">
        <v>948</v>
      </c>
      <c r="C1338" s="0" t="s">
        <v>949</v>
      </c>
      <c r="D1338" s="0" t="n">
        <v>4601</v>
      </c>
      <c r="E1338" s="0" t="s">
        <v>4442</v>
      </c>
      <c r="F1338" s="0" t="s">
        <v>4443</v>
      </c>
      <c r="I1338" s="0" t="s">
        <v>4444</v>
      </c>
    </row>
    <row r="1339" customFormat="false" ht="14.4" hidden="false" customHeight="false" outlineLevel="0" collapsed="false">
      <c r="A1339" s="0" t="n">
        <v>1</v>
      </c>
      <c r="B1339" s="0" t="s">
        <v>948</v>
      </c>
      <c r="C1339" s="0" t="s">
        <v>949</v>
      </c>
      <c r="D1339" s="0" t="n">
        <v>4602</v>
      </c>
      <c r="E1339" s="0" t="s">
        <v>4445</v>
      </c>
      <c r="F1339" s="0" t="s">
        <v>4446</v>
      </c>
      <c r="I1339" s="0" t="s">
        <v>4447</v>
      </c>
    </row>
    <row r="1340" customFormat="false" ht="14.4" hidden="false" customHeight="false" outlineLevel="0" collapsed="false">
      <c r="A1340" s="0" t="n">
        <v>1</v>
      </c>
      <c r="B1340" s="0" t="s">
        <v>948</v>
      </c>
      <c r="C1340" s="0" t="s">
        <v>949</v>
      </c>
      <c r="D1340" s="0" t="n">
        <v>4603</v>
      </c>
      <c r="E1340" s="0" t="s">
        <v>4448</v>
      </c>
      <c r="F1340" s="0" t="s">
        <v>4449</v>
      </c>
      <c r="I1340" s="0" t="s">
        <v>4450</v>
      </c>
    </row>
    <row r="1341" customFormat="false" ht="14.4" hidden="false" customHeight="false" outlineLevel="0" collapsed="false">
      <c r="A1341" s="0" t="n">
        <v>1</v>
      </c>
      <c r="B1341" s="0" t="s">
        <v>948</v>
      </c>
      <c r="C1341" s="0" t="s">
        <v>949</v>
      </c>
      <c r="D1341" s="0" t="n">
        <v>4604</v>
      </c>
      <c r="E1341" s="0" t="s">
        <v>4451</v>
      </c>
      <c r="F1341" s="0" t="s">
        <v>4452</v>
      </c>
      <c r="I1341" s="0" t="s">
        <v>4453</v>
      </c>
    </row>
    <row r="1342" customFormat="false" ht="14.4" hidden="false" customHeight="false" outlineLevel="0" collapsed="false">
      <c r="A1342" s="0" t="n">
        <v>1</v>
      </c>
      <c r="B1342" s="0" t="s">
        <v>948</v>
      </c>
      <c r="C1342" s="0" t="s">
        <v>949</v>
      </c>
      <c r="D1342" s="0" t="n">
        <v>4605</v>
      </c>
      <c r="E1342" s="0" t="s">
        <v>4454</v>
      </c>
      <c r="F1342" s="0" t="s">
        <v>4455</v>
      </c>
      <c r="I1342" s="0" t="s">
        <v>4456</v>
      </c>
    </row>
    <row r="1343" customFormat="false" ht="14.4" hidden="false" customHeight="false" outlineLevel="0" collapsed="false">
      <c r="A1343" s="0" t="n">
        <v>1</v>
      </c>
      <c r="B1343" s="0" t="s">
        <v>948</v>
      </c>
      <c r="C1343" s="0" t="s">
        <v>949</v>
      </c>
      <c r="D1343" s="0" t="n">
        <v>4606</v>
      </c>
      <c r="E1343" s="0" t="s">
        <v>4457</v>
      </c>
      <c r="F1343" s="0" t="s">
        <v>4458</v>
      </c>
      <c r="I1343" s="0" t="s">
        <v>4459</v>
      </c>
    </row>
    <row r="1344" customFormat="false" ht="14.4" hidden="false" customHeight="false" outlineLevel="0" collapsed="false">
      <c r="A1344" s="0" t="n">
        <v>1</v>
      </c>
      <c r="B1344" s="0" t="s">
        <v>948</v>
      </c>
      <c r="C1344" s="0" t="s">
        <v>949</v>
      </c>
      <c r="D1344" s="0" t="n">
        <v>4607</v>
      </c>
      <c r="E1344" s="0" t="s">
        <v>4460</v>
      </c>
      <c r="F1344" s="0" t="s">
        <v>4461</v>
      </c>
      <c r="I1344" s="0" t="s">
        <v>4462</v>
      </c>
    </row>
    <row r="1345" customFormat="false" ht="14.4" hidden="false" customHeight="false" outlineLevel="0" collapsed="false">
      <c r="A1345" s="0" t="n">
        <v>1</v>
      </c>
      <c r="B1345" s="0" t="s">
        <v>948</v>
      </c>
      <c r="C1345" s="0" t="s">
        <v>949</v>
      </c>
      <c r="D1345" s="0" t="n">
        <v>5000</v>
      </c>
      <c r="E1345" s="0" t="s">
        <v>4463</v>
      </c>
      <c r="F1345" s="0" t="s">
        <v>4464</v>
      </c>
      <c r="I1345" s="0" t="s">
        <v>4465</v>
      </c>
    </row>
    <row r="1346" customFormat="false" ht="14.4" hidden="false" customHeight="false" outlineLevel="0" collapsed="false">
      <c r="A1346" s="0" t="n">
        <v>1</v>
      </c>
      <c r="B1346" s="0" t="s">
        <v>948</v>
      </c>
      <c r="C1346" s="0" t="s">
        <v>949</v>
      </c>
      <c r="D1346" s="0" t="n">
        <v>5001</v>
      </c>
      <c r="E1346" s="0" t="s">
        <v>4466</v>
      </c>
      <c r="F1346" s="0" t="s">
        <v>4467</v>
      </c>
      <c r="I1346" s="0" t="s">
        <v>4468</v>
      </c>
    </row>
    <row r="1347" customFormat="false" ht="14.4" hidden="false" customHeight="false" outlineLevel="0" collapsed="false">
      <c r="A1347" s="0" t="n">
        <v>1</v>
      </c>
      <c r="B1347" s="0" t="s">
        <v>948</v>
      </c>
      <c r="C1347" s="0" t="s">
        <v>949</v>
      </c>
      <c r="D1347" s="0" t="n">
        <v>5002</v>
      </c>
      <c r="E1347" s="0" t="s">
        <v>4469</v>
      </c>
      <c r="F1347" s="0" t="s">
        <v>4470</v>
      </c>
      <c r="I1347" s="0" t="s">
        <v>4471</v>
      </c>
    </row>
    <row r="1348" customFormat="false" ht="14.4" hidden="false" customHeight="false" outlineLevel="0" collapsed="false">
      <c r="A1348" s="0" t="n">
        <v>1</v>
      </c>
      <c r="B1348" s="0" t="s">
        <v>948</v>
      </c>
      <c r="C1348" s="0" t="s">
        <v>949</v>
      </c>
      <c r="D1348" s="0" t="n">
        <v>5003</v>
      </c>
      <c r="E1348" s="0" t="s">
        <v>4472</v>
      </c>
      <c r="F1348" s="0" t="s">
        <v>4473</v>
      </c>
      <c r="I1348" s="0" t="s">
        <v>4474</v>
      </c>
    </row>
    <row r="1349" customFormat="false" ht="14.4" hidden="false" customHeight="false" outlineLevel="0" collapsed="false">
      <c r="A1349" s="0" t="n">
        <v>1</v>
      </c>
      <c r="B1349" s="0" t="s">
        <v>948</v>
      </c>
      <c r="C1349" s="0" t="s">
        <v>949</v>
      </c>
      <c r="D1349" s="0" t="n">
        <v>5004</v>
      </c>
      <c r="E1349" s="0" t="s">
        <v>4475</v>
      </c>
      <c r="F1349" s="0" t="s">
        <v>4476</v>
      </c>
      <c r="I1349" s="0" t="s">
        <v>4477</v>
      </c>
    </row>
    <row r="1350" customFormat="false" ht="14.4" hidden="false" customHeight="false" outlineLevel="0" collapsed="false">
      <c r="A1350" s="0" t="n">
        <v>1</v>
      </c>
      <c r="B1350" s="0" t="s">
        <v>948</v>
      </c>
      <c r="C1350" s="0" t="s">
        <v>949</v>
      </c>
      <c r="D1350" s="0" t="n">
        <v>5005</v>
      </c>
      <c r="E1350" s="0" t="s">
        <v>4478</v>
      </c>
      <c r="F1350" s="0" t="s">
        <v>4479</v>
      </c>
      <c r="I1350" s="0" t="s">
        <v>4480</v>
      </c>
    </row>
    <row r="1351" customFormat="false" ht="14.4" hidden="false" customHeight="false" outlineLevel="0" collapsed="false">
      <c r="A1351" s="0" t="n">
        <v>1</v>
      </c>
      <c r="B1351" s="0" t="s">
        <v>948</v>
      </c>
      <c r="C1351" s="0" t="s">
        <v>949</v>
      </c>
      <c r="D1351" s="0" t="n">
        <v>5006</v>
      </c>
      <c r="E1351" s="0" t="s">
        <v>4481</v>
      </c>
      <c r="F1351" s="0" t="s">
        <v>4482</v>
      </c>
      <c r="I1351" s="0" t="s">
        <v>4483</v>
      </c>
    </row>
    <row r="1352" customFormat="false" ht="14.4" hidden="false" customHeight="false" outlineLevel="0" collapsed="false">
      <c r="A1352" s="0" t="n">
        <v>1</v>
      </c>
      <c r="B1352" s="0" t="s">
        <v>948</v>
      </c>
      <c r="C1352" s="0" t="s">
        <v>949</v>
      </c>
      <c r="D1352" s="0" t="n">
        <v>5007</v>
      </c>
      <c r="E1352" s="0" t="s">
        <v>4484</v>
      </c>
      <c r="F1352" s="0" t="s">
        <v>4485</v>
      </c>
      <c r="I1352" s="0" t="s">
        <v>4486</v>
      </c>
    </row>
    <row r="1353" customFormat="false" ht="14.4" hidden="false" customHeight="false" outlineLevel="0" collapsed="false">
      <c r="A1353" s="0" t="n">
        <v>1</v>
      </c>
      <c r="B1353" s="0" t="s">
        <v>948</v>
      </c>
      <c r="C1353" s="0" t="s">
        <v>949</v>
      </c>
      <c r="D1353" s="0" t="n">
        <v>5008</v>
      </c>
      <c r="E1353" s="0" t="s">
        <v>4487</v>
      </c>
      <c r="F1353" s="0" t="s">
        <v>4488</v>
      </c>
      <c r="G1353" s="0" t="s">
        <v>4489</v>
      </c>
      <c r="H1353" s="0" t="s">
        <v>4490</v>
      </c>
      <c r="I1353" s="0" t="s">
        <v>4491</v>
      </c>
    </row>
    <row r="1354" customFormat="false" ht="14.4" hidden="false" customHeight="false" outlineLevel="0" collapsed="false">
      <c r="A1354" s="0" t="n">
        <v>1</v>
      </c>
      <c r="B1354" s="0" t="s">
        <v>948</v>
      </c>
      <c r="C1354" s="0" t="s">
        <v>949</v>
      </c>
      <c r="D1354" s="0" t="n">
        <v>5009</v>
      </c>
      <c r="E1354" s="0" t="s">
        <v>4492</v>
      </c>
      <c r="F1354" s="0" t="s">
        <v>4493</v>
      </c>
      <c r="I1354" s="0" t="s">
        <v>4494</v>
      </c>
    </row>
    <row r="1355" customFormat="false" ht="14.4" hidden="false" customHeight="false" outlineLevel="0" collapsed="false">
      <c r="A1355" s="0" t="n">
        <v>1</v>
      </c>
      <c r="B1355" s="0" t="s">
        <v>948</v>
      </c>
      <c r="C1355" s="0" t="s">
        <v>949</v>
      </c>
      <c r="D1355" s="0" t="n">
        <v>5010</v>
      </c>
      <c r="E1355" s="0" t="s">
        <v>4495</v>
      </c>
      <c r="F1355" s="0" t="s">
        <v>4496</v>
      </c>
      <c r="I1355" s="0" t="s">
        <v>4497</v>
      </c>
    </row>
    <row r="1356" customFormat="false" ht="14.4" hidden="false" customHeight="false" outlineLevel="0" collapsed="false">
      <c r="A1356" s="0" t="n">
        <v>1</v>
      </c>
      <c r="B1356" s="0" t="s">
        <v>948</v>
      </c>
      <c r="C1356" s="0" t="s">
        <v>949</v>
      </c>
      <c r="D1356" s="0" t="n">
        <v>5011</v>
      </c>
      <c r="E1356" s="0" t="s">
        <v>4498</v>
      </c>
      <c r="F1356" s="0" t="s">
        <v>4499</v>
      </c>
      <c r="I1356" s="0" t="s">
        <v>4500</v>
      </c>
    </row>
    <row r="1357" customFormat="false" ht="14.4" hidden="false" customHeight="false" outlineLevel="0" collapsed="false">
      <c r="A1357" s="0" t="n">
        <v>1</v>
      </c>
      <c r="B1357" s="0" t="s">
        <v>948</v>
      </c>
      <c r="C1357" s="0" t="s">
        <v>949</v>
      </c>
      <c r="D1357" s="0" t="n">
        <v>5012</v>
      </c>
      <c r="E1357" s="0" t="s">
        <v>4501</v>
      </c>
      <c r="F1357" s="0" t="s">
        <v>4502</v>
      </c>
      <c r="I1357" s="0" t="s">
        <v>4503</v>
      </c>
    </row>
    <row r="1358" customFormat="false" ht="14.4" hidden="false" customHeight="false" outlineLevel="0" collapsed="false">
      <c r="A1358" s="0" t="n">
        <v>1</v>
      </c>
      <c r="B1358" s="0" t="s">
        <v>948</v>
      </c>
      <c r="C1358" s="0" t="s">
        <v>949</v>
      </c>
      <c r="D1358" s="0" t="n">
        <v>5013</v>
      </c>
      <c r="E1358" s="0" t="s">
        <v>4504</v>
      </c>
      <c r="F1358" s="0" t="s">
        <v>4505</v>
      </c>
      <c r="I1358" s="0" t="s">
        <v>4506</v>
      </c>
    </row>
    <row r="1359" customFormat="false" ht="14.4" hidden="false" customHeight="false" outlineLevel="0" collapsed="false">
      <c r="A1359" s="0" t="n">
        <v>1</v>
      </c>
      <c r="B1359" s="0" t="s">
        <v>948</v>
      </c>
      <c r="C1359" s="0" t="s">
        <v>949</v>
      </c>
      <c r="D1359" s="0" t="n">
        <v>5014</v>
      </c>
      <c r="E1359" s="0" t="s">
        <v>4507</v>
      </c>
      <c r="F1359" s="0" t="s">
        <v>4508</v>
      </c>
      <c r="I1359" s="0" t="s">
        <v>4509</v>
      </c>
    </row>
    <row r="1360" customFormat="false" ht="14.4" hidden="false" customHeight="false" outlineLevel="0" collapsed="false">
      <c r="A1360" s="0" t="n">
        <v>1</v>
      </c>
      <c r="B1360" s="0" t="s">
        <v>948</v>
      </c>
      <c r="C1360" s="0" t="s">
        <v>949</v>
      </c>
      <c r="D1360" s="0" t="n">
        <v>5015</v>
      </c>
      <c r="E1360" s="0" t="s">
        <v>4510</v>
      </c>
      <c r="F1360" s="0" t="s">
        <v>4511</v>
      </c>
      <c r="I1360" s="0" t="s">
        <v>4512</v>
      </c>
    </row>
    <row r="1361" customFormat="false" ht="14.4" hidden="false" customHeight="false" outlineLevel="0" collapsed="false">
      <c r="A1361" s="0" t="n">
        <v>1</v>
      </c>
      <c r="B1361" s="0" t="s">
        <v>948</v>
      </c>
      <c r="C1361" s="0" t="s">
        <v>949</v>
      </c>
      <c r="D1361" s="0" t="n">
        <v>5016</v>
      </c>
      <c r="E1361" s="0" t="s">
        <v>4513</v>
      </c>
      <c r="F1361" s="0" t="s">
        <v>4513</v>
      </c>
      <c r="I1361" s="0" t="s">
        <v>4514</v>
      </c>
    </row>
    <row r="1362" customFormat="false" ht="14.4" hidden="false" customHeight="false" outlineLevel="0" collapsed="false">
      <c r="A1362" s="0" t="n">
        <v>1</v>
      </c>
      <c r="B1362" s="0" t="s">
        <v>948</v>
      </c>
      <c r="C1362" s="0" t="s">
        <v>949</v>
      </c>
      <c r="D1362" s="0" t="n">
        <v>5017</v>
      </c>
      <c r="E1362" s="0" t="s">
        <v>4515</v>
      </c>
      <c r="F1362" s="0" t="s">
        <v>4515</v>
      </c>
      <c r="I1362" s="0" t="s">
        <v>4516</v>
      </c>
    </row>
    <row r="1363" customFormat="false" ht="14.4" hidden="false" customHeight="false" outlineLevel="0" collapsed="false">
      <c r="A1363" s="0" t="n">
        <v>1</v>
      </c>
      <c r="B1363" s="0" t="s">
        <v>948</v>
      </c>
      <c r="C1363" s="0" t="s">
        <v>949</v>
      </c>
      <c r="D1363" s="0" t="n">
        <v>5018</v>
      </c>
      <c r="E1363" s="0" t="s">
        <v>4517</v>
      </c>
      <c r="F1363" s="0" t="s">
        <v>4517</v>
      </c>
      <c r="I1363" s="0" t="s">
        <v>4518</v>
      </c>
    </row>
    <row r="1364" customFormat="false" ht="14.4" hidden="false" customHeight="false" outlineLevel="0" collapsed="false">
      <c r="A1364" s="0" t="n">
        <v>1</v>
      </c>
      <c r="B1364" s="0" t="s">
        <v>948</v>
      </c>
      <c r="C1364" s="0" t="s">
        <v>949</v>
      </c>
      <c r="D1364" s="0" t="n">
        <v>5019</v>
      </c>
      <c r="E1364" s="0" t="s">
        <v>4519</v>
      </c>
      <c r="F1364" s="0" t="s">
        <v>4519</v>
      </c>
      <c r="I1364" s="0" t="s">
        <v>4520</v>
      </c>
    </row>
    <row r="1365" customFormat="false" ht="14.4" hidden="false" customHeight="false" outlineLevel="0" collapsed="false">
      <c r="A1365" s="0" t="n">
        <v>1</v>
      </c>
      <c r="B1365" s="0" t="s">
        <v>948</v>
      </c>
      <c r="C1365" s="0" t="s">
        <v>949</v>
      </c>
      <c r="D1365" s="0" t="n">
        <v>5020</v>
      </c>
      <c r="E1365" s="0" t="s">
        <v>4521</v>
      </c>
      <c r="F1365" s="0" t="s">
        <v>4521</v>
      </c>
      <c r="I1365" s="0" t="s">
        <v>4522</v>
      </c>
    </row>
    <row r="1366" customFormat="false" ht="14.4" hidden="false" customHeight="false" outlineLevel="0" collapsed="false">
      <c r="A1366" s="0" t="n">
        <v>1</v>
      </c>
      <c r="B1366" s="0" t="s">
        <v>948</v>
      </c>
      <c r="C1366" s="0" t="s">
        <v>949</v>
      </c>
      <c r="D1366" s="0" t="n">
        <v>5021</v>
      </c>
      <c r="E1366" s="0" t="s">
        <v>4523</v>
      </c>
      <c r="F1366" s="0" t="s">
        <v>4523</v>
      </c>
      <c r="I1366" s="0" t="s">
        <v>4524</v>
      </c>
    </row>
    <row r="1367" customFormat="false" ht="14.4" hidden="false" customHeight="false" outlineLevel="0" collapsed="false">
      <c r="A1367" s="0" t="n">
        <v>1</v>
      </c>
      <c r="B1367" s="0" t="s">
        <v>948</v>
      </c>
      <c r="C1367" s="0" t="s">
        <v>949</v>
      </c>
      <c r="D1367" s="0" t="n">
        <v>5022</v>
      </c>
      <c r="E1367" s="0" t="s">
        <v>4525</v>
      </c>
      <c r="F1367" s="0" t="s">
        <v>4525</v>
      </c>
      <c r="I1367" s="0" t="s">
        <v>4526</v>
      </c>
    </row>
    <row r="1368" customFormat="false" ht="14.4" hidden="false" customHeight="false" outlineLevel="0" collapsed="false">
      <c r="A1368" s="0" t="n">
        <v>1</v>
      </c>
      <c r="B1368" s="0" t="s">
        <v>948</v>
      </c>
      <c r="C1368" s="0" t="s">
        <v>949</v>
      </c>
      <c r="D1368" s="0" t="n">
        <v>5023</v>
      </c>
      <c r="E1368" s="0" t="s">
        <v>2603</v>
      </c>
      <c r="F1368" s="0" t="s">
        <v>2603</v>
      </c>
      <c r="I1368" s="0" t="s">
        <v>2605</v>
      </c>
    </row>
    <row r="1369" customFormat="false" ht="14.4" hidden="false" customHeight="false" outlineLevel="0" collapsed="false">
      <c r="A1369" s="0" t="n">
        <v>1</v>
      </c>
      <c r="B1369" s="0" t="s">
        <v>948</v>
      </c>
      <c r="C1369" s="0" t="s">
        <v>949</v>
      </c>
      <c r="D1369" s="0" t="n">
        <v>5024</v>
      </c>
      <c r="E1369" s="0" t="s">
        <v>2419</v>
      </c>
      <c r="F1369" s="0" t="s">
        <v>2420</v>
      </c>
      <c r="G1369" s="0" t="s">
        <v>2421</v>
      </c>
      <c r="H1369" s="0" t="s">
        <v>2422</v>
      </c>
      <c r="I1369" s="0" t="s">
        <v>2423</v>
      </c>
    </row>
    <row r="1370" customFormat="false" ht="14.4" hidden="false" customHeight="false" outlineLevel="0" collapsed="false">
      <c r="A1370" s="0" t="n">
        <v>1</v>
      </c>
      <c r="B1370" s="0" t="s">
        <v>948</v>
      </c>
      <c r="C1370" s="0" t="s">
        <v>949</v>
      </c>
      <c r="D1370" s="0" t="n">
        <v>5025</v>
      </c>
      <c r="E1370" s="0" t="s">
        <v>4527</v>
      </c>
      <c r="F1370" s="0" t="s">
        <v>4527</v>
      </c>
      <c r="I1370" s="0" t="s">
        <v>4528</v>
      </c>
    </row>
    <row r="1371" customFormat="false" ht="14.4" hidden="false" customHeight="false" outlineLevel="0" collapsed="false">
      <c r="A1371" s="0" t="n">
        <v>1</v>
      </c>
      <c r="B1371" s="0" t="s">
        <v>948</v>
      </c>
      <c r="C1371" s="0" t="s">
        <v>949</v>
      </c>
      <c r="D1371" s="0" t="n">
        <v>5026</v>
      </c>
      <c r="E1371" s="0" t="s">
        <v>4529</v>
      </c>
      <c r="F1371" s="0" t="s">
        <v>4529</v>
      </c>
      <c r="I1371" s="0" t="s">
        <v>4530</v>
      </c>
    </row>
    <row r="1372" customFormat="false" ht="14.4" hidden="false" customHeight="false" outlineLevel="0" collapsed="false">
      <c r="A1372" s="0" t="n">
        <v>1</v>
      </c>
      <c r="B1372" s="0" t="s">
        <v>948</v>
      </c>
      <c r="C1372" s="0" t="s">
        <v>949</v>
      </c>
      <c r="D1372" s="0" t="n">
        <v>5027</v>
      </c>
      <c r="E1372" s="0" t="s">
        <v>4531</v>
      </c>
      <c r="F1372" s="0" t="s">
        <v>4531</v>
      </c>
      <c r="I1372" s="0" t="s">
        <v>4532</v>
      </c>
    </row>
    <row r="1373" customFormat="false" ht="14.4" hidden="false" customHeight="false" outlineLevel="0" collapsed="false">
      <c r="A1373" s="0" t="n">
        <v>1</v>
      </c>
      <c r="B1373" s="0" t="s">
        <v>948</v>
      </c>
      <c r="C1373" s="0" t="s">
        <v>949</v>
      </c>
      <c r="D1373" s="0" t="n">
        <v>5028</v>
      </c>
      <c r="E1373" s="0" t="s">
        <v>4533</v>
      </c>
      <c r="F1373" s="0" t="s">
        <v>4533</v>
      </c>
      <c r="I1373" s="0" t="s">
        <v>4534</v>
      </c>
    </row>
    <row r="1374" customFormat="false" ht="14.4" hidden="false" customHeight="false" outlineLevel="0" collapsed="false">
      <c r="A1374" s="0" t="n">
        <v>1</v>
      </c>
      <c r="B1374" s="0" t="s">
        <v>948</v>
      </c>
      <c r="C1374" s="0" t="s">
        <v>949</v>
      </c>
      <c r="D1374" s="0" t="n">
        <v>5029</v>
      </c>
      <c r="E1374" s="0" t="s">
        <v>4535</v>
      </c>
      <c r="F1374" s="0" t="s">
        <v>4535</v>
      </c>
      <c r="I1374" s="0" t="s">
        <v>4536</v>
      </c>
    </row>
    <row r="1375" customFormat="false" ht="14.4" hidden="false" customHeight="false" outlineLevel="0" collapsed="false">
      <c r="A1375" s="0" t="n">
        <v>1</v>
      </c>
      <c r="B1375" s="0" t="s">
        <v>948</v>
      </c>
      <c r="C1375" s="0" t="s">
        <v>949</v>
      </c>
      <c r="D1375" s="0" t="n">
        <v>5030</v>
      </c>
      <c r="E1375" s="0" t="s">
        <v>4537</v>
      </c>
      <c r="F1375" s="0" t="s">
        <v>4537</v>
      </c>
      <c r="I1375" s="0" t="s">
        <v>4538</v>
      </c>
    </row>
    <row r="1376" customFormat="false" ht="14.4" hidden="false" customHeight="false" outlineLevel="0" collapsed="false">
      <c r="A1376" s="0" t="n">
        <v>1</v>
      </c>
      <c r="B1376" s="0" t="s">
        <v>948</v>
      </c>
      <c r="C1376" s="0" t="s">
        <v>949</v>
      </c>
      <c r="D1376" s="0" t="n">
        <v>5031</v>
      </c>
      <c r="E1376" s="0" t="s">
        <v>2519</v>
      </c>
      <c r="F1376" s="0" t="s">
        <v>2520</v>
      </c>
      <c r="G1376" s="0" t="s">
        <v>2521</v>
      </c>
      <c r="H1376" s="0" t="s">
        <v>2522</v>
      </c>
      <c r="I1376" s="0" t="s">
        <v>2523</v>
      </c>
    </row>
    <row r="1377" customFormat="false" ht="14.4" hidden="false" customHeight="false" outlineLevel="0" collapsed="false">
      <c r="A1377" s="0" t="n">
        <v>1</v>
      </c>
      <c r="B1377" s="0" t="s">
        <v>948</v>
      </c>
      <c r="C1377" s="0" t="s">
        <v>949</v>
      </c>
      <c r="D1377" s="0" t="n">
        <v>5032</v>
      </c>
      <c r="E1377" s="0" t="s">
        <v>4539</v>
      </c>
      <c r="F1377" s="0" t="s">
        <v>4539</v>
      </c>
      <c r="I1377" s="0" t="s">
        <v>4540</v>
      </c>
    </row>
    <row r="1378" customFormat="false" ht="14.4" hidden="false" customHeight="false" outlineLevel="0" collapsed="false">
      <c r="A1378" s="0" t="n">
        <v>1</v>
      </c>
      <c r="B1378" s="0" t="s">
        <v>948</v>
      </c>
      <c r="C1378" s="0" t="s">
        <v>949</v>
      </c>
      <c r="D1378" s="0" t="n">
        <v>5033</v>
      </c>
      <c r="E1378" s="0" t="s">
        <v>4541</v>
      </c>
      <c r="F1378" s="0" t="s">
        <v>4541</v>
      </c>
      <c r="I1378" s="0" t="s">
        <v>4542</v>
      </c>
    </row>
    <row r="1379" customFormat="false" ht="14.4" hidden="false" customHeight="false" outlineLevel="0" collapsed="false">
      <c r="A1379" s="0" t="n">
        <v>1</v>
      </c>
      <c r="B1379" s="0" t="s">
        <v>948</v>
      </c>
      <c r="C1379" s="0" t="s">
        <v>949</v>
      </c>
      <c r="D1379" s="0" t="n">
        <v>5100</v>
      </c>
      <c r="E1379" s="0" t="s">
        <v>4543</v>
      </c>
      <c r="F1379" s="0" t="s">
        <v>4544</v>
      </c>
      <c r="G1379" s="0" t="s">
        <v>4545</v>
      </c>
      <c r="H1379" s="0" t="s">
        <v>4546</v>
      </c>
      <c r="I1379" s="0" t="s">
        <v>4547</v>
      </c>
    </row>
    <row r="1380" customFormat="false" ht="14.4" hidden="false" customHeight="false" outlineLevel="0" collapsed="false">
      <c r="A1380" s="0" t="n">
        <v>1</v>
      </c>
      <c r="B1380" s="0" t="s">
        <v>948</v>
      </c>
      <c r="C1380" s="0" t="s">
        <v>949</v>
      </c>
      <c r="D1380" s="0" t="n">
        <v>5101</v>
      </c>
      <c r="E1380" s="0" t="s">
        <v>4548</v>
      </c>
      <c r="F1380" s="0" t="s">
        <v>4549</v>
      </c>
      <c r="G1380" s="0" t="s">
        <v>4550</v>
      </c>
      <c r="H1380" s="0" t="s">
        <v>4551</v>
      </c>
      <c r="I1380" s="0" t="s">
        <v>4552</v>
      </c>
    </row>
    <row r="1381" customFormat="false" ht="14.4" hidden="false" customHeight="false" outlineLevel="0" collapsed="false">
      <c r="A1381" s="0" t="n">
        <v>1</v>
      </c>
      <c r="B1381" s="0" t="s">
        <v>948</v>
      </c>
      <c r="C1381" s="0" t="s">
        <v>949</v>
      </c>
      <c r="D1381" s="0" t="n">
        <v>5102</v>
      </c>
      <c r="E1381" s="0" t="s">
        <v>4553</v>
      </c>
      <c r="F1381" s="0" t="s">
        <v>4554</v>
      </c>
      <c r="G1381" s="0" t="s">
        <v>4555</v>
      </c>
      <c r="H1381" s="0" t="s">
        <v>4556</v>
      </c>
      <c r="I1381" s="0" t="s">
        <v>4557</v>
      </c>
    </row>
    <row r="1382" customFormat="false" ht="14.4" hidden="false" customHeight="false" outlineLevel="0" collapsed="false">
      <c r="A1382" s="0" t="n">
        <v>1</v>
      </c>
      <c r="B1382" s="0" t="s">
        <v>948</v>
      </c>
      <c r="C1382" s="0" t="s">
        <v>949</v>
      </c>
      <c r="D1382" s="0" t="n">
        <v>5103</v>
      </c>
      <c r="E1382" s="0" t="s">
        <v>4558</v>
      </c>
      <c r="F1382" s="0" t="s">
        <v>4559</v>
      </c>
      <c r="G1382" s="0" t="s">
        <v>4560</v>
      </c>
      <c r="H1382" s="0" t="s">
        <v>4561</v>
      </c>
      <c r="I1382" s="0" t="s">
        <v>4562</v>
      </c>
    </row>
    <row r="1383" customFormat="false" ht="14.4" hidden="false" customHeight="false" outlineLevel="0" collapsed="false">
      <c r="A1383" s="0" t="n">
        <v>1</v>
      </c>
      <c r="B1383" s="0" t="s">
        <v>948</v>
      </c>
      <c r="C1383" s="0" t="s">
        <v>949</v>
      </c>
      <c r="D1383" s="0" t="n">
        <v>5104</v>
      </c>
      <c r="E1383" s="0" t="s">
        <v>4563</v>
      </c>
      <c r="F1383" s="0" t="s">
        <v>4564</v>
      </c>
      <c r="G1383" s="0" t="s">
        <v>4565</v>
      </c>
      <c r="H1383" s="0" t="s">
        <v>4566</v>
      </c>
      <c r="I1383" s="0" t="s">
        <v>4567</v>
      </c>
    </row>
    <row r="1384" customFormat="false" ht="14.4" hidden="false" customHeight="false" outlineLevel="0" collapsed="false">
      <c r="A1384" s="0" t="n">
        <v>1</v>
      </c>
      <c r="B1384" s="0" t="s">
        <v>948</v>
      </c>
      <c r="C1384" s="0" t="s">
        <v>949</v>
      </c>
      <c r="D1384" s="0" t="n">
        <v>5105</v>
      </c>
      <c r="E1384" s="0" t="s">
        <v>4568</v>
      </c>
      <c r="F1384" s="0" t="s">
        <v>2467</v>
      </c>
      <c r="G1384" s="0" t="s">
        <v>4569</v>
      </c>
      <c r="H1384" s="0" t="s">
        <v>4570</v>
      </c>
      <c r="I1384" s="0" t="s">
        <v>4571</v>
      </c>
    </row>
    <row r="1385" customFormat="false" ht="14.4" hidden="false" customHeight="false" outlineLevel="0" collapsed="false">
      <c r="A1385" s="0" t="n">
        <v>1</v>
      </c>
      <c r="B1385" s="0" t="s">
        <v>948</v>
      </c>
      <c r="C1385" s="0" t="s">
        <v>949</v>
      </c>
      <c r="D1385" s="0" t="n">
        <v>5106</v>
      </c>
      <c r="E1385" s="0" t="s">
        <v>4572</v>
      </c>
      <c r="F1385" s="0" t="s">
        <v>4573</v>
      </c>
      <c r="G1385" s="0" t="s">
        <v>4574</v>
      </c>
      <c r="H1385" s="0" t="s">
        <v>4575</v>
      </c>
      <c r="I1385" s="0" t="s">
        <v>4576</v>
      </c>
    </row>
    <row r="1386" customFormat="false" ht="14.4" hidden="false" customHeight="false" outlineLevel="0" collapsed="false">
      <c r="A1386" s="0" t="n">
        <v>1</v>
      </c>
      <c r="B1386" s="0" t="s">
        <v>948</v>
      </c>
      <c r="C1386" s="0" t="s">
        <v>949</v>
      </c>
      <c r="D1386" s="0" t="n">
        <v>5107</v>
      </c>
      <c r="E1386" s="0" t="s">
        <v>2326</v>
      </c>
      <c r="F1386" s="0" t="s">
        <v>2327</v>
      </c>
      <c r="G1386" s="0" t="s">
        <v>2328</v>
      </c>
      <c r="H1386" s="0" t="s">
        <v>2329</v>
      </c>
      <c r="I1386" s="0" t="s">
        <v>2330</v>
      </c>
    </row>
    <row r="1387" customFormat="false" ht="14.4" hidden="false" customHeight="false" outlineLevel="0" collapsed="false">
      <c r="A1387" s="0" t="n">
        <v>1</v>
      </c>
      <c r="B1387" s="0" t="s">
        <v>948</v>
      </c>
      <c r="C1387" s="0" t="s">
        <v>949</v>
      </c>
      <c r="D1387" s="0" t="n">
        <v>5200</v>
      </c>
      <c r="E1387" s="0" t="s">
        <v>4577</v>
      </c>
      <c r="F1387" s="0" t="s">
        <v>4578</v>
      </c>
      <c r="I1387" s="0" t="s">
        <v>4579</v>
      </c>
    </row>
    <row r="1388" customFormat="false" ht="14.4" hidden="false" customHeight="false" outlineLevel="0" collapsed="false">
      <c r="A1388" s="0" t="n">
        <v>1</v>
      </c>
      <c r="B1388" s="0" t="s">
        <v>948</v>
      </c>
      <c r="C1388" s="0" t="s">
        <v>949</v>
      </c>
      <c r="D1388" s="0" t="n">
        <v>5201</v>
      </c>
      <c r="E1388" s="0" t="s">
        <v>4580</v>
      </c>
      <c r="F1388" s="0" t="s">
        <v>4581</v>
      </c>
      <c r="G1388" s="0" t="s">
        <v>1074</v>
      </c>
      <c r="H1388" s="0" t="s">
        <v>4582</v>
      </c>
      <c r="I1388" s="0" t="s">
        <v>4583</v>
      </c>
    </row>
    <row r="1389" customFormat="false" ht="14.4" hidden="false" customHeight="false" outlineLevel="0" collapsed="false">
      <c r="A1389" s="0" t="n">
        <v>1</v>
      </c>
      <c r="B1389" s="0" t="s">
        <v>948</v>
      </c>
      <c r="C1389" s="0" t="s">
        <v>949</v>
      </c>
      <c r="D1389" s="0" t="n">
        <v>5202</v>
      </c>
      <c r="E1389" s="0" t="s">
        <v>4584</v>
      </c>
      <c r="F1389" s="0" t="s">
        <v>4585</v>
      </c>
      <c r="G1389" s="0" t="s">
        <v>1074</v>
      </c>
      <c r="H1389" s="0" t="s">
        <v>4586</v>
      </c>
      <c r="I1389" s="0" t="s">
        <v>4587</v>
      </c>
    </row>
    <row r="1390" customFormat="false" ht="14.4" hidden="false" customHeight="false" outlineLevel="0" collapsed="false">
      <c r="A1390" s="0" t="n">
        <v>1</v>
      </c>
      <c r="B1390" s="0" t="s">
        <v>948</v>
      </c>
      <c r="C1390" s="0" t="s">
        <v>949</v>
      </c>
      <c r="D1390" s="0" t="n">
        <v>5203</v>
      </c>
      <c r="E1390" s="0" t="s">
        <v>4588</v>
      </c>
      <c r="F1390" s="0" t="s">
        <v>4589</v>
      </c>
      <c r="G1390" s="0" t="s">
        <v>1074</v>
      </c>
      <c r="H1390" s="0" t="s">
        <v>4590</v>
      </c>
      <c r="I1390" s="0" t="s">
        <v>4591</v>
      </c>
    </row>
    <row r="1391" customFormat="false" ht="14.4" hidden="false" customHeight="false" outlineLevel="0" collapsed="false">
      <c r="A1391" s="0" t="n">
        <v>1</v>
      </c>
      <c r="B1391" s="0" t="s">
        <v>948</v>
      </c>
      <c r="C1391" s="0" t="s">
        <v>949</v>
      </c>
      <c r="D1391" s="0" t="n">
        <v>5204</v>
      </c>
      <c r="E1391" s="0" t="s">
        <v>4592</v>
      </c>
      <c r="F1391" s="0" t="s">
        <v>4593</v>
      </c>
      <c r="G1391" s="0" t="s">
        <v>1074</v>
      </c>
      <c r="H1391" s="0" t="s">
        <v>4594</v>
      </c>
      <c r="I1391" s="0" t="s">
        <v>4595</v>
      </c>
    </row>
    <row r="1392" customFormat="false" ht="14.4" hidden="false" customHeight="false" outlineLevel="0" collapsed="false">
      <c r="A1392" s="0" t="n">
        <v>1</v>
      </c>
      <c r="B1392" s="0" t="s">
        <v>948</v>
      </c>
      <c r="C1392" s="0" t="s">
        <v>949</v>
      </c>
      <c r="D1392" s="0" t="n">
        <v>5205</v>
      </c>
      <c r="E1392" s="0" t="s">
        <v>4596</v>
      </c>
      <c r="F1392" s="0" t="s">
        <v>4597</v>
      </c>
      <c r="I1392" s="0" t="s">
        <v>4598</v>
      </c>
    </row>
    <row r="1393" customFormat="false" ht="14.4" hidden="false" customHeight="false" outlineLevel="0" collapsed="false">
      <c r="A1393" s="0" t="n">
        <v>1</v>
      </c>
      <c r="B1393" s="0" t="s">
        <v>948</v>
      </c>
      <c r="C1393" s="0" t="s">
        <v>949</v>
      </c>
      <c r="D1393" s="0" t="n">
        <v>5206</v>
      </c>
      <c r="E1393" s="0" t="s">
        <v>4599</v>
      </c>
      <c r="F1393" s="0" t="s">
        <v>4600</v>
      </c>
      <c r="G1393" s="0" t="s">
        <v>1074</v>
      </c>
      <c r="H1393" s="0" t="s">
        <v>4601</v>
      </c>
      <c r="I1393" s="0" t="s">
        <v>4602</v>
      </c>
    </row>
    <row r="1394" customFormat="false" ht="14.4" hidden="false" customHeight="false" outlineLevel="0" collapsed="false">
      <c r="A1394" s="0" t="n">
        <v>1</v>
      </c>
      <c r="B1394" s="0" t="s">
        <v>948</v>
      </c>
      <c r="C1394" s="0" t="s">
        <v>949</v>
      </c>
      <c r="D1394" s="0" t="n">
        <v>5207</v>
      </c>
      <c r="E1394" s="0" t="s">
        <v>4603</v>
      </c>
      <c r="F1394" s="0" t="s">
        <v>4604</v>
      </c>
    </row>
    <row r="1395" customFormat="false" ht="14.4" hidden="false" customHeight="false" outlineLevel="0" collapsed="false">
      <c r="A1395" s="0" t="n">
        <v>1</v>
      </c>
      <c r="B1395" s="0" t="s">
        <v>948</v>
      </c>
      <c r="C1395" s="0" t="s">
        <v>949</v>
      </c>
      <c r="D1395" s="0" t="n">
        <v>5208</v>
      </c>
      <c r="E1395" s="0" t="s">
        <v>4605</v>
      </c>
      <c r="F1395" s="0" t="s">
        <v>4605</v>
      </c>
      <c r="I1395" s="0" t="s">
        <v>4606</v>
      </c>
    </row>
    <row r="1396" customFormat="false" ht="14.4" hidden="false" customHeight="false" outlineLevel="0" collapsed="false">
      <c r="A1396" s="0" t="n">
        <v>1</v>
      </c>
      <c r="B1396" s="0" t="s">
        <v>948</v>
      </c>
      <c r="C1396" s="0" t="s">
        <v>949</v>
      </c>
      <c r="D1396" s="0" t="n">
        <v>5209</v>
      </c>
      <c r="E1396" s="0" t="s">
        <v>4607</v>
      </c>
      <c r="F1396" s="0" t="s">
        <v>4607</v>
      </c>
      <c r="I1396" s="0" t="s">
        <v>4608</v>
      </c>
    </row>
    <row r="1397" customFormat="false" ht="14.4" hidden="false" customHeight="false" outlineLevel="0" collapsed="false">
      <c r="A1397" s="0" t="n">
        <v>1</v>
      </c>
      <c r="B1397" s="0" t="s">
        <v>948</v>
      </c>
      <c r="C1397" s="0" t="s">
        <v>949</v>
      </c>
      <c r="D1397" s="0" t="n">
        <v>5210</v>
      </c>
      <c r="E1397" s="0" t="s">
        <v>4609</v>
      </c>
      <c r="F1397" s="0" t="s">
        <v>4609</v>
      </c>
      <c r="I1397" s="0" t="s">
        <v>4610</v>
      </c>
    </row>
    <row r="1398" customFormat="false" ht="14.4" hidden="false" customHeight="false" outlineLevel="0" collapsed="false">
      <c r="A1398" s="0" t="n">
        <v>1</v>
      </c>
      <c r="B1398" s="0" t="s">
        <v>948</v>
      </c>
      <c r="C1398" s="0" t="s">
        <v>949</v>
      </c>
      <c r="D1398" s="0" t="n">
        <v>5211</v>
      </c>
      <c r="E1398" s="0" t="s">
        <v>4611</v>
      </c>
      <c r="F1398" s="0" t="s">
        <v>4611</v>
      </c>
    </row>
    <row r="1399" customFormat="false" ht="14.4" hidden="false" customHeight="false" outlineLevel="0" collapsed="false">
      <c r="A1399" s="0" t="n">
        <v>1</v>
      </c>
      <c r="B1399" s="0" t="s">
        <v>948</v>
      </c>
      <c r="C1399" s="0" t="s">
        <v>949</v>
      </c>
      <c r="D1399" s="0" t="n">
        <v>5212</v>
      </c>
      <c r="E1399" s="0" t="s">
        <v>4612</v>
      </c>
      <c r="F1399" s="0" t="s">
        <v>4612</v>
      </c>
      <c r="I1399" s="0" t="s">
        <v>4613</v>
      </c>
    </row>
    <row r="1400" customFormat="false" ht="14.4" hidden="false" customHeight="false" outlineLevel="0" collapsed="false">
      <c r="A1400" s="0" t="n">
        <v>1</v>
      </c>
      <c r="B1400" s="0" t="s">
        <v>948</v>
      </c>
      <c r="C1400" s="0" t="s">
        <v>949</v>
      </c>
      <c r="D1400" s="0" t="n">
        <v>5213</v>
      </c>
      <c r="E1400" s="0" t="s">
        <v>4614</v>
      </c>
      <c r="F1400" s="0" t="s">
        <v>4614</v>
      </c>
    </row>
    <row r="1401" customFormat="false" ht="14.4" hidden="false" customHeight="false" outlineLevel="0" collapsed="false">
      <c r="A1401" s="0" t="n">
        <v>1</v>
      </c>
      <c r="B1401" s="0" t="s">
        <v>948</v>
      </c>
      <c r="C1401" s="0" t="s">
        <v>949</v>
      </c>
      <c r="D1401" s="0" t="n">
        <v>5214</v>
      </c>
      <c r="E1401" s="0" t="s">
        <v>4615</v>
      </c>
      <c r="F1401" s="0" t="s">
        <v>4615</v>
      </c>
      <c r="I1401" s="0" t="s">
        <v>4616</v>
      </c>
    </row>
    <row r="1402" customFormat="false" ht="14.4" hidden="false" customHeight="false" outlineLevel="0" collapsed="false">
      <c r="A1402" s="0" t="n">
        <v>1</v>
      </c>
      <c r="B1402" s="0" t="s">
        <v>948</v>
      </c>
      <c r="C1402" s="0" t="s">
        <v>949</v>
      </c>
      <c r="D1402" s="0" t="n">
        <v>5215</v>
      </c>
      <c r="E1402" s="0" t="s">
        <v>4617</v>
      </c>
      <c r="F1402" s="0" t="s">
        <v>4617</v>
      </c>
      <c r="I1402" s="0" t="s">
        <v>4618</v>
      </c>
    </row>
    <row r="1403" customFormat="false" ht="14.4" hidden="false" customHeight="false" outlineLevel="0" collapsed="false">
      <c r="A1403" s="0" t="n">
        <v>1</v>
      </c>
      <c r="B1403" s="0" t="s">
        <v>948</v>
      </c>
      <c r="C1403" s="0" t="s">
        <v>949</v>
      </c>
      <c r="D1403" s="0" t="n">
        <v>5216</v>
      </c>
      <c r="E1403" s="0" t="s">
        <v>4619</v>
      </c>
      <c r="F1403" s="0" t="s">
        <v>4619</v>
      </c>
    </row>
    <row r="1404" customFormat="false" ht="14.4" hidden="false" customHeight="false" outlineLevel="0" collapsed="false">
      <c r="A1404" s="0" t="n">
        <v>1</v>
      </c>
      <c r="B1404" s="0" t="s">
        <v>948</v>
      </c>
      <c r="C1404" s="0" t="s">
        <v>949</v>
      </c>
      <c r="D1404" s="0" t="n">
        <v>5217</v>
      </c>
      <c r="E1404" s="0" t="s">
        <v>4620</v>
      </c>
      <c r="F1404" s="0" t="s">
        <v>4620</v>
      </c>
    </row>
    <row r="1405" customFormat="false" ht="14.4" hidden="false" customHeight="false" outlineLevel="0" collapsed="false">
      <c r="A1405" s="0" t="n">
        <v>1</v>
      </c>
      <c r="B1405" s="0" t="s">
        <v>948</v>
      </c>
      <c r="C1405" s="0" t="s">
        <v>949</v>
      </c>
      <c r="D1405" s="0" t="n">
        <v>5218</v>
      </c>
      <c r="E1405" s="0" t="s">
        <v>4621</v>
      </c>
      <c r="F1405" s="0" t="s">
        <v>4621</v>
      </c>
    </row>
    <row r="1406" customFormat="false" ht="14.4" hidden="false" customHeight="false" outlineLevel="0" collapsed="false">
      <c r="A1406" s="0" t="n">
        <v>1</v>
      </c>
      <c r="B1406" s="0" t="s">
        <v>948</v>
      </c>
      <c r="C1406" s="0" t="s">
        <v>949</v>
      </c>
      <c r="D1406" s="0" t="n">
        <v>5219</v>
      </c>
      <c r="E1406" s="0" t="s">
        <v>4622</v>
      </c>
      <c r="F1406" s="0" t="s">
        <v>4622</v>
      </c>
      <c r="I1406" s="0" t="s">
        <v>4623</v>
      </c>
    </row>
    <row r="1407" customFormat="false" ht="14.4" hidden="false" customHeight="false" outlineLevel="0" collapsed="false">
      <c r="A1407" s="0" t="n">
        <v>1</v>
      </c>
      <c r="B1407" s="0" t="s">
        <v>948</v>
      </c>
      <c r="C1407" s="0" t="s">
        <v>949</v>
      </c>
      <c r="D1407" s="0" t="n">
        <v>5220</v>
      </c>
      <c r="E1407" s="0" t="s">
        <v>4624</v>
      </c>
      <c r="F1407" s="0" t="s">
        <v>4624</v>
      </c>
    </row>
    <row r="1408" customFormat="false" ht="14.4" hidden="false" customHeight="false" outlineLevel="0" collapsed="false">
      <c r="A1408" s="0" t="n">
        <v>1</v>
      </c>
      <c r="B1408" s="0" t="s">
        <v>948</v>
      </c>
      <c r="C1408" s="0" t="s">
        <v>949</v>
      </c>
      <c r="D1408" s="0" t="n">
        <v>5221</v>
      </c>
      <c r="E1408" s="0" t="s">
        <v>4625</v>
      </c>
      <c r="F1408" s="0" t="s">
        <v>4625</v>
      </c>
      <c r="I1408" s="0" t="s">
        <v>4626</v>
      </c>
    </row>
    <row r="1409" customFormat="false" ht="14.4" hidden="false" customHeight="false" outlineLevel="0" collapsed="false">
      <c r="A1409" s="0" t="n">
        <v>1</v>
      </c>
      <c r="B1409" s="0" t="s">
        <v>948</v>
      </c>
      <c r="C1409" s="0" t="s">
        <v>949</v>
      </c>
      <c r="D1409" s="0" t="n">
        <v>5222</v>
      </c>
      <c r="E1409" s="0" t="s">
        <v>4627</v>
      </c>
      <c r="F1409" s="0" t="s">
        <v>4627</v>
      </c>
      <c r="I1409" s="0" t="s">
        <v>4628</v>
      </c>
    </row>
    <row r="1410" customFormat="false" ht="14.4" hidden="false" customHeight="false" outlineLevel="0" collapsed="false">
      <c r="A1410" s="0" t="n">
        <v>1</v>
      </c>
      <c r="B1410" s="0" t="s">
        <v>948</v>
      </c>
      <c r="C1410" s="0" t="s">
        <v>949</v>
      </c>
      <c r="D1410" s="0" t="n">
        <v>5223</v>
      </c>
      <c r="E1410" s="0" t="s">
        <v>4629</v>
      </c>
      <c r="F1410" s="0" t="s">
        <v>4629</v>
      </c>
      <c r="I1410" s="0" t="s">
        <v>4630</v>
      </c>
    </row>
    <row r="1411" customFormat="false" ht="14.4" hidden="false" customHeight="false" outlineLevel="0" collapsed="false">
      <c r="A1411" s="0" t="n">
        <v>1</v>
      </c>
      <c r="B1411" s="0" t="s">
        <v>948</v>
      </c>
      <c r="C1411" s="0" t="s">
        <v>949</v>
      </c>
      <c r="D1411" s="0" t="n">
        <v>5224</v>
      </c>
      <c r="E1411" s="0" t="s">
        <v>4631</v>
      </c>
      <c r="F1411" s="0" t="s">
        <v>4631</v>
      </c>
      <c r="I1411" s="0" t="s">
        <v>4632</v>
      </c>
    </row>
    <row r="1412" customFormat="false" ht="14.4" hidden="false" customHeight="false" outlineLevel="0" collapsed="false">
      <c r="A1412" s="0" t="n">
        <v>1</v>
      </c>
      <c r="B1412" s="0" t="s">
        <v>948</v>
      </c>
      <c r="C1412" s="0" t="s">
        <v>949</v>
      </c>
      <c r="D1412" s="0" t="n">
        <v>5225</v>
      </c>
      <c r="E1412" s="0" t="s">
        <v>4633</v>
      </c>
      <c r="F1412" s="0" t="s">
        <v>4633</v>
      </c>
    </row>
    <row r="1413" customFormat="false" ht="14.4" hidden="false" customHeight="false" outlineLevel="0" collapsed="false">
      <c r="A1413" s="0" t="n">
        <v>1</v>
      </c>
      <c r="B1413" s="0" t="s">
        <v>948</v>
      </c>
      <c r="C1413" s="0" t="s">
        <v>949</v>
      </c>
      <c r="D1413" s="0" t="n">
        <v>5226</v>
      </c>
      <c r="E1413" s="0" t="s">
        <v>4634</v>
      </c>
      <c r="F1413" s="0" t="s">
        <v>4634</v>
      </c>
    </row>
    <row r="1414" customFormat="false" ht="14.4" hidden="false" customHeight="false" outlineLevel="0" collapsed="false">
      <c r="A1414" s="0" t="n">
        <v>1</v>
      </c>
      <c r="B1414" s="0" t="s">
        <v>948</v>
      </c>
      <c r="C1414" s="0" t="s">
        <v>949</v>
      </c>
      <c r="D1414" s="0" t="n">
        <v>5227</v>
      </c>
      <c r="E1414" s="0" t="s">
        <v>4635</v>
      </c>
      <c r="F1414" s="0" t="s">
        <v>4635</v>
      </c>
      <c r="I1414" s="0" t="s">
        <v>4636</v>
      </c>
    </row>
    <row r="1415" customFormat="false" ht="14.4" hidden="false" customHeight="false" outlineLevel="0" collapsed="false">
      <c r="A1415" s="0" t="n">
        <v>1</v>
      </c>
      <c r="B1415" s="0" t="s">
        <v>948</v>
      </c>
      <c r="C1415" s="0" t="s">
        <v>949</v>
      </c>
      <c r="D1415" s="0" t="n">
        <v>5228</v>
      </c>
      <c r="E1415" s="0" t="s">
        <v>4637</v>
      </c>
      <c r="F1415" s="0" t="s">
        <v>4637</v>
      </c>
    </row>
    <row r="1416" customFormat="false" ht="14.4" hidden="false" customHeight="false" outlineLevel="0" collapsed="false">
      <c r="A1416" s="0" t="n">
        <v>1</v>
      </c>
      <c r="B1416" s="0" t="s">
        <v>948</v>
      </c>
      <c r="C1416" s="0" t="s">
        <v>949</v>
      </c>
      <c r="D1416" s="0" t="n">
        <v>5229</v>
      </c>
      <c r="E1416" s="0" t="s">
        <v>4638</v>
      </c>
      <c r="F1416" s="0" t="s">
        <v>4638</v>
      </c>
      <c r="I1416" s="0" t="s">
        <v>4639</v>
      </c>
    </row>
    <row r="1417" customFormat="false" ht="14.4" hidden="false" customHeight="false" outlineLevel="0" collapsed="false">
      <c r="A1417" s="0" t="n">
        <v>1</v>
      </c>
      <c r="B1417" s="0" t="s">
        <v>948</v>
      </c>
      <c r="C1417" s="0" t="s">
        <v>949</v>
      </c>
      <c r="D1417" s="0" t="n">
        <v>5230</v>
      </c>
      <c r="E1417" s="0" t="s">
        <v>4640</v>
      </c>
      <c r="F1417" s="0" t="s">
        <v>4640</v>
      </c>
    </row>
    <row r="1418" customFormat="false" ht="14.4" hidden="false" customHeight="false" outlineLevel="0" collapsed="false">
      <c r="A1418" s="0" t="n">
        <v>1</v>
      </c>
      <c r="B1418" s="0" t="s">
        <v>948</v>
      </c>
      <c r="C1418" s="0" t="s">
        <v>949</v>
      </c>
      <c r="D1418" s="0" t="n">
        <v>5231</v>
      </c>
      <c r="E1418" s="0" t="s">
        <v>4641</v>
      </c>
      <c r="F1418" s="0" t="s">
        <v>4641</v>
      </c>
      <c r="I1418" s="0" t="s">
        <v>4642</v>
      </c>
    </row>
    <row r="1419" customFormat="false" ht="14.4" hidden="false" customHeight="false" outlineLevel="0" collapsed="false">
      <c r="A1419" s="0" t="n">
        <v>1</v>
      </c>
      <c r="B1419" s="0" t="s">
        <v>948</v>
      </c>
      <c r="C1419" s="0" t="s">
        <v>949</v>
      </c>
      <c r="D1419" s="0" t="n">
        <v>5232</v>
      </c>
      <c r="E1419" s="0" t="s">
        <v>4643</v>
      </c>
      <c r="F1419" s="0" t="s">
        <v>4643</v>
      </c>
      <c r="I1419" s="0" t="s">
        <v>4644</v>
      </c>
    </row>
    <row r="1420" customFormat="false" ht="14.4" hidden="false" customHeight="false" outlineLevel="0" collapsed="false">
      <c r="A1420" s="0" t="n">
        <v>1</v>
      </c>
      <c r="B1420" s="0" t="s">
        <v>948</v>
      </c>
      <c r="C1420" s="0" t="s">
        <v>949</v>
      </c>
      <c r="D1420" s="0" t="n">
        <v>5233</v>
      </c>
      <c r="E1420" s="0" t="s">
        <v>4645</v>
      </c>
      <c r="F1420" s="0" t="s">
        <v>4646</v>
      </c>
      <c r="G1420" s="0" t="s">
        <v>1074</v>
      </c>
      <c r="H1420" s="0" t="s">
        <v>4647</v>
      </c>
      <c r="I1420" s="0" t="s">
        <v>4648</v>
      </c>
    </row>
    <row r="1421" customFormat="false" ht="14.4" hidden="false" customHeight="false" outlineLevel="0" collapsed="false">
      <c r="A1421" s="0" t="n">
        <v>1</v>
      </c>
      <c r="B1421" s="0" t="s">
        <v>948</v>
      </c>
      <c r="C1421" s="0" t="s">
        <v>949</v>
      </c>
      <c r="D1421" s="0" t="n">
        <v>5234</v>
      </c>
      <c r="E1421" s="0" t="s">
        <v>4649</v>
      </c>
      <c r="F1421" s="0" t="s">
        <v>4649</v>
      </c>
      <c r="H1421" s="0" t="s">
        <v>4650</v>
      </c>
      <c r="I1421" s="0" t="s">
        <v>4651</v>
      </c>
    </row>
    <row r="1422" customFormat="false" ht="14.4" hidden="false" customHeight="false" outlineLevel="0" collapsed="false">
      <c r="A1422" s="0" t="n">
        <v>1</v>
      </c>
      <c r="B1422" s="0" t="s">
        <v>948</v>
      </c>
      <c r="C1422" s="0" t="s">
        <v>949</v>
      </c>
      <c r="D1422" s="0" t="n">
        <v>5235</v>
      </c>
      <c r="E1422" s="0" t="s">
        <v>4652</v>
      </c>
      <c r="F1422" s="0" t="s">
        <v>4652</v>
      </c>
      <c r="I1422" s="0" t="s">
        <v>4653</v>
      </c>
    </row>
    <row r="1423" customFormat="false" ht="14.4" hidden="false" customHeight="false" outlineLevel="0" collapsed="false">
      <c r="A1423" s="0" t="n">
        <v>1</v>
      </c>
      <c r="B1423" s="0" t="s">
        <v>948</v>
      </c>
      <c r="C1423" s="0" t="s">
        <v>949</v>
      </c>
      <c r="D1423" s="0" t="n">
        <v>5236</v>
      </c>
      <c r="E1423" s="0" t="s">
        <v>4654</v>
      </c>
      <c r="F1423" s="0" t="s">
        <v>4654</v>
      </c>
      <c r="I1423" s="0" t="s">
        <v>4655</v>
      </c>
    </row>
    <row r="1424" customFormat="false" ht="14.4" hidden="false" customHeight="false" outlineLevel="0" collapsed="false">
      <c r="A1424" s="0" t="n">
        <v>1</v>
      </c>
      <c r="B1424" s="0" t="s">
        <v>948</v>
      </c>
      <c r="C1424" s="0" t="s">
        <v>949</v>
      </c>
      <c r="D1424" s="0" t="n">
        <v>5237</v>
      </c>
      <c r="E1424" s="0" t="s">
        <v>4656</v>
      </c>
      <c r="F1424" s="0" t="s">
        <v>4656</v>
      </c>
      <c r="I1424" s="0" t="s">
        <v>4657</v>
      </c>
    </row>
    <row r="1425" customFormat="false" ht="14.4" hidden="false" customHeight="false" outlineLevel="0" collapsed="false">
      <c r="A1425" s="0" t="n">
        <v>1</v>
      </c>
      <c r="B1425" s="0" t="s">
        <v>948</v>
      </c>
      <c r="C1425" s="0" t="s">
        <v>949</v>
      </c>
      <c r="D1425" s="0" t="n">
        <v>5238</v>
      </c>
      <c r="E1425" s="0" t="s">
        <v>4658</v>
      </c>
      <c r="F1425" s="0" t="s">
        <v>4658</v>
      </c>
    </row>
    <row r="1426" customFormat="false" ht="14.4" hidden="false" customHeight="false" outlineLevel="0" collapsed="false">
      <c r="A1426" s="0" t="n">
        <v>1</v>
      </c>
      <c r="B1426" s="0" t="s">
        <v>948</v>
      </c>
      <c r="C1426" s="0" t="s">
        <v>949</v>
      </c>
      <c r="D1426" s="0" t="n">
        <v>5239</v>
      </c>
      <c r="E1426" s="0" t="s">
        <v>4659</v>
      </c>
      <c r="F1426" s="0" t="s">
        <v>4659</v>
      </c>
      <c r="H1426" s="0" t="s">
        <v>4660</v>
      </c>
      <c r="I1426" s="0" t="s">
        <v>4661</v>
      </c>
    </row>
    <row r="1427" customFormat="false" ht="14.4" hidden="false" customHeight="false" outlineLevel="0" collapsed="false">
      <c r="A1427" s="0" t="n">
        <v>1</v>
      </c>
      <c r="B1427" s="0" t="s">
        <v>948</v>
      </c>
      <c r="C1427" s="0" t="s">
        <v>949</v>
      </c>
      <c r="D1427" s="0" t="n">
        <v>5240</v>
      </c>
      <c r="E1427" s="0" t="s">
        <v>4662</v>
      </c>
      <c r="F1427" s="0" t="s">
        <v>4662</v>
      </c>
    </row>
    <row r="1428" customFormat="false" ht="14.4" hidden="false" customHeight="false" outlineLevel="0" collapsed="false">
      <c r="A1428" s="0" t="n">
        <v>1</v>
      </c>
      <c r="B1428" s="0" t="s">
        <v>948</v>
      </c>
      <c r="C1428" s="0" t="s">
        <v>949</v>
      </c>
      <c r="D1428" s="0" t="n">
        <v>5241</v>
      </c>
      <c r="E1428" s="0" t="s">
        <v>4663</v>
      </c>
      <c r="F1428" s="0" t="s">
        <v>4663</v>
      </c>
      <c r="I1428" s="0" t="s">
        <v>4664</v>
      </c>
    </row>
    <row r="1429" customFormat="false" ht="14.4" hidden="false" customHeight="false" outlineLevel="0" collapsed="false">
      <c r="A1429" s="0" t="n">
        <v>1</v>
      </c>
      <c r="B1429" s="0" t="s">
        <v>948</v>
      </c>
      <c r="C1429" s="0" t="s">
        <v>949</v>
      </c>
      <c r="D1429" s="0" t="n">
        <v>5242</v>
      </c>
      <c r="E1429" s="0" t="s">
        <v>4665</v>
      </c>
      <c r="F1429" s="0" t="s">
        <v>4666</v>
      </c>
      <c r="G1429" s="0" t="s">
        <v>1074</v>
      </c>
      <c r="H1429" s="0" t="s">
        <v>4667</v>
      </c>
      <c r="I1429" s="0" t="s">
        <v>4668</v>
      </c>
    </row>
    <row r="1430" customFormat="false" ht="14.4" hidden="false" customHeight="false" outlineLevel="0" collapsed="false">
      <c r="A1430" s="0" t="n">
        <v>1</v>
      </c>
      <c r="B1430" s="0" t="s">
        <v>948</v>
      </c>
      <c r="C1430" s="0" t="s">
        <v>949</v>
      </c>
      <c r="D1430" s="0" t="n">
        <v>5243</v>
      </c>
      <c r="E1430" s="0" t="s">
        <v>4669</v>
      </c>
      <c r="F1430" s="0" t="s">
        <v>4669</v>
      </c>
      <c r="I1430" s="0" t="s">
        <v>4670</v>
      </c>
    </row>
    <row r="1431" customFormat="false" ht="14.4" hidden="false" customHeight="false" outlineLevel="0" collapsed="false">
      <c r="A1431" s="0" t="n">
        <v>1</v>
      </c>
      <c r="B1431" s="0" t="s">
        <v>948</v>
      </c>
      <c r="C1431" s="0" t="s">
        <v>949</v>
      </c>
      <c r="D1431" s="0" t="n">
        <v>5244</v>
      </c>
      <c r="E1431" s="0" t="s">
        <v>4671</v>
      </c>
      <c r="F1431" s="0" t="s">
        <v>4671</v>
      </c>
      <c r="I1431" s="0" t="s">
        <v>4672</v>
      </c>
    </row>
    <row r="1432" customFormat="false" ht="14.4" hidden="false" customHeight="false" outlineLevel="0" collapsed="false">
      <c r="A1432" s="0" t="n">
        <v>1</v>
      </c>
      <c r="B1432" s="0" t="s">
        <v>948</v>
      </c>
      <c r="C1432" s="0" t="s">
        <v>949</v>
      </c>
      <c r="D1432" s="0" t="n">
        <v>5245</v>
      </c>
      <c r="E1432" s="0" t="s">
        <v>4673</v>
      </c>
      <c r="F1432" s="0" t="s">
        <v>4673</v>
      </c>
      <c r="I1432" s="0" t="s">
        <v>4674</v>
      </c>
    </row>
    <row r="1433" customFormat="false" ht="14.4" hidden="false" customHeight="false" outlineLevel="0" collapsed="false">
      <c r="A1433" s="0" t="n">
        <v>1</v>
      </c>
      <c r="B1433" s="0" t="s">
        <v>948</v>
      </c>
      <c r="C1433" s="0" t="s">
        <v>949</v>
      </c>
      <c r="D1433" s="0" t="n">
        <v>5246</v>
      </c>
      <c r="E1433" s="0" t="s">
        <v>4675</v>
      </c>
      <c r="F1433" s="0" t="s">
        <v>4675</v>
      </c>
      <c r="I1433" s="0" t="s">
        <v>4676</v>
      </c>
    </row>
    <row r="1434" customFormat="false" ht="14.4" hidden="false" customHeight="false" outlineLevel="0" collapsed="false">
      <c r="A1434" s="0" t="n">
        <v>1</v>
      </c>
      <c r="B1434" s="0" t="s">
        <v>948</v>
      </c>
      <c r="C1434" s="0" t="s">
        <v>949</v>
      </c>
      <c r="D1434" s="0" t="n">
        <v>5247</v>
      </c>
      <c r="E1434" s="0" t="s">
        <v>4677</v>
      </c>
      <c r="F1434" s="0" t="s">
        <v>4677</v>
      </c>
    </row>
    <row r="1435" customFormat="false" ht="14.4" hidden="false" customHeight="false" outlineLevel="0" collapsed="false">
      <c r="A1435" s="0" t="n">
        <v>1</v>
      </c>
      <c r="B1435" s="0" t="s">
        <v>948</v>
      </c>
      <c r="C1435" s="0" t="s">
        <v>949</v>
      </c>
      <c r="D1435" s="0" t="n">
        <v>5248</v>
      </c>
      <c r="E1435" s="0" t="s">
        <v>4678</v>
      </c>
      <c r="F1435" s="0" t="s">
        <v>4678</v>
      </c>
      <c r="I1435" s="0" t="s">
        <v>4679</v>
      </c>
    </row>
    <row r="1436" customFormat="false" ht="14.4" hidden="false" customHeight="false" outlineLevel="0" collapsed="false">
      <c r="A1436" s="0" t="n">
        <v>1</v>
      </c>
      <c r="B1436" s="0" t="s">
        <v>948</v>
      </c>
      <c r="C1436" s="0" t="s">
        <v>949</v>
      </c>
      <c r="D1436" s="0" t="n">
        <v>5249</v>
      </c>
      <c r="E1436" s="0" t="s">
        <v>4680</v>
      </c>
      <c r="F1436" s="0" t="s">
        <v>4680</v>
      </c>
      <c r="I1436" s="0" t="s">
        <v>4681</v>
      </c>
    </row>
    <row r="1437" customFormat="false" ht="14.4" hidden="false" customHeight="false" outlineLevel="0" collapsed="false">
      <c r="A1437" s="0" t="n">
        <v>1</v>
      </c>
      <c r="B1437" s="0" t="s">
        <v>948</v>
      </c>
      <c r="C1437" s="0" t="s">
        <v>949</v>
      </c>
      <c r="D1437" s="0" t="n">
        <v>5250</v>
      </c>
      <c r="E1437" s="0" t="s">
        <v>4682</v>
      </c>
      <c r="F1437" s="0" t="s">
        <v>4682</v>
      </c>
      <c r="H1437" s="0" t="s">
        <v>4683</v>
      </c>
      <c r="I1437" s="0" t="s">
        <v>4684</v>
      </c>
    </row>
    <row r="1438" customFormat="false" ht="14.4" hidden="false" customHeight="false" outlineLevel="0" collapsed="false">
      <c r="A1438" s="0" t="n">
        <v>1</v>
      </c>
      <c r="B1438" s="0" t="s">
        <v>948</v>
      </c>
      <c r="C1438" s="0" t="s">
        <v>949</v>
      </c>
      <c r="D1438" s="0" t="n">
        <v>5251</v>
      </c>
      <c r="E1438" s="0" t="s">
        <v>4685</v>
      </c>
      <c r="F1438" s="0" t="s">
        <v>4685</v>
      </c>
      <c r="H1438" s="0" t="s">
        <v>4686</v>
      </c>
      <c r="I1438" s="0" t="s">
        <v>4687</v>
      </c>
    </row>
    <row r="1439" customFormat="false" ht="14.4" hidden="false" customHeight="false" outlineLevel="0" collapsed="false">
      <c r="A1439" s="0" t="n">
        <v>1</v>
      </c>
      <c r="B1439" s="0" t="s">
        <v>948</v>
      </c>
      <c r="C1439" s="0" t="s">
        <v>949</v>
      </c>
      <c r="D1439" s="0" t="n">
        <v>5252</v>
      </c>
      <c r="E1439" s="0" t="s">
        <v>4688</v>
      </c>
      <c r="F1439" s="0" t="s">
        <v>4688</v>
      </c>
      <c r="I1439" s="0" t="s">
        <v>4689</v>
      </c>
    </row>
    <row r="1440" customFormat="false" ht="14.4" hidden="false" customHeight="false" outlineLevel="0" collapsed="false">
      <c r="A1440" s="0" t="n">
        <v>1</v>
      </c>
      <c r="B1440" s="0" t="s">
        <v>948</v>
      </c>
      <c r="C1440" s="0" t="s">
        <v>949</v>
      </c>
      <c r="D1440" s="0" t="n">
        <v>5253</v>
      </c>
      <c r="E1440" s="0" t="s">
        <v>4690</v>
      </c>
      <c r="F1440" s="0" t="s">
        <v>4690</v>
      </c>
      <c r="H1440" s="0" t="s">
        <v>4691</v>
      </c>
      <c r="I1440" s="0" t="s">
        <v>4692</v>
      </c>
    </row>
    <row r="1441" customFormat="false" ht="14.4" hidden="false" customHeight="false" outlineLevel="0" collapsed="false">
      <c r="A1441" s="0" t="n">
        <v>1</v>
      </c>
      <c r="B1441" s="0" t="s">
        <v>948</v>
      </c>
      <c r="C1441" s="0" t="s">
        <v>949</v>
      </c>
      <c r="D1441" s="0" t="n">
        <v>5254</v>
      </c>
      <c r="E1441" s="0" t="s">
        <v>4693</v>
      </c>
      <c r="F1441" s="0" t="s">
        <v>4693</v>
      </c>
      <c r="I1441" s="0" t="s">
        <v>4694</v>
      </c>
    </row>
    <row r="1442" customFormat="false" ht="14.4" hidden="false" customHeight="false" outlineLevel="0" collapsed="false">
      <c r="A1442" s="0" t="n">
        <v>1</v>
      </c>
      <c r="B1442" s="0" t="s">
        <v>948</v>
      </c>
      <c r="C1442" s="0" t="s">
        <v>949</v>
      </c>
      <c r="D1442" s="0" t="n">
        <v>5255</v>
      </c>
      <c r="E1442" s="0" t="s">
        <v>4695</v>
      </c>
      <c r="F1442" s="0" t="s">
        <v>4695</v>
      </c>
      <c r="H1442" s="0" t="s">
        <v>4696</v>
      </c>
      <c r="I1442" s="0" t="s">
        <v>4697</v>
      </c>
    </row>
    <row r="1443" customFormat="false" ht="14.4" hidden="false" customHeight="false" outlineLevel="0" collapsed="false">
      <c r="A1443" s="0" t="n">
        <v>1</v>
      </c>
      <c r="B1443" s="0" t="s">
        <v>948</v>
      </c>
      <c r="C1443" s="0" t="s">
        <v>949</v>
      </c>
      <c r="D1443" s="0" t="n">
        <v>5256</v>
      </c>
      <c r="E1443" s="0" t="s">
        <v>4698</v>
      </c>
      <c r="F1443" s="0" t="s">
        <v>4698</v>
      </c>
      <c r="I1443" s="0" t="s">
        <v>4699</v>
      </c>
    </row>
    <row r="1444" customFormat="false" ht="14.4" hidden="false" customHeight="false" outlineLevel="0" collapsed="false">
      <c r="A1444" s="0" t="n">
        <v>1</v>
      </c>
      <c r="B1444" s="0" t="s">
        <v>948</v>
      </c>
      <c r="C1444" s="0" t="s">
        <v>949</v>
      </c>
      <c r="D1444" s="0" t="n">
        <v>5257</v>
      </c>
      <c r="E1444" s="0" t="s">
        <v>4700</v>
      </c>
      <c r="F1444" s="0" t="s">
        <v>4700</v>
      </c>
      <c r="I1444" s="0" t="s">
        <v>4701</v>
      </c>
    </row>
    <row r="1445" customFormat="false" ht="14.4" hidden="false" customHeight="false" outlineLevel="0" collapsed="false">
      <c r="A1445" s="0" t="n">
        <v>1</v>
      </c>
      <c r="B1445" s="0" t="s">
        <v>948</v>
      </c>
      <c r="C1445" s="0" t="s">
        <v>949</v>
      </c>
      <c r="D1445" s="0" t="n">
        <v>5258</v>
      </c>
      <c r="E1445" s="0" t="s">
        <v>4702</v>
      </c>
      <c r="F1445" s="0" t="s">
        <v>4703</v>
      </c>
      <c r="G1445" s="0" t="s">
        <v>1074</v>
      </c>
      <c r="H1445" s="0" t="s">
        <v>4704</v>
      </c>
      <c r="I1445" s="0" t="s">
        <v>4705</v>
      </c>
    </row>
    <row r="1446" customFormat="false" ht="14.4" hidden="false" customHeight="false" outlineLevel="0" collapsed="false">
      <c r="A1446" s="0" t="n">
        <v>1</v>
      </c>
      <c r="B1446" s="0" t="s">
        <v>948</v>
      </c>
      <c r="C1446" s="0" t="s">
        <v>949</v>
      </c>
      <c r="D1446" s="0" t="n">
        <v>5259</v>
      </c>
      <c r="E1446" s="0" t="s">
        <v>4706</v>
      </c>
      <c r="F1446" s="0" t="s">
        <v>4706</v>
      </c>
      <c r="I1446" s="0" t="s">
        <v>4707</v>
      </c>
    </row>
    <row r="1447" customFormat="false" ht="14.4" hidden="false" customHeight="false" outlineLevel="0" collapsed="false">
      <c r="A1447" s="0" t="n">
        <v>1</v>
      </c>
      <c r="B1447" s="0" t="s">
        <v>948</v>
      </c>
      <c r="C1447" s="0" t="s">
        <v>949</v>
      </c>
      <c r="D1447" s="0" t="n">
        <v>5260</v>
      </c>
      <c r="E1447" s="0" t="s">
        <v>4708</v>
      </c>
      <c r="F1447" s="0" t="s">
        <v>4708</v>
      </c>
      <c r="I1447" s="0" t="s">
        <v>4709</v>
      </c>
    </row>
    <row r="1448" customFormat="false" ht="14.4" hidden="false" customHeight="false" outlineLevel="0" collapsed="false">
      <c r="A1448" s="0" t="n">
        <v>1</v>
      </c>
      <c r="B1448" s="0" t="s">
        <v>948</v>
      </c>
      <c r="C1448" s="0" t="s">
        <v>949</v>
      </c>
      <c r="D1448" s="0" t="n">
        <v>5261</v>
      </c>
      <c r="E1448" s="0" t="s">
        <v>4710</v>
      </c>
      <c r="F1448" s="0" t="s">
        <v>4710</v>
      </c>
      <c r="I1448" s="0" t="s">
        <v>4711</v>
      </c>
    </row>
    <row r="1449" customFormat="false" ht="14.4" hidden="false" customHeight="false" outlineLevel="0" collapsed="false">
      <c r="A1449" s="0" t="n">
        <v>1</v>
      </c>
      <c r="B1449" s="0" t="s">
        <v>948</v>
      </c>
      <c r="C1449" s="0" t="s">
        <v>949</v>
      </c>
      <c r="D1449" s="0" t="n">
        <v>5262</v>
      </c>
      <c r="E1449" s="0" t="s">
        <v>4712</v>
      </c>
      <c r="F1449" s="0" t="s">
        <v>4712</v>
      </c>
      <c r="H1449" s="0" t="s">
        <v>4713</v>
      </c>
      <c r="I1449" s="0" t="s">
        <v>4714</v>
      </c>
    </row>
    <row r="1450" customFormat="false" ht="14.4" hidden="false" customHeight="false" outlineLevel="0" collapsed="false">
      <c r="A1450" s="0" t="n">
        <v>1</v>
      </c>
      <c r="B1450" s="0" t="s">
        <v>948</v>
      </c>
      <c r="C1450" s="0" t="s">
        <v>949</v>
      </c>
      <c r="D1450" s="0" t="n">
        <v>5263</v>
      </c>
      <c r="E1450" s="0" t="s">
        <v>4715</v>
      </c>
      <c r="F1450" s="0" t="s">
        <v>4715</v>
      </c>
    </row>
    <row r="1451" customFormat="false" ht="14.4" hidden="false" customHeight="false" outlineLevel="0" collapsed="false">
      <c r="A1451" s="0" t="n">
        <v>1</v>
      </c>
      <c r="B1451" s="0" t="s">
        <v>948</v>
      </c>
      <c r="C1451" s="0" t="s">
        <v>949</v>
      </c>
      <c r="D1451" s="0" t="n">
        <v>5264</v>
      </c>
      <c r="E1451" s="0" t="s">
        <v>4716</v>
      </c>
      <c r="F1451" s="0" t="s">
        <v>4716</v>
      </c>
      <c r="H1451" s="0" t="s">
        <v>4717</v>
      </c>
      <c r="I1451" s="0" t="s">
        <v>4718</v>
      </c>
    </row>
    <row r="1452" customFormat="false" ht="14.4" hidden="false" customHeight="false" outlineLevel="0" collapsed="false">
      <c r="A1452" s="0" t="n">
        <v>1</v>
      </c>
      <c r="B1452" s="0" t="s">
        <v>948</v>
      </c>
      <c r="C1452" s="0" t="s">
        <v>949</v>
      </c>
      <c r="D1452" s="0" t="n">
        <v>5265</v>
      </c>
      <c r="E1452" s="0" t="s">
        <v>4719</v>
      </c>
      <c r="F1452" s="0" t="s">
        <v>4719</v>
      </c>
      <c r="I1452" s="0" t="s">
        <v>4720</v>
      </c>
    </row>
    <row r="1453" customFormat="false" ht="14.4" hidden="false" customHeight="false" outlineLevel="0" collapsed="false">
      <c r="A1453" s="0" t="n">
        <v>1</v>
      </c>
      <c r="B1453" s="0" t="s">
        <v>948</v>
      </c>
      <c r="C1453" s="0" t="s">
        <v>949</v>
      </c>
      <c r="D1453" s="0" t="n">
        <v>5266</v>
      </c>
      <c r="E1453" s="0" t="s">
        <v>4721</v>
      </c>
      <c r="F1453" s="0" t="s">
        <v>4721</v>
      </c>
    </row>
    <row r="1454" customFormat="false" ht="14.4" hidden="false" customHeight="false" outlineLevel="0" collapsed="false">
      <c r="A1454" s="0" t="n">
        <v>1</v>
      </c>
      <c r="B1454" s="0" t="s">
        <v>948</v>
      </c>
      <c r="C1454" s="0" t="s">
        <v>949</v>
      </c>
      <c r="D1454" s="0" t="n">
        <v>5267</v>
      </c>
      <c r="E1454" s="0" t="s">
        <v>4722</v>
      </c>
      <c r="F1454" s="0" t="s">
        <v>4722</v>
      </c>
      <c r="I1454" s="0" t="s">
        <v>4723</v>
      </c>
    </row>
    <row r="1455" customFormat="false" ht="14.4" hidden="false" customHeight="false" outlineLevel="0" collapsed="false">
      <c r="A1455" s="0" t="n">
        <v>1</v>
      </c>
      <c r="B1455" s="0" t="s">
        <v>948</v>
      </c>
      <c r="C1455" s="0" t="s">
        <v>949</v>
      </c>
      <c r="D1455" s="0" t="n">
        <v>5268</v>
      </c>
      <c r="E1455" s="0" t="s">
        <v>4724</v>
      </c>
      <c r="F1455" s="0" t="s">
        <v>4725</v>
      </c>
      <c r="G1455" s="0" t="s">
        <v>1074</v>
      </c>
      <c r="H1455" s="0" t="s">
        <v>4726</v>
      </c>
      <c r="I1455" s="0" t="s">
        <v>4727</v>
      </c>
    </row>
    <row r="1456" customFormat="false" ht="14.4" hidden="false" customHeight="false" outlineLevel="0" collapsed="false">
      <c r="A1456" s="0" t="n">
        <v>1</v>
      </c>
      <c r="B1456" s="0" t="s">
        <v>948</v>
      </c>
      <c r="C1456" s="0" t="s">
        <v>949</v>
      </c>
      <c r="D1456" s="0" t="n">
        <v>5269</v>
      </c>
      <c r="E1456" s="0" t="s">
        <v>4728</v>
      </c>
      <c r="F1456" s="0" t="s">
        <v>4728</v>
      </c>
      <c r="I1456" s="0" t="s">
        <v>4729</v>
      </c>
    </row>
    <row r="1457" customFormat="false" ht="14.4" hidden="false" customHeight="false" outlineLevel="0" collapsed="false">
      <c r="A1457" s="0" t="n">
        <v>1</v>
      </c>
      <c r="B1457" s="0" t="s">
        <v>948</v>
      </c>
      <c r="C1457" s="0" t="s">
        <v>949</v>
      </c>
      <c r="D1457" s="0" t="n">
        <v>5270</v>
      </c>
      <c r="E1457" s="0" t="s">
        <v>4730</v>
      </c>
      <c r="F1457" s="0" t="s">
        <v>4730</v>
      </c>
      <c r="I1457" s="0" t="s">
        <v>4731</v>
      </c>
    </row>
    <row r="1458" customFormat="false" ht="14.4" hidden="false" customHeight="false" outlineLevel="0" collapsed="false">
      <c r="A1458" s="0" t="n">
        <v>1</v>
      </c>
      <c r="B1458" s="0" t="s">
        <v>948</v>
      </c>
      <c r="C1458" s="0" t="s">
        <v>949</v>
      </c>
      <c r="D1458" s="0" t="n">
        <v>5271</v>
      </c>
      <c r="E1458" s="0" t="s">
        <v>4732</v>
      </c>
      <c r="F1458" s="0" t="s">
        <v>4732</v>
      </c>
      <c r="I1458" s="0" t="s">
        <v>4733</v>
      </c>
    </row>
    <row r="1459" customFormat="false" ht="14.4" hidden="false" customHeight="false" outlineLevel="0" collapsed="false">
      <c r="A1459" s="0" t="n">
        <v>1</v>
      </c>
      <c r="B1459" s="0" t="s">
        <v>948</v>
      </c>
      <c r="C1459" s="0" t="s">
        <v>949</v>
      </c>
      <c r="D1459" s="0" t="n">
        <v>5272</v>
      </c>
      <c r="E1459" s="0" t="s">
        <v>4734</v>
      </c>
      <c r="F1459" s="0" t="s">
        <v>4734</v>
      </c>
      <c r="I1459" s="0" t="s">
        <v>4735</v>
      </c>
    </row>
    <row r="1460" customFormat="false" ht="14.4" hidden="false" customHeight="false" outlineLevel="0" collapsed="false">
      <c r="A1460" s="0" t="n">
        <v>1</v>
      </c>
      <c r="B1460" s="0" t="s">
        <v>948</v>
      </c>
      <c r="C1460" s="0" t="s">
        <v>949</v>
      </c>
      <c r="D1460" s="0" t="n">
        <v>5273</v>
      </c>
      <c r="E1460" s="0" t="s">
        <v>4736</v>
      </c>
      <c r="F1460" s="0" t="s">
        <v>4736</v>
      </c>
      <c r="H1460" s="0" t="s">
        <v>4737</v>
      </c>
      <c r="I1460" s="0" t="s">
        <v>4738</v>
      </c>
    </row>
    <row r="1461" customFormat="false" ht="14.4" hidden="false" customHeight="false" outlineLevel="0" collapsed="false">
      <c r="A1461" s="0" t="n">
        <v>1</v>
      </c>
      <c r="B1461" s="0" t="s">
        <v>948</v>
      </c>
      <c r="C1461" s="0" t="s">
        <v>949</v>
      </c>
      <c r="D1461" s="0" t="n">
        <v>5274</v>
      </c>
      <c r="E1461" s="0" t="s">
        <v>4739</v>
      </c>
      <c r="F1461" s="0" t="s">
        <v>4739</v>
      </c>
      <c r="I1461" s="0" t="s">
        <v>4740</v>
      </c>
    </row>
    <row r="1462" customFormat="false" ht="14.4" hidden="false" customHeight="false" outlineLevel="0" collapsed="false">
      <c r="A1462" s="0" t="n">
        <v>1</v>
      </c>
      <c r="B1462" s="0" t="s">
        <v>948</v>
      </c>
      <c r="C1462" s="0" t="s">
        <v>949</v>
      </c>
      <c r="D1462" s="0" t="n">
        <v>5275</v>
      </c>
      <c r="E1462" s="0" t="s">
        <v>4741</v>
      </c>
      <c r="F1462" s="0" t="s">
        <v>4741</v>
      </c>
    </row>
    <row r="1463" customFormat="false" ht="14.4" hidden="false" customHeight="false" outlineLevel="0" collapsed="false">
      <c r="A1463" s="0" t="n">
        <v>1</v>
      </c>
      <c r="B1463" s="0" t="s">
        <v>948</v>
      </c>
      <c r="C1463" s="0" t="s">
        <v>949</v>
      </c>
      <c r="D1463" s="0" t="n">
        <v>5276</v>
      </c>
      <c r="E1463" s="0" t="s">
        <v>4742</v>
      </c>
      <c r="F1463" s="0" t="s">
        <v>4742</v>
      </c>
    </row>
    <row r="1464" customFormat="false" ht="14.4" hidden="false" customHeight="false" outlineLevel="0" collapsed="false">
      <c r="A1464" s="0" t="n">
        <v>1</v>
      </c>
      <c r="B1464" s="0" t="s">
        <v>948</v>
      </c>
      <c r="C1464" s="0" t="s">
        <v>949</v>
      </c>
      <c r="D1464" s="0" t="n">
        <v>5277</v>
      </c>
      <c r="E1464" s="0" t="s">
        <v>4743</v>
      </c>
      <c r="F1464" s="0" t="s">
        <v>4743</v>
      </c>
    </row>
    <row r="1465" customFormat="false" ht="14.4" hidden="false" customHeight="false" outlineLevel="0" collapsed="false">
      <c r="A1465" s="0" t="n">
        <v>1</v>
      </c>
      <c r="B1465" s="0" t="s">
        <v>948</v>
      </c>
      <c r="C1465" s="0" t="s">
        <v>949</v>
      </c>
      <c r="D1465" s="0" t="n">
        <v>5278</v>
      </c>
      <c r="E1465" s="0" t="s">
        <v>3661</v>
      </c>
      <c r="F1465" s="0" t="s">
        <v>3661</v>
      </c>
      <c r="I1465" s="0" t="s">
        <v>3662</v>
      </c>
    </row>
    <row r="1466" customFormat="false" ht="14.4" hidden="false" customHeight="false" outlineLevel="0" collapsed="false">
      <c r="A1466" s="0" t="n">
        <v>1</v>
      </c>
      <c r="B1466" s="0" t="s">
        <v>948</v>
      </c>
      <c r="C1466" s="0" t="s">
        <v>949</v>
      </c>
      <c r="D1466" s="0" t="n">
        <v>5279</v>
      </c>
      <c r="E1466" s="0" t="s">
        <v>4744</v>
      </c>
      <c r="F1466" s="0" t="s">
        <v>4744</v>
      </c>
      <c r="I1466" s="0" t="s">
        <v>4745</v>
      </c>
    </row>
    <row r="1467" customFormat="false" ht="14.4" hidden="false" customHeight="false" outlineLevel="0" collapsed="false">
      <c r="A1467" s="0" t="n">
        <v>1</v>
      </c>
      <c r="B1467" s="0" t="s">
        <v>948</v>
      </c>
      <c r="C1467" s="0" t="s">
        <v>949</v>
      </c>
      <c r="D1467" s="0" t="n">
        <v>5280</v>
      </c>
      <c r="E1467" s="0" t="s">
        <v>4746</v>
      </c>
      <c r="F1467" s="0" t="s">
        <v>4746</v>
      </c>
      <c r="I1467" s="0" t="s">
        <v>4747</v>
      </c>
    </row>
    <row r="1468" customFormat="false" ht="14.4" hidden="false" customHeight="false" outlineLevel="0" collapsed="false">
      <c r="A1468" s="0" t="n">
        <v>1</v>
      </c>
      <c r="B1468" s="0" t="s">
        <v>948</v>
      </c>
      <c r="C1468" s="0" t="s">
        <v>949</v>
      </c>
      <c r="D1468" s="0" t="n">
        <v>5281</v>
      </c>
      <c r="E1468" s="0" t="s">
        <v>4748</v>
      </c>
      <c r="F1468" s="0" t="s">
        <v>4748</v>
      </c>
      <c r="I1468" s="0" t="s">
        <v>4749</v>
      </c>
    </row>
    <row r="1469" customFormat="false" ht="14.4" hidden="false" customHeight="false" outlineLevel="0" collapsed="false">
      <c r="A1469" s="0" t="n">
        <v>1</v>
      </c>
      <c r="B1469" s="0" t="s">
        <v>948</v>
      </c>
      <c r="C1469" s="0" t="s">
        <v>949</v>
      </c>
      <c r="D1469" s="0" t="n">
        <v>5282</v>
      </c>
      <c r="E1469" s="0" t="s">
        <v>4750</v>
      </c>
      <c r="F1469" s="0" t="s">
        <v>4750</v>
      </c>
      <c r="I1469" s="0" t="s">
        <v>4751</v>
      </c>
    </row>
    <row r="1470" customFormat="false" ht="14.4" hidden="false" customHeight="false" outlineLevel="0" collapsed="false">
      <c r="A1470" s="0" t="n">
        <v>1</v>
      </c>
      <c r="B1470" s="0" t="s">
        <v>948</v>
      </c>
      <c r="C1470" s="0" t="s">
        <v>949</v>
      </c>
      <c r="D1470" s="0" t="n">
        <v>5283</v>
      </c>
      <c r="E1470" s="0" t="s">
        <v>4752</v>
      </c>
      <c r="F1470" s="0" t="s">
        <v>4752</v>
      </c>
      <c r="I1470" s="0" t="s">
        <v>4753</v>
      </c>
    </row>
    <row r="1471" customFormat="false" ht="14.4" hidden="false" customHeight="false" outlineLevel="0" collapsed="false">
      <c r="A1471" s="0" t="n">
        <v>1</v>
      </c>
      <c r="B1471" s="0" t="s">
        <v>948</v>
      </c>
      <c r="C1471" s="0" t="s">
        <v>949</v>
      </c>
      <c r="D1471" s="0" t="n">
        <v>5284</v>
      </c>
      <c r="E1471" s="0" t="s">
        <v>4754</v>
      </c>
      <c r="F1471" s="0" t="s">
        <v>4754</v>
      </c>
      <c r="I1471" s="0" t="s">
        <v>4755</v>
      </c>
    </row>
    <row r="1472" customFormat="false" ht="14.4" hidden="false" customHeight="false" outlineLevel="0" collapsed="false">
      <c r="A1472" s="0" t="n">
        <v>1</v>
      </c>
      <c r="B1472" s="0" t="s">
        <v>948</v>
      </c>
      <c r="C1472" s="0" t="s">
        <v>949</v>
      </c>
      <c r="D1472" s="0" t="n">
        <v>5285</v>
      </c>
      <c r="E1472" s="0" t="s">
        <v>4756</v>
      </c>
      <c r="F1472" s="0" t="s">
        <v>4756</v>
      </c>
      <c r="I1472" s="0" t="s">
        <v>4757</v>
      </c>
    </row>
    <row r="1473" customFormat="false" ht="14.4" hidden="false" customHeight="false" outlineLevel="0" collapsed="false">
      <c r="A1473" s="0" t="n">
        <v>1</v>
      </c>
      <c r="B1473" s="0" t="s">
        <v>948</v>
      </c>
      <c r="C1473" s="0" t="s">
        <v>949</v>
      </c>
      <c r="D1473" s="0" t="n">
        <v>5286</v>
      </c>
      <c r="E1473" s="0" t="s">
        <v>4758</v>
      </c>
      <c r="F1473" s="0" t="s">
        <v>4758</v>
      </c>
      <c r="I1473" s="0" t="s">
        <v>4759</v>
      </c>
    </row>
    <row r="1474" customFormat="false" ht="14.4" hidden="false" customHeight="false" outlineLevel="0" collapsed="false">
      <c r="A1474" s="0" t="n">
        <v>1</v>
      </c>
      <c r="B1474" s="0" t="s">
        <v>948</v>
      </c>
      <c r="C1474" s="0" t="s">
        <v>949</v>
      </c>
      <c r="D1474" s="0" t="n">
        <v>5287</v>
      </c>
      <c r="E1474" s="0" t="s">
        <v>4760</v>
      </c>
      <c r="F1474" s="0" t="s">
        <v>4760</v>
      </c>
      <c r="I1474" s="0" t="s">
        <v>4761</v>
      </c>
    </row>
    <row r="1475" customFormat="false" ht="14.4" hidden="false" customHeight="false" outlineLevel="0" collapsed="false">
      <c r="A1475" s="0" t="n">
        <v>1</v>
      </c>
      <c r="B1475" s="0" t="s">
        <v>948</v>
      </c>
      <c r="C1475" s="0" t="s">
        <v>949</v>
      </c>
      <c r="D1475" s="0" t="n">
        <v>5288</v>
      </c>
      <c r="E1475" s="0" t="s">
        <v>4762</v>
      </c>
      <c r="F1475" s="0" t="s">
        <v>4762</v>
      </c>
      <c r="I1475" s="0" t="s">
        <v>4763</v>
      </c>
    </row>
    <row r="1476" customFormat="false" ht="14.4" hidden="false" customHeight="false" outlineLevel="0" collapsed="false">
      <c r="A1476" s="0" t="n">
        <v>1</v>
      </c>
      <c r="B1476" s="0" t="s">
        <v>948</v>
      </c>
      <c r="C1476" s="0" t="s">
        <v>949</v>
      </c>
      <c r="D1476" s="0" t="n">
        <v>5290</v>
      </c>
      <c r="E1476" s="0" t="s">
        <v>4764</v>
      </c>
      <c r="F1476" s="0" t="s">
        <v>4764</v>
      </c>
    </row>
    <row r="1477" customFormat="false" ht="14.4" hidden="false" customHeight="false" outlineLevel="0" collapsed="false">
      <c r="A1477" s="0" t="n">
        <v>1</v>
      </c>
      <c r="B1477" s="0" t="s">
        <v>948</v>
      </c>
      <c r="C1477" s="0" t="s">
        <v>949</v>
      </c>
      <c r="D1477" s="0" t="n">
        <v>5291</v>
      </c>
      <c r="E1477" s="0" t="s">
        <v>4765</v>
      </c>
      <c r="F1477" s="0" t="s">
        <v>4765</v>
      </c>
    </row>
    <row r="1478" customFormat="false" ht="14.4" hidden="false" customHeight="false" outlineLevel="0" collapsed="false">
      <c r="A1478" s="0" t="n">
        <v>1</v>
      </c>
      <c r="B1478" s="0" t="s">
        <v>948</v>
      </c>
      <c r="C1478" s="0" t="s">
        <v>949</v>
      </c>
      <c r="D1478" s="0" t="n">
        <v>5300</v>
      </c>
      <c r="E1478" s="0" t="s">
        <v>4766</v>
      </c>
      <c r="F1478" s="0" t="s">
        <v>4766</v>
      </c>
    </row>
    <row r="1479" customFormat="false" ht="14.4" hidden="false" customHeight="false" outlineLevel="0" collapsed="false">
      <c r="A1479" s="0" t="n">
        <v>1</v>
      </c>
      <c r="B1479" s="0" t="s">
        <v>948</v>
      </c>
      <c r="C1479" s="0" t="s">
        <v>949</v>
      </c>
      <c r="D1479" s="0" t="n">
        <v>5301</v>
      </c>
      <c r="E1479" s="0" t="s">
        <v>4767</v>
      </c>
      <c r="F1479" s="0" t="s">
        <v>4767</v>
      </c>
    </row>
    <row r="1480" customFormat="false" ht="14.4" hidden="false" customHeight="false" outlineLevel="0" collapsed="false">
      <c r="A1480" s="0" t="n">
        <v>1</v>
      </c>
      <c r="B1480" s="0" t="s">
        <v>948</v>
      </c>
      <c r="C1480" s="0" t="s">
        <v>949</v>
      </c>
      <c r="D1480" s="0" t="n">
        <v>5302</v>
      </c>
      <c r="E1480" s="0" t="s">
        <v>4768</v>
      </c>
      <c r="F1480" s="0" t="s">
        <v>4768</v>
      </c>
    </row>
    <row r="1481" customFormat="false" ht="14.4" hidden="false" customHeight="false" outlineLevel="0" collapsed="false">
      <c r="A1481" s="0" t="n">
        <v>1</v>
      </c>
      <c r="B1481" s="0" t="s">
        <v>948</v>
      </c>
      <c r="C1481" s="0" t="s">
        <v>949</v>
      </c>
      <c r="D1481" s="0" t="n">
        <v>5303</v>
      </c>
      <c r="E1481" s="0" t="s">
        <v>4769</v>
      </c>
      <c r="F1481" s="0" t="s">
        <v>4769</v>
      </c>
      <c r="I1481" s="0" t="s">
        <v>4770</v>
      </c>
    </row>
    <row r="1482" customFormat="false" ht="14.4" hidden="false" customHeight="false" outlineLevel="0" collapsed="false">
      <c r="A1482" s="0" t="n">
        <v>1</v>
      </c>
      <c r="B1482" s="0" t="s">
        <v>948</v>
      </c>
      <c r="C1482" s="0" t="s">
        <v>949</v>
      </c>
      <c r="D1482" s="0" t="n">
        <v>5304</v>
      </c>
      <c r="E1482" s="0" t="s">
        <v>4771</v>
      </c>
      <c r="F1482" s="0" t="s">
        <v>4771</v>
      </c>
    </row>
    <row r="1483" customFormat="false" ht="14.4" hidden="false" customHeight="false" outlineLevel="0" collapsed="false">
      <c r="A1483" s="0" t="n">
        <v>1</v>
      </c>
      <c r="B1483" s="0" t="s">
        <v>948</v>
      </c>
      <c r="C1483" s="0" t="s">
        <v>949</v>
      </c>
      <c r="D1483" s="0" t="n">
        <v>5305</v>
      </c>
      <c r="E1483" s="0" t="s">
        <v>4772</v>
      </c>
      <c r="F1483" s="0" t="s">
        <v>4772</v>
      </c>
      <c r="I1483" s="0" t="s">
        <v>4773</v>
      </c>
    </row>
    <row r="1484" customFormat="false" ht="14.4" hidden="false" customHeight="false" outlineLevel="0" collapsed="false">
      <c r="A1484" s="0" t="n">
        <v>1</v>
      </c>
      <c r="B1484" s="0" t="s">
        <v>948</v>
      </c>
      <c r="C1484" s="0" t="s">
        <v>949</v>
      </c>
      <c r="D1484" s="0" t="n">
        <v>5306</v>
      </c>
      <c r="E1484" s="0" t="s">
        <v>4774</v>
      </c>
      <c r="F1484" s="0" t="s">
        <v>4774</v>
      </c>
    </row>
    <row r="1485" customFormat="false" ht="14.4" hidden="false" customHeight="false" outlineLevel="0" collapsed="false">
      <c r="A1485" s="0" t="n">
        <v>1</v>
      </c>
      <c r="B1485" s="0" t="s">
        <v>948</v>
      </c>
      <c r="C1485" s="0" t="s">
        <v>949</v>
      </c>
      <c r="D1485" s="0" t="n">
        <v>5307</v>
      </c>
      <c r="E1485" s="0" t="s">
        <v>4775</v>
      </c>
      <c r="F1485" s="0" t="s">
        <v>4775</v>
      </c>
    </row>
    <row r="1486" customFormat="false" ht="14.4" hidden="false" customHeight="false" outlineLevel="0" collapsed="false">
      <c r="A1486" s="0" t="n">
        <v>1</v>
      </c>
      <c r="B1486" s="0" t="s">
        <v>948</v>
      </c>
      <c r="C1486" s="0" t="s">
        <v>949</v>
      </c>
      <c r="D1486" s="0" t="n">
        <v>5308</v>
      </c>
      <c r="E1486" s="0" t="s">
        <v>4776</v>
      </c>
      <c r="F1486" s="0" t="s">
        <v>4776</v>
      </c>
      <c r="I1486" s="0" t="s">
        <v>4777</v>
      </c>
    </row>
    <row r="1487" customFormat="false" ht="14.4" hidden="false" customHeight="false" outlineLevel="0" collapsed="false">
      <c r="A1487" s="0" t="n">
        <v>1</v>
      </c>
      <c r="B1487" s="0" t="s">
        <v>948</v>
      </c>
      <c r="C1487" s="0" t="s">
        <v>949</v>
      </c>
      <c r="D1487" s="0" t="n">
        <v>5309</v>
      </c>
      <c r="E1487" s="0" t="s">
        <v>4778</v>
      </c>
      <c r="F1487" s="0" t="s">
        <v>4778</v>
      </c>
    </row>
    <row r="1488" customFormat="false" ht="14.4" hidden="false" customHeight="false" outlineLevel="0" collapsed="false">
      <c r="A1488" s="0" t="n">
        <v>1</v>
      </c>
      <c r="B1488" s="0" t="s">
        <v>948</v>
      </c>
      <c r="C1488" s="0" t="s">
        <v>949</v>
      </c>
      <c r="D1488" s="0" t="n">
        <v>5310</v>
      </c>
      <c r="E1488" s="0" t="s">
        <v>4779</v>
      </c>
      <c r="F1488" s="0" t="s">
        <v>4779</v>
      </c>
    </row>
    <row r="1489" customFormat="false" ht="14.4" hidden="false" customHeight="false" outlineLevel="0" collapsed="false">
      <c r="A1489" s="0" t="n">
        <v>1</v>
      </c>
      <c r="B1489" s="0" t="s">
        <v>948</v>
      </c>
      <c r="C1489" s="0" t="s">
        <v>949</v>
      </c>
      <c r="D1489" s="0" t="n">
        <v>5311</v>
      </c>
      <c r="E1489" s="0" t="s">
        <v>4780</v>
      </c>
      <c r="F1489" s="0" t="s">
        <v>4780</v>
      </c>
    </row>
    <row r="1490" customFormat="false" ht="14.4" hidden="false" customHeight="false" outlineLevel="0" collapsed="false">
      <c r="A1490" s="0" t="n">
        <v>1</v>
      </c>
      <c r="B1490" s="0" t="s">
        <v>948</v>
      </c>
      <c r="C1490" s="0" t="s">
        <v>949</v>
      </c>
      <c r="D1490" s="0" t="n">
        <v>5312</v>
      </c>
      <c r="E1490" s="0" t="s">
        <v>4781</v>
      </c>
      <c r="F1490" s="0" t="s">
        <v>4781</v>
      </c>
      <c r="I1490" s="0" t="s">
        <v>4782</v>
      </c>
    </row>
    <row r="1491" customFormat="false" ht="14.4" hidden="false" customHeight="false" outlineLevel="0" collapsed="false">
      <c r="A1491" s="0" t="n">
        <v>1</v>
      </c>
      <c r="B1491" s="0" t="s">
        <v>948</v>
      </c>
      <c r="C1491" s="0" t="s">
        <v>949</v>
      </c>
      <c r="D1491" s="0" t="n">
        <v>5313</v>
      </c>
      <c r="E1491" s="0" t="s">
        <v>4783</v>
      </c>
      <c r="F1491" s="0" t="s">
        <v>4783</v>
      </c>
      <c r="I1491" s="0" t="s">
        <v>4784</v>
      </c>
    </row>
    <row r="1492" customFormat="false" ht="14.4" hidden="false" customHeight="false" outlineLevel="0" collapsed="false">
      <c r="A1492" s="0" t="n">
        <v>1</v>
      </c>
      <c r="B1492" s="0" t="s">
        <v>948</v>
      </c>
      <c r="C1492" s="0" t="s">
        <v>949</v>
      </c>
      <c r="D1492" s="0" t="n">
        <v>5314</v>
      </c>
      <c r="E1492" s="0" t="s">
        <v>4785</v>
      </c>
      <c r="F1492" s="0" t="s">
        <v>4785</v>
      </c>
    </row>
    <row r="1493" customFormat="false" ht="14.4" hidden="false" customHeight="false" outlineLevel="0" collapsed="false">
      <c r="A1493" s="0" t="n">
        <v>1</v>
      </c>
      <c r="B1493" s="0" t="s">
        <v>948</v>
      </c>
      <c r="C1493" s="0" t="s">
        <v>949</v>
      </c>
      <c r="D1493" s="0" t="n">
        <v>5315</v>
      </c>
      <c r="E1493" s="0" t="s">
        <v>4786</v>
      </c>
      <c r="F1493" s="0" t="s">
        <v>4786</v>
      </c>
      <c r="I1493" s="0" t="s">
        <v>4787</v>
      </c>
    </row>
    <row r="1494" customFormat="false" ht="14.4" hidden="false" customHeight="false" outlineLevel="0" collapsed="false">
      <c r="A1494" s="0" t="n">
        <v>1</v>
      </c>
      <c r="B1494" s="0" t="s">
        <v>948</v>
      </c>
      <c r="C1494" s="0" t="s">
        <v>949</v>
      </c>
      <c r="D1494" s="0" t="n">
        <v>5316</v>
      </c>
      <c r="E1494" s="0" t="s">
        <v>4788</v>
      </c>
      <c r="F1494" s="0" t="s">
        <v>4788</v>
      </c>
      <c r="I1494" s="0" t="s">
        <v>4789</v>
      </c>
    </row>
    <row r="1495" customFormat="false" ht="14.4" hidden="false" customHeight="false" outlineLevel="0" collapsed="false">
      <c r="A1495" s="0" t="n">
        <v>1</v>
      </c>
      <c r="B1495" s="0" t="s">
        <v>948</v>
      </c>
      <c r="C1495" s="0" t="s">
        <v>949</v>
      </c>
      <c r="D1495" s="0" t="n">
        <v>5317</v>
      </c>
      <c r="E1495" s="0" t="s">
        <v>4790</v>
      </c>
      <c r="F1495" s="0" t="s">
        <v>4790</v>
      </c>
      <c r="I1495" s="0" t="s">
        <v>4791</v>
      </c>
    </row>
    <row r="1496" customFormat="false" ht="14.4" hidden="false" customHeight="false" outlineLevel="0" collapsed="false">
      <c r="A1496" s="0" t="n">
        <v>1</v>
      </c>
      <c r="B1496" s="0" t="s">
        <v>948</v>
      </c>
      <c r="C1496" s="0" t="s">
        <v>949</v>
      </c>
      <c r="D1496" s="0" t="n">
        <v>5318</v>
      </c>
      <c r="E1496" s="0" t="s">
        <v>4792</v>
      </c>
      <c r="F1496" s="0" t="s">
        <v>4792</v>
      </c>
      <c r="I1496" s="0" t="s">
        <v>4793</v>
      </c>
    </row>
    <row r="1497" customFormat="false" ht="14.4" hidden="false" customHeight="false" outlineLevel="0" collapsed="false">
      <c r="A1497" s="0" t="n">
        <v>1</v>
      </c>
      <c r="B1497" s="0" t="s">
        <v>948</v>
      </c>
      <c r="C1497" s="0" t="s">
        <v>949</v>
      </c>
      <c r="D1497" s="0" t="n">
        <v>5319</v>
      </c>
      <c r="E1497" s="0" t="s">
        <v>4794</v>
      </c>
      <c r="F1497" s="0" t="s">
        <v>4794</v>
      </c>
      <c r="G1497" s="0" t="s">
        <v>4794</v>
      </c>
      <c r="H1497" s="0" t="s">
        <v>4794</v>
      </c>
    </row>
    <row r="1498" customFormat="false" ht="14.4" hidden="false" customHeight="false" outlineLevel="0" collapsed="false">
      <c r="A1498" s="0" t="n">
        <v>1</v>
      </c>
      <c r="B1498" s="0" t="s">
        <v>948</v>
      </c>
      <c r="C1498" s="0" t="s">
        <v>949</v>
      </c>
      <c r="D1498" s="0" t="n">
        <v>5400</v>
      </c>
      <c r="E1498" s="0" t="s">
        <v>4795</v>
      </c>
      <c r="F1498" s="0" t="s">
        <v>4796</v>
      </c>
    </row>
    <row r="1499" customFormat="false" ht="14.4" hidden="false" customHeight="false" outlineLevel="0" collapsed="false">
      <c r="A1499" s="0" t="n">
        <v>1</v>
      </c>
      <c r="B1499" s="0" t="s">
        <v>948</v>
      </c>
      <c r="C1499" s="0" t="s">
        <v>949</v>
      </c>
      <c r="D1499" s="0" t="n">
        <v>5401</v>
      </c>
      <c r="E1499" s="0" t="s">
        <v>4797</v>
      </c>
      <c r="F1499" s="0" t="s">
        <v>4798</v>
      </c>
      <c r="I1499" s="0" t="s">
        <v>4799</v>
      </c>
    </row>
    <row r="1500" customFormat="false" ht="14.4" hidden="false" customHeight="false" outlineLevel="0" collapsed="false">
      <c r="A1500" s="0" t="n">
        <v>1</v>
      </c>
      <c r="B1500" s="0" t="s">
        <v>948</v>
      </c>
      <c r="C1500" s="0" t="s">
        <v>949</v>
      </c>
      <c r="D1500" s="0" t="n">
        <v>5402</v>
      </c>
      <c r="E1500" s="0" t="s">
        <v>4800</v>
      </c>
      <c r="F1500" s="0" t="s">
        <v>4801</v>
      </c>
      <c r="I1500" s="0" t="s">
        <v>4802</v>
      </c>
    </row>
    <row r="1501" customFormat="false" ht="14.4" hidden="false" customHeight="false" outlineLevel="0" collapsed="false">
      <c r="A1501" s="0" t="n">
        <v>1</v>
      </c>
      <c r="B1501" s="0" t="s">
        <v>948</v>
      </c>
      <c r="C1501" s="0" t="s">
        <v>949</v>
      </c>
      <c r="D1501" s="0" t="n">
        <v>5403</v>
      </c>
      <c r="E1501" s="0" t="s">
        <v>4803</v>
      </c>
      <c r="F1501" s="0" t="s">
        <v>4804</v>
      </c>
    </row>
    <row r="1502" customFormat="false" ht="14.4" hidden="false" customHeight="false" outlineLevel="0" collapsed="false">
      <c r="A1502" s="0" t="n">
        <v>1</v>
      </c>
      <c r="B1502" s="0" t="s">
        <v>948</v>
      </c>
      <c r="C1502" s="0" t="s">
        <v>949</v>
      </c>
      <c r="D1502" s="0" t="n">
        <v>5404</v>
      </c>
      <c r="E1502" s="0" t="s">
        <v>4805</v>
      </c>
      <c r="F1502" s="0" t="s">
        <v>4806</v>
      </c>
      <c r="I1502" s="0" t="s">
        <v>4807</v>
      </c>
    </row>
    <row r="1503" customFormat="false" ht="14.4" hidden="false" customHeight="false" outlineLevel="0" collapsed="false">
      <c r="A1503" s="0" t="n">
        <v>1</v>
      </c>
      <c r="B1503" s="0" t="s">
        <v>948</v>
      </c>
      <c r="C1503" s="0" t="s">
        <v>949</v>
      </c>
      <c r="D1503" s="0" t="n">
        <v>5405</v>
      </c>
      <c r="E1503" s="0" t="s">
        <v>4808</v>
      </c>
      <c r="F1503" s="0" t="s">
        <v>4809</v>
      </c>
      <c r="I1503" s="0" t="s">
        <v>4810</v>
      </c>
    </row>
    <row r="1504" customFormat="false" ht="14.4" hidden="false" customHeight="false" outlineLevel="0" collapsed="false">
      <c r="A1504" s="0" t="n">
        <v>1</v>
      </c>
      <c r="B1504" s="0" t="s">
        <v>948</v>
      </c>
      <c r="C1504" s="0" t="s">
        <v>949</v>
      </c>
      <c r="D1504" s="0" t="n">
        <v>5406</v>
      </c>
      <c r="E1504" s="0" t="s">
        <v>4811</v>
      </c>
      <c r="F1504" s="0" t="s">
        <v>4812</v>
      </c>
      <c r="I1504" s="0" t="s">
        <v>4813</v>
      </c>
    </row>
    <row r="1505" customFormat="false" ht="14.4" hidden="false" customHeight="false" outlineLevel="0" collapsed="false">
      <c r="A1505" s="0" t="n">
        <v>1</v>
      </c>
      <c r="B1505" s="0" t="s">
        <v>948</v>
      </c>
      <c r="C1505" s="0" t="s">
        <v>949</v>
      </c>
      <c r="D1505" s="0" t="n">
        <v>5407</v>
      </c>
      <c r="E1505" s="0" t="s">
        <v>4814</v>
      </c>
      <c r="F1505" s="0" t="s">
        <v>4815</v>
      </c>
    </row>
    <row r="1506" customFormat="false" ht="14.4" hidden="false" customHeight="false" outlineLevel="0" collapsed="false">
      <c r="A1506" s="0" t="n">
        <v>1</v>
      </c>
      <c r="B1506" s="0" t="s">
        <v>948</v>
      </c>
      <c r="C1506" s="0" t="s">
        <v>949</v>
      </c>
      <c r="D1506" s="0" t="n">
        <v>5408</v>
      </c>
      <c r="E1506" s="0" t="s">
        <v>4816</v>
      </c>
      <c r="F1506" s="0" t="s">
        <v>4817</v>
      </c>
      <c r="I1506" s="0" t="s">
        <v>4818</v>
      </c>
    </row>
    <row r="1507" customFormat="false" ht="14.4" hidden="false" customHeight="false" outlineLevel="0" collapsed="false">
      <c r="A1507" s="0" t="n">
        <v>1</v>
      </c>
      <c r="B1507" s="0" t="s">
        <v>948</v>
      </c>
      <c r="C1507" s="0" t="s">
        <v>949</v>
      </c>
      <c r="D1507" s="0" t="n">
        <v>5409</v>
      </c>
      <c r="E1507" s="0" t="s">
        <v>4819</v>
      </c>
      <c r="F1507" s="0" t="s">
        <v>4820</v>
      </c>
      <c r="I1507" s="0" t="s">
        <v>4821</v>
      </c>
    </row>
    <row r="1508" customFormat="false" ht="14.4" hidden="false" customHeight="false" outlineLevel="0" collapsed="false">
      <c r="A1508" s="0" t="n">
        <v>1</v>
      </c>
      <c r="B1508" s="0" t="s">
        <v>948</v>
      </c>
      <c r="C1508" s="0" t="s">
        <v>949</v>
      </c>
      <c r="D1508" s="0" t="n">
        <v>5410</v>
      </c>
      <c r="E1508" s="0" t="s">
        <v>4822</v>
      </c>
      <c r="F1508" s="0" t="s">
        <v>4823</v>
      </c>
      <c r="I1508" s="0" t="s">
        <v>4824</v>
      </c>
    </row>
    <row r="1509" customFormat="false" ht="14.4" hidden="false" customHeight="false" outlineLevel="0" collapsed="false">
      <c r="A1509" s="0" t="n">
        <v>1</v>
      </c>
      <c r="B1509" s="0" t="s">
        <v>948</v>
      </c>
      <c r="C1509" s="0" t="s">
        <v>949</v>
      </c>
      <c r="D1509" s="0" t="n">
        <v>5411</v>
      </c>
      <c r="E1509" s="0" t="s">
        <v>4825</v>
      </c>
      <c r="F1509" s="0" t="s">
        <v>4826</v>
      </c>
      <c r="I1509" s="0" t="s">
        <v>4827</v>
      </c>
    </row>
    <row r="1510" customFormat="false" ht="14.4" hidden="false" customHeight="false" outlineLevel="0" collapsed="false">
      <c r="A1510" s="0" t="n">
        <v>1</v>
      </c>
      <c r="B1510" s="0" t="s">
        <v>948</v>
      </c>
      <c r="C1510" s="0" t="s">
        <v>949</v>
      </c>
      <c r="D1510" s="0" t="n">
        <v>5412</v>
      </c>
      <c r="E1510" s="0" t="s">
        <v>4828</v>
      </c>
      <c r="F1510" s="0" t="s">
        <v>4829</v>
      </c>
    </row>
    <row r="1511" customFormat="false" ht="14.4" hidden="false" customHeight="false" outlineLevel="0" collapsed="false">
      <c r="A1511" s="0" t="n">
        <v>1</v>
      </c>
      <c r="B1511" s="0" t="s">
        <v>948</v>
      </c>
      <c r="C1511" s="0" t="s">
        <v>949</v>
      </c>
      <c r="D1511" s="0" t="n">
        <v>5413</v>
      </c>
      <c r="E1511" s="0" t="s">
        <v>4830</v>
      </c>
      <c r="F1511" s="0" t="s">
        <v>4830</v>
      </c>
    </row>
    <row r="1512" customFormat="false" ht="14.4" hidden="false" customHeight="false" outlineLevel="0" collapsed="false">
      <c r="A1512" s="0" t="n">
        <v>1</v>
      </c>
      <c r="B1512" s="0" t="s">
        <v>948</v>
      </c>
      <c r="C1512" s="0" t="s">
        <v>949</v>
      </c>
      <c r="D1512" s="0" t="n">
        <v>5414</v>
      </c>
      <c r="E1512" s="0" t="s">
        <v>4831</v>
      </c>
      <c r="F1512" s="0" t="s">
        <v>4831</v>
      </c>
      <c r="I1512" s="0" t="s">
        <v>4832</v>
      </c>
    </row>
    <row r="1513" customFormat="false" ht="14.4" hidden="false" customHeight="false" outlineLevel="0" collapsed="false">
      <c r="A1513" s="0" t="n">
        <v>1</v>
      </c>
      <c r="B1513" s="0" t="s">
        <v>948</v>
      </c>
      <c r="C1513" s="0" t="s">
        <v>949</v>
      </c>
      <c r="D1513" s="0" t="n">
        <v>5415</v>
      </c>
      <c r="E1513" s="0" t="s">
        <v>4833</v>
      </c>
      <c r="F1513" s="0" t="s">
        <v>4833</v>
      </c>
      <c r="I1513" s="0" t="s">
        <v>4834</v>
      </c>
    </row>
    <row r="1514" customFormat="false" ht="14.4" hidden="false" customHeight="false" outlineLevel="0" collapsed="false">
      <c r="A1514" s="0" t="n">
        <v>1</v>
      </c>
      <c r="B1514" s="0" t="s">
        <v>948</v>
      </c>
      <c r="C1514" s="0" t="s">
        <v>949</v>
      </c>
      <c r="D1514" s="0" t="n">
        <v>5416</v>
      </c>
      <c r="E1514" s="0" t="s">
        <v>4835</v>
      </c>
      <c r="F1514" s="0" t="s">
        <v>4835</v>
      </c>
    </row>
    <row r="1515" customFormat="false" ht="14.4" hidden="false" customHeight="false" outlineLevel="0" collapsed="false">
      <c r="A1515" s="0" t="n">
        <v>1</v>
      </c>
      <c r="B1515" s="0" t="s">
        <v>948</v>
      </c>
      <c r="C1515" s="0" t="s">
        <v>949</v>
      </c>
      <c r="D1515" s="0" t="n">
        <v>5450</v>
      </c>
      <c r="E1515" s="0" t="s">
        <v>4836</v>
      </c>
      <c r="F1515" s="0" t="s">
        <v>4836</v>
      </c>
    </row>
    <row r="1516" customFormat="false" ht="14.4" hidden="false" customHeight="false" outlineLevel="0" collapsed="false">
      <c r="A1516" s="0" t="n">
        <v>1</v>
      </c>
      <c r="B1516" s="0" t="s">
        <v>948</v>
      </c>
      <c r="C1516" s="0" t="s">
        <v>949</v>
      </c>
      <c r="D1516" s="0" t="n">
        <v>5451</v>
      </c>
      <c r="E1516" s="0" t="s">
        <v>4837</v>
      </c>
      <c r="F1516" s="0" t="s">
        <v>4837</v>
      </c>
      <c r="I1516" s="0" t="s">
        <v>4838</v>
      </c>
    </row>
    <row r="1517" customFormat="false" ht="14.4" hidden="false" customHeight="false" outlineLevel="0" collapsed="false">
      <c r="A1517" s="0" t="n">
        <v>1</v>
      </c>
      <c r="B1517" s="0" t="s">
        <v>948</v>
      </c>
      <c r="C1517" s="0" t="s">
        <v>949</v>
      </c>
      <c r="D1517" s="0" t="n">
        <v>5452</v>
      </c>
      <c r="E1517" s="0" t="s">
        <v>4839</v>
      </c>
      <c r="F1517" s="0" t="s">
        <v>4839</v>
      </c>
      <c r="I1517" s="0" t="s">
        <v>4840</v>
      </c>
    </row>
    <row r="1518" customFormat="false" ht="14.4" hidden="false" customHeight="false" outlineLevel="0" collapsed="false">
      <c r="A1518" s="0" t="n">
        <v>1</v>
      </c>
      <c r="B1518" s="0" t="s">
        <v>948</v>
      </c>
      <c r="C1518" s="0" t="s">
        <v>949</v>
      </c>
      <c r="D1518" s="0" t="n">
        <v>5453</v>
      </c>
      <c r="E1518" s="0" t="s">
        <v>4841</v>
      </c>
      <c r="F1518" s="0" t="s">
        <v>4841</v>
      </c>
      <c r="I1518" s="0" t="s">
        <v>4842</v>
      </c>
    </row>
    <row r="1519" customFormat="false" ht="14.4" hidden="false" customHeight="false" outlineLevel="0" collapsed="false">
      <c r="A1519" s="0" t="n">
        <v>1</v>
      </c>
      <c r="B1519" s="0" t="s">
        <v>948</v>
      </c>
      <c r="C1519" s="0" t="s">
        <v>949</v>
      </c>
      <c r="D1519" s="0" t="n">
        <v>5454</v>
      </c>
      <c r="E1519" s="0" t="s">
        <v>4843</v>
      </c>
      <c r="F1519" s="0" t="s">
        <v>4843</v>
      </c>
      <c r="I1519" s="0" t="s">
        <v>4844</v>
      </c>
    </row>
    <row r="1520" customFormat="false" ht="14.4" hidden="false" customHeight="false" outlineLevel="0" collapsed="false">
      <c r="A1520" s="0" t="n">
        <v>1</v>
      </c>
      <c r="B1520" s="0" t="s">
        <v>948</v>
      </c>
      <c r="C1520" s="0" t="s">
        <v>949</v>
      </c>
      <c r="D1520" s="0" t="n">
        <v>5455</v>
      </c>
      <c r="E1520" s="0" t="s">
        <v>4845</v>
      </c>
      <c r="F1520" s="0" t="s">
        <v>4845</v>
      </c>
      <c r="G1520" s="0" t="s">
        <v>1074</v>
      </c>
      <c r="H1520" s="0" t="s">
        <v>4846</v>
      </c>
      <c r="I1520" s="0" t="s">
        <v>4847</v>
      </c>
    </row>
    <row r="1521" customFormat="false" ht="14.4" hidden="false" customHeight="false" outlineLevel="0" collapsed="false">
      <c r="A1521" s="0" t="n">
        <v>1</v>
      </c>
      <c r="B1521" s="0" t="s">
        <v>948</v>
      </c>
      <c r="C1521" s="0" t="s">
        <v>949</v>
      </c>
      <c r="D1521" s="0" t="n">
        <v>5456</v>
      </c>
      <c r="E1521" s="0" t="s">
        <v>4848</v>
      </c>
      <c r="F1521" s="0" t="s">
        <v>4848</v>
      </c>
      <c r="G1521" s="0" t="s">
        <v>1074</v>
      </c>
      <c r="H1521" s="0" t="s">
        <v>4849</v>
      </c>
      <c r="I1521" s="0" t="s">
        <v>4850</v>
      </c>
    </row>
    <row r="1522" customFormat="false" ht="14.4" hidden="false" customHeight="false" outlineLevel="0" collapsed="false">
      <c r="A1522" s="0" t="n">
        <v>1</v>
      </c>
      <c r="B1522" s="0" t="s">
        <v>948</v>
      </c>
      <c r="C1522" s="0" t="s">
        <v>949</v>
      </c>
      <c r="D1522" s="0" t="n">
        <v>5457</v>
      </c>
      <c r="E1522" s="0" t="s">
        <v>4851</v>
      </c>
      <c r="F1522" s="0" t="s">
        <v>4851</v>
      </c>
      <c r="G1522" s="0" t="s">
        <v>1074</v>
      </c>
      <c r="H1522" s="0" t="s">
        <v>4852</v>
      </c>
      <c r="I1522" s="0" t="s">
        <v>4853</v>
      </c>
    </row>
    <row r="1523" customFormat="false" ht="14.4" hidden="false" customHeight="false" outlineLevel="0" collapsed="false">
      <c r="A1523" s="0" t="n">
        <v>1</v>
      </c>
      <c r="B1523" s="0" t="s">
        <v>948</v>
      </c>
      <c r="C1523" s="0" t="s">
        <v>949</v>
      </c>
      <c r="D1523" s="0" t="n">
        <v>5458</v>
      </c>
      <c r="E1523" s="0" t="s">
        <v>4854</v>
      </c>
      <c r="F1523" s="0" t="s">
        <v>4855</v>
      </c>
      <c r="G1523" s="0" t="s">
        <v>1074</v>
      </c>
      <c r="H1523" s="0" t="s">
        <v>4856</v>
      </c>
      <c r="I1523" s="0" t="s">
        <v>4857</v>
      </c>
    </row>
    <row r="1524" customFormat="false" ht="14.4" hidden="false" customHeight="false" outlineLevel="0" collapsed="false">
      <c r="A1524" s="0" t="n">
        <v>1</v>
      </c>
      <c r="B1524" s="0" t="s">
        <v>948</v>
      </c>
      <c r="C1524" s="0" t="s">
        <v>949</v>
      </c>
      <c r="D1524" s="0" t="n">
        <v>5459</v>
      </c>
      <c r="E1524" s="0" t="s">
        <v>4858</v>
      </c>
      <c r="F1524" s="0" t="s">
        <v>4858</v>
      </c>
      <c r="G1524" s="0" t="s">
        <v>1074</v>
      </c>
      <c r="H1524" s="0" t="s">
        <v>4859</v>
      </c>
      <c r="I1524" s="0" t="s">
        <v>4860</v>
      </c>
    </row>
    <row r="1525" customFormat="false" ht="14.4" hidden="false" customHeight="false" outlineLevel="0" collapsed="false">
      <c r="A1525" s="0" t="n">
        <v>1</v>
      </c>
      <c r="B1525" s="0" t="s">
        <v>948</v>
      </c>
      <c r="C1525" s="0" t="s">
        <v>949</v>
      </c>
      <c r="D1525" s="0" t="n">
        <v>5460</v>
      </c>
      <c r="E1525" s="0" t="s">
        <v>4861</v>
      </c>
      <c r="F1525" s="0" t="s">
        <v>4861</v>
      </c>
      <c r="G1525" s="0" t="s">
        <v>1074</v>
      </c>
      <c r="H1525" s="0" t="s">
        <v>4862</v>
      </c>
      <c r="I1525" s="0" t="s">
        <v>4863</v>
      </c>
    </row>
    <row r="1526" customFormat="false" ht="14.4" hidden="false" customHeight="false" outlineLevel="0" collapsed="false">
      <c r="A1526" s="0" t="n">
        <v>1</v>
      </c>
      <c r="B1526" s="0" t="s">
        <v>948</v>
      </c>
      <c r="C1526" s="0" t="s">
        <v>949</v>
      </c>
      <c r="D1526" s="0" t="n">
        <v>5461</v>
      </c>
      <c r="E1526" s="0" t="s">
        <v>4864</v>
      </c>
      <c r="F1526" s="0" t="s">
        <v>4864</v>
      </c>
      <c r="G1526" s="0" t="s">
        <v>1074</v>
      </c>
      <c r="H1526" s="0" t="s">
        <v>4865</v>
      </c>
    </row>
    <row r="1527" customFormat="false" ht="14.4" hidden="false" customHeight="false" outlineLevel="0" collapsed="false">
      <c r="A1527" s="0" t="n">
        <v>1</v>
      </c>
      <c r="B1527" s="0" t="s">
        <v>948</v>
      </c>
      <c r="C1527" s="0" t="s">
        <v>949</v>
      </c>
      <c r="D1527" s="0" t="n">
        <v>5462</v>
      </c>
      <c r="E1527" s="0" t="s">
        <v>4866</v>
      </c>
      <c r="F1527" s="0" t="s">
        <v>4866</v>
      </c>
      <c r="I1527" s="0" t="s">
        <v>4867</v>
      </c>
    </row>
    <row r="1528" customFormat="false" ht="14.4" hidden="false" customHeight="false" outlineLevel="0" collapsed="false">
      <c r="A1528" s="0" t="n">
        <v>1</v>
      </c>
      <c r="B1528" s="0" t="s">
        <v>948</v>
      </c>
      <c r="C1528" s="0" t="s">
        <v>949</v>
      </c>
      <c r="D1528" s="0" t="n">
        <v>5463</v>
      </c>
      <c r="E1528" s="0" t="s">
        <v>4868</v>
      </c>
      <c r="F1528" s="0" t="s">
        <v>4868</v>
      </c>
      <c r="I1528" s="0" t="s">
        <v>4869</v>
      </c>
    </row>
    <row r="1529" customFormat="false" ht="14.4" hidden="false" customHeight="false" outlineLevel="0" collapsed="false">
      <c r="A1529" s="0" t="n">
        <v>1</v>
      </c>
      <c r="B1529" s="0" t="s">
        <v>948</v>
      </c>
      <c r="C1529" s="0" t="s">
        <v>949</v>
      </c>
      <c r="D1529" s="0" t="n">
        <v>5464</v>
      </c>
      <c r="E1529" s="0" t="s">
        <v>4870</v>
      </c>
      <c r="F1529" s="0" t="s">
        <v>4870</v>
      </c>
      <c r="G1529" s="0" t="s">
        <v>1074</v>
      </c>
      <c r="H1529" s="0" t="s">
        <v>4871</v>
      </c>
      <c r="I1529" s="0" t="s">
        <v>4872</v>
      </c>
    </row>
    <row r="1530" customFormat="false" ht="14.4" hidden="false" customHeight="false" outlineLevel="0" collapsed="false">
      <c r="A1530" s="0" t="n">
        <v>1</v>
      </c>
      <c r="B1530" s="0" t="s">
        <v>948</v>
      </c>
      <c r="C1530" s="0" t="s">
        <v>949</v>
      </c>
      <c r="D1530" s="0" t="n">
        <v>5465</v>
      </c>
      <c r="E1530" s="0" t="s">
        <v>4873</v>
      </c>
      <c r="F1530" s="0" t="s">
        <v>4873</v>
      </c>
      <c r="G1530" s="0" t="s">
        <v>1074</v>
      </c>
      <c r="H1530" s="0" t="s">
        <v>4874</v>
      </c>
      <c r="I1530" s="0" t="s">
        <v>4875</v>
      </c>
    </row>
    <row r="1531" customFormat="false" ht="14.4" hidden="false" customHeight="false" outlineLevel="0" collapsed="false">
      <c r="A1531" s="0" t="n">
        <v>1</v>
      </c>
      <c r="B1531" s="0" t="s">
        <v>948</v>
      </c>
      <c r="C1531" s="0" t="s">
        <v>949</v>
      </c>
      <c r="D1531" s="0" t="n">
        <v>5466</v>
      </c>
      <c r="E1531" s="0" t="s">
        <v>4876</v>
      </c>
      <c r="F1531" s="0" t="s">
        <v>4876</v>
      </c>
      <c r="I1531" s="0" t="s">
        <v>4877</v>
      </c>
    </row>
    <row r="1532" customFormat="false" ht="14.4" hidden="false" customHeight="false" outlineLevel="0" collapsed="false">
      <c r="A1532" s="0" t="n">
        <v>1</v>
      </c>
      <c r="B1532" s="0" t="s">
        <v>948</v>
      </c>
      <c r="C1532" s="0" t="s">
        <v>949</v>
      </c>
      <c r="D1532" s="0" t="n">
        <v>5467</v>
      </c>
      <c r="E1532" s="0" t="s">
        <v>4878</v>
      </c>
      <c r="F1532" s="0" t="s">
        <v>4878</v>
      </c>
      <c r="I1532" s="0" t="s">
        <v>4879</v>
      </c>
    </row>
    <row r="1533" customFormat="false" ht="14.4" hidden="false" customHeight="false" outlineLevel="0" collapsed="false">
      <c r="A1533" s="0" t="n">
        <v>1</v>
      </c>
      <c r="B1533" s="0" t="s">
        <v>948</v>
      </c>
      <c r="C1533" s="0" t="s">
        <v>949</v>
      </c>
      <c r="D1533" s="0" t="n">
        <v>5468</v>
      </c>
      <c r="E1533" s="0" t="s">
        <v>4880</v>
      </c>
      <c r="F1533" s="0" t="s">
        <v>4880</v>
      </c>
      <c r="I1533" s="0" t="s">
        <v>4881</v>
      </c>
    </row>
    <row r="1534" customFormat="false" ht="14.4" hidden="false" customHeight="false" outlineLevel="0" collapsed="false">
      <c r="A1534" s="0" t="n">
        <v>1</v>
      </c>
      <c r="B1534" s="0" t="s">
        <v>948</v>
      </c>
      <c r="C1534" s="0" t="s">
        <v>949</v>
      </c>
      <c r="D1534" s="0" t="n">
        <v>5469</v>
      </c>
      <c r="E1534" s="0" t="s">
        <v>4882</v>
      </c>
      <c r="F1534" s="0" t="s">
        <v>4882</v>
      </c>
      <c r="I1534" s="0" t="s">
        <v>4883</v>
      </c>
    </row>
    <row r="1535" customFormat="false" ht="14.4" hidden="false" customHeight="false" outlineLevel="0" collapsed="false">
      <c r="A1535" s="0" t="n">
        <v>1</v>
      </c>
      <c r="B1535" s="0" t="s">
        <v>948</v>
      </c>
      <c r="C1535" s="0" t="s">
        <v>949</v>
      </c>
      <c r="D1535" s="0" t="n">
        <v>5470</v>
      </c>
      <c r="E1535" s="0" t="s">
        <v>4884</v>
      </c>
      <c r="F1535" s="0" t="s">
        <v>4884</v>
      </c>
      <c r="G1535" s="0" t="s">
        <v>1074</v>
      </c>
      <c r="H1535" s="0" t="s">
        <v>4885</v>
      </c>
      <c r="I1535" s="0" t="s">
        <v>4886</v>
      </c>
    </row>
    <row r="1536" customFormat="false" ht="14.4" hidden="false" customHeight="false" outlineLevel="0" collapsed="false">
      <c r="A1536" s="0" t="n">
        <v>1</v>
      </c>
      <c r="B1536" s="0" t="s">
        <v>948</v>
      </c>
      <c r="C1536" s="0" t="s">
        <v>949</v>
      </c>
      <c r="D1536" s="0" t="n">
        <v>5471</v>
      </c>
      <c r="E1536" s="0" t="s">
        <v>4887</v>
      </c>
      <c r="F1536" s="0" t="s">
        <v>4887</v>
      </c>
      <c r="I1536" s="0" t="s">
        <v>4888</v>
      </c>
    </row>
    <row r="1537" customFormat="false" ht="14.4" hidden="false" customHeight="false" outlineLevel="0" collapsed="false">
      <c r="A1537" s="0" t="n">
        <v>1</v>
      </c>
      <c r="B1537" s="0" t="s">
        <v>948</v>
      </c>
      <c r="C1537" s="0" t="s">
        <v>949</v>
      </c>
      <c r="D1537" s="0" t="n">
        <v>5472</v>
      </c>
      <c r="E1537" s="0" t="s">
        <v>4889</v>
      </c>
      <c r="F1537" s="0" t="s">
        <v>4889</v>
      </c>
      <c r="I1537" s="0" t="s">
        <v>4890</v>
      </c>
    </row>
    <row r="1538" customFormat="false" ht="14.4" hidden="false" customHeight="false" outlineLevel="0" collapsed="false">
      <c r="A1538" s="0" t="n">
        <v>1</v>
      </c>
      <c r="B1538" s="0" t="s">
        <v>948</v>
      </c>
      <c r="C1538" s="0" t="s">
        <v>949</v>
      </c>
      <c r="D1538" s="0" t="n">
        <v>5473</v>
      </c>
      <c r="E1538" s="0" t="s">
        <v>4891</v>
      </c>
      <c r="F1538" s="0" t="s">
        <v>4891</v>
      </c>
      <c r="G1538" s="0" t="s">
        <v>1074</v>
      </c>
      <c r="H1538" s="0" t="s">
        <v>4892</v>
      </c>
      <c r="I1538" s="0" t="s">
        <v>4893</v>
      </c>
    </row>
    <row r="1539" customFormat="false" ht="14.4" hidden="false" customHeight="false" outlineLevel="0" collapsed="false">
      <c r="A1539" s="0" t="n">
        <v>1</v>
      </c>
      <c r="B1539" s="0" t="s">
        <v>948</v>
      </c>
      <c r="C1539" s="0" t="s">
        <v>949</v>
      </c>
      <c r="D1539" s="0" t="n">
        <v>5474</v>
      </c>
      <c r="E1539" s="0" t="s">
        <v>4894</v>
      </c>
      <c r="F1539" s="0" t="s">
        <v>4894</v>
      </c>
      <c r="G1539" s="0" t="s">
        <v>1074</v>
      </c>
      <c r="H1539" s="0" t="s">
        <v>4895</v>
      </c>
      <c r="I1539" s="0" t="s">
        <v>4896</v>
      </c>
    </row>
    <row r="1540" customFormat="false" ht="14.4" hidden="false" customHeight="false" outlineLevel="0" collapsed="false">
      <c r="A1540" s="0" t="n">
        <v>1</v>
      </c>
      <c r="B1540" s="0" t="s">
        <v>948</v>
      </c>
      <c r="C1540" s="0" t="s">
        <v>949</v>
      </c>
      <c r="D1540" s="0" t="n">
        <v>5475</v>
      </c>
      <c r="E1540" s="0" t="s">
        <v>4897</v>
      </c>
      <c r="F1540" s="0" t="s">
        <v>4897</v>
      </c>
      <c r="I1540" s="0" t="s">
        <v>4898</v>
      </c>
    </row>
    <row r="1541" customFormat="false" ht="14.4" hidden="false" customHeight="false" outlineLevel="0" collapsed="false">
      <c r="A1541" s="0" t="n">
        <v>1</v>
      </c>
      <c r="B1541" s="0" t="s">
        <v>948</v>
      </c>
      <c r="C1541" s="0" t="s">
        <v>949</v>
      </c>
      <c r="D1541" s="0" t="n">
        <v>5476</v>
      </c>
      <c r="E1541" s="0" t="s">
        <v>4899</v>
      </c>
      <c r="F1541" s="0" t="s">
        <v>4899</v>
      </c>
      <c r="I1541" s="0" t="s">
        <v>4900</v>
      </c>
    </row>
    <row r="1542" customFormat="false" ht="14.4" hidden="false" customHeight="false" outlineLevel="0" collapsed="false">
      <c r="A1542" s="0" t="n">
        <v>1</v>
      </c>
      <c r="B1542" s="0" t="s">
        <v>948</v>
      </c>
      <c r="C1542" s="0" t="s">
        <v>949</v>
      </c>
      <c r="D1542" s="0" t="n">
        <v>5477</v>
      </c>
      <c r="E1542" s="0" t="s">
        <v>4901</v>
      </c>
      <c r="F1542" s="0" t="s">
        <v>4901</v>
      </c>
      <c r="I1542" s="0" t="s">
        <v>4902</v>
      </c>
    </row>
    <row r="1543" customFormat="false" ht="14.4" hidden="false" customHeight="false" outlineLevel="0" collapsed="false">
      <c r="A1543" s="0" t="n">
        <v>1</v>
      </c>
      <c r="B1543" s="0" t="s">
        <v>948</v>
      </c>
      <c r="C1543" s="0" t="s">
        <v>949</v>
      </c>
      <c r="D1543" s="0" t="n">
        <v>5478</v>
      </c>
      <c r="E1543" s="0" t="s">
        <v>4903</v>
      </c>
      <c r="F1543" s="0" t="s">
        <v>4903</v>
      </c>
      <c r="I1543" s="0" t="s">
        <v>4904</v>
      </c>
    </row>
    <row r="1544" customFormat="false" ht="14.4" hidden="false" customHeight="false" outlineLevel="0" collapsed="false">
      <c r="A1544" s="0" t="n">
        <v>1</v>
      </c>
      <c r="B1544" s="0" t="s">
        <v>948</v>
      </c>
      <c r="C1544" s="0" t="s">
        <v>949</v>
      </c>
      <c r="D1544" s="0" t="n">
        <v>5479</v>
      </c>
      <c r="E1544" s="0" t="s">
        <v>4905</v>
      </c>
      <c r="F1544" s="0" t="s">
        <v>4905</v>
      </c>
      <c r="I1544" s="0" t="s">
        <v>4906</v>
      </c>
    </row>
    <row r="1545" customFormat="false" ht="14.4" hidden="false" customHeight="false" outlineLevel="0" collapsed="false">
      <c r="A1545" s="0" t="n">
        <v>1</v>
      </c>
      <c r="B1545" s="0" t="s">
        <v>948</v>
      </c>
      <c r="C1545" s="0" t="s">
        <v>949</v>
      </c>
      <c r="D1545" s="0" t="n">
        <v>5480</v>
      </c>
      <c r="E1545" s="0" t="s">
        <v>4907</v>
      </c>
      <c r="F1545" s="0" t="s">
        <v>4907</v>
      </c>
      <c r="I1545" s="0" t="s">
        <v>4908</v>
      </c>
    </row>
    <row r="1546" customFormat="false" ht="14.4" hidden="false" customHeight="false" outlineLevel="0" collapsed="false">
      <c r="A1546" s="0" t="n">
        <v>1</v>
      </c>
      <c r="B1546" s="0" t="s">
        <v>948</v>
      </c>
      <c r="C1546" s="0" t="s">
        <v>949</v>
      </c>
      <c r="D1546" s="0" t="n">
        <v>5481</v>
      </c>
      <c r="E1546" s="0" t="s">
        <v>4909</v>
      </c>
      <c r="F1546" s="0" t="s">
        <v>4909</v>
      </c>
      <c r="G1546" s="0" t="s">
        <v>1074</v>
      </c>
      <c r="H1546" s="0" t="s">
        <v>4910</v>
      </c>
      <c r="I1546" s="0" t="s">
        <v>4911</v>
      </c>
    </row>
    <row r="1547" customFormat="false" ht="14.4" hidden="false" customHeight="false" outlineLevel="0" collapsed="false">
      <c r="A1547" s="0" t="n">
        <v>1</v>
      </c>
      <c r="B1547" s="0" t="s">
        <v>948</v>
      </c>
      <c r="C1547" s="0" t="s">
        <v>949</v>
      </c>
      <c r="D1547" s="0" t="n">
        <v>5482</v>
      </c>
      <c r="E1547" s="0" t="s">
        <v>4912</v>
      </c>
      <c r="F1547" s="0" t="s">
        <v>4912</v>
      </c>
      <c r="G1547" s="0" t="s">
        <v>1074</v>
      </c>
      <c r="H1547" s="0" t="s">
        <v>4913</v>
      </c>
      <c r="I1547" s="0" t="s">
        <v>4914</v>
      </c>
    </row>
    <row r="1548" customFormat="false" ht="14.4" hidden="false" customHeight="false" outlineLevel="0" collapsed="false">
      <c r="A1548" s="0" t="n">
        <v>1</v>
      </c>
      <c r="B1548" s="0" t="s">
        <v>948</v>
      </c>
      <c r="C1548" s="0" t="s">
        <v>949</v>
      </c>
      <c r="D1548" s="0" t="n">
        <v>5483</v>
      </c>
      <c r="E1548" s="0" t="s">
        <v>4915</v>
      </c>
      <c r="F1548" s="0" t="s">
        <v>4915</v>
      </c>
      <c r="G1548" s="0" t="s">
        <v>1074</v>
      </c>
      <c r="H1548" s="0" t="s">
        <v>4916</v>
      </c>
      <c r="I1548" s="0" t="s">
        <v>4917</v>
      </c>
    </row>
    <row r="1549" customFormat="false" ht="14.4" hidden="false" customHeight="false" outlineLevel="0" collapsed="false">
      <c r="A1549" s="0" t="n">
        <v>1</v>
      </c>
      <c r="B1549" s="0" t="s">
        <v>948</v>
      </c>
      <c r="C1549" s="0" t="s">
        <v>949</v>
      </c>
      <c r="D1549" s="0" t="n">
        <v>5484</v>
      </c>
      <c r="E1549" s="0" t="s">
        <v>4918</v>
      </c>
      <c r="F1549" s="0" t="s">
        <v>4918</v>
      </c>
      <c r="I1549" s="0" t="s">
        <v>4919</v>
      </c>
    </row>
    <row r="1550" customFormat="false" ht="14.4" hidden="false" customHeight="false" outlineLevel="0" collapsed="false">
      <c r="A1550" s="0" t="n">
        <v>1</v>
      </c>
      <c r="B1550" s="0" t="s">
        <v>948</v>
      </c>
      <c r="C1550" s="0" t="s">
        <v>949</v>
      </c>
      <c r="D1550" s="0" t="n">
        <v>5485</v>
      </c>
      <c r="E1550" s="0" t="s">
        <v>4920</v>
      </c>
      <c r="F1550" s="0" t="s">
        <v>4920</v>
      </c>
      <c r="I1550" s="0" t="s">
        <v>4921</v>
      </c>
    </row>
    <row r="1551" customFormat="false" ht="14.4" hidden="false" customHeight="false" outlineLevel="0" collapsed="false">
      <c r="A1551" s="0" t="n">
        <v>1</v>
      </c>
      <c r="B1551" s="0" t="s">
        <v>948</v>
      </c>
      <c r="C1551" s="0" t="s">
        <v>949</v>
      </c>
      <c r="D1551" s="0" t="n">
        <v>5486</v>
      </c>
      <c r="E1551" s="0" t="s">
        <v>4922</v>
      </c>
      <c r="F1551" s="0" t="s">
        <v>4922</v>
      </c>
      <c r="I1551" s="0" t="s">
        <v>4923</v>
      </c>
    </row>
    <row r="1552" customFormat="false" ht="14.4" hidden="false" customHeight="false" outlineLevel="0" collapsed="false">
      <c r="A1552" s="0" t="n">
        <v>1</v>
      </c>
      <c r="B1552" s="0" t="s">
        <v>948</v>
      </c>
      <c r="C1552" s="0" t="s">
        <v>949</v>
      </c>
      <c r="D1552" s="0" t="n">
        <v>5487</v>
      </c>
      <c r="E1552" s="0" t="s">
        <v>4924</v>
      </c>
      <c r="F1552" s="0" t="s">
        <v>4924</v>
      </c>
      <c r="I1552" s="0" t="s">
        <v>4925</v>
      </c>
    </row>
    <row r="1553" customFormat="false" ht="14.4" hidden="false" customHeight="false" outlineLevel="0" collapsed="false">
      <c r="A1553" s="0" t="n">
        <v>1</v>
      </c>
      <c r="B1553" s="0" t="s">
        <v>948</v>
      </c>
      <c r="C1553" s="0" t="s">
        <v>949</v>
      </c>
      <c r="D1553" s="0" t="n">
        <v>5488</v>
      </c>
      <c r="E1553" s="0" t="s">
        <v>4926</v>
      </c>
      <c r="F1553" s="0" t="s">
        <v>4926</v>
      </c>
      <c r="G1553" s="0" t="s">
        <v>1074</v>
      </c>
      <c r="H1553" s="0" t="s">
        <v>4927</v>
      </c>
      <c r="I1553" s="0" t="s">
        <v>4928</v>
      </c>
    </row>
    <row r="1554" customFormat="false" ht="14.4" hidden="false" customHeight="false" outlineLevel="0" collapsed="false">
      <c r="A1554" s="0" t="n">
        <v>1</v>
      </c>
      <c r="B1554" s="0" t="s">
        <v>948</v>
      </c>
      <c r="C1554" s="0" t="s">
        <v>949</v>
      </c>
      <c r="D1554" s="0" t="n">
        <v>5489</v>
      </c>
      <c r="E1554" s="0" t="s">
        <v>4929</v>
      </c>
      <c r="F1554" s="0" t="s">
        <v>4929</v>
      </c>
      <c r="I1554" s="0" t="s">
        <v>4930</v>
      </c>
    </row>
    <row r="1555" customFormat="false" ht="14.4" hidden="false" customHeight="false" outlineLevel="0" collapsed="false">
      <c r="A1555" s="0" t="n">
        <v>1</v>
      </c>
      <c r="B1555" s="0" t="s">
        <v>948</v>
      </c>
      <c r="C1555" s="0" t="s">
        <v>949</v>
      </c>
      <c r="D1555" s="0" t="n">
        <v>5490</v>
      </c>
      <c r="E1555" s="0" t="s">
        <v>4931</v>
      </c>
      <c r="F1555" s="0" t="s">
        <v>4931</v>
      </c>
      <c r="I1555" s="0" t="s">
        <v>4932</v>
      </c>
    </row>
    <row r="1556" customFormat="false" ht="14.4" hidden="false" customHeight="false" outlineLevel="0" collapsed="false">
      <c r="A1556" s="0" t="n">
        <v>1</v>
      </c>
      <c r="B1556" s="0" t="s">
        <v>948</v>
      </c>
      <c r="C1556" s="0" t="s">
        <v>949</v>
      </c>
      <c r="D1556" s="0" t="n">
        <v>5491</v>
      </c>
      <c r="E1556" s="0" t="s">
        <v>4933</v>
      </c>
      <c r="F1556" s="0" t="s">
        <v>4933</v>
      </c>
      <c r="I1556" s="0" t="s">
        <v>4934</v>
      </c>
    </row>
    <row r="1557" customFormat="false" ht="14.4" hidden="false" customHeight="false" outlineLevel="0" collapsed="false">
      <c r="A1557" s="0" t="n">
        <v>1</v>
      </c>
      <c r="B1557" s="0" t="s">
        <v>948</v>
      </c>
      <c r="C1557" s="0" t="s">
        <v>949</v>
      </c>
      <c r="D1557" s="0" t="n">
        <v>5492</v>
      </c>
      <c r="E1557" s="0" t="s">
        <v>4935</v>
      </c>
      <c r="F1557" s="0" t="s">
        <v>4935</v>
      </c>
      <c r="I1557" s="0" t="s">
        <v>4936</v>
      </c>
    </row>
    <row r="1558" customFormat="false" ht="14.4" hidden="false" customHeight="false" outlineLevel="0" collapsed="false">
      <c r="A1558" s="0" t="n">
        <v>1</v>
      </c>
      <c r="B1558" s="0" t="s">
        <v>948</v>
      </c>
      <c r="C1558" s="0" t="s">
        <v>949</v>
      </c>
      <c r="D1558" s="0" t="n">
        <v>5493</v>
      </c>
      <c r="E1558" s="0" t="s">
        <v>4937</v>
      </c>
      <c r="F1558" s="0" t="s">
        <v>4937</v>
      </c>
      <c r="I1558" s="0" t="s">
        <v>4938</v>
      </c>
    </row>
    <row r="1559" customFormat="false" ht="14.4" hidden="false" customHeight="false" outlineLevel="0" collapsed="false">
      <c r="A1559" s="0" t="n">
        <v>1</v>
      </c>
      <c r="B1559" s="0" t="s">
        <v>948</v>
      </c>
      <c r="C1559" s="0" t="s">
        <v>949</v>
      </c>
      <c r="D1559" s="0" t="n">
        <v>5494</v>
      </c>
      <c r="E1559" s="0" t="s">
        <v>4939</v>
      </c>
      <c r="F1559" s="0" t="s">
        <v>4939</v>
      </c>
      <c r="I1559" s="0" t="s">
        <v>4940</v>
      </c>
    </row>
    <row r="1560" customFormat="false" ht="14.4" hidden="false" customHeight="false" outlineLevel="0" collapsed="false">
      <c r="A1560" s="0" t="n">
        <v>1</v>
      </c>
      <c r="B1560" s="0" t="s">
        <v>948</v>
      </c>
      <c r="C1560" s="0" t="s">
        <v>949</v>
      </c>
      <c r="D1560" s="0" t="n">
        <v>5495</v>
      </c>
      <c r="E1560" s="0" t="s">
        <v>4941</v>
      </c>
      <c r="F1560" s="0" t="s">
        <v>4941</v>
      </c>
      <c r="I1560" s="0" t="s">
        <v>4942</v>
      </c>
    </row>
    <row r="1561" customFormat="false" ht="14.4" hidden="false" customHeight="false" outlineLevel="0" collapsed="false">
      <c r="A1561" s="0" t="n">
        <v>1</v>
      </c>
      <c r="B1561" s="0" t="s">
        <v>948</v>
      </c>
      <c r="C1561" s="0" t="s">
        <v>949</v>
      </c>
      <c r="D1561" s="0" t="n">
        <v>5496</v>
      </c>
      <c r="E1561" s="0" t="s">
        <v>4943</v>
      </c>
      <c r="F1561" s="0" t="s">
        <v>4943</v>
      </c>
      <c r="G1561" s="0" t="s">
        <v>1074</v>
      </c>
      <c r="H1561" s="0" t="s">
        <v>4944</v>
      </c>
      <c r="I1561" s="0" t="s">
        <v>4945</v>
      </c>
    </row>
    <row r="1562" customFormat="false" ht="14.4" hidden="false" customHeight="false" outlineLevel="0" collapsed="false">
      <c r="A1562" s="0" t="n">
        <v>1</v>
      </c>
      <c r="B1562" s="0" t="s">
        <v>948</v>
      </c>
      <c r="C1562" s="0" t="s">
        <v>949</v>
      </c>
      <c r="D1562" s="0" t="n">
        <v>5497</v>
      </c>
      <c r="E1562" s="0" t="s">
        <v>4946</v>
      </c>
      <c r="F1562" s="0" t="s">
        <v>4946</v>
      </c>
      <c r="I1562" s="0" t="s">
        <v>4947</v>
      </c>
    </row>
    <row r="1563" customFormat="false" ht="14.4" hidden="false" customHeight="false" outlineLevel="0" collapsed="false">
      <c r="A1563" s="0" t="n">
        <v>1</v>
      </c>
      <c r="B1563" s="0" t="s">
        <v>948</v>
      </c>
      <c r="C1563" s="0" t="s">
        <v>949</v>
      </c>
      <c r="D1563" s="0" t="n">
        <v>5498</v>
      </c>
      <c r="E1563" s="0" t="s">
        <v>4948</v>
      </c>
      <c r="F1563" s="0" t="s">
        <v>4948</v>
      </c>
      <c r="G1563" s="0" t="s">
        <v>1074</v>
      </c>
      <c r="H1563" s="0" t="s">
        <v>4949</v>
      </c>
      <c r="I1563" s="0" t="s">
        <v>4950</v>
      </c>
    </row>
    <row r="1564" customFormat="false" ht="14.4" hidden="false" customHeight="false" outlineLevel="0" collapsed="false">
      <c r="A1564" s="0" t="n">
        <v>1</v>
      </c>
      <c r="B1564" s="0" t="s">
        <v>948</v>
      </c>
      <c r="C1564" s="0" t="s">
        <v>949</v>
      </c>
      <c r="D1564" s="0" t="n">
        <v>5499</v>
      </c>
      <c r="E1564" s="0" t="s">
        <v>4951</v>
      </c>
      <c r="F1564" s="0" t="s">
        <v>4951</v>
      </c>
      <c r="I1564" s="0" t="s">
        <v>4952</v>
      </c>
    </row>
    <row r="1565" customFormat="false" ht="14.4" hidden="false" customHeight="false" outlineLevel="0" collapsed="false">
      <c r="A1565" s="0" t="n">
        <v>1</v>
      </c>
      <c r="B1565" s="0" t="s">
        <v>948</v>
      </c>
      <c r="C1565" s="0" t="s">
        <v>949</v>
      </c>
      <c r="D1565" s="0" t="n">
        <v>5500</v>
      </c>
      <c r="E1565" s="0" t="s">
        <v>4953</v>
      </c>
      <c r="F1565" s="0" t="s">
        <v>4953</v>
      </c>
      <c r="G1565" s="0" t="s">
        <v>1074</v>
      </c>
      <c r="H1565" s="0" t="s">
        <v>4954</v>
      </c>
      <c r="I1565" s="0" t="s">
        <v>4955</v>
      </c>
    </row>
    <row r="1566" customFormat="false" ht="14.4" hidden="false" customHeight="false" outlineLevel="0" collapsed="false">
      <c r="A1566" s="0" t="n">
        <v>1</v>
      </c>
      <c r="B1566" s="0" t="s">
        <v>948</v>
      </c>
      <c r="C1566" s="0" t="s">
        <v>949</v>
      </c>
      <c r="D1566" s="0" t="n">
        <v>5501</v>
      </c>
      <c r="E1566" s="0" t="s">
        <v>4956</v>
      </c>
      <c r="F1566" s="0" t="s">
        <v>4956</v>
      </c>
      <c r="I1566" s="0" t="s">
        <v>4957</v>
      </c>
    </row>
    <row r="1567" customFormat="false" ht="14.4" hidden="false" customHeight="false" outlineLevel="0" collapsed="false">
      <c r="A1567" s="0" t="n">
        <v>1</v>
      </c>
      <c r="B1567" s="0" t="s">
        <v>948</v>
      </c>
      <c r="C1567" s="0" t="s">
        <v>949</v>
      </c>
      <c r="D1567" s="0" t="n">
        <v>5502</v>
      </c>
      <c r="E1567" s="0" t="s">
        <v>4958</v>
      </c>
      <c r="F1567" s="0" t="s">
        <v>4959</v>
      </c>
      <c r="G1567" s="0" t="s">
        <v>1074</v>
      </c>
      <c r="H1567" s="0" t="s">
        <v>4960</v>
      </c>
      <c r="I1567" s="0" t="s">
        <v>4961</v>
      </c>
    </row>
    <row r="1568" customFormat="false" ht="14.4" hidden="false" customHeight="false" outlineLevel="0" collapsed="false">
      <c r="A1568" s="0" t="n">
        <v>1</v>
      </c>
      <c r="B1568" s="0" t="s">
        <v>948</v>
      </c>
      <c r="C1568" s="0" t="s">
        <v>949</v>
      </c>
      <c r="D1568" s="0" t="n">
        <v>5503</v>
      </c>
      <c r="E1568" s="0" t="s">
        <v>4962</v>
      </c>
      <c r="F1568" s="0" t="s">
        <v>4962</v>
      </c>
      <c r="I1568" s="0" t="s">
        <v>4963</v>
      </c>
    </row>
    <row r="1569" customFormat="false" ht="14.4" hidden="false" customHeight="false" outlineLevel="0" collapsed="false">
      <c r="A1569" s="0" t="n">
        <v>1</v>
      </c>
      <c r="B1569" s="0" t="s">
        <v>948</v>
      </c>
      <c r="C1569" s="0" t="s">
        <v>949</v>
      </c>
      <c r="D1569" s="0" t="n">
        <v>5504</v>
      </c>
      <c r="E1569" s="0" t="s">
        <v>4964</v>
      </c>
      <c r="F1569" s="0" t="s">
        <v>4964</v>
      </c>
      <c r="I1569" s="0" t="s">
        <v>4965</v>
      </c>
    </row>
    <row r="1570" customFormat="false" ht="14.4" hidden="false" customHeight="false" outlineLevel="0" collapsed="false">
      <c r="A1570" s="0" t="n">
        <v>1</v>
      </c>
      <c r="B1570" s="0" t="s">
        <v>948</v>
      </c>
      <c r="C1570" s="0" t="s">
        <v>949</v>
      </c>
      <c r="D1570" s="0" t="n">
        <v>5505</v>
      </c>
      <c r="E1570" s="0" t="s">
        <v>4966</v>
      </c>
      <c r="F1570" s="0" t="s">
        <v>4966</v>
      </c>
      <c r="G1570" s="0" t="s">
        <v>1074</v>
      </c>
      <c r="H1570" s="0" t="s">
        <v>4967</v>
      </c>
      <c r="I1570" s="0" t="s">
        <v>4968</v>
      </c>
    </row>
    <row r="1571" customFormat="false" ht="14.4" hidden="false" customHeight="false" outlineLevel="0" collapsed="false">
      <c r="A1571" s="0" t="n">
        <v>1</v>
      </c>
      <c r="B1571" s="0" t="s">
        <v>948</v>
      </c>
      <c r="C1571" s="0" t="s">
        <v>949</v>
      </c>
      <c r="D1571" s="0" t="n">
        <v>5506</v>
      </c>
      <c r="E1571" s="0" t="s">
        <v>4969</v>
      </c>
      <c r="F1571" s="0" t="s">
        <v>4969</v>
      </c>
      <c r="I1571" s="0" t="s">
        <v>4970</v>
      </c>
    </row>
    <row r="1572" customFormat="false" ht="14.4" hidden="false" customHeight="false" outlineLevel="0" collapsed="false">
      <c r="A1572" s="0" t="n">
        <v>1</v>
      </c>
      <c r="B1572" s="0" t="s">
        <v>948</v>
      </c>
      <c r="C1572" s="0" t="s">
        <v>949</v>
      </c>
      <c r="D1572" s="0" t="n">
        <v>5507</v>
      </c>
      <c r="E1572" s="0" t="s">
        <v>4971</v>
      </c>
      <c r="F1572" s="0" t="s">
        <v>4971</v>
      </c>
      <c r="G1572" s="0" t="s">
        <v>1074</v>
      </c>
      <c r="H1572" s="0" t="s">
        <v>4972</v>
      </c>
      <c r="I1572" s="0" t="s">
        <v>4973</v>
      </c>
    </row>
    <row r="1573" customFormat="false" ht="14.4" hidden="false" customHeight="false" outlineLevel="0" collapsed="false">
      <c r="A1573" s="0" t="n">
        <v>1</v>
      </c>
      <c r="B1573" s="0" t="s">
        <v>948</v>
      </c>
      <c r="C1573" s="0" t="s">
        <v>949</v>
      </c>
      <c r="D1573" s="0" t="n">
        <v>5508</v>
      </c>
      <c r="E1573" s="0" t="s">
        <v>4974</v>
      </c>
      <c r="F1573" s="0" t="s">
        <v>4974</v>
      </c>
      <c r="I1573" s="0" t="s">
        <v>4975</v>
      </c>
    </row>
    <row r="1574" customFormat="false" ht="14.4" hidden="false" customHeight="false" outlineLevel="0" collapsed="false">
      <c r="A1574" s="0" t="n">
        <v>1</v>
      </c>
      <c r="B1574" s="0" t="s">
        <v>948</v>
      </c>
      <c r="C1574" s="0" t="s">
        <v>949</v>
      </c>
      <c r="D1574" s="0" t="n">
        <v>5509</v>
      </c>
      <c r="E1574" s="0" t="s">
        <v>4976</v>
      </c>
      <c r="F1574" s="0" t="s">
        <v>4976</v>
      </c>
      <c r="I1574" s="0" t="s">
        <v>4977</v>
      </c>
    </row>
    <row r="1575" customFormat="false" ht="14.4" hidden="false" customHeight="false" outlineLevel="0" collapsed="false">
      <c r="A1575" s="0" t="n">
        <v>1</v>
      </c>
      <c r="B1575" s="0" t="s">
        <v>948</v>
      </c>
      <c r="C1575" s="0" t="s">
        <v>949</v>
      </c>
      <c r="D1575" s="0" t="n">
        <v>5510</v>
      </c>
      <c r="E1575" s="0" t="s">
        <v>4978</v>
      </c>
      <c r="F1575" s="0" t="s">
        <v>4978</v>
      </c>
      <c r="I1575" s="0" t="s">
        <v>4979</v>
      </c>
    </row>
    <row r="1576" customFormat="false" ht="14.4" hidden="false" customHeight="false" outlineLevel="0" collapsed="false">
      <c r="A1576" s="0" t="n">
        <v>1</v>
      </c>
      <c r="B1576" s="0" t="s">
        <v>948</v>
      </c>
      <c r="C1576" s="0" t="s">
        <v>949</v>
      </c>
      <c r="D1576" s="0" t="n">
        <v>5511</v>
      </c>
      <c r="E1576" s="0" t="s">
        <v>4980</v>
      </c>
      <c r="F1576" s="0" t="s">
        <v>4980</v>
      </c>
      <c r="G1576" s="0" t="s">
        <v>1074</v>
      </c>
      <c r="H1576" s="0" t="s">
        <v>4981</v>
      </c>
      <c r="I1576" s="0" t="s">
        <v>4982</v>
      </c>
    </row>
    <row r="1577" customFormat="false" ht="14.4" hidden="false" customHeight="false" outlineLevel="0" collapsed="false">
      <c r="A1577" s="0" t="n">
        <v>1</v>
      </c>
      <c r="B1577" s="0" t="s">
        <v>948</v>
      </c>
      <c r="C1577" s="0" t="s">
        <v>949</v>
      </c>
      <c r="D1577" s="0" t="n">
        <v>5512</v>
      </c>
      <c r="E1577" s="0" t="s">
        <v>4983</v>
      </c>
      <c r="F1577" s="0" t="s">
        <v>4983</v>
      </c>
      <c r="I1577" s="0" t="s">
        <v>4984</v>
      </c>
    </row>
    <row r="1578" customFormat="false" ht="14.4" hidden="false" customHeight="false" outlineLevel="0" collapsed="false">
      <c r="A1578" s="0" t="n">
        <v>1</v>
      </c>
      <c r="B1578" s="0" t="s">
        <v>948</v>
      </c>
      <c r="C1578" s="0" t="s">
        <v>949</v>
      </c>
      <c r="D1578" s="0" t="n">
        <v>5513</v>
      </c>
      <c r="E1578" s="0" t="s">
        <v>4985</v>
      </c>
      <c r="F1578" s="0" t="s">
        <v>4985</v>
      </c>
      <c r="I1578" s="0" t="s">
        <v>4986</v>
      </c>
    </row>
    <row r="1579" customFormat="false" ht="14.4" hidden="false" customHeight="false" outlineLevel="0" collapsed="false">
      <c r="A1579" s="0" t="n">
        <v>1</v>
      </c>
      <c r="B1579" s="0" t="s">
        <v>948</v>
      </c>
      <c r="C1579" s="0" t="s">
        <v>949</v>
      </c>
      <c r="D1579" s="0" t="n">
        <v>5514</v>
      </c>
      <c r="E1579" s="0" t="s">
        <v>4987</v>
      </c>
      <c r="F1579" s="0" t="s">
        <v>4987</v>
      </c>
      <c r="I1579" s="0" t="s">
        <v>4988</v>
      </c>
    </row>
    <row r="1580" customFormat="false" ht="14.4" hidden="false" customHeight="false" outlineLevel="0" collapsed="false">
      <c r="A1580" s="0" t="n">
        <v>1</v>
      </c>
      <c r="B1580" s="0" t="s">
        <v>948</v>
      </c>
      <c r="C1580" s="0" t="s">
        <v>949</v>
      </c>
      <c r="D1580" s="0" t="n">
        <v>5515</v>
      </c>
      <c r="E1580" s="0" t="s">
        <v>4989</v>
      </c>
      <c r="F1580" s="0" t="s">
        <v>4989</v>
      </c>
      <c r="I1580" s="0" t="s">
        <v>4990</v>
      </c>
    </row>
    <row r="1581" customFormat="false" ht="14.4" hidden="false" customHeight="false" outlineLevel="0" collapsed="false">
      <c r="A1581" s="0" t="n">
        <v>1</v>
      </c>
      <c r="B1581" s="0" t="s">
        <v>948</v>
      </c>
      <c r="C1581" s="0" t="s">
        <v>949</v>
      </c>
      <c r="D1581" s="0" t="n">
        <v>5516</v>
      </c>
      <c r="E1581" s="0" t="s">
        <v>4991</v>
      </c>
      <c r="F1581" s="0" t="s">
        <v>4991</v>
      </c>
      <c r="I1581" s="0" t="s">
        <v>4992</v>
      </c>
    </row>
    <row r="1582" customFormat="false" ht="14.4" hidden="false" customHeight="false" outlineLevel="0" collapsed="false">
      <c r="A1582" s="0" t="n">
        <v>1</v>
      </c>
      <c r="B1582" s="0" t="s">
        <v>948</v>
      </c>
      <c r="C1582" s="0" t="s">
        <v>949</v>
      </c>
      <c r="D1582" s="0" t="n">
        <v>5517</v>
      </c>
      <c r="E1582" s="0" t="s">
        <v>4993</v>
      </c>
      <c r="F1582" s="0" t="s">
        <v>4993</v>
      </c>
      <c r="I1582" s="0" t="s">
        <v>4994</v>
      </c>
    </row>
    <row r="1583" customFormat="false" ht="14.4" hidden="false" customHeight="false" outlineLevel="0" collapsed="false">
      <c r="A1583" s="0" t="n">
        <v>1</v>
      </c>
      <c r="B1583" s="0" t="s">
        <v>948</v>
      </c>
      <c r="C1583" s="0" t="s">
        <v>949</v>
      </c>
      <c r="D1583" s="0" t="n">
        <v>5518</v>
      </c>
      <c r="E1583" s="0" t="s">
        <v>4995</v>
      </c>
      <c r="F1583" s="0" t="s">
        <v>4995</v>
      </c>
      <c r="I1583" s="0" t="s">
        <v>4996</v>
      </c>
    </row>
    <row r="1584" customFormat="false" ht="14.4" hidden="false" customHeight="false" outlineLevel="0" collapsed="false">
      <c r="A1584" s="0" t="n">
        <v>1</v>
      </c>
      <c r="B1584" s="0" t="s">
        <v>948</v>
      </c>
      <c r="C1584" s="0" t="s">
        <v>949</v>
      </c>
      <c r="D1584" s="0" t="n">
        <v>5519</v>
      </c>
      <c r="E1584" s="0" t="s">
        <v>4997</v>
      </c>
      <c r="F1584" s="0" t="s">
        <v>4997</v>
      </c>
      <c r="G1584" s="0" t="s">
        <v>1074</v>
      </c>
      <c r="H1584" s="0" t="s">
        <v>4998</v>
      </c>
      <c r="I1584" s="0" t="s">
        <v>4999</v>
      </c>
    </row>
    <row r="1585" customFormat="false" ht="14.4" hidden="false" customHeight="false" outlineLevel="0" collapsed="false">
      <c r="A1585" s="0" t="n">
        <v>1</v>
      </c>
      <c r="B1585" s="0" t="s">
        <v>948</v>
      </c>
      <c r="C1585" s="0" t="s">
        <v>949</v>
      </c>
      <c r="D1585" s="0" t="n">
        <v>5520</v>
      </c>
      <c r="E1585" s="0" t="s">
        <v>5000</v>
      </c>
      <c r="F1585" s="0" t="s">
        <v>5000</v>
      </c>
      <c r="I1585" s="0" t="s">
        <v>5001</v>
      </c>
    </row>
    <row r="1586" customFormat="false" ht="14.4" hidden="false" customHeight="false" outlineLevel="0" collapsed="false">
      <c r="A1586" s="0" t="n">
        <v>1</v>
      </c>
      <c r="B1586" s="0" t="s">
        <v>948</v>
      </c>
      <c r="C1586" s="0" t="s">
        <v>949</v>
      </c>
      <c r="D1586" s="0" t="n">
        <v>5521</v>
      </c>
      <c r="E1586" s="0" t="s">
        <v>5002</v>
      </c>
      <c r="F1586" s="0" t="s">
        <v>5002</v>
      </c>
      <c r="I1586" s="0" t="s">
        <v>5003</v>
      </c>
    </row>
    <row r="1587" customFormat="false" ht="14.4" hidden="false" customHeight="false" outlineLevel="0" collapsed="false">
      <c r="A1587" s="0" t="n">
        <v>1</v>
      </c>
      <c r="B1587" s="0" t="s">
        <v>948</v>
      </c>
      <c r="C1587" s="0" t="s">
        <v>949</v>
      </c>
      <c r="D1587" s="0" t="n">
        <v>5522</v>
      </c>
      <c r="E1587" s="0" t="s">
        <v>5004</v>
      </c>
      <c r="F1587" s="0" t="s">
        <v>5004</v>
      </c>
    </row>
    <row r="1588" customFormat="false" ht="14.4" hidden="false" customHeight="false" outlineLevel="0" collapsed="false">
      <c r="A1588" s="0" t="n">
        <v>1</v>
      </c>
      <c r="B1588" s="0" t="s">
        <v>948</v>
      </c>
      <c r="C1588" s="0" t="s">
        <v>949</v>
      </c>
      <c r="D1588" s="0" t="n">
        <v>5523</v>
      </c>
      <c r="E1588" s="0" t="s">
        <v>5005</v>
      </c>
      <c r="F1588" s="0" t="s">
        <v>5005</v>
      </c>
      <c r="I1588" s="0" t="s">
        <v>5006</v>
      </c>
    </row>
    <row r="1589" customFormat="false" ht="14.4" hidden="false" customHeight="false" outlineLevel="0" collapsed="false">
      <c r="A1589" s="0" t="n">
        <v>1</v>
      </c>
      <c r="B1589" s="0" t="s">
        <v>948</v>
      </c>
      <c r="C1589" s="0" t="s">
        <v>949</v>
      </c>
      <c r="D1589" s="0" t="n">
        <v>5524</v>
      </c>
      <c r="E1589" s="0" t="s">
        <v>5007</v>
      </c>
      <c r="F1589" s="0" t="s">
        <v>5007</v>
      </c>
      <c r="G1589" s="0" t="s">
        <v>1074</v>
      </c>
      <c r="H1589" s="0" t="s">
        <v>5008</v>
      </c>
      <c r="I1589" s="0" t="s">
        <v>5009</v>
      </c>
    </row>
    <row r="1590" customFormat="false" ht="14.4" hidden="false" customHeight="false" outlineLevel="0" collapsed="false">
      <c r="A1590" s="0" t="n">
        <v>1</v>
      </c>
      <c r="B1590" s="0" t="s">
        <v>948</v>
      </c>
      <c r="C1590" s="0" t="s">
        <v>949</v>
      </c>
      <c r="D1590" s="0" t="n">
        <v>5525</v>
      </c>
      <c r="E1590" s="0" t="s">
        <v>5010</v>
      </c>
      <c r="F1590" s="0" t="s">
        <v>5010</v>
      </c>
      <c r="I1590" s="0" t="s">
        <v>5011</v>
      </c>
    </row>
    <row r="1591" customFormat="false" ht="14.4" hidden="false" customHeight="false" outlineLevel="0" collapsed="false">
      <c r="A1591" s="0" t="n">
        <v>1</v>
      </c>
      <c r="B1591" s="0" t="s">
        <v>948</v>
      </c>
      <c r="C1591" s="0" t="s">
        <v>949</v>
      </c>
      <c r="D1591" s="0" t="n">
        <v>5526</v>
      </c>
      <c r="E1591" s="0" t="s">
        <v>5012</v>
      </c>
      <c r="F1591" s="0" t="s">
        <v>5012</v>
      </c>
      <c r="I1591" s="0" t="s">
        <v>5013</v>
      </c>
    </row>
    <row r="1592" customFormat="false" ht="14.4" hidden="false" customHeight="false" outlineLevel="0" collapsed="false">
      <c r="A1592" s="0" t="n">
        <v>1</v>
      </c>
      <c r="B1592" s="0" t="s">
        <v>948</v>
      </c>
      <c r="C1592" s="0" t="s">
        <v>949</v>
      </c>
      <c r="D1592" s="0" t="n">
        <v>5527</v>
      </c>
      <c r="E1592" s="0" t="s">
        <v>5014</v>
      </c>
      <c r="F1592" s="0" t="s">
        <v>5014</v>
      </c>
      <c r="I1592" s="0" t="s">
        <v>5015</v>
      </c>
    </row>
    <row r="1593" customFormat="false" ht="14.4" hidden="false" customHeight="false" outlineLevel="0" collapsed="false">
      <c r="A1593" s="0" t="n">
        <v>1</v>
      </c>
      <c r="B1593" s="0" t="s">
        <v>948</v>
      </c>
      <c r="C1593" s="0" t="s">
        <v>949</v>
      </c>
      <c r="D1593" s="0" t="n">
        <v>5528</v>
      </c>
      <c r="E1593" s="0" t="s">
        <v>5016</v>
      </c>
      <c r="F1593" s="0" t="s">
        <v>5016</v>
      </c>
      <c r="G1593" s="0" t="s">
        <v>1074</v>
      </c>
      <c r="H1593" s="0" t="s">
        <v>5017</v>
      </c>
      <c r="I1593" s="0" t="s">
        <v>5018</v>
      </c>
    </row>
    <row r="1594" customFormat="false" ht="14.4" hidden="false" customHeight="false" outlineLevel="0" collapsed="false">
      <c r="A1594" s="0" t="n">
        <v>1</v>
      </c>
      <c r="B1594" s="0" t="s">
        <v>948</v>
      </c>
      <c r="C1594" s="0" t="s">
        <v>949</v>
      </c>
      <c r="D1594" s="0" t="n">
        <v>5529</v>
      </c>
      <c r="E1594" s="0" t="s">
        <v>5019</v>
      </c>
      <c r="F1594" s="0" t="s">
        <v>5019</v>
      </c>
      <c r="I1594" s="0" t="s">
        <v>5020</v>
      </c>
    </row>
    <row r="1595" customFormat="false" ht="14.4" hidden="false" customHeight="false" outlineLevel="0" collapsed="false">
      <c r="A1595" s="0" t="n">
        <v>1</v>
      </c>
      <c r="B1595" s="0" t="s">
        <v>948</v>
      </c>
      <c r="C1595" s="0" t="s">
        <v>949</v>
      </c>
      <c r="D1595" s="0" t="n">
        <v>5530</v>
      </c>
      <c r="E1595" s="0" t="s">
        <v>5021</v>
      </c>
      <c r="F1595" s="0" t="s">
        <v>5021</v>
      </c>
      <c r="G1595" s="0" t="s">
        <v>1074</v>
      </c>
      <c r="H1595" s="0" t="s">
        <v>5022</v>
      </c>
      <c r="I1595" s="0" t="s">
        <v>5023</v>
      </c>
    </row>
    <row r="1596" customFormat="false" ht="14.4" hidden="false" customHeight="false" outlineLevel="0" collapsed="false">
      <c r="A1596" s="0" t="n">
        <v>1</v>
      </c>
      <c r="B1596" s="0" t="s">
        <v>948</v>
      </c>
      <c r="C1596" s="0" t="s">
        <v>949</v>
      </c>
      <c r="D1596" s="0" t="n">
        <v>5531</v>
      </c>
      <c r="E1596" s="0" t="s">
        <v>5024</v>
      </c>
      <c r="F1596" s="0" t="s">
        <v>5024</v>
      </c>
      <c r="I1596" s="0" t="s">
        <v>5025</v>
      </c>
    </row>
    <row r="1597" customFormat="false" ht="14.4" hidden="false" customHeight="false" outlineLevel="0" collapsed="false">
      <c r="A1597" s="0" t="n">
        <v>1</v>
      </c>
      <c r="B1597" s="0" t="s">
        <v>948</v>
      </c>
      <c r="C1597" s="0" t="s">
        <v>949</v>
      </c>
      <c r="D1597" s="0" t="n">
        <v>5532</v>
      </c>
      <c r="E1597" s="0" t="s">
        <v>5026</v>
      </c>
      <c r="F1597" s="0" t="s">
        <v>5027</v>
      </c>
      <c r="G1597" s="0" t="s">
        <v>1074</v>
      </c>
      <c r="H1597" s="0" t="s">
        <v>5028</v>
      </c>
      <c r="I1597" s="0" t="s">
        <v>5029</v>
      </c>
    </row>
    <row r="1598" customFormat="false" ht="14.4" hidden="false" customHeight="false" outlineLevel="0" collapsed="false">
      <c r="A1598" s="0" t="n">
        <v>1</v>
      </c>
      <c r="B1598" s="0" t="s">
        <v>948</v>
      </c>
      <c r="C1598" s="0" t="s">
        <v>949</v>
      </c>
      <c r="D1598" s="0" t="n">
        <v>5533</v>
      </c>
      <c r="E1598" s="0" t="s">
        <v>5030</v>
      </c>
      <c r="F1598" s="0" t="s">
        <v>5031</v>
      </c>
      <c r="G1598" s="0" t="s">
        <v>1074</v>
      </c>
      <c r="H1598" s="0" t="s">
        <v>5032</v>
      </c>
      <c r="I1598" s="0" t="s">
        <v>5033</v>
      </c>
    </row>
    <row r="1599" customFormat="false" ht="14.4" hidden="false" customHeight="false" outlineLevel="0" collapsed="false">
      <c r="A1599" s="0" t="n">
        <v>1</v>
      </c>
      <c r="B1599" s="0" t="s">
        <v>948</v>
      </c>
      <c r="C1599" s="0" t="s">
        <v>949</v>
      </c>
      <c r="D1599" s="0" t="n">
        <v>5534</v>
      </c>
      <c r="E1599" s="0" t="s">
        <v>5034</v>
      </c>
      <c r="F1599" s="0" t="s">
        <v>5034</v>
      </c>
      <c r="I1599" s="0" t="s">
        <v>5035</v>
      </c>
    </row>
    <row r="1600" customFormat="false" ht="14.4" hidden="false" customHeight="false" outlineLevel="0" collapsed="false">
      <c r="A1600" s="0" t="n">
        <v>1</v>
      </c>
      <c r="B1600" s="0" t="s">
        <v>948</v>
      </c>
      <c r="C1600" s="0" t="s">
        <v>949</v>
      </c>
      <c r="D1600" s="0" t="n">
        <v>5535</v>
      </c>
      <c r="E1600" s="0" t="s">
        <v>5036</v>
      </c>
      <c r="F1600" s="0" t="s">
        <v>5036</v>
      </c>
      <c r="G1600" s="0" t="s">
        <v>1074</v>
      </c>
      <c r="H1600" s="0" t="s">
        <v>5037</v>
      </c>
      <c r="I1600" s="0" t="s">
        <v>5038</v>
      </c>
    </row>
    <row r="1601" customFormat="false" ht="14.4" hidden="false" customHeight="false" outlineLevel="0" collapsed="false">
      <c r="A1601" s="0" t="n">
        <v>1</v>
      </c>
      <c r="B1601" s="0" t="s">
        <v>948</v>
      </c>
      <c r="C1601" s="0" t="s">
        <v>949</v>
      </c>
      <c r="D1601" s="0" t="n">
        <v>5536</v>
      </c>
      <c r="E1601" s="0" t="s">
        <v>5039</v>
      </c>
      <c r="F1601" s="0" t="s">
        <v>5039</v>
      </c>
      <c r="I1601" s="0" t="s">
        <v>5040</v>
      </c>
    </row>
    <row r="1602" customFormat="false" ht="14.4" hidden="false" customHeight="false" outlineLevel="0" collapsed="false">
      <c r="A1602" s="0" t="n">
        <v>1</v>
      </c>
      <c r="B1602" s="0" t="s">
        <v>948</v>
      </c>
      <c r="C1602" s="0" t="s">
        <v>949</v>
      </c>
      <c r="D1602" s="0" t="n">
        <v>5537</v>
      </c>
      <c r="E1602" s="0" t="s">
        <v>5041</v>
      </c>
      <c r="F1602" s="0" t="s">
        <v>5041</v>
      </c>
      <c r="I1602" s="0" t="s">
        <v>5042</v>
      </c>
    </row>
    <row r="1603" customFormat="false" ht="14.4" hidden="false" customHeight="false" outlineLevel="0" collapsed="false">
      <c r="A1603" s="0" t="n">
        <v>1</v>
      </c>
      <c r="B1603" s="0" t="s">
        <v>948</v>
      </c>
      <c r="C1603" s="0" t="s">
        <v>949</v>
      </c>
      <c r="D1603" s="0" t="n">
        <v>5538</v>
      </c>
      <c r="E1603" s="0" t="s">
        <v>5043</v>
      </c>
      <c r="F1603" s="0" t="s">
        <v>5043</v>
      </c>
      <c r="I1603" s="0" t="s">
        <v>5044</v>
      </c>
    </row>
    <row r="1604" customFormat="false" ht="14.4" hidden="false" customHeight="false" outlineLevel="0" collapsed="false">
      <c r="A1604" s="0" t="n">
        <v>1</v>
      </c>
      <c r="B1604" s="0" t="s">
        <v>948</v>
      </c>
      <c r="C1604" s="0" t="s">
        <v>949</v>
      </c>
      <c r="D1604" s="0" t="n">
        <v>5539</v>
      </c>
      <c r="E1604" s="0" t="s">
        <v>5045</v>
      </c>
      <c r="F1604" s="0" t="s">
        <v>5045</v>
      </c>
      <c r="I1604" s="0" t="s">
        <v>5046</v>
      </c>
    </row>
    <row r="1605" customFormat="false" ht="14.4" hidden="false" customHeight="false" outlineLevel="0" collapsed="false">
      <c r="A1605" s="0" t="n">
        <v>1</v>
      </c>
      <c r="B1605" s="0" t="s">
        <v>948</v>
      </c>
      <c r="C1605" s="0" t="s">
        <v>949</v>
      </c>
      <c r="D1605" s="0" t="n">
        <v>5540</v>
      </c>
      <c r="E1605" s="0" t="s">
        <v>5047</v>
      </c>
      <c r="F1605" s="0" t="s">
        <v>5047</v>
      </c>
      <c r="I1605" s="0" t="s">
        <v>5048</v>
      </c>
    </row>
    <row r="1606" customFormat="false" ht="14.4" hidden="false" customHeight="false" outlineLevel="0" collapsed="false">
      <c r="A1606" s="0" t="n">
        <v>1</v>
      </c>
      <c r="B1606" s="0" t="s">
        <v>948</v>
      </c>
      <c r="C1606" s="0" t="s">
        <v>949</v>
      </c>
      <c r="D1606" s="0" t="n">
        <v>5541</v>
      </c>
      <c r="E1606" s="0" t="s">
        <v>5049</v>
      </c>
      <c r="F1606" s="0" t="s">
        <v>5049</v>
      </c>
      <c r="I1606" s="0" t="s">
        <v>5050</v>
      </c>
    </row>
    <row r="1607" customFormat="false" ht="14.4" hidden="false" customHeight="false" outlineLevel="0" collapsed="false">
      <c r="A1607" s="0" t="n">
        <v>1</v>
      </c>
      <c r="B1607" s="0" t="s">
        <v>948</v>
      </c>
      <c r="C1607" s="0" t="s">
        <v>949</v>
      </c>
      <c r="D1607" s="0" t="n">
        <v>5542</v>
      </c>
      <c r="E1607" s="0" t="s">
        <v>5051</v>
      </c>
      <c r="F1607" s="0" t="s">
        <v>5051</v>
      </c>
      <c r="I1607" s="0" t="s">
        <v>5052</v>
      </c>
    </row>
    <row r="1608" customFormat="false" ht="14.4" hidden="false" customHeight="false" outlineLevel="0" collapsed="false">
      <c r="A1608" s="0" t="n">
        <v>1</v>
      </c>
      <c r="B1608" s="0" t="s">
        <v>948</v>
      </c>
      <c r="C1608" s="0" t="s">
        <v>949</v>
      </c>
      <c r="D1608" s="0" t="n">
        <v>5543</v>
      </c>
      <c r="E1608" s="0" t="s">
        <v>5053</v>
      </c>
      <c r="F1608" s="0" t="s">
        <v>5053</v>
      </c>
      <c r="I1608" s="0" t="s">
        <v>5054</v>
      </c>
    </row>
    <row r="1609" customFormat="false" ht="14.4" hidden="false" customHeight="false" outlineLevel="0" collapsed="false">
      <c r="A1609" s="0" t="n">
        <v>1</v>
      </c>
      <c r="B1609" s="0" t="s">
        <v>948</v>
      </c>
      <c r="C1609" s="0" t="s">
        <v>949</v>
      </c>
      <c r="D1609" s="0" t="n">
        <v>5544</v>
      </c>
      <c r="E1609" s="0" t="s">
        <v>5055</v>
      </c>
      <c r="F1609" s="0" t="s">
        <v>5055</v>
      </c>
      <c r="I1609" s="0" t="s">
        <v>3060</v>
      </c>
    </row>
    <row r="1610" customFormat="false" ht="14.4" hidden="false" customHeight="false" outlineLevel="0" collapsed="false">
      <c r="A1610" s="0" t="n">
        <v>1</v>
      </c>
      <c r="B1610" s="0" t="s">
        <v>948</v>
      </c>
      <c r="C1610" s="0" t="s">
        <v>949</v>
      </c>
      <c r="D1610" s="0" t="n">
        <v>5545</v>
      </c>
      <c r="E1610" s="0" t="s">
        <v>5056</v>
      </c>
      <c r="F1610" s="0" t="s">
        <v>5056</v>
      </c>
      <c r="I1610" s="0" t="s">
        <v>5057</v>
      </c>
    </row>
    <row r="1611" customFormat="false" ht="14.4" hidden="false" customHeight="false" outlineLevel="0" collapsed="false">
      <c r="A1611" s="0" t="n">
        <v>1</v>
      </c>
      <c r="B1611" s="0" t="s">
        <v>948</v>
      </c>
      <c r="C1611" s="0" t="s">
        <v>949</v>
      </c>
      <c r="D1611" s="0" t="n">
        <v>5546</v>
      </c>
      <c r="E1611" s="0" t="s">
        <v>5058</v>
      </c>
      <c r="F1611" s="0" t="s">
        <v>5058</v>
      </c>
      <c r="I1611" s="0" t="s">
        <v>5059</v>
      </c>
    </row>
    <row r="1612" customFormat="false" ht="14.4" hidden="false" customHeight="false" outlineLevel="0" collapsed="false">
      <c r="A1612" s="0" t="n">
        <v>1</v>
      </c>
      <c r="B1612" s="0" t="s">
        <v>948</v>
      </c>
      <c r="C1612" s="0" t="s">
        <v>949</v>
      </c>
      <c r="D1612" s="0" t="n">
        <v>5547</v>
      </c>
      <c r="E1612" s="0" t="s">
        <v>5060</v>
      </c>
      <c r="F1612" s="0" t="s">
        <v>5060</v>
      </c>
      <c r="G1612" s="0" t="s">
        <v>1074</v>
      </c>
      <c r="H1612" s="0" t="s">
        <v>5061</v>
      </c>
      <c r="I1612" s="0" t="s">
        <v>5062</v>
      </c>
    </row>
    <row r="1613" customFormat="false" ht="14.4" hidden="false" customHeight="false" outlineLevel="0" collapsed="false">
      <c r="A1613" s="0" t="n">
        <v>1</v>
      </c>
      <c r="B1613" s="0" t="s">
        <v>948</v>
      </c>
      <c r="C1613" s="0" t="s">
        <v>949</v>
      </c>
      <c r="D1613" s="0" t="n">
        <v>5548</v>
      </c>
      <c r="E1613" s="0" t="s">
        <v>5063</v>
      </c>
      <c r="F1613" s="0" t="s">
        <v>5063</v>
      </c>
      <c r="G1613" s="0" t="s">
        <v>1074</v>
      </c>
      <c r="H1613" s="0" t="s">
        <v>5064</v>
      </c>
      <c r="I1613" s="0" t="s">
        <v>5065</v>
      </c>
    </row>
    <row r="1614" customFormat="false" ht="14.4" hidden="false" customHeight="false" outlineLevel="0" collapsed="false">
      <c r="A1614" s="0" t="n">
        <v>1</v>
      </c>
      <c r="B1614" s="0" t="s">
        <v>948</v>
      </c>
      <c r="C1614" s="0" t="s">
        <v>949</v>
      </c>
      <c r="D1614" s="0" t="n">
        <v>5549</v>
      </c>
      <c r="E1614" s="0" t="s">
        <v>5066</v>
      </c>
      <c r="F1614" s="0" t="s">
        <v>5066</v>
      </c>
      <c r="G1614" s="0" t="s">
        <v>1074</v>
      </c>
      <c r="H1614" s="0" t="s">
        <v>5067</v>
      </c>
      <c r="I1614" s="0" t="s">
        <v>5068</v>
      </c>
    </row>
    <row r="1615" customFormat="false" ht="14.4" hidden="false" customHeight="false" outlineLevel="0" collapsed="false">
      <c r="A1615" s="0" t="n">
        <v>1</v>
      </c>
      <c r="B1615" s="0" t="s">
        <v>948</v>
      </c>
      <c r="C1615" s="0" t="s">
        <v>949</v>
      </c>
      <c r="D1615" s="0" t="n">
        <v>5550</v>
      </c>
      <c r="E1615" s="0" t="s">
        <v>5069</v>
      </c>
      <c r="F1615" s="0" t="s">
        <v>5069</v>
      </c>
      <c r="I1615" s="0" t="s">
        <v>5070</v>
      </c>
    </row>
    <row r="1616" customFormat="false" ht="14.4" hidden="false" customHeight="false" outlineLevel="0" collapsed="false">
      <c r="A1616" s="0" t="n">
        <v>1</v>
      </c>
      <c r="B1616" s="0" t="s">
        <v>948</v>
      </c>
      <c r="C1616" s="0" t="s">
        <v>949</v>
      </c>
      <c r="D1616" s="0" t="n">
        <v>5551</v>
      </c>
      <c r="E1616" s="0" t="s">
        <v>5071</v>
      </c>
      <c r="F1616" s="0" t="s">
        <v>5071</v>
      </c>
      <c r="I1616" s="0" t="s">
        <v>5072</v>
      </c>
    </row>
    <row r="1617" customFormat="false" ht="14.4" hidden="false" customHeight="false" outlineLevel="0" collapsed="false">
      <c r="A1617" s="0" t="n">
        <v>1</v>
      </c>
      <c r="B1617" s="0" t="s">
        <v>948</v>
      </c>
      <c r="C1617" s="0" t="s">
        <v>949</v>
      </c>
      <c r="D1617" s="0" t="n">
        <v>5552</v>
      </c>
      <c r="E1617" s="0" t="s">
        <v>5073</v>
      </c>
      <c r="F1617" s="0" t="s">
        <v>5073</v>
      </c>
      <c r="G1617" s="0" t="s">
        <v>1074</v>
      </c>
      <c r="H1617" s="0" t="s">
        <v>5074</v>
      </c>
      <c r="I1617" s="0" t="s">
        <v>5075</v>
      </c>
    </row>
    <row r="1618" customFormat="false" ht="14.4" hidden="false" customHeight="false" outlineLevel="0" collapsed="false">
      <c r="A1618" s="0" t="n">
        <v>1</v>
      </c>
      <c r="B1618" s="0" t="s">
        <v>948</v>
      </c>
      <c r="C1618" s="0" t="s">
        <v>949</v>
      </c>
      <c r="D1618" s="0" t="n">
        <v>5553</v>
      </c>
      <c r="E1618" s="0" t="s">
        <v>5076</v>
      </c>
      <c r="F1618" s="0" t="s">
        <v>5076</v>
      </c>
      <c r="I1618" s="0" t="s">
        <v>5077</v>
      </c>
    </row>
    <row r="1619" customFormat="false" ht="14.4" hidden="false" customHeight="false" outlineLevel="0" collapsed="false">
      <c r="A1619" s="0" t="n">
        <v>1</v>
      </c>
      <c r="B1619" s="0" t="s">
        <v>948</v>
      </c>
      <c r="C1619" s="0" t="s">
        <v>949</v>
      </c>
      <c r="D1619" s="0" t="n">
        <v>5554</v>
      </c>
      <c r="E1619" s="0" t="s">
        <v>5078</v>
      </c>
      <c r="F1619" s="0" t="s">
        <v>5078</v>
      </c>
      <c r="I1619" s="0" t="s">
        <v>5079</v>
      </c>
    </row>
    <row r="1620" customFormat="false" ht="14.4" hidden="false" customHeight="false" outlineLevel="0" collapsed="false">
      <c r="A1620" s="0" t="n">
        <v>1</v>
      </c>
      <c r="B1620" s="0" t="s">
        <v>948</v>
      </c>
      <c r="C1620" s="0" t="s">
        <v>949</v>
      </c>
      <c r="D1620" s="0" t="n">
        <v>5555</v>
      </c>
      <c r="E1620" s="0" t="s">
        <v>5080</v>
      </c>
      <c r="F1620" s="0" t="s">
        <v>5080</v>
      </c>
      <c r="G1620" s="0" t="s">
        <v>1074</v>
      </c>
      <c r="H1620" s="0" t="s">
        <v>5081</v>
      </c>
      <c r="I1620" s="0" t="s">
        <v>5082</v>
      </c>
    </row>
    <row r="1621" customFormat="false" ht="14.4" hidden="false" customHeight="false" outlineLevel="0" collapsed="false">
      <c r="A1621" s="0" t="n">
        <v>1</v>
      </c>
      <c r="B1621" s="0" t="s">
        <v>948</v>
      </c>
      <c r="C1621" s="0" t="s">
        <v>949</v>
      </c>
      <c r="D1621" s="0" t="n">
        <v>5556</v>
      </c>
      <c r="E1621" s="0" t="s">
        <v>5083</v>
      </c>
      <c r="F1621" s="0" t="s">
        <v>5083</v>
      </c>
      <c r="G1621" s="0" t="s">
        <v>1074</v>
      </c>
      <c r="H1621" s="0" t="s">
        <v>5084</v>
      </c>
      <c r="I1621" s="0" t="s">
        <v>5085</v>
      </c>
    </row>
    <row r="1622" customFormat="false" ht="14.4" hidden="false" customHeight="false" outlineLevel="0" collapsed="false">
      <c r="A1622" s="0" t="n">
        <v>1</v>
      </c>
      <c r="B1622" s="0" t="s">
        <v>948</v>
      </c>
      <c r="C1622" s="0" t="s">
        <v>949</v>
      </c>
      <c r="D1622" s="0" t="n">
        <v>5557</v>
      </c>
      <c r="E1622" s="0" t="s">
        <v>5086</v>
      </c>
      <c r="F1622" s="0" t="s">
        <v>5086</v>
      </c>
      <c r="I1622" s="0" t="s">
        <v>5087</v>
      </c>
    </row>
    <row r="1623" customFormat="false" ht="14.4" hidden="false" customHeight="false" outlineLevel="0" collapsed="false">
      <c r="A1623" s="0" t="n">
        <v>1</v>
      </c>
      <c r="B1623" s="0" t="s">
        <v>948</v>
      </c>
      <c r="C1623" s="0" t="s">
        <v>949</v>
      </c>
      <c r="D1623" s="0" t="n">
        <v>5558</v>
      </c>
      <c r="E1623" s="0" t="s">
        <v>5088</v>
      </c>
      <c r="F1623" s="0" t="s">
        <v>5088</v>
      </c>
      <c r="I1623" s="0" t="s">
        <v>5089</v>
      </c>
    </row>
    <row r="1624" customFormat="false" ht="14.4" hidden="false" customHeight="false" outlineLevel="0" collapsed="false">
      <c r="A1624" s="0" t="n">
        <v>1</v>
      </c>
      <c r="B1624" s="0" t="s">
        <v>948</v>
      </c>
      <c r="C1624" s="0" t="s">
        <v>949</v>
      </c>
      <c r="D1624" s="0" t="n">
        <v>5559</v>
      </c>
      <c r="E1624" s="0" t="s">
        <v>5090</v>
      </c>
      <c r="F1624" s="0" t="s">
        <v>5090</v>
      </c>
      <c r="I1624" s="0" t="s">
        <v>5091</v>
      </c>
    </row>
    <row r="1625" customFormat="false" ht="14.4" hidden="false" customHeight="false" outlineLevel="0" collapsed="false">
      <c r="A1625" s="0" t="n">
        <v>1</v>
      </c>
      <c r="B1625" s="0" t="s">
        <v>948</v>
      </c>
      <c r="C1625" s="0" t="s">
        <v>949</v>
      </c>
      <c r="D1625" s="0" t="n">
        <v>5560</v>
      </c>
      <c r="E1625" s="0" t="s">
        <v>5092</v>
      </c>
      <c r="F1625" s="0" t="s">
        <v>5092</v>
      </c>
      <c r="I1625" s="0" t="s">
        <v>5093</v>
      </c>
    </row>
    <row r="1626" customFormat="false" ht="14.4" hidden="false" customHeight="false" outlineLevel="0" collapsed="false">
      <c r="A1626" s="0" t="n">
        <v>1</v>
      </c>
      <c r="B1626" s="0" t="s">
        <v>948</v>
      </c>
      <c r="C1626" s="0" t="s">
        <v>949</v>
      </c>
      <c r="D1626" s="0" t="n">
        <v>5561</v>
      </c>
      <c r="E1626" s="0" t="s">
        <v>5094</v>
      </c>
      <c r="F1626" s="0" t="s">
        <v>5094</v>
      </c>
      <c r="I1626" s="0" t="s">
        <v>5095</v>
      </c>
    </row>
    <row r="1627" customFormat="false" ht="14.4" hidden="false" customHeight="false" outlineLevel="0" collapsed="false">
      <c r="A1627" s="0" t="n">
        <v>1</v>
      </c>
      <c r="B1627" s="0" t="s">
        <v>948</v>
      </c>
      <c r="C1627" s="0" t="s">
        <v>949</v>
      </c>
      <c r="D1627" s="0" t="n">
        <v>5562</v>
      </c>
      <c r="E1627" s="0" t="s">
        <v>5096</v>
      </c>
      <c r="F1627" s="0" t="s">
        <v>5096</v>
      </c>
      <c r="I1627" s="0" t="s">
        <v>5097</v>
      </c>
    </row>
    <row r="1628" customFormat="false" ht="14.4" hidden="false" customHeight="false" outlineLevel="0" collapsed="false">
      <c r="A1628" s="0" t="n">
        <v>1</v>
      </c>
      <c r="B1628" s="0" t="s">
        <v>948</v>
      </c>
      <c r="C1628" s="0" t="s">
        <v>949</v>
      </c>
      <c r="D1628" s="0" t="n">
        <v>5563</v>
      </c>
      <c r="E1628" s="0" t="s">
        <v>5098</v>
      </c>
      <c r="F1628" s="0" t="s">
        <v>5098</v>
      </c>
      <c r="G1628" s="0" t="s">
        <v>1074</v>
      </c>
      <c r="H1628" s="0" t="s">
        <v>5099</v>
      </c>
      <c r="I1628" s="0" t="s">
        <v>5100</v>
      </c>
    </row>
    <row r="1629" customFormat="false" ht="14.4" hidden="false" customHeight="false" outlineLevel="0" collapsed="false">
      <c r="A1629" s="0" t="n">
        <v>1</v>
      </c>
      <c r="B1629" s="0" t="s">
        <v>948</v>
      </c>
      <c r="C1629" s="0" t="s">
        <v>949</v>
      </c>
      <c r="D1629" s="0" t="n">
        <v>5564</v>
      </c>
      <c r="E1629" s="0" t="s">
        <v>5101</v>
      </c>
      <c r="F1629" s="0" t="s">
        <v>5101</v>
      </c>
      <c r="G1629" s="0" t="s">
        <v>1074</v>
      </c>
      <c r="H1629" s="0" t="s">
        <v>5102</v>
      </c>
      <c r="I1629" s="0" t="s">
        <v>5103</v>
      </c>
    </row>
    <row r="1630" customFormat="false" ht="14.4" hidden="false" customHeight="false" outlineLevel="0" collapsed="false">
      <c r="A1630" s="0" t="n">
        <v>1</v>
      </c>
      <c r="B1630" s="0" t="s">
        <v>948</v>
      </c>
      <c r="C1630" s="0" t="s">
        <v>949</v>
      </c>
      <c r="D1630" s="0" t="n">
        <v>5565</v>
      </c>
      <c r="E1630" s="0" t="s">
        <v>5104</v>
      </c>
      <c r="F1630" s="0" t="s">
        <v>5104</v>
      </c>
      <c r="I1630" s="0" t="s">
        <v>5105</v>
      </c>
    </row>
    <row r="1631" customFormat="false" ht="14.4" hidden="false" customHeight="false" outlineLevel="0" collapsed="false">
      <c r="A1631" s="0" t="n">
        <v>1</v>
      </c>
      <c r="B1631" s="0" t="s">
        <v>948</v>
      </c>
      <c r="C1631" s="0" t="s">
        <v>949</v>
      </c>
      <c r="D1631" s="0" t="n">
        <v>5566</v>
      </c>
      <c r="E1631" s="0" t="s">
        <v>5106</v>
      </c>
      <c r="F1631" s="0" t="s">
        <v>5106</v>
      </c>
      <c r="I1631" s="0" t="s">
        <v>5107</v>
      </c>
    </row>
    <row r="1632" customFormat="false" ht="14.4" hidden="false" customHeight="false" outlineLevel="0" collapsed="false">
      <c r="A1632" s="0" t="n">
        <v>1</v>
      </c>
      <c r="B1632" s="0" t="s">
        <v>948</v>
      </c>
      <c r="C1632" s="0" t="s">
        <v>949</v>
      </c>
      <c r="D1632" s="0" t="n">
        <v>5567</v>
      </c>
      <c r="E1632" s="0" t="s">
        <v>5108</v>
      </c>
      <c r="F1632" s="0" t="s">
        <v>5108</v>
      </c>
      <c r="I1632" s="0" t="s">
        <v>5109</v>
      </c>
    </row>
    <row r="1633" customFormat="false" ht="14.4" hidden="false" customHeight="false" outlineLevel="0" collapsed="false">
      <c r="A1633" s="0" t="n">
        <v>1</v>
      </c>
      <c r="B1633" s="0" t="s">
        <v>948</v>
      </c>
      <c r="C1633" s="0" t="s">
        <v>949</v>
      </c>
      <c r="D1633" s="0" t="n">
        <v>5568</v>
      </c>
      <c r="E1633" s="0" t="s">
        <v>5110</v>
      </c>
      <c r="F1633" s="0" t="s">
        <v>5110</v>
      </c>
      <c r="I1633" s="0" t="s">
        <v>5111</v>
      </c>
    </row>
    <row r="1634" customFormat="false" ht="14.4" hidden="false" customHeight="false" outlineLevel="0" collapsed="false">
      <c r="A1634" s="0" t="n">
        <v>1</v>
      </c>
      <c r="B1634" s="0" t="s">
        <v>948</v>
      </c>
      <c r="C1634" s="0" t="s">
        <v>949</v>
      </c>
      <c r="D1634" s="0" t="n">
        <v>5569</v>
      </c>
      <c r="E1634" s="0" t="s">
        <v>5112</v>
      </c>
      <c r="F1634" s="0" t="s">
        <v>5112</v>
      </c>
      <c r="I1634" s="0" t="s">
        <v>5113</v>
      </c>
    </row>
    <row r="1635" customFormat="false" ht="14.4" hidden="false" customHeight="false" outlineLevel="0" collapsed="false">
      <c r="A1635" s="0" t="n">
        <v>1</v>
      </c>
      <c r="B1635" s="0" t="s">
        <v>948</v>
      </c>
      <c r="C1635" s="0" t="s">
        <v>949</v>
      </c>
      <c r="D1635" s="0" t="n">
        <v>5570</v>
      </c>
      <c r="E1635" s="0" t="s">
        <v>5114</v>
      </c>
      <c r="F1635" s="0" t="s">
        <v>5114</v>
      </c>
      <c r="I1635" s="0" t="s">
        <v>5115</v>
      </c>
    </row>
    <row r="1636" customFormat="false" ht="14.4" hidden="false" customHeight="false" outlineLevel="0" collapsed="false">
      <c r="A1636" s="0" t="n">
        <v>1</v>
      </c>
      <c r="B1636" s="0" t="s">
        <v>948</v>
      </c>
      <c r="C1636" s="0" t="s">
        <v>949</v>
      </c>
      <c r="D1636" s="0" t="n">
        <v>5571</v>
      </c>
      <c r="E1636" s="0" t="s">
        <v>5116</v>
      </c>
      <c r="F1636" s="0" t="s">
        <v>5116</v>
      </c>
      <c r="G1636" s="0" t="s">
        <v>1074</v>
      </c>
      <c r="H1636" s="0" t="s">
        <v>5117</v>
      </c>
      <c r="I1636" s="0" t="s">
        <v>5118</v>
      </c>
    </row>
    <row r="1637" customFormat="false" ht="14.4" hidden="false" customHeight="false" outlineLevel="0" collapsed="false">
      <c r="A1637" s="0" t="n">
        <v>1</v>
      </c>
      <c r="B1637" s="0" t="s">
        <v>948</v>
      </c>
      <c r="C1637" s="0" t="s">
        <v>949</v>
      </c>
      <c r="D1637" s="0" t="n">
        <v>5572</v>
      </c>
      <c r="E1637" s="0" t="s">
        <v>5119</v>
      </c>
      <c r="F1637" s="0" t="s">
        <v>5119</v>
      </c>
      <c r="I1637" s="0" t="s">
        <v>5120</v>
      </c>
    </row>
    <row r="1638" customFormat="false" ht="14.4" hidden="false" customHeight="false" outlineLevel="0" collapsed="false">
      <c r="A1638" s="0" t="n">
        <v>1</v>
      </c>
      <c r="B1638" s="0" t="s">
        <v>948</v>
      </c>
      <c r="C1638" s="0" t="s">
        <v>949</v>
      </c>
      <c r="D1638" s="0" t="n">
        <v>5573</v>
      </c>
      <c r="E1638" s="0" t="s">
        <v>5121</v>
      </c>
      <c r="F1638" s="0" t="s">
        <v>5121</v>
      </c>
      <c r="I1638" s="0" t="s">
        <v>5122</v>
      </c>
    </row>
    <row r="1639" customFormat="false" ht="14.4" hidden="false" customHeight="false" outlineLevel="0" collapsed="false">
      <c r="A1639" s="0" t="n">
        <v>1</v>
      </c>
      <c r="B1639" s="0" t="s">
        <v>948</v>
      </c>
      <c r="C1639" s="0" t="s">
        <v>949</v>
      </c>
      <c r="D1639" s="0" t="n">
        <v>5574</v>
      </c>
      <c r="E1639" s="0" t="s">
        <v>5123</v>
      </c>
      <c r="F1639" s="0" t="s">
        <v>5123</v>
      </c>
    </row>
    <row r="1640" customFormat="false" ht="14.4" hidden="false" customHeight="false" outlineLevel="0" collapsed="false">
      <c r="A1640" s="0" t="n">
        <v>1</v>
      </c>
      <c r="B1640" s="0" t="s">
        <v>948</v>
      </c>
      <c r="C1640" s="0" t="s">
        <v>949</v>
      </c>
      <c r="D1640" s="0" t="n">
        <v>5575</v>
      </c>
      <c r="E1640" s="0" t="s">
        <v>5124</v>
      </c>
      <c r="F1640" s="0" t="s">
        <v>5124</v>
      </c>
      <c r="I1640" s="0" t="s">
        <v>5125</v>
      </c>
    </row>
    <row r="1641" customFormat="false" ht="14.4" hidden="false" customHeight="false" outlineLevel="0" collapsed="false">
      <c r="A1641" s="0" t="n">
        <v>1</v>
      </c>
      <c r="B1641" s="0" t="s">
        <v>948</v>
      </c>
      <c r="C1641" s="0" t="s">
        <v>949</v>
      </c>
      <c r="D1641" s="0" t="n">
        <v>5576</v>
      </c>
      <c r="E1641" s="0" t="s">
        <v>5126</v>
      </c>
      <c r="F1641" s="0" t="s">
        <v>5126</v>
      </c>
      <c r="G1641" s="0" t="s">
        <v>1074</v>
      </c>
      <c r="H1641" s="0" t="s">
        <v>5127</v>
      </c>
      <c r="I1641" s="0" t="s">
        <v>5128</v>
      </c>
    </row>
    <row r="1642" customFormat="false" ht="14.4" hidden="false" customHeight="false" outlineLevel="0" collapsed="false">
      <c r="A1642" s="0" t="n">
        <v>1</v>
      </c>
      <c r="B1642" s="0" t="s">
        <v>948</v>
      </c>
      <c r="C1642" s="0" t="s">
        <v>949</v>
      </c>
      <c r="D1642" s="0" t="n">
        <v>5577</v>
      </c>
      <c r="E1642" s="0" t="s">
        <v>5129</v>
      </c>
      <c r="F1642" s="0" t="s">
        <v>5129</v>
      </c>
      <c r="I1642" s="0" t="s">
        <v>5130</v>
      </c>
    </row>
    <row r="1643" customFormat="false" ht="14.4" hidden="false" customHeight="false" outlineLevel="0" collapsed="false">
      <c r="A1643" s="0" t="n">
        <v>1</v>
      </c>
      <c r="B1643" s="0" t="s">
        <v>948</v>
      </c>
      <c r="C1643" s="0" t="s">
        <v>949</v>
      </c>
      <c r="D1643" s="0" t="n">
        <v>5578</v>
      </c>
      <c r="E1643" s="0" t="s">
        <v>5131</v>
      </c>
      <c r="F1643" s="0" t="s">
        <v>5131</v>
      </c>
      <c r="I1643" s="0" t="s">
        <v>5132</v>
      </c>
    </row>
    <row r="1644" customFormat="false" ht="14.4" hidden="false" customHeight="false" outlineLevel="0" collapsed="false">
      <c r="A1644" s="0" t="n">
        <v>1</v>
      </c>
      <c r="B1644" s="0" t="s">
        <v>948</v>
      </c>
      <c r="C1644" s="0" t="s">
        <v>949</v>
      </c>
      <c r="D1644" s="0" t="n">
        <v>5579</v>
      </c>
      <c r="E1644" s="0" t="s">
        <v>5133</v>
      </c>
      <c r="F1644" s="0" t="s">
        <v>5133</v>
      </c>
      <c r="I1644" s="0" t="s">
        <v>5134</v>
      </c>
    </row>
    <row r="1645" customFormat="false" ht="14.4" hidden="false" customHeight="false" outlineLevel="0" collapsed="false">
      <c r="A1645" s="0" t="n">
        <v>1</v>
      </c>
      <c r="B1645" s="0" t="s">
        <v>948</v>
      </c>
      <c r="C1645" s="0" t="s">
        <v>949</v>
      </c>
      <c r="D1645" s="0" t="n">
        <v>5580</v>
      </c>
      <c r="E1645" s="0" t="s">
        <v>5135</v>
      </c>
      <c r="F1645" s="0" t="s">
        <v>5135</v>
      </c>
      <c r="I1645" s="0" t="s">
        <v>5136</v>
      </c>
    </row>
    <row r="1646" customFormat="false" ht="14.4" hidden="false" customHeight="false" outlineLevel="0" collapsed="false">
      <c r="A1646" s="0" t="n">
        <v>1</v>
      </c>
      <c r="B1646" s="0" t="s">
        <v>948</v>
      </c>
      <c r="C1646" s="0" t="s">
        <v>949</v>
      </c>
      <c r="D1646" s="0" t="n">
        <v>5581</v>
      </c>
      <c r="E1646" s="0" t="s">
        <v>5137</v>
      </c>
      <c r="F1646" s="0" t="s">
        <v>5137</v>
      </c>
      <c r="G1646" s="0" t="s">
        <v>1074</v>
      </c>
      <c r="H1646" s="0" t="s">
        <v>5138</v>
      </c>
      <c r="I1646" s="0" t="s">
        <v>5139</v>
      </c>
    </row>
    <row r="1647" customFormat="false" ht="14.4" hidden="false" customHeight="false" outlineLevel="0" collapsed="false">
      <c r="A1647" s="0" t="n">
        <v>1</v>
      </c>
      <c r="B1647" s="0" t="s">
        <v>948</v>
      </c>
      <c r="C1647" s="0" t="s">
        <v>949</v>
      </c>
      <c r="D1647" s="0" t="n">
        <v>5582</v>
      </c>
      <c r="E1647" s="0" t="s">
        <v>5140</v>
      </c>
      <c r="F1647" s="0" t="s">
        <v>5140</v>
      </c>
      <c r="I1647" s="0" t="s">
        <v>5141</v>
      </c>
    </row>
    <row r="1648" customFormat="false" ht="14.4" hidden="false" customHeight="false" outlineLevel="0" collapsed="false">
      <c r="A1648" s="0" t="n">
        <v>1</v>
      </c>
      <c r="B1648" s="0" t="s">
        <v>948</v>
      </c>
      <c r="C1648" s="0" t="s">
        <v>949</v>
      </c>
      <c r="D1648" s="0" t="n">
        <v>5583</v>
      </c>
      <c r="E1648" s="0" t="s">
        <v>5142</v>
      </c>
      <c r="F1648" s="0" t="s">
        <v>5142</v>
      </c>
      <c r="I1648" s="0" t="s">
        <v>5143</v>
      </c>
    </row>
    <row r="1649" customFormat="false" ht="14.4" hidden="false" customHeight="false" outlineLevel="0" collapsed="false">
      <c r="A1649" s="0" t="n">
        <v>1</v>
      </c>
      <c r="B1649" s="0" t="s">
        <v>948</v>
      </c>
      <c r="C1649" s="0" t="s">
        <v>949</v>
      </c>
      <c r="D1649" s="0" t="n">
        <v>5584</v>
      </c>
      <c r="E1649" s="0" t="s">
        <v>5144</v>
      </c>
      <c r="F1649" s="0" t="s">
        <v>5144</v>
      </c>
      <c r="G1649" s="0" t="s">
        <v>1074</v>
      </c>
      <c r="H1649" s="0" t="s">
        <v>5145</v>
      </c>
      <c r="I1649" s="0" t="s">
        <v>5146</v>
      </c>
    </row>
    <row r="1650" customFormat="false" ht="14.4" hidden="false" customHeight="false" outlineLevel="0" collapsed="false">
      <c r="A1650" s="0" t="n">
        <v>1</v>
      </c>
      <c r="B1650" s="0" t="s">
        <v>948</v>
      </c>
      <c r="C1650" s="0" t="s">
        <v>949</v>
      </c>
      <c r="D1650" s="0" t="n">
        <v>5585</v>
      </c>
      <c r="E1650" s="0" t="s">
        <v>5147</v>
      </c>
      <c r="F1650" s="0" t="s">
        <v>5147</v>
      </c>
      <c r="I1650" s="0" t="s">
        <v>5148</v>
      </c>
    </row>
    <row r="1651" customFormat="false" ht="14.4" hidden="false" customHeight="false" outlineLevel="0" collapsed="false">
      <c r="A1651" s="0" t="n">
        <v>1</v>
      </c>
      <c r="B1651" s="0" t="s">
        <v>948</v>
      </c>
      <c r="C1651" s="0" t="s">
        <v>949</v>
      </c>
      <c r="D1651" s="0" t="n">
        <v>5586</v>
      </c>
      <c r="E1651" s="0" t="s">
        <v>5149</v>
      </c>
      <c r="F1651" s="0" t="s">
        <v>5149</v>
      </c>
      <c r="I1651" s="0" t="s">
        <v>5150</v>
      </c>
    </row>
    <row r="1652" customFormat="false" ht="14.4" hidden="false" customHeight="false" outlineLevel="0" collapsed="false">
      <c r="A1652" s="0" t="n">
        <v>1</v>
      </c>
      <c r="B1652" s="0" t="s">
        <v>948</v>
      </c>
      <c r="C1652" s="0" t="s">
        <v>949</v>
      </c>
      <c r="D1652" s="0" t="n">
        <v>5587</v>
      </c>
      <c r="E1652" s="0" t="s">
        <v>5151</v>
      </c>
      <c r="F1652" s="0" t="s">
        <v>5151</v>
      </c>
      <c r="I1652" s="0" t="s">
        <v>5152</v>
      </c>
    </row>
    <row r="1653" customFormat="false" ht="14.4" hidden="false" customHeight="false" outlineLevel="0" collapsed="false">
      <c r="A1653" s="0" t="n">
        <v>1</v>
      </c>
      <c r="B1653" s="0" t="s">
        <v>948</v>
      </c>
      <c r="C1653" s="0" t="s">
        <v>949</v>
      </c>
      <c r="D1653" s="0" t="n">
        <v>5588</v>
      </c>
      <c r="E1653" s="0" t="s">
        <v>5153</v>
      </c>
      <c r="F1653" s="0" t="s">
        <v>5153</v>
      </c>
      <c r="I1653" s="0" t="s">
        <v>5154</v>
      </c>
    </row>
    <row r="1654" customFormat="false" ht="14.4" hidden="false" customHeight="false" outlineLevel="0" collapsed="false">
      <c r="A1654" s="0" t="n">
        <v>1</v>
      </c>
      <c r="B1654" s="0" t="s">
        <v>948</v>
      </c>
      <c r="C1654" s="0" t="s">
        <v>949</v>
      </c>
      <c r="D1654" s="0" t="n">
        <v>5589</v>
      </c>
      <c r="E1654" s="0" t="s">
        <v>5155</v>
      </c>
      <c r="F1654" s="0" t="s">
        <v>5155</v>
      </c>
      <c r="I1654" s="0" t="s">
        <v>5156</v>
      </c>
    </row>
    <row r="1655" customFormat="false" ht="14.4" hidden="false" customHeight="false" outlineLevel="0" collapsed="false">
      <c r="A1655" s="0" t="n">
        <v>1</v>
      </c>
      <c r="B1655" s="0" t="s">
        <v>948</v>
      </c>
      <c r="C1655" s="0" t="s">
        <v>949</v>
      </c>
      <c r="D1655" s="0" t="n">
        <v>5590</v>
      </c>
      <c r="E1655" s="0" t="s">
        <v>5157</v>
      </c>
      <c r="F1655" s="0" t="s">
        <v>5157</v>
      </c>
      <c r="I1655" s="0" t="s">
        <v>5158</v>
      </c>
    </row>
    <row r="1656" customFormat="false" ht="14.4" hidden="false" customHeight="false" outlineLevel="0" collapsed="false">
      <c r="A1656" s="0" t="n">
        <v>1</v>
      </c>
      <c r="B1656" s="0" t="s">
        <v>948</v>
      </c>
      <c r="C1656" s="0" t="s">
        <v>949</v>
      </c>
      <c r="D1656" s="0" t="n">
        <v>5591</v>
      </c>
      <c r="E1656" s="0" t="s">
        <v>5159</v>
      </c>
      <c r="F1656" s="0" t="s">
        <v>5159</v>
      </c>
      <c r="I1656" s="0" t="s">
        <v>5160</v>
      </c>
    </row>
    <row r="1657" customFormat="false" ht="14.4" hidden="false" customHeight="false" outlineLevel="0" collapsed="false">
      <c r="A1657" s="0" t="n">
        <v>1</v>
      </c>
      <c r="B1657" s="0" t="s">
        <v>948</v>
      </c>
      <c r="C1657" s="0" t="s">
        <v>949</v>
      </c>
      <c r="D1657" s="0" t="n">
        <v>5592</v>
      </c>
      <c r="E1657" s="0" t="s">
        <v>5161</v>
      </c>
      <c r="F1657" s="0" t="s">
        <v>5161</v>
      </c>
      <c r="I1657" s="0" t="s">
        <v>5162</v>
      </c>
    </row>
    <row r="1658" customFormat="false" ht="14.4" hidden="false" customHeight="false" outlineLevel="0" collapsed="false">
      <c r="A1658" s="0" t="n">
        <v>1</v>
      </c>
      <c r="B1658" s="0" t="s">
        <v>948</v>
      </c>
      <c r="C1658" s="0" t="s">
        <v>949</v>
      </c>
      <c r="D1658" s="0" t="n">
        <v>5593</v>
      </c>
      <c r="E1658" s="0" t="s">
        <v>5163</v>
      </c>
      <c r="F1658" s="0" t="s">
        <v>5163</v>
      </c>
      <c r="G1658" s="0" t="s">
        <v>1074</v>
      </c>
      <c r="H1658" s="0" t="s">
        <v>5164</v>
      </c>
      <c r="I1658" s="0" t="s">
        <v>5165</v>
      </c>
    </row>
    <row r="1659" customFormat="false" ht="14.4" hidden="false" customHeight="false" outlineLevel="0" collapsed="false">
      <c r="A1659" s="0" t="n">
        <v>1</v>
      </c>
      <c r="B1659" s="0" t="s">
        <v>948</v>
      </c>
      <c r="C1659" s="0" t="s">
        <v>949</v>
      </c>
      <c r="D1659" s="0" t="n">
        <v>5594</v>
      </c>
      <c r="E1659" s="0" t="s">
        <v>5166</v>
      </c>
      <c r="F1659" s="0" t="s">
        <v>5166</v>
      </c>
      <c r="I1659" s="0" t="s">
        <v>5167</v>
      </c>
    </row>
    <row r="1660" customFormat="false" ht="14.4" hidden="false" customHeight="false" outlineLevel="0" collapsed="false">
      <c r="A1660" s="0" t="n">
        <v>1</v>
      </c>
      <c r="B1660" s="0" t="s">
        <v>948</v>
      </c>
      <c r="C1660" s="0" t="s">
        <v>949</v>
      </c>
      <c r="D1660" s="0" t="n">
        <v>5595</v>
      </c>
      <c r="E1660" s="0" t="s">
        <v>5168</v>
      </c>
      <c r="F1660" s="0" t="s">
        <v>5168</v>
      </c>
      <c r="I1660" s="0" t="s">
        <v>5169</v>
      </c>
    </row>
    <row r="1661" customFormat="false" ht="14.4" hidden="false" customHeight="false" outlineLevel="0" collapsed="false">
      <c r="A1661" s="0" t="n">
        <v>1</v>
      </c>
      <c r="B1661" s="0" t="s">
        <v>948</v>
      </c>
      <c r="C1661" s="0" t="s">
        <v>949</v>
      </c>
      <c r="D1661" s="0" t="n">
        <v>5596</v>
      </c>
      <c r="E1661" s="0" t="s">
        <v>5170</v>
      </c>
      <c r="F1661" s="0" t="s">
        <v>5170</v>
      </c>
      <c r="I1661" s="0" t="s">
        <v>5171</v>
      </c>
    </row>
    <row r="1662" customFormat="false" ht="14.4" hidden="false" customHeight="false" outlineLevel="0" collapsed="false">
      <c r="A1662" s="0" t="n">
        <v>1</v>
      </c>
      <c r="B1662" s="0" t="s">
        <v>948</v>
      </c>
      <c r="C1662" s="0" t="s">
        <v>949</v>
      </c>
      <c r="D1662" s="0" t="n">
        <v>5597</v>
      </c>
      <c r="E1662" s="0" t="s">
        <v>5172</v>
      </c>
      <c r="F1662" s="0" t="s">
        <v>5172</v>
      </c>
      <c r="I1662" s="0" t="s">
        <v>5173</v>
      </c>
    </row>
    <row r="1663" customFormat="false" ht="14.4" hidden="false" customHeight="false" outlineLevel="0" collapsed="false">
      <c r="A1663" s="0" t="n">
        <v>1</v>
      </c>
      <c r="B1663" s="0" t="s">
        <v>948</v>
      </c>
      <c r="C1663" s="0" t="s">
        <v>949</v>
      </c>
      <c r="D1663" s="0" t="n">
        <v>5598</v>
      </c>
      <c r="E1663" s="0" t="s">
        <v>5174</v>
      </c>
      <c r="F1663" s="0" t="s">
        <v>5174</v>
      </c>
      <c r="I1663" s="0" t="s">
        <v>5175</v>
      </c>
    </row>
    <row r="1664" customFormat="false" ht="14.4" hidden="false" customHeight="false" outlineLevel="0" collapsed="false">
      <c r="A1664" s="0" t="n">
        <v>1</v>
      </c>
      <c r="B1664" s="0" t="s">
        <v>948</v>
      </c>
      <c r="C1664" s="0" t="s">
        <v>949</v>
      </c>
      <c r="D1664" s="0" t="n">
        <v>5599</v>
      </c>
      <c r="E1664" s="0" t="s">
        <v>5176</v>
      </c>
      <c r="F1664" s="0" t="s">
        <v>5176</v>
      </c>
      <c r="I1664" s="0" t="s">
        <v>5177</v>
      </c>
    </row>
    <row r="1665" customFormat="false" ht="14.4" hidden="false" customHeight="false" outlineLevel="0" collapsed="false">
      <c r="A1665" s="0" t="n">
        <v>1</v>
      </c>
      <c r="B1665" s="0" t="s">
        <v>948</v>
      </c>
      <c r="C1665" s="0" t="s">
        <v>949</v>
      </c>
      <c r="D1665" s="0" t="n">
        <v>5600</v>
      </c>
      <c r="E1665" s="0" t="s">
        <v>5178</v>
      </c>
      <c r="F1665" s="0" t="s">
        <v>5178</v>
      </c>
      <c r="G1665" s="0" t="s">
        <v>1074</v>
      </c>
      <c r="H1665" s="0" t="s">
        <v>5179</v>
      </c>
      <c r="I1665" s="0" t="s">
        <v>5180</v>
      </c>
    </row>
    <row r="1666" customFormat="false" ht="14.4" hidden="false" customHeight="false" outlineLevel="0" collapsed="false">
      <c r="A1666" s="0" t="n">
        <v>1</v>
      </c>
      <c r="B1666" s="0" t="s">
        <v>948</v>
      </c>
      <c r="C1666" s="0" t="s">
        <v>949</v>
      </c>
      <c r="D1666" s="0" t="n">
        <v>5601</v>
      </c>
      <c r="E1666" s="0" t="s">
        <v>5181</v>
      </c>
      <c r="F1666" s="0" t="s">
        <v>5181</v>
      </c>
      <c r="I1666" s="0" t="s">
        <v>5182</v>
      </c>
    </row>
    <row r="1667" customFormat="false" ht="14.4" hidden="false" customHeight="false" outlineLevel="0" collapsed="false">
      <c r="A1667" s="0" t="n">
        <v>1</v>
      </c>
      <c r="B1667" s="0" t="s">
        <v>948</v>
      </c>
      <c r="C1667" s="0" t="s">
        <v>949</v>
      </c>
      <c r="D1667" s="0" t="n">
        <v>5602</v>
      </c>
      <c r="E1667" s="0" t="s">
        <v>5183</v>
      </c>
      <c r="F1667" s="0" t="s">
        <v>5183</v>
      </c>
      <c r="I1667" s="0" t="s">
        <v>5184</v>
      </c>
    </row>
    <row r="1668" customFormat="false" ht="14.4" hidden="false" customHeight="false" outlineLevel="0" collapsed="false">
      <c r="A1668" s="0" t="n">
        <v>1</v>
      </c>
      <c r="B1668" s="0" t="s">
        <v>948</v>
      </c>
      <c r="C1668" s="0" t="s">
        <v>949</v>
      </c>
      <c r="D1668" s="0" t="n">
        <v>5603</v>
      </c>
      <c r="E1668" s="0" t="s">
        <v>5185</v>
      </c>
      <c r="F1668" s="0" t="s">
        <v>5185</v>
      </c>
      <c r="I1668" s="0" t="s">
        <v>5186</v>
      </c>
    </row>
    <row r="1669" customFormat="false" ht="14.4" hidden="false" customHeight="false" outlineLevel="0" collapsed="false">
      <c r="A1669" s="0" t="n">
        <v>1</v>
      </c>
      <c r="B1669" s="0" t="s">
        <v>948</v>
      </c>
      <c r="C1669" s="0" t="s">
        <v>949</v>
      </c>
      <c r="D1669" s="0" t="n">
        <v>5604</v>
      </c>
      <c r="E1669" s="0" t="s">
        <v>5187</v>
      </c>
      <c r="F1669" s="0" t="s">
        <v>5187</v>
      </c>
      <c r="I1669" s="0" t="s">
        <v>5188</v>
      </c>
    </row>
    <row r="1670" customFormat="false" ht="14.4" hidden="false" customHeight="false" outlineLevel="0" collapsed="false">
      <c r="A1670" s="0" t="n">
        <v>1</v>
      </c>
      <c r="B1670" s="0" t="s">
        <v>948</v>
      </c>
      <c r="C1670" s="0" t="s">
        <v>949</v>
      </c>
      <c r="D1670" s="0" t="n">
        <v>5605</v>
      </c>
      <c r="E1670" s="0" t="s">
        <v>5189</v>
      </c>
      <c r="F1670" s="0" t="s">
        <v>5189</v>
      </c>
      <c r="I1670" s="0" t="s">
        <v>5190</v>
      </c>
    </row>
    <row r="1671" customFormat="false" ht="14.4" hidden="false" customHeight="false" outlineLevel="0" collapsed="false">
      <c r="A1671" s="0" t="n">
        <v>1</v>
      </c>
      <c r="B1671" s="0" t="s">
        <v>948</v>
      </c>
      <c r="C1671" s="0" t="s">
        <v>949</v>
      </c>
      <c r="D1671" s="0" t="n">
        <v>5606</v>
      </c>
      <c r="E1671" s="0" t="s">
        <v>5191</v>
      </c>
      <c r="F1671" s="0" t="s">
        <v>5191</v>
      </c>
      <c r="G1671" s="0" t="s">
        <v>1074</v>
      </c>
      <c r="H1671" s="0" t="s">
        <v>5192</v>
      </c>
      <c r="I1671" s="0" t="s">
        <v>5193</v>
      </c>
    </row>
    <row r="1672" customFormat="false" ht="14.4" hidden="false" customHeight="false" outlineLevel="0" collapsed="false">
      <c r="A1672" s="0" t="n">
        <v>1</v>
      </c>
      <c r="B1672" s="0" t="s">
        <v>948</v>
      </c>
      <c r="C1672" s="0" t="s">
        <v>949</v>
      </c>
      <c r="D1672" s="0" t="n">
        <v>5607</v>
      </c>
      <c r="E1672" s="0" t="s">
        <v>5194</v>
      </c>
      <c r="F1672" s="0" t="s">
        <v>5194</v>
      </c>
      <c r="G1672" s="0" t="s">
        <v>1074</v>
      </c>
      <c r="H1672" s="0" t="s">
        <v>5195</v>
      </c>
      <c r="I1672" s="0" t="s">
        <v>5196</v>
      </c>
    </row>
    <row r="1673" customFormat="false" ht="14.4" hidden="false" customHeight="false" outlineLevel="0" collapsed="false">
      <c r="A1673" s="0" t="n">
        <v>1</v>
      </c>
      <c r="B1673" s="0" t="s">
        <v>948</v>
      </c>
      <c r="C1673" s="0" t="s">
        <v>949</v>
      </c>
      <c r="D1673" s="0" t="n">
        <v>5608</v>
      </c>
      <c r="E1673" s="0" t="s">
        <v>5197</v>
      </c>
      <c r="F1673" s="0" t="s">
        <v>5197</v>
      </c>
      <c r="I1673" s="0" t="s">
        <v>5198</v>
      </c>
    </row>
    <row r="1674" customFormat="false" ht="14.4" hidden="false" customHeight="false" outlineLevel="0" collapsed="false">
      <c r="A1674" s="0" t="n">
        <v>1</v>
      </c>
      <c r="B1674" s="0" t="s">
        <v>948</v>
      </c>
      <c r="C1674" s="0" t="s">
        <v>949</v>
      </c>
      <c r="D1674" s="0" t="n">
        <v>5609</v>
      </c>
      <c r="E1674" s="0" t="s">
        <v>5199</v>
      </c>
      <c r="F1674" s="0" t="s">
        <v>5199</v>
      </c>
      <c r="I1674" s="0" t="s">
        <v>5200</v>
      </c>
    </row>
    <row r="1675" customFormat="false" ht="14.4" hidden="false" customHeight="false" outlineLevel="0" collapsed="false">
      <c r="A1675" s="0" t="n">
        <v>1</v>
      </c>
      <c r="B1675" s="0" t="s">
        <v>948</v>
      </c>
      <c r="C1675" s="0" t="s">
        <v>949</v>
      </c>
      <c r="D1675" s="0" t="n">
        <v>5610</v>
      </c>
      <c r="E1675" s="0" t="s">
        <v>5201</v>
      </c>
      <c r="F1675" s="0" t="s">
        <v>5201</v>
      </c>
      <c r="I1675" s="0" t="s">
        <v>5202</v>
      </c>
    </row>
    <row r="1676" customFormat="false" ht="14.4" hidden="false" customHeight="false" outlineLevel="0" collapsed="false">
      <c r="A1676" s="0" t="n">
        <v>1</v>
      </c>
      <c r="B1676" s="0" t="s">
        <v>948</v>
      </c>
      <c r="C1676" s="0" t="s">
        <v>949</v>
      </c>
      <c r="D1676" s="0" t="n">
        <v>5611</v>
      </c>
      <c r="E1676" s="0" t="s">
        <v>5203</v>
      </c>
      <c r="F1676" s="0" t="s">
        <v>5203</v>
      </c>
      <c r="I1676" s="0" t="s">
        <v>5204</v>
      </c>
    </row>
    <row r="1677" customFormat="false" ht="14.4" hidden="false" customHeight="false" outlineLevel="0" collapsed="false">
      <c r="A1677" s="0" t="n">
        <v>1</v>
      </c>
      <c r="B1677" s="0" t="s">
        <v>948</v>
      </c>
      <c r="C1677" s="0" t="s">
        <v>949</v>
      </c>
      <c r="D1677" s="0" t="n">
        <v>5612</v>
      </c>
      <c r="E1677" s="0" t="s">
        <v>5205</v>
      </c>
      <c r="F1677" s="0" t="s">
        <v>5205</v>
      </c>
      <c r="I1677" s="0" t="s">
        <v>5206</v>
      </c>
    </row>
    <row r="1678" customFormat="false" ht="14.4" hidden="false" customHeight="false" outlineLevel="0" collapsed="false">
      <c r="A1678" s="0" t="n">
        <v>1</v>
      </c>
      <c r="B1678" s="0" t="s">
        <v>948</v>
      </c>
      <c r="C1678" s="0" t="s">
        <v>949</v>
      </c>
      <c r="D1678" s="0" t="n">
        <v>5613</v>
      </c>
      <c r="E1678" s="0" t="s">
        <v>5207</v>
      </c>
      <c r="F1678" s="0" t="s">
        <v>5207</v>
      </c>
      <c r="G1678" s="0" t="s">
        <v>1074</v>
      </c>
      <c r="H1678" s="0" t="s">
        <v>5208</v>
      </c>
      <c r="I1678" s="0" t="s">
        <v>5209</v>
      </c>
    </row>
    <row r="1679" customFormat="false" ht="14.4" hidden="false" customHeight="false" outlineLevel="0" collapsed="false">
      <c r="A1679" s="0" t="n">
        <v>1</v>
      </c>
      <c r="B1679" s="0" t="s">
        <v>948</v>
      </c>
      <c r="C1679" s="0" t="s">
        <v>949</v>
      </c>
      <c r="D1679" s="0" t="n">
        <v>5614</v>
      </c>
      <c r="E1679" s="0" t="s">
        <v>5210</v>
      </c>
      <c r="F1679" s="0" t="s">
        <v>5210</v>
      </c>
      <c r="I1679" s="0" t="s">
        <v>5211</v>
      </c>
    </row>
    <row r="1680" customFormat="false" ht="14.4" hidden="false" customHeight="false" outlineLevel="0" collapsed="false">
      <c r="A1680" s="0" t="n">
        <v>1</v>
      </c>
      <c r="B1680" s="0" t="s">
        <v>948</v>
      </c>
      <c r="C1680" s="0" t="s">
        <v>949</v>
      </c>
      <c r="D1680" s="0" t="n">
        <v>5615</v>
      </c>
      <c r="E1680" s="0" t="s">
        <v>5212</v>
      </c>
      <c r="F1680" s="0" t="s">
        <v>5212</v>
      </c>
      <c r="I1680" s="0" t="s">
        <v>5213</v>
      </c>
    </row>
    <row r="1681" customFormat="false" ht="14.4" hidden="false" customHeight="false" outlineLevel="0" collapsed="false">
      <c r="A1681" s="0" t="n">
        <v>1</v>
      </c>
      <c r="B1681" s="0" t="s">
        <v>948</v>
      </c>
      <c r="C1681" s="0" t="s">
        <v>949</v>
      </c>
      <c r="D1681" s="0" t="n">
        <v>5616</v>
      </c>
      <c r="E1681" s="0" t="s">
        <v>5214</v>
      </c>
      <c r="F1681" s="0" t="s">
        <v>5214</v>
      </c>
      <c r="I1681" s="0" t="s">
        <v>5215</v>
      </c>
    </row>
    <row r="1682" customFormat="false" ht="14.4" hidden="false" customHeight="false" outlineLevel="0" collapsed="false">
      <c r="A1682" s="0" t="n">
        <v>1</v>
      </c>
      <c r="B1682" s="0" t="s">
        <v>948</v>
      </c>
      <c r="C1682" s="0" t="s">
        <v>949</v>
      </c>
      <c r="D1682" s="0" t="n">
        <v>5617</v>
      </c>
      <c r="E1682" s="0" t="s">
        <v>5216</v>
      </c>
      <c r="F1682" s="0" t="s">
        <v>5216</v>
      </c>
      <c r="I1682" s="0" t="s">
        <v>5217</v>
      </c>
    </row>
    <row r="1683" customFormat="false" ht="14.4" hidden="false" customHeight="false" outlineLevel="0" collapsed="false">
      <c r="A1683" s="0" t="n">
        <v>1</v>
      </c>
      <c r="B1683" s="0" t="s">
        <v>948</v>
      </c>
      <c r="C1683" s="0" t="s">
        <v>949</v>
      </c>
      <c r="D1683" s="0" t="n">
        <v>5618</v>
      </c>
      <c r="E1683" s="0" t="s">
        <v>5218</v>
      </c>
      <c r="F1683" s="0" t="s">
        <v>5218</v>
      </c>
      <c r="G1683" s="0" t="s">
        <v>1074</v>
      </c>
      <c r="H1683" s="0" t="s">
        <v>5219</v>
      </c>
      <c r="I1683" s="0" t="s">
        <v>5220</v>
      </c>
    </row>
    <row r="1684" customFormat="false" ht="14.4" hidden="false" customHeight="false" outlineLevel="0" collapsed="false">
      <c r="A1684" s="0" t="n">
        <v>1</v>
      </c>
      <c r="B1684" s="0" t="s">
        <v>948</v>
      </c>
      <c r="C1684" s="0" t="s">
        <v>949</v>
      </c>
      <c r="D1684" s="0" t="n">
        <v>5619</v>
      </c>
      <c r="E1684" s="0" t="s">
        <v>5221</v>
      </c>
      <c r="F1684" s="0" t="s">
        <v>5221</v>
      </c>
      <c r="I1684" s="0" t="s">
        <v>5222</v>
      </c>
    </row>
    <row r="1685" customFormat="false" ht="14.4" hidden="false" customHeight="false" outlineLevel="0" collapsed="false">
      <c r="A1685" s="0" t="n">
        <v>1</v>
      </c>
      <c r="B1685" s="0" t="s">
        <v>948</v>
      </c>
      <c r="C1685" s="0" t="s">
        <v>949</v>
      </c>
      <c r="D1685" s="0" t="n">
        <v>5620</v>
      </c>
      <c r="E1685" s="0" t="s">
        <v>5223</v>
      </c>
      <c r="F1685" s="0" t="s">
        <v>5223</v>
      </c>
      <c r="G1685" s="0" t="s">
        <v>1074</v>
      </c>
      <c r="H1685" s="0" t="s">
        <v>5224</v>
      </c>
      <c r="I1685" s="0" t="s">
        <v>5225</v>
      </c>
    </row>
    <row r="1686" customFormat="false" ht="14.4" hidden="false" customHeight="false" outlineLevel="0" collapsed="false">
      <c r="A1686" s="0" t="n">
        <v>1</v>
      </c>
      <c r="B1686" s="0" t="s">
        <v>948</v>
      </c>
      <c r="C1686" s="0" t="s">
        <v>949</v>
      </c>
      <c r="D1686" s="0" t="n">
        <v>5621</v>
      </c>
      <c r="E1686" s="0" t="s">
        <v>5226</v>
      </c>
      <c r="F1686" s="0" t="s">
        <v>5226</v>
      </c>
      <c r="G1686" s="0" t="s">
        <v>1074</v>
      </c>
      <c r="H1686" s="0" t="s">
        <v>5227</v>
      </c>
      <c r="I1686" s="0" t="s">
        <v>5228</v>
      </c>
    </row>
    <row r="1687" customFormat="false" ht="14.4" hidden="false" customHeight="false" outlineLevel="0" collapsed="false">
      <c r="A1687" s="0" t="n">
        <v>1</v>
      </c>
      <c r="B1687" s="0" t="s">
        <v>948</v>
      </c>
      <c r="C1687" s="0" t="s">
        <v>949</v>
      </c>
      <c r="D1687" s="0" t="n">
        <v>5622</v>
      </c>
      <c r="E1687" s="0" t="s">
        <v>5229</v>
      </c>
      <c r="F1687" s="0" t="s">
        <v>5229</v>
      </c>
      <c r="I1687" s="0" t="s">
        <v>5230</v>
      </c>
    </row>
    <row r="1688" customFormat="false" ht="14.4" hidden="false" customHeight="false" outlineLevel="0" collapsed="false">
      <c r="A1688" s="0" t="n">
        <v>1</v>
      </c>
      <c r="B1688" s="0" t="s">
        <v>948</v>
      </c>
      <c r="C1688" s="0" t="s">
        <v>949</v>
      </c>
      <c r="D1688" s="0" t="n">
        <v>5623</v>
      </c>
      <c r="E1688" s="0" t="s">
        <v>5231</v>
      </c>
      <c r="F1688" s="0" t="s">
        <v>5231</v>
      </c>
      <c r="I1688" s="0" t="s">
        <v>5232</v>
      </c>
    </row>
    <row r="1689" customFormat="false" ht="14.4" hidden="false" customHeight="false" outlineLevel="0" collapsed="false">
      <c r="A1689" s="0" t="n">
        <v>1</v>
      </c>
      <c r="B1689" s="0" t="s">
        <v>948</v>
      </c>
      <c r="C1689" s="0" t="s">
        <v>949</v>
      </c>
      <c r="D1689" s="0" t="n">
        <v>5624</v>
      </c>
      <c r="E1689" s="0" t="s">
        <v>5233</v>
      </c>
      <c r="F1689" s="0" t="s">
        <v>5233</v>
      </c>
      <c r="G1689" s="0" t="s">
        <v>1074</v>
      </c>
      <c r="H1689" s="0" t="s">
        <v>5234</v>
      </c>
      <c r="I1689" s="0" t="s">
        <v>5235</v>
      </c>
    </row>
    <row r="1690" customFormat="false" ht="14.4" hidden="false" customHeight="false" outlineLevel="0" collapsed="false">
      <c r="A1690" s="0" t="n">
        <v>1</v>
      </c>
      <c r="B1690" s="0" t="s">
        <v>948</v>
      </c>
      <c r="C1690" s="0" t="s">
        <v>949</v>
      </c>
      <c r="D1690" s="0" t="n">
        <v>5625</v>
      </c>
      <c r="E1690" s="0" t="s">
        <v>5236</v>
      </c>
      <c r="F1690" s="0" t="s">
        <v>5236</v>
      </c>
      <c r="I1690" s="0" t="s">
        <v>5237</v>
      </c>
    </row>
    <row r="1691" customFormat="false" ht="14.4" hidden="false" customHeight="false" outlineLevel="0" collapsed="false">
      <c r="A1691" s="0" t="n">
        <v>1</v>
      </c>
      <c r="B1691" s="0" t="s">
        <v>948</v>
      </c>
      <c r="C1691" s="0" t="s">
        <v>949</v>
      </c>
      <c r="D1691" s="0" t="n">
        <v>5626</v>
      </c>
      <c r="E1691" s="0" t="s">
        <v>5238</v>
      </c>
      <c r="F1691" s="0" t="s">
        <v>5238</v>
      </c>
      <c r="I1691" s="0" t="s">
        <v>5239</v>
      </c>
    </row>
    <row r="1692" customFormat="false" ht="14.4" hidden="false" customHeight="false" outlineLevel="0" collapsed="false">
      <c r="A1692" s="0" t="n">
        <v>1</v>
      </c>
      <c r="B1692" s="0" t="s">
        <v>948</v>
      </c>
      <c r="C1692" s="0" t="s">
        <v>949</v>
      </c>
      <c r="D1692" s="0" t="n">
        <v>5627</v>
      </c>
      <c r="E1692" s="0" t="s">
        <v>5240</v>
      </c>
      <c r="F1692" s="0" t="s">
        <v>5240</v>
      </c>
      <c r="I1692" s="0" t="s">
        <v>5241</v>
      </c>
    </row>
    <row r="1693" customFormat="false" ht="14.4" hidden="false" customHeight="false" outlineLevel="0" collapsed="false">
      <c r="A1693" s="0" t="n">
        <v>1</v>
      </c>
      <c r="B1693" s="0" t="s">
        <v>948</v>
      </c>
      <c r="C1693" s="0" t="s">
        <v>949</v>
      </c>
      <c r="D1693" s="0" t="n">
        <v>5628</v>
      </c>
      <c r="E1693" s="0" t="s">
        <v>5242</v>
      </c>
      <c r="F1693" s="0" t="s">
        <v>5242</v>
      </c>
      <c r="I1693" s="0" t="s">
        <v>5243</v>
      </c>
    </row>
    <row r="1694" customFormat="false" ht="14.4" hidden="false" customHeight="false" outlineLevel="0" collapsed="false">
      <c r="A1694" s="0" t="n">
        <v>1</v>
      </c>
      <c r="B1694" s="0" t="s">
        <v>948</v>
      </c>
      <c r="C1694" s="0" t="s">
        <v>949</v>
      </c>
      <c r="D1694" s="0" t="n">
        <v>5629</v>
      </c>
      <c r="E1694" s="0" t="s">
        <v>5244</v>
      </c>
      <c r="F1694" s="0" t="s">
        <v>5244</v>
      </c>
      <c r="I1694" s="0" t="s">
        <v>5245</v>
      </c>
    </row>
    <row r="1695" customFormat="false" ht="14.4" hidden="false" customHeight="false" outlineLevel="0" collapsed="false">
      <c r="A1695" s="0" t="n">
        <v>1</v>
      </c>
      <c r="B1695" s="0" t="s">
        <v>948</v>
      </c>
      <c r="C1695" s="0" t="s">
        <v>949</v>
      </c>
      <c r="D1695" s="0" t="n">
        <v>5630</v>
      </c>
      <c r="E1695" s="0" t="s">
        <v>5246</v>
      </c>
      <c r="F1695" s="0" t="s">
        <v>5246</v>
      </c>
      <c r="I1695" s="0" t="s">
        <v>5247</v>
      </c>
    </row>
    <row r="1696" customFormat="false" ht="14.4" hidden="false" customHeight="false" outlineLevel="0" collapsed="false">
      <c r="A1696" s="0" t="n">
        <v>1</v>
      </c>
      <c r="B1696" s="0" t="s">
        <v>948</v>
      </c>
      <c r="C1696" s="0" t="s">
        <v>949</v>
      </c>
      <c r="D1696" s="0" t="n">
        <v>5631</v>
      </c>
      <c r="E1696" s="0" t="s">
        <v>5248</v>
      </c>
      <c r="F1696" s="0" t="s">
        <v>5248</v>
      </c>
    </row>
    <row r="1697" customFormat="false" ht="14.4" hidden="false" customHeight="false" outlineLevel="0" collapsed="false">
      <c r="A1697" s="0" t="n">
        <v>1</v>
      </c>
      <c r="B1697" s="0" t="s">
        <v>948</v>
      </c>
      <c r="C1697" s="0" t="s">
        <v>949</v>
      </c>
      <c r="D1697" s="0" t="n">
        <v>5700</v>
      </c>
      <c r="E1697" s="0" t="s">
        <v>4803</v>
      </c>
      <c r="F1697" s="0" t="s">
        <v>4803</v>
      </c>
    </row>
    <row r="1698" customFormat="false" ht="14.4" hidden="false" customHeight="false" outlineLevel="0" collapsed="false">
      <c r="A1698" s="0" t="n">
        <v>1</v>
      </c>
      <c r="B1698" s="0" t="s">
        <v>948</v>
      </c>
      <c r="C1698" s="0" t="s">
        <v>949</v>
      </c>
      <c r="D1698" s="0" t="n">
        <v>5750</v>
      </c>
      <c r="E1698" s="0" t="s">
        <v>5249</v>
      </c>
      <c r="F1698" s="0" t="s">
        <v>5249</v>
      </c>
      <c r="I1698" s="0" t="s">
        <v>5250</v>
      </c>
    </row>
    <row r="1699" customFormat="false" ht="14.4" hidden="false" customHeight="false" outlineLevel="0" collapsed="false">
      <c r="A1699" s="0" t="n">
        <v>1</v>
      </c>
      <c r="B1699" s="0" t="s">
        <v>948</v>
      </c>
      <c r="C1699" s="0" t="s">
        <v>949</v>
      </c>
      <c r="D1699" s="0" t="n">
        <v>5751</v>
      </c>
      <c r="E1699" s="0" t="s">
        <v>5251</v>
      </c>
      <c r="F1699" s="0" t="s">
        <v>5251</v>
      </c>
    </row>
    <row r="1700" customFormat="false" ht="14.4" hidden="false" customHeight="false" outlineLevel="0" collapsed="false">
      <c r="A1700" s="0" t="n">
        <v>1</v>
      </c>
      <c r="B1700" s="0" t="s">
        <v>948</v>
      </c>
      <c r="C1700" s="0" t="s">
        <v>949</v>
      </c>
      <c r="D1700" s="0" t="n">
        <v>5752</v>
      </c>
      <c r="E1700" s="0" t="s">
        <v>5252</v>
      </c>
      <c r="F1700" s="0" t="s">
        <v>5252</v>
      </c>
    </row>
    <row r="1701" customFormat="false" ht="14.4" hidden="false" customHeight="false" outlineLevel="0" collapsed="false">
      <c r="A1701" s="0" t="n">
        <v>1</v>
      </c>
      <c r="B1701" s="0" t="s">
        <v>948</v>
      </c>
      <c r="C1701" s="0" t="s">
        <v>949</v>
      </c>
      <c r="D1701" s="0" t="n">
        <v>5753</v>
      </c>
      <c r="E1701" s="0" t="s">
        <v>5253</v>
      </c>
      <c r="F1701" s="0" t="s">
        <v>5253</v>
      </c>
      <c r="I1701" s="0" t="s">
        <v>5254</v>
      </c>
    </row>
    <row r="1702" customFormat="false" ht="14.4" hidden="false" customHeight="false" outlineLevel="0" collapsed="false">
      <c r="A1702" s="0" t="n">
        <v>1</v>
      </c>
      <c r="B1702" s="0" t="s">
        <v>948</v>
      </c>
      <c r="C1702" s="0" t="s">
        <v>949</v>
      </c>
      <c r="D1702" s="0" t="n">
        <v>5754</v>
      </c>
      <c r="E1702" s="0" t="s">
        <v>5255</v>
      </c>
      <c r="F1702" s="0" t="s">
        <v>5255</v>
      </c>
    </row>
    <row r="1703" customFormat="false" ht="14.4" hidden="false" customHeight="false" outlineLevel="0" collapsed="false">
      <c r="A1703" s="0" t="n">
        <v>1</v>
      </c>
      <c r="B1703" s="0" t="s">
        <v>948</v>
      </c>
      <c r="C1703" s="0" t="s">
        <v>949</v>
      </c>
      <c r="D1703" s="0" t="n">
        <v>5755</v>
      </c>
      <c r="E1703" s="0" t="s">
        <v>5256</v>
      </c>
      <c r="F1703" s="0" t="s">
        <v>5256</v>
      </c>
    </row>
    <row r="1704" customFormat="false" ht="14.4" hidden="false" customHeight="false" outlineLevel="0" collapsed="false">
      <c r="A1704" s="0" t="n">
        <v>1</v>
      </c>
      <c r="B1704" s="0" t="s">
        <v>948</v>
      </c>
      <c r="C1704" s="0" t="s">
        <v>949</v>
      </c>
      <c r="D1704" s="0" t="n">
        <v>5756</v>
      </c>
      <c r="E1704" s="0" t="s">
        <v>5257</v>
      </c>
      <c r="F1704" s="0" t="s">
        <v>5257</v>
      </c>
      <c r="I1704" s="0" t="s">
        <v>5258</v>
      </c>
    </row>
    <row r="1705" customFormat="false" ht="14.4" hidden="false" customHeight="false" outlineLevel="0" collapsed="false">
      <c r="A1705" s="0" t="n">
        <v>1</v>
      </c>
      <c r="B1705" s="0" t="s">
        <v>948</v>
      </c>
      <c r="C1705" s="0" t="s">
        <v>949</v>
      </c>
      <c r="D1705" s="0" t="n">
        <v>5757</v>
      </c>
      <c r="E1705" s="0" t="s">
        <v>5259</v>
      </c>
      <c r="F1705" s="0" t="s">
        <v>5259</v>
      </c>
    </row>
    <row r="1706" customFormat="false" ht="14.4" hidden="false" customHeight="false" outlineLevel="0" collapsed="false">
      <c r="A1706" s="0" t="n">
        <v>1</v>
      </c>
      <c r="B1706" s="0" t="s">
        <v>948</v>
      </c>
      <c r="C1706" s="0" t="s">
        <v>949</v>
      </c>
      <c r="D1706" s="0" t="n">
        <v>5758</v>
      </c>
      <c r="E1706" s="0" t="s">
        <v>5260</v>
      </c>
      <c r="F1706" s="0" t="s">
        <v>5260</v>
      </c>
    </row>
    <row r="1707" customFormat="false" ht="14.4" hidden="false" customHeight="false" outlineLevel="0" collapsed="false">
      <c r="A1707" s="0" t="n">
        <v>1</v>
      </c>
      <c r="B1707" s="0" t="s">
        <v>948</v>
      </c>
      <c r="C1707" s="0" t="s">
        <v>949</v>
      </c>
      <c r="D1707" s="0" t="n">
        <v>5759</v>
      </c>
      <c r="E1707" s="0" t="s">
        <v>5261</v>
      </c>
      <c r="F1707" s="0" t="s">
        <v>5261</v>
      </c>
      <c r="I1707" s="0" t="s">
        <v>5262</v>
      </c>
    </row>
    <row r="1708" customFormat="false" ht="14.4" hidden="false" customHeight="false" outlineLevel="0" collapsed="false">
      <c r="A1708" s="0" t="n">
        <v>1</v>
      </c>
      <c r="B1708" s="0" t="s">
        <v>948</v>
      </c>
      <c r="C1708" s="0" t="s">
        <v>949</v>
      </c>
      <c r="D1708" s="0" t="n">
        <v>5760</v>
      </c>
      <c r="E1708" s="0" t="s">
        <v>5263</v>
      </c>
      <c r="F1708" s="0" t="s">
        <v>5263</v>
      </c>
    </row>
    <row r="1709" customFormat="false" ht="14.4" hidden="false" customHeight="false" outlineLevel="0" collapsed="false">
      <c r="A1709" s="0" t="n">
        <v>1</v>
      </c>
      <c r="B1709" s="0" t="s">
        <v>948</v>
      </c>
      <c r="C1709" s="0" t="s">
        <v>949</v>
      </c>
      <c r="D1709" s="0" t="n">
        <v>5761</v>
      </c>
      <c r="E1709" s="0" t="s">
        <v>5264</v>
      </c>
      <c r="F1709" s="0" t="s">
        <v>5264</v>
      </c>
    </row>
    <row r="1710" customFormat="false" ht="14.4" hidden="false" customHeight="false" outlineLevel="0" collapsed="false">
      <c r="A1710" s="0" t="n">
        <v>1</v>
      </c>
      <c r="B1710" s="0" t="s">
        <v>948</v>
      </c>
      <c r="C1710" s="0" t="s">
        <v>949</v>
      </c>
      <c r="D1710" s="0" t="n">
        <v>5762</v>
      </c>
      <c r="E1710" s="0" t="s">
        <v>5265</v>
      </c>
      <c r="F1710" s="0" t="s">
        <v>5265</v>
      </c>
    </row>
    <row r="1711" customFormat="false" ht="14.4" hidden="false" customHeight="false" outlineLevel="0" collapsed="false">
      <c r="A1711" s="0" t="n">
        <v>1</v>
      </c>
      <c r="B1711" s="0" t="s">
        <v>948</v>
      </c>
      <c r="C1711" s="0" t="s">
        <v>949</v>
      </c>
      <c r="D1711" s="0" t="n">
        <v>5763</v>
      </c>
      <c r="E1711" s="0" t="s">
        <v>5266</v>
      </c>
      <c r="F1711" s="0" t="s">
        <v>5266</v>
      </c>
    </row>
    <row r="1712" customFormat="false" ht="14.4" hidden="false" customHeight="false" outlineLevel="0" collapsed="false">
      <c r="A1712" s="0" t="n">
        <v>1</v>
      </c>
      <c r="B1712" s="0" t="s">
        <v>948</v>
      </c>
      <c r="C1712" s="0" t="s">
        <v>949</v>
      </c>
      <c r="D1712" s="0" t="n">
        <v>5764</v>
      </c>
      <c r="E1712" s="0" t="s">
        <v>5267</v>
      </c>
      <c r="F1712" s="0" t="s">
        <v>5267</v>
      </c>
      <c r="I1712" s="0" t="s">
        <v>5268</v>
      </c>
    </row>
    <row r="1713" customFormat="false" ht="14.4" hidden="false" customHeight="false" outlineLevel="0" collapsed="false">
      <c r="A1713" s="0" t="n">
        <v>1</v>
      </c>
      <c r="B1713" s="0" t="s">
        <v>948</v>
      </c>
      <c r="C1713" s="0" t="s">
        <v>949</v>
      </c>
      <c r="D1713" s="0" t="n">
        <v>5765</v>
      </c>
      <c r="E1713" s="0" t="s">
        <v>5269</v>
      </c>
      <c r="F1713" s="0" t="s">
        <v>5269</v>
      </c>
    </row>
    <row r="1714" customFormat="false" ht="14.4" hidden="false" customHeight="false" outlineLevel="0" collapsed="false">
      <c r="A1714" s="0" t="n">
        <v>1</v>
      </c>
      <c r="B1714" s="0" t="s">
        <v>948</v>
      </c>
      <c r="C1714" s="0" t="s">
        <v>949</v>
      </c>
      <c r="D1714" s="0" t="n">
        <v>5766</v>
      </c>
      <c r="E1714" s="0" t="s">
        <v>5270</v>
      </c>
      <c r="F1714" s="0" t="s">
        <v>5270</v>
      </c>
      <c r="I1714" s="0" t="s">
        <v>5271</v>
      </c>
    </row>
    <row r="1715" customFormat="false" ht="14.4" hidden="false" customHeight="false" outlineLevel="0" collapsed="false">
      <c r="A1715" s="0" t="n">
        <v>1</v>
      </c>
      <c r="B1715" s="0" t="s">
        <v>948</v>
      </c>
      <c r="C1715" s="0" t="s">
        <v>949</v>
      </c>
      <c r="D1715" s="0" t="n">
        <v>5767</v>
      </c>
      <c r="E1715" s="0" t="s">
        <v>5272</v>
      </c>
      <c r="F1715" s="0" t="s">
        <v>5272</v>
      </c>
      <c r="I1715" s="0" t="s">
        <v>5273</v>
      </c>
    </row>
    <row r="1716" customFormat="false" ht="14.4" hidden="false" customHeight="false" outlineLevel="0" collapsed="false">
      <c r="A1716" s="0" t="n">
        <v>1</v>
      </c>
      <c r="B1716" s="0" t="s">
        <v>948</v>
      </c>
      <c r="C1716" s="0" t="s">
        <v>949</v>
      </c>
      <c r="D1716" s="0" t="n">
        <v>5768</v>
      </c>
      <c r="E1716" s="0" t="s">
        <v>5274</v>
      </c>
      <c r="F1716" s="0" t="s">
        <v>5274</v>
      </c>
    </row>
    <row r="1717" customFormat="false" ht="14.4" hidden="false" customHeight="false" outlineLevel="0" collapsed="false">
      <c r="A1717" s="0" t="n">
        <v>1</v>
      </c>
      <c r="B1717" s="0" t="s">
        <v>948</v>
      </c>
      <c r="C1717" s="0" t="s">
        <v>949</v>
      </c>
      <c r="D1717" s="0" t="n">
        <v>5769</v>
      </c>
      <c r="E1717" s="0" t="s">
        <v>5275</v>
      </c>
      <c r="F1717" s="0" t="s">
        <v>5275</v>
      </c>
      <c r="I1717" s="0" t="s">
        <v>5276</v>
      </c>
    </row>
    <row r="1718" customFormat="false" ht="14.4" hidden="false" customHeight="false" outlineLevel="0" collapsed="false">
      <c r="A1718" s="0" t="n">
        <v>1</v>
      </c>
      <c r="B1718" s="0" t="s">
        <v>948</v>
      </c>
      <c r="C1718" s="0" t="s">
        <v>949</v>
      </c>
      <c r="D1718" s="0" t="n">
        <v>5770</v>
      </c>
      <c r="E1718" s="0" t="s">
        <v>5277</v>
      </c>
      <c r="F1718" s="0" t="s">
        <v>5277</v>
      </c>
    </row>
    <row r="1719" customFormat="false" ht="14.4" hidden="false" customHeight="false" outlineLevel="0" collapsed="false">
      <c r="A1719" s="0" t="n">
        <v>1</v>
      </c>
      <c r="B1719" s="0" t="s">
        <v>948</v>
      </c>
      <c r="C1719" s="0" t="s">
        <v>949</v>
      </c>
      <c r="D1719" s="0" t="n">
        <v>5771</v>
      </c>
      <c r="E1719" s="0" t="s">
        <v>5278</v>
      </c>
      <c r="F1719" s="0" t="s">
        <v>5278</v>
      </c>
      <c r="I1719" s="0" t="s">
        <v>5279</v>
      </c>
    </row>
    <row r="1720" customFormat="false" ht="14.4" hidden="false" customHeight="false" outlineLevel="0" collapsed="false">
      <c r="A1720" s="0" t="n">
        <v>1</v>
      </c>
      <c r="B1720" s="0" t="s">
        <v>948</v>
      </c>
      <c r="C1720" s="0" t="s">
        <v>949</v>
      </c>
      <c r="D1720" s="0" t="n">
        <v>5772</v>
      </c>
      <c r="E1720" s="0" t="s">
        <v>5280</v>
      </c>
      <c r="F1720" s="0" t="s">
        <v>5280</v>
      </c>
      <c r="I1720" s="0" t="s">
        <v>5281</v>
      </c>
    </row>
    <row r="1721" customFormat="false" ht="14.4" hidden="false" customHeight="false" outlineLevel="0" collapsed="false">
      <c r="A1721" s="0" t="n">
        <v>1</v>
      </c>
      <c r="B1721" s="0" t="s">
        <v>948</v>
      </c>
      <c r="C1721" s="0" t="s">
        <v>949</v>
      </c>
      <c r="D1721" s="0" t="n">
        <v>5773</v>
      </c>
      <c r="E1721" s="0" t="s">
        <v>5282</v>
      </c>
      <c r="F1721" s="0" t="s">
        <v>5282</v>
      </c>
      <c r="I1721" s="0" t="s">
        <v>5283</v>
      </c>
    </row>
    <row r="1722" customFormat="false" ht="14.4" hidden="false" customHeight="false" outlineLevel="0" collapsed="false">
      <c r="A1722" s="0" t="n">
        <v>1</v>
      </c>
      <c r="B1722" s="0" t="s">
        <v>948</v>
      </c>
      <c r="C1722" s="0" t="s">
        <v>949</v>
      </c>
      <c r="D1722" s="0" t="n">
        <v>5790</v>
      </c>
      <c r="E1722" s="0" t="s">
        <v>5284</v>
      </c>
      <c r="F1722" s="0" t="s">
        <v>5284</v>
      </c>
    </row>
    <row r="1723" customFormat="false" ht="14.4" hidden="false" customHeight="false" outlineLevel="0" collapsed="false">
      <c r="A1723" s="0" t="n">
        <v>1</v>
      </c>
      <c r="B1723" s="0" t="s">
        <v>948</v>
      </c>
      <c r="C1723" s="0" t="s">
        <v>949</v>
      </c>
      <c r="D1723" s="0" t="n">
        <v>5791</v>
      </c>
      <c r="E1723" s="0" t="s">
        <v>5285</v>
      </c>
      <c r="F1723" s="0" t="s">
        <v>5285</v>
      </c>
      <c r="I1723" s="0" t="s">
        <v>5286</v>
      </c>
    </row>
    <row r="1724" customFormat="false" ht="14.4" hidden="false" customHeight="false" outlineLevel="0" collapsed="false">
      <c r="A1724" s="0" t="n">
        <v>1</v>
      </c>
      <c r="B1724" s="0" t="s">
        <v>948</v>
      </c>
      <c r="C1724" s="0" t="s">
        <v>949</v>
      </c>
      <c r="D1724" s="0" t="n">
        <v>5792</v>
      </c>
      <c r="E1724" s="0" t="s">
        <v>5287</v>
      </c>
      <c r="F1724" s="0" t="s">
        <v>5287</v>
      </c>
    </row>
    <row r="1725" customFormat="false" ht="14.4" hidden="false" customHeight="false" outlineLevel="0" collapsed="false">
      <c r="A1725" s="0" t="n">
        <v>1</v>
      </c>
      <c r="B1725" s="0" t="s">
        <v>948</v>
      </c>
      <c r="C1725" s="0" t="s">
        <v>949</v>
      </c>
      <c r="D1725" s="0" t="n">
        <v>5793</v>
      </c>
      <c r="E1725" s="0" t="s">
        <v>5288</v>
      </c>
      <c r="F1725" s="0" t="s">
        <v>5288</v>
      </c>
      <c r="I1725" s="0" t="s">
        <v>5289</v>
      </c>
    </row>
    <row r="1726" customFormat="false" ht="14.4" hidden="false" customHeight="false" outlineLevel="0" collapsed="false">
      <c r="A1726" s="0" t="n">
        <v>1</v>
      </c>
      <c r="B1726" s="0" t="s">
        <v>948</v>
      </c>
      <c r="C1726" s="0" t="s">
        <v>949</v>
      </c>
      <c r="D1726" s="0" t="n">
        <v>5794</v>
      </c>
      <c r="E1726" s="0" t="s">
        <v>5290</v>
      </c>
      <c r="F1726" s="0" t="s">
        <v>5290</v>
      </c>
    </row>
    <row r="1727" customFormat="false" ht="14.4" hidden="false" customHeight="false" outlineLevel="0" collapsed="false">
      <c r="A1727" s="0" t="n">
        <v>1</v>
      </c>
      <c r="B1727" s="0" t="s">
        <v>948</v>
      </c>
      <c r="C1727" s="0" t="s">
        <v>949</v>
      </c>
      <c r="D1727" s="0" t="n">
        <v>5795</v>
      </c>
      <c r="E1727" s="0" t="s">
        <v>5291</v>
      </c>
      <c r="F1727" s="0" t="s">
        <v>5291</v>
      </c>
    </row>
    <row r="1728" customFormat="false" ht="14.4" hidden="false" customHeight="false" outlineLevel="0" collapsed="false">
      <c r="A1728" s="0" t="n">
        <v>1</v>
      </c>
      <c r="B1728" s="0" t="s">
        <v>948</v>
      </c>
      <c r="C1728" s="0" t="s">
        <v>949</v>
      </c>
      <c r="D1728" s="0" t="n">
        <v>5796</v>
      </c>
      <c r="E1728" s="0" t="s">
        <v>5292</v>
      </c>
      <c r="F1728" s="0" t="s">
        <v>5292</v>
      </c>
      <c r="I1728" s="0" t="s">
        <v>5293</v>
      </c>
    </row>
    <row r="1729" customFormat="false" ht="14.4" hidden="false" customHeight="false" outlineLevel="0" collapsed="false">
      <c r="A1729" s="0" t="n">
        <v>1</v>
      </c>
      <c r="B1729" s="0" t="s">
        <v>948</v>
      </c>
      <c r="C1729" s="0" t="s">
        <v>949</v>
      </c>
      <c r="D1729" s="0" t="n">
        <v>5797</v>
      </c>
      <c r="E1729" s="0" t="s">
        <v>5294</v>
      </c>
      <c r="F1729" s="0" t="s">
        <v>5294</v>
      </c>
      <c r="I1729" s="0" t="s">
        <v>5295</v>
      </c>
    </row>
    <row r="1730" customFormat="false" ht="14.4" hidden="false" customHeight="false" outlineLevel="0" collapsed="false">
      <c r="A1730" s="0" t="n">
        <v>1</v>
      </c>
      <c r="B1730" s="0" t="s">
        <v>948</v>
      </c>
      <c r="C1730" s="0" t="s">
        <v>949</v>
      </c>
      <c r="D1730" s="0" t="n">
        <v>5798</v>
      </c>
      <c r="E1730" s="0" t="s">
        <v>5296</v>
      </c>
      <c r="F1730" s="0" t="s">
        <v>5296</v>
      </c>
    </row>
    <row r="1731" customFormat="false" ht="14.4" hidden="false" customHeight="false" outlineLevel="0" collapsed="false">
      <c r="A1731" s="0" t="n">
        <v>1</v>
      </c>
      <c r="B1731" s="0" t="s">
        <v>948</v>
      </c>
      <c r="C1731" s="0" t="s">
        <v>949</v>
      </c>
      <c r="D1731" s="0" t="n">
        <v>5799</v>
      </c>
      <c r="E1731" s="0" t="s">
        <v>5297</v>
      </c>
      <c r="F1731" s="0" t="s">
        <v>5297</v>
      </c>
    </row>
    <row r="1732" customFormat="false" ht="14.4" hidden="false" customHeight="false" outlineLevel="0" collapsed="false">
      <c r="A1732" s="0" t="n">
        <v>1</v>
      </c>
      <c r="B1732" s="0" t="s">
        <v>948</v>
      </c>
      <c r="C1732" s="0" t="s">
        <v>949</v>
      </c>
      <c r="D1732" s="0" t="n">
        <v>5800</v>
      </c>
      <c r="E1732" s="0" t="s">
        <v>5298</v>
      </c>
      <c r="F1732" s="0" t="s">
        <v>5298</v>
      </c>
    </row>
    <row r="1733" customFormat="false" ht="14.4" hidden="false" customHeight="false" outlineLevel="0" collapsed="false">
      <c r="A1733" s="0" t="n">
        <v>1</v>
      </c>
      <c r="B1733" s="0" t="s">
        <v>948</v>
      </c>
      <c r="C1733" s="0" t="s">
        <v>949</v>
      </c>
      <c r="D1733" s="0" t="n">
        <v>5801</v>
      </c>
      <c r="E1733" s="0" t="s">
        <v>5299</v>
      </c>
      <c r="F1733" s="0" t="s">
        <v>5299</v>
      </c>
      <c r="I1733" s="0" t="s">
        <v>5300</v>
      </c>
    </row>
    <row r="1734" customFormat="false" ht="14.4" hidden="false" customHeight="false" outlineLevel="0" collapsed="false">
      <c r="A1734" s="0" t="n">
        <v>1</v>
      </c>
      <c r="B1734" s="0" t="s">
        <v>948</v>
      </c>
      <c r="C1734" s="0" t="s">
        <v>949</v>
      </c>
      <c r="D1734" s="0" t="n">
        <v>5802</v>
      </c>
      <c r="E1734" s="0" t="s">
        <v>5301</v>
      </c>
      <c r="F1734" s="0" t="s">
        <v>5301</v>
      </c>
      <c r="I1734" s="0" t="s">
        <v>5302</v>
      </c>
    </row>
    <row r="1735" customFormat="false" ht="14.4" hidden="false" customHeight="false" outlineLevel="0" collapsed="false">
      <c r="A1735" s="0" t="n">
        <v>1</v>
      </c>
      <c r="B1735" s="0" t="s">
        <v>948</v>
      </c>
      <c r="C1735" s="0" t="s">
        <v>949</v>
      </c>
      <c r="D1735" s="0" t="n">
        <v>5803</v>
      </c>
      <c r="E1735" s="0" t="s">
        <v>5303</v>
      </c>
      <c r="F1735" s="0" t="s">
        <v>5303</v>
      </c>
    </row>
    <row r="1736" customFormat="false" ht="14.4" hidden="false" customHeight="false" outlineLevel="0" collapsed="false">
      <c r="A1736" s="0" t="n">
        <v>1</v>
      </c>
      <c r="B1736" s="0" t="s">
        <v>948</v>
      </c>
      <c r="C1736" s="0" t="s">
        <v>949</v>
      </c>
      <c r="D1736" s="0" t="n">
        <v>5804</v>
      </c>
      <c r="E1736" s="0" t="s">
        <v>5304</v>
      </c>
      <c r="F1736" s="0" t="s">
        <v>5304</v>
      </c>
    </row>
    <row r="1737" customFormat="false" ht="14.4" hidden="false" customHeight="false" outlineLevel="0" collapsed="false">
      <c r="A1737" s="0" t="n">
        <v>1</v>
      </c>
      <c r="B1737" s="0" t="s">
        <v>948</v>
      </c>
      <c r="C1737" s="0" t="s">
        <v>949</v>
      </c>
      <c r="D1737" s="0" t="n">
        <v>5805</v>
      </c>
      <c r="E1737" s="0" t="s">
        <v>5305</v>
      </c>
      <c r="F1737" s="0" t="s">
        <v>5305</v>
      </c>
      <c r="I1737" s="0" t="s">
        <v>5306</v>
      </c>
    </row>
    <row r="1738" customFormat="false" ht="14.4" hidden="false" customHeight="false" outlineLevel="0" collapsed="false">
      <c r="A1738" s="0" t="n">
        <v>1</v>
      </c>
      <c r="B1738" s="0" t="s">
        <v>948</v>
      </c>
      <c r="C1738" s="0" t="s">
        <v>949</v>
      </c>
      <c r="D1738" s="0" t="n">
        <v>5806</v>
      </c>
      <c r="E1738" s="0" t="s">
        <v>5307</v>
      </c>
      <c r="F1738" s="0" t="s">
        <v>5307</v>
      </c>
      <c r="I1738" s="0" t="s">
        <v>5308</v>
      </c>
    </row>
    <row r="1739" customFormat="false" ht="14.4" hidden="false" customHeight="false" outlineLevel="0" collapsed="false">
      <c r="A1739" s="0" t="n">
        <v>1</v>
      </c>
      <c r="B1739" s="0" t="s">
        <v>948</v>
      </c>
      <c r="C1739" s="0" t="s">
        <v>949</v>
      </c>
      <c r="D1739" s="0" t="n">
        <v>5807</v>
      </c>
      <c r="E1739" s="0" t="s">
        <v>5309</v>
      </c>
      <c r="F1739" s="0" t="s">
        <v>5309</v>
      </c>
    </row>
    <row r="1740" customFormat="false" ht="14.4" hidden="false" customHeight="false" outlineLevel="0" collapsed="false">
      <c r="A1740" s="0" t="n">
        <v>1</v>
      </c>
      <c r="B1740" s="0" t="s">
        <v>948</v>
      </c>
      <c r="C1740" s="0" t="s">
        <v>949</v>
      </c>
      <c r="D1740" s="0" t="n">
        <v>5808</v>
      </c>
      <c r="E1740" s="0" t="s">
        <v>5310</v>
      </c>
      <c r="F1740" s="0" t="s">
        <v>5310</v>
      </c>
      <c r="I1740" s="0" t="s">
        <v>5311</v>
      </c>
    </row>
    <row r="1741" customFormat="false" ht="14.4" hidden="false" customHeight="false" outlineLevel="0" collapsed="false">
      <c r="A1741" s="0" t="n">
        <v>1</v>
      </c>
      <c r="B1741" s="0" t="s">
        <v>948</v>
      </c>
      <c r="C1741" s="0" t="s">
        <v>949</v>
      </c>
      <c r="D1741" s="0" t="n">
        <v>5809</v>
      </c>
      <c r="E1741" s="0" t="s">
        <v>5312</v>
      </c>
      <c r="F1741" s="0" t="s">
        <v>5312</v>
      </c>
      <c r="I1741" s="0" t="s">
        <v>5313</v>
      </c>
    </row>
    <row r="1742" customFormat="false" ht="14.4" hidden="false" customHeight="false" outlineLevel="0" collapsed="false">
      <c r="A1742" s="0" t="n">
        <v>1</v>
      </c>
      <c r="B1742" s="0" t="s">
        <v>948</v>
      </c>
      <c r="C1742" s="0" t="s">
        <v>949</v>
      </c>
      <c r="D1742" s="0" t="n">
        <v>5810</v>
      </c>
      <c r="E1742" s="0" t="s">
        <v>5314</v>
      </c>
      <c r="F1742" s="0" t="s">
        <v>5314</v>
      </c>
    </row>
    <row r="1743" customFormat="false" ht="14.4" hidden="false" customHeight="false" outlineLevel="0" collapsed="false">
      <c r="A1743" s="0" t="n">
        <v>1</v>
      </c>
      <c r="B1743" s="0" t="s">
        <v>948</v>
      </c>
      <c r="C1743" s="0" t="s">
        <v>949</v>
      </c>
      <c r="D1743" s="0" t="n">
        <v>5811</v>
      </c>
      <c r="E1743" s="0" t="s">
        <v>5315</v>
      </c>
      <c r="F1743" s="0" t="s">
        <v>5315</v>
      </c>
      <c r="I1743" s="0" t="s">
        <v>5316</v>
      </c>
    </row>
    <row r="1744" customFormat="false" ht="14.4" hidden="false" customHeight="false" outlineLevel="0" collapsed="false">
      <c r="A1744" s="0" t="n">
        <v>1</v>
      </c>
      <c r="B1744" s="0" t="s">
        <v>948</v>
      </c>
      <c r="C1744" s="0" t="s">
        <v>949</v>
      </c>
      <c r="D1744" s="0" t="n">
        <v>5812</v>
      </c>
      <c r="E1744" s="0" t="s">
        <v>5317</v>
      </c>
      <c r="F1744" s="0" t="s">
        <v>5317</v>
      </c>
      <c r="I1744" s="0" t="s">
        <v>5318</v>
      </c>
    </row>
    <row r="1745" customFormat="false" ht="14.4" hidden="false" customHeight="false" outlineLevel="0" collapsed="false">
      <c r="A1745" s="0" t="n">
        <v>1</v>
      </c>
      <c r="B1745" s="0" t="s">
        <v>948</v>
      </c>
      <c r="C1745" s="0" t="s">
        <v>949</v>
      </c>
      <c r="D1745" s="0" t="n">
        <v>5813</v>
      </c>
      <c r="E1745" s="0" t="s">
        <v>5319</v>
      </c>
      <c r="F1745" s="0" t="s">
        <v>5319</v>
      </c>
      <c r="I1745" s="0" t="s">
        <v>5320</v>
      </c>
    </row>
    <row r="1746" customFormat="false" ht="14.4" hidden="false" customHeight="false" outlineLevel="0" collapsed="false">
      <c r="A1746" s="0" t="n">
        <v>1</v>
      </c>
      <c r="B1746" s="0" t="s">
        <v>948</v>
      </c>
      <c r="C1746" s="0" t="s">
        <v>949</v>
      </c>
      <c r="D1746" s="0" t="n">
        <v>5814</v>
      </c>
      <c r="E1746" s="0" t="s">
        <v>5321</v>
      </c>
      <c r="F1746" s="0" t="s">
        <v>5321</v>
      </c>
      <c r="I1746" s="0" t="s">
        <v>5322</v>
      </c>
    </row>
    <row r="1747" customFormat="false" ht="14.4" hidden="false" customHeight="false" outlineLevel="0" collapsed="false">
      <c r="A1747" s="0" t="n">
        <v>1</v>
      </c>
      <c r="B1747" s="0" t="s">
        <v>948</v>
      </c>
      <c r="C1747" s="0" t="s">
        <v>949</v>
      </c>
      <c r="D1747" s="0" t="n">
        <v>5815</v>
      </c>
      <c r="E1747" s="0" t="s">
        <v>5323</v>
      </c>
      <c r="F1747" s="0" t="s">
        <v>5323</v>
      </c>
      <c r="I1747" s="0" t="s">
        <v>5324</v>
      </c>
    </row>
    <row r="1748" customFormat="false" ht="14.4" hidden="false" customHeight="false" outlineLevel="0" collapsed="false">
      <c r="A1748" s="0" t="n">
        <v>1</v>
      </c>
      <c r="B1748" s="0" t="s">
        <v>948</v>
      </c>
      <c r="C1748" s="0" t="s">
        <v>949</v>
      </c>
      <c r="D1748" s="0" t="n">
        <v>5816</v>
      </c>
      <c r="E1748" s="0" t="s">
        <v>5325</v>
      </c>
      <c r="F1748" s="0" t="s">
        <v>5325</v>
      </c>
    </row>
    <row r="1749" customFormat="false" ht="14.4" hidden="false" customHeight="false" outlineLevel="0" collapsed="false">
      <c r="A1749" s="0" t="n">
        <v>1</v>
      </c>
      <c r="B1749" s="0" t="s">
        <v>948</v>
      </c>
      <c r="C1749" s="0" t="s">
        <v>949</v>
      </c>
      <c r="D1749" s="0" t="n">
        <v>5817</v>
      </c>
      <c r="E1749" s="0" t="s">
        <v>5326</v>
      </c>
      <c r="F1749" s="0" t="s">
        <v>5326</v>
      </c>
      <c r="I1749" s="0" t="s">
        <v>5327</v>
      </c>
    </row>
    <row r="1750" customFormat="false" ht="14.4" hidden="false" customHeight="false" outlineLevel="0" collapsed="false">
      <c r="A1750" s="0" t="n">
        <v>1</v>
      </c>
      <c r="B1750" s="0" t="s">
        <v>948</v>
      </c>
      <c r="C1750" s="0" t="s">
        <v>949</v>
      </c>
      <c r="D1750" s="0" t="n">
        <v>5818</v>
      </c>
      <c r="E1750" s="0" t="s">
        <v>5328</v>
      </c>
      <c r="F1750" s="0" t="s">
        <v>5328</v>
      </c>
    </row>
    <row r="1751" customFormat="false" ht="14.4" hidden="false" customHeight="false" outlineLevel="0" collapsed="false">
      <c r="A1751" s="0" t="n">
        <v>1</v>
      </c>
      <c r="B1751" s="0" t="s">
        <v>948</v>
      </c>
      <c r="C1751" s="0" t="s">
        <v>949</v>
      </c>
      <c r="D1751" s="0" t="n">
        <v>5819</v>
      </c>
      <c r="E1751" s="0" t="s">
        <v>5329</v>
      </c>
      <c r="F1751" s="0" t="s">
        <v>5329</v>
      </c>
    </row>
    <row r="1752" customFormat="false" ht="14.4" hidden="false" customHeight="false" outlineLevel="0" collapsed="false">
      <c r="A1752" s="0" t="n">
        <v>1</v>
      </c>
      <c r="B1752" s="0" t="s">
        <v>948</v>
      </c>
      <c r="C1752" s="0" t="s">
        <v>949</v>
      </c>
      <c r="D1752" s="0" t="n">
        <v>5820</v>
      </c>
      <c r="E1752" s="0" t="s">
        <v>5330</v>
      </c>
      <c r="F1752" s="0" t="s">
        <v>5330</v>
      </c>
    </row>
    <row r="1753" customFormat="false" ht="14.4" hidden="false" customHeight="false" outlineLevel="0" collapsed="false">
      <c r="A1753" s="0" t="n">
        <v>1</v>
      </c>
      <c r="B1753" s="0" t="s">
        <v>948</v>
      </c>
      <c r="C1753" s="0" t="s">
        <v>949</v>
      </c>
      <c r="D1753" s="0" t="n">
        <v>5821</v>
      </c>
      <c r="E1753" s="0" t="s">
        <v>5331</v>
      </c>
      <c r="F1753" s="0" t="s">
        <v>5331</v>
      </c>
      <c r="I1753" s="0" t="s">
        <v>5332</v>
      </c>
    </row>
    <row r="1754" customFormat="false" ht="14.4" hidden="false" customHeight="false" outlineLevel="0" collapsed="false">
      <c r="A1754" s="0" t="n">
        <v>1</v>
      </c>
      <c r="B1754" s="0" t="s">
        <v>948</v>
      </c>
      <c r="C1754" s="0" t="s">
        <v>949</v>
      </c>
      <c r="D1754" s="0" t="n">
        <v>5822</v>
      </c>
      <c r="E1754" s="0" t="s">
        <v>5333</v>
      </c>
      <c r="F1754" s="0" t="s">
        <v>5333</v>
      </c>
      <c r="I1754" s="0" t="s">
        <v>5334</v>
      </c>
    </row>
    <row r="1755" customFormat="false" ht="14.4" hidden="false" customHeight="false" outlineLevel="0" collapsed="false">
      <c r="A1755" s="0" t="n">
        <v>1</v>
      </c>
      <c r="B1755" s="0" t="s">
        <v>948</v>
      </c>
      <c r="C1755" s="0" t="s">
        <v>949</v>
      </c>
      <c r="D1755" s="0" t="n">
        <v>5823</v>
      </c>
      <c r="E1755" s="0" t="s">
        <v>5335</v>
      </c>
      <c r="F1755" s="0" t="s">
        <v>5335</v>
      </c>
    </row>
    <row r="1756" customFormat="false" ht="14.4" hidden="false" customHeight="false" outlineLevel="0" collapsed="false">
      <c r="A1756" s="0" t="n">
        <v>1</v>
      </c>
      <c r="B1756" s="0" t="s">
        <v>948</v>
      </c>
      <c r="C1756" s="0" t="s">
        <v>949</v>
      </c>
      <c r="D1756" s="0" t="n">
        <v>5824</v>
      </c>
      <c r="E1756" s="0" t="s">
        <v>5336</v>
      </c>
      <c r="F1756" s="0" t="s">
        <v>5336</v>
      </c>
    </row>
    <row r="1757" customFormat="false" ht="14.4" hidden="false" customHeight="false" outlineLevel="0" collapsed="false">
      <c r="A1757" s="0" t="n">
        <v>1</v>
      </c>
      <c r="B1757" s="0" t="s">
        <v>948</v>
      </c>
      <c r="C1757" s="0" t="s">
        <v>949</v>
      </c>
      <c r="D1757" s="0" t="n">
        <v>5825</v>
      </c>
      <c r="E1757" s="0" t="s">
        <v>5337</v>
      </c>
      <c r="F1757" s="0" t="s">
        <v>5337</v>
      </c>
    </row>
    <row r="1758" customFormat="false" ht="14.4" hidden="false" customHeight="false" outlineLevel="0" collapsed="false">
      <c r="A1758" s="0" t="n">
        <v>1</v>
      </c>
      <c r="B1758" s="0" t="s">
        <v>948</v>
      </c>
      <c r="C1758" s="0" t="s">
        <v>949</v>
      </c>
      <c r="D1758" s="0" t="n">
        <v>5826</v>
      </c>
      <c r="E1758" s="0" t="s">
        <v>5338</v>
      </c>
      <c r="F1758" s="0" t="s">
        <v>5338</v>
      </c>
      <c r="I1758" s="0" t="s">
        <v>5339</v>
      </c>
    </row>
    <row r="1759" customFormat="false" ht="14.4" hidden="false" customHeight="false" outlineLevel="0" collapsed="false">
      <c r="A1759" s="0" t="n">
        <v>1</v>
      </c>
      <c r="B1759" s="0" t="s">
        <v>948</v>
      </c>
      <c r="C1759" s="0" t="s">
        <v>949</v>
      </c>
      <c r="D1759" s="0" t="n">
        <v>5827</v>
      </c>
      <c r="E1759" s="0" t="s">
        <v>5340</v>
      </c>
      <c r="F1759" s="0" t="s">
        <v>5340</v>
      </c>
      <c r="I1759" s="0" t="s">
        <v>5341</v>
      </c>
    </row>
    <row r="1760" customFormat="false" ht="14.4" hidden="false" customHeight="false" outlineLevel="0" collapsed="false">
      <c r="A1760" s="0" t="n">
        <v>1</v>
      </c>
      <c r="B1760" s="0" t="s">
        <v>948</v>
      </c>
      <c r="C1760" s="0" t="s">
        <v>949</v>
      </c>
      <c r="D1760" s="0" t="n">
        <v>5828</v>
      </c>
      <c r="E1760" s="0" t="s">
        <v>5342</v>
      </c>
      <c r="F1760" s="0" t="s">
        <v>5342</v>
      </c>
      <c r="I1760" s="0" t="s">
        <v>5343</v>
      </c>
    </row>
    <row r="1761" customFormat="false" ht="14.4" hidden="false" customHeight="false" outlineLevel="0" collapsed="false">
      <c r="A1761" s="0" t="n">
        <v>1</v>
      </c>
      <c r="B1761" s="0" t="s">
        <v>948</v>
      </c>
      <c r="C1761" s="0" t="s">
        <v>949</v>
      </c>
      <c r="D1761" s="0" t="n">
        <v>5829</v>
      </c>
      <c r="E1761" s="0" t="s">
        <v>5344</v>
      </c>
      <c r="F1761" s="0" t="s">
        <v>5344</v>
      </c>
      <c r="I1761" s="0" t="s">
        <v>5345</v>
      </c>
    </row>
    <row r="1762" customFormat="false" ht="14.4" hidden="false" customHeight="false" outlineLevel="0" collapsed="false">
      <c r="A1762" s="0" t="n">
        <v>1</v>
      </c>
      <c r="B1762" s="0" t="s">
        <v>948</v>
      </c>
      <c r="C1762" s="0" t="s">
        <v>949</v>
      </c>
      <c r="D1762" s="0" t="n">
        <v>5830</v>
      </c>
      <c r="E1762" s="0" t="s">
        <v>5346</v>
      </c>
      <c r="F1762" s="0" t="s">
        <v>5346</v>
      </c>
      <c r="I1762" s="0" t="s">
        <v>5347</v>
      </c>
    </row>
    <row r="1763" customFormat="false" ht="14.4" hidden="false" customHeight="false" outlineLevel="0" collapsed="false">
      <c r="A1763" s="0" t="n">
        <v>1</v>
      </c>
      <c r="B1763" s="0" t="s">
        <v>948</v>
      </c>
      <c r="C1763" s="0" t="s">
        <v>949</v>
      </c>
      <c r="D1763" s="0" t="n">
        <v>5831</v>
      </c>
      <c r="E1763" s="0" t="s">
        <v>5348</v>
      </c>
      <c r="F1763" s="0" t="s">
        <v>5348</v>
      </c>
      <c r="I1763" s="0" t="s">
        <v>5349</v>
      </c>
    </row>
    <row r="1764" customFormat="false" ht="14.4" hidden="false" customHeight="false" outlineLevel="0" collapsed="false">
      <c r="A1764" s="0" t="n">
        <v>1</v>
      </c>
      <c r="B1764" s="0" t="s">
        <v>948</v>
      </c>
      <c r="C1764" s="0" t="s">
        <v>949</v>
      </c>
      <c r="D1764" s="0" t="n">
        <v>5832</v>
      </c>
      <c r="E1764" s="0" t="s">
        <v>5350</v>
      </c>
      <c r="F1764" s="0" t="s">
        <v>5350</v>
      </c>
    </row>
    <row r="1765" customFormat="false" ht="14.4" hidden="false" customHeight="false" outlineLevel="0" collapsed="false">
      <c r="A1765" s="0" t="n">
        <v>1</v>
      </c>
      <c r="B1765" s="0" t="s">
        <v>948</v>
      </c>
      <c r="C1765" s="0" t="s">
        <v>949</v>
      </c>
      <c r="D1765" s="0" t="n">
        <v>5833</v>
      </c>
      <c r="E1765" s="0" t="s">
        <v>5351</v>
      </c>
      <c r="F1765" s="0" t="s">
        <v>5351</v>
      </c>
    </row>
    <row r="1766" customFormat="false" ht="14.4" hidden="false" customHeight="false" outlineLevel="0" collapsed="false">
      <c r="A1766" s="0" t="n">
        <v>1</v>
      </c>
      <c r="B1766" s="0" t="s">
        <v>948</v>
      </c>
      <c r="C1766" s="0" t="s">
        <v>949</v>
      </c>
      <c r="D1766" s="0" t="n">
        <v>5834</v>
      </c>
      <c r="E1766" s="0" t="s">
        <v>5352</v>
      </c>
      <c r="F1766" s="0" t="s">
        <v>5352</v>
      </c>
      <c r="I1766" s="0" t="s">
        <v>5353</v>
      </c>
    </row>
    <row r="1767" customFormat="false" ht="14.4" hidden="false" customHeight="false" outlineLevel="0" collapsed="false">
      <c r="A1767" s="0" t="n">
        <v>1</v>
      </c>
      <c r="B1767" s="0" t="s">
        <v>948</v>
      </c>
      <c r="C1767" s="0" t="s">
        <v>949</v>
      </c>
      <c r="D1767" s="0" t="n">
        <v>5835</v>
      </c>
      <c r="E1767" s="0" t="s">
        <v>5354</v>
      </c>
      <c r="F1767" s="0" t="s">
        <v>5354</v>
      </c>
      <c r="I1767" s="0" t="s">
        <v>5355</v>
      </c>
    </row>
    <row r="1768" customFormat="false" ht="14.4" hidden="false" customHeight="false" outlineLevel="0" collapsed="false">
      <c r="A1768" s="0" t="n">
        <v>1</v>
      </c>
      <c r="B1768" s="0" t="s">
        <v>948</v>
      </c>
      <c r="C1768" s="0" t="s">
        <v>949</v>
      </c>
      <c r="D1768" s="0" t="n">
        <v>5836</v>
      </c>
      <c r="E1768" s="0" t="s">
        <v>5356</v>
      </c>
      <c r="F1768" s="0" t="s">
        <v>5356</v>
      </c>
      <c r="I1768" s="0" t="s">
        <v>5357</v>
      </c>
    </row>
    <row r="1769" customFormat="false" ht="14.4" hidden="false" customHeight="false" outlineLevel="0" collapsed="false">
      <c r="A1769" s="0" t="n">
        <v>1</v>
      </c>
      <c r="B1769" s="0" t="s">
        <v>948</v>
      </c>
      <c r="C1769" s="0" t="s">
        <v>949</v>
      </c>
      <c r="D1769" s="0" t="n">
        <v>5837</v>
      </c>
      <c r="E1769" s="0" t="s">
        <v>5358</v>
      </c>
      <c r="F1769" s="0" t="s">
        <v>5358</v>
      </c>
      <c r="I1769" s="0" t="s">
        <v>5359</v>
      </c>
    </row>
    <row r="1770" customFormat="false" ht="14.4" hidden="false" customHeight="false" outlineLevel="0" collapsed="false">
      <c r="A1770" s="0" t="n">
        <v>1</v>
      </c>
      <c r="B1770" s="0" t="s">
        <v>948</v>
      </c>
      <c r="C1770" s="0" t="s">
        <v>949</v>
      </c>
      <c r="D1770" s="0" t="n">
        <v>5838</v>
      </c>
      <c r="E1770" s="0" t="s">
        <v>5360</v>
      </c>
      <c r="F1770" s="0" t="s">
        <v>5360</v>
      </c>
    </row>
    <row r="1771" customFormat="false" ht="14.4" hidden="false" customHeight="false" outlineLevel="0" collapsed="false">
      <c r="A1771" s="0" t="n">
        <v>1</v>
      </c>
      <c r="B1771" s="0" t="s">
        <v>948</v>
      </c>
      <c r="C1771" s="0" t="s">
        <v>949</v>
      </c>
      <c r="D1771" s="0" t="n">
        <v>5839</v>
      </c>
      <c r="E1771" s="0" t="s">
        <v>5361</v>
      </c>
      <c r="F1771" s="0" t="s">
        <v>5361</v>
      </c>
      <c r="I1771" s="0" t="s">
        <v>5362</v>
      </c>
    </row>
    <row r="1772" customFormat="false" ht="14.4" hidden="false" customHeight="false" outlineLevel="0" collapsed="false">
      <c r="A1772" s="0" t="n">
        <v>1</v>
      </c>
      <c r="B1772" s="0" t="s">
        <v>948</v>
      </c>
      <c r="C1772" s="0" t="s">
        <v>949</v>
      </c>
      <c r="D1772" s="0" t="n">
        <v>5840</v>
      </c>
      <c r="E1772" s="0" t="s">
        <v>5363</v>
      </c>
      <c r="F1772" s="0" t="s">
        <v>5363</v>
      </c>
      <c r="I1772" s="0" t="s">
        <v>5364</v>
      </c>
    </row>
    <row r="1773" customFormat="false" ht="14.4" hidden="false" customHeight="false" outlineLevel="0" collapsed="false">
      <c r="A1773" s="0" t="n">
        <v>1</v>
      </c>
      <c r="B1773" s="0" t="s">
        <v>948</v>
      </c>
      <c r="C1773" s="0" t="s">
        <v>949</v>
      </c>
      <c r="D1773" s="0" t="n">
        <v>5841</v>
      </c>
      <c r="E1773" s="0" t="s">
        <v>5365</v>
      </c>
      <c r="F1773" s="0" t="s">
        <v>5365</v>
      </c>
      <c r="I1773" s="0" t="s">
        <v>5366</v>
      </c>
    </row>
    <row r="1774" customFormat="false" ht="14.4" hidden="false" customHeight="false" outlineLevel="0" collapsed="false">
      <c r="A1774" s="0" t="n">
        <v>1</v>
      </c>
      <c r="B1774" s="0" t="s">
        <v>948</v>
      </c>
      <c r="C1774" s="0" t="s">
        <v>949</v>
      </c>
      <c r="D1774" s="0" t="n">
        <v>5842</v>
      </c>
      <c r="E1774" s="0" t="s">
        <v>5367</v>
      </c>
      <c r="F1774" s="0" t="s">
        <v>5367</v>
      </c>
    </row>
    <row r="1775" customFormat="false" ht="14.4" hidden="false" customHeight="false" outlineLevel="0" collapsed="false">
      <c r="A1775" s="0" t="n">
        <v>1</v>
      </c>
      <c r="B1775" s="0" t="s">
        <v>948</v>
      </c>
      <c r="C1775" s="0" t="s">
        <v>949</v>
      </c>
      <c r="D1775" s="0" t="n">
        <v>5843</v>
      </c>
      <c r="E1775" s="0" t="s">
        <v>5368</v>
      </c>
      <c r="F1775" s="0" t="s">
        <v>5368</v>
      </c>
    </row>
    <row r="1776" customFormat="false" ht="14.4" hidden="false" customHeight="false" outlineLevel="0" collapsed="false">
      <c r="A1776" s="0" t="n">
        <v>1</v>
      </c>
      <c r="B1776" s="0" t="s">
        <v>948</v>
      </c>
      <c r="C1776" s="0" t="s">
        <v>949</v>
      </c>
      <c r="D1776" s="0" t="n">
        <v>5844</v>
      </c>
      <c r="E1776" s="0" t="s">
        <v>5369</v>
      </c>
      <c r="F1776" s="0" t="s">
        <v>5369</v>
      </c>
      <c r="I1776" s="0" t="s">
        <v>5370</v>
      </c>
    </row>
    <row r="1777" customFormat="false" ht="14.4" hidden="false" customHeight="false" outlineLevel="0" collapsed="false">
      <c r="A1777" s="0" t="n">
        <v>1</v>
      </c>
      <c r="B1777" s="0" t="s">
        <v>948</v>
      </c>
      <c r="C1777" s="0" t="s">
        <v>949</v>
      </c>
      <c r="D1777" s="0" t="n">
        <v>5845</v>
      </c>
      <c r="E1777" s="0" t="s">
        <v>5371</v>
      </c>
      <c r="F1777" s="0" t="s">
        <v>5371</v>
      </c>
    </row>
    <row r="1778" customFormat="false" ht="14.4" hidden="false" customHeight="false" outlineLevel="0" collapsed="false">
      <c r="A1778" s="0" t="n">
        <v>1</v>
      </c>
      <c r="B1778" s="0" t="s">
        <v>948</v>
      </c>
      <c r="C1778" s="0" t="s">
        <v>949</v>
      </c>
      <c r="D1778" s="0" t="n">
        <v>5846</v>
      </c>
      <c r="E1778" s="0" t="s">
        <v>5372</v>
      </c>
      <c r="F1778" s="0" t="s">
        <v>5372</v>
      </c>
    </row>
    <row r="1779" customFormat="false" ht="14.4" hidden="false" customHeight="false" outlineLevel="0" collapsed="false">
      <c r="A1779" s="0" t="n">
        <v>1</v>
      </c>
      <c r="B1779" s="0" t="s">
        <v>948</v>
      </c>
      <c r="C1779" s="0" t="s">
        <v>949</v>
      </c>
      <c r="D1779" s="0" t="n">
        <v>5847</v>
      </c>
      <c r="E1779" s="0" t="s">
        <v>5373</v>
      </c>
      <c r="F1779" s="0" t="s">
        <v>5373</v>
      </c>
    </row>
    <row r="1780" customFormat="false" ht="14.4" hidden="false" customHeight="false" outlineLevel="0" collapsed="false">
      <c r="A1780" s="0" t="n">
        <v>1</v>
      </c>
      <c r="B1780" s="0" t="s">
        <v>948</v>
      </c>
      <c r="C1780" s="0" t="s">
        <v>949</v>
      </c>
      <c r="D1780" s="0" t="n">
        <v>5848</v>
      </c>
      <c r="E1780" s="0" t="s">
        <v>5374</v>
      </c>
      <c r="F1780" s="0" t="s">
        <v>5374</v>
      </c>
      <c r="I1780" s="0" t="s">
        <v>5375</v>
      </c>
    </row>
    <row r="1781" customFormat="false" ht="14.4" hidden="false" customHeight="false" outlineLevel="0" collapsed="false">
      <c r="A1781" s="0" t="n">
        <v>1</v>
      </c>
      <c r="B1781" s="0" t="s">
        <v>948</v>
      </c>
      <c r="C1781" s="0" t="s">
        <v>949</v>
      </c>
      <c r="D1781" s="0" t="n">
        <v>5849</v>
      </c>
      <c r="E1781" s="0" t="s">
        <v>5376</v>
      </c>
      <c r="F1781" s="0" t="s">
        <v>5376</v>
      </c>
      <c r="I1781" s="0" t="s">
        <v>5377</v>
      </c>
    </row>
    <row r="1782" customFormat="false" ht="14.4" hidden="false" customHeight="false" outlineLevel="0" collapsed="false">
      <c r="A1782" s="0" t="n">
        <v>1</v>
      </c>
      <c r="B1782" s="0" t="s">
        <v>948</v>
      </c>
      <c r="C1782" s="0" t="s">
        <v>949</v>
      </c>
      <c r="D1782" s="0" t="n">
        <v>5850</v>
      </c>
      <c r="E1782" s="0" t="s">
        <v>5378</v>
      </c>
      <c r="F1782" s="0" t="s">
        <v>5378</v>
      </c>
      <c r="I1782" s="0" t="s">
        <v>5379</v>
      </c>
    </row>
    <row r="1783" customFormat="false" ht="14.4" hidden="false" customHeight="false" outlineLevel="0" collapsed="false">
      <c r="A1783" s="0" t="n">
        <v>1</v>
      </c>
      <c r="B1783" s="0" t="s">
        <v>948</v>
      </c>
      <c r="C1783" s="0" t="s">
        <v>949</v>
      </c>
      <c r="D1783" s="0" t="n">
        <v>5851</v>
      </c>
      <c r="E1783" s="0" t="s">
        <v>5380</v>
      </c>
      <c r="F1783" s="0" t="s">
        <v>5380</v>
      </c>
      <c r="I1783" s="0" t="s">
        <v>5381</v>
      </c>
    </row>
    <row r="1784" customFormat="false" ht="14.4" hidden="false" customHeight="false" outlineLevel="0" collapsed="false">
      <c r="A1784" s="0" t="n">
        <v>1</v>
      </c>
      <c r="B1784" s="0" t="s">
        <v>948</v>
      </c>
      <c r="C1784" s="0" t="s">
        <v>949</v>
      </c>
      <c r="D1784" s="0" t="n">
        <v>5852</v>
      </c>
      <c r="E1784" s="0" t="s">
        <v>5382</v>
      </c>
      <c r="F1784" s="0" t="s">
        <v>5382</v>
      </c>
    </row>
    <row r="1785" customFormat="false" ht="14.4" hidden="false" customHeight="false" outlineLevel="0" collapsed="false">
      <c r="A1785" s="0" t="n">
        <v>1</v>
      </c>
      <c r="B1785" s="0" t="s">
        <v>948</v>
      </c>
      <c r="C1785" s="0" t="s">
        <v>949</v>
      </c>
      <c r="D1785" s="0" t="n">
        <v>5853</v>
      </c>
      <c r="E1785" s="0" t="s">
        <v>5383</v>
      </c>
      <c r="F1785" s="0" t="s">
        <v>5383</v>
      </c>
      <c r="I1785" s="0" t="s">
        <v>5384</v>
      </c>
    </row>
    <row r="1786" customFormat="false" ht="14.4" hidden="false" customHeight="false" outlineLevel="0" collapsed="false">
      <c r="A1786" s="0" t="n">
        <v>1</v>
      </c>
      <c r="B1786" s="0" t="s">
        <v>948</v>
      </c>
      <c r="C1786" s="0" t="s">
        <v>949</v>
      </c>
      <c r="D1786" s="0" t="n">
        <v>5854</v>
      </c>
      <c r="E1786" s="0" t="s">
        <v>5385</v>
      </c>
      <c r="F1786" s="0" t="s">
        <v>5385</v>
      </c>
      <c r="I1786" s="0" t="s">
        <v>5386</v>
      </c>
    </row>
    <row r="1787" customFormat="false" ht="14.4" hidden="false" customHeight="false" outlineLevel="0" collapsed="false">
      <c r="A1787" s="0" t="n">
        <v>1</v>
      </c>
      <c r="B1787" s="0" t="s">
        <v>948</v>
      </c>
      <c r="C1787" s="0" t="s">
        <v>949</v>
      </c>
      <c r="D1787" s="0" t="n">
        <v>5855</v>
      </c>
      <c r="E1787" s="0" t="s">
        <v>5387</v>
      </c>
      <c r="F1787" s="0" t="s">
        <v>5387</v>
      </c>
      <c r="I1787" s="0" t="s">
        <v>5388</v>
      </c>
    </row>
    <row r="1788" customFormat="false" ht="14.4" hidden="false" customHeight="false" outlineLevel="0" collapsed="false">
      <c r="A1788" s="0" t="n">
        <v>1</v>
      </c>
      <c r="B1788" s="0" t="s">
        <v>948</v>
      </c>
      <c r="C1788" s="0" t="s">
        <v>949</v>
      </c>
      <c r="D1788" s="0" t="n">
        <v>5860</v>
      </c>
      <c r="E1788" s="0" t="s">
        <v>5389</v>
      </c>
      <c r="F1788" s="0" t="s">
        <v>5389</v>
      </c>
    </row>
    <row r="1789" customFormat="false" ht="14.4" hidden="false" customHeight="false" outlineLevel="0" collapsed="false">
      <c r="A1789" s="0" t="n">
        <v>1</v>
      </c>
      <c r="B1789" s="0" t="s">
        <v>948</v>
      </c>
      <c r="C1789" s="0" t="s">
        <v>949</v>
      </c>
      <c r="D1789" s="0" t="n">
        <v>5861</v>
      </c>
      <c r="E1789" s="0" t="s">
        <v>5390</v>
      </c>
      <c r="F1789" s="0" t="s">
        <v>5390</v>
      </c>
      <c r="I1789" s="0" t="s">
        <v>5391</v>
      </c>
    </row>
    <row r="1790" customFormat="false" ht="14.4" hidden="false" customHeight="false" outlineLevel="0" collapsed="false">
      <c r="A1790" s="0" t="n">
        <v>1</v>
      </c>
      <c r="B1790" s="0" t="s">
        <v>948</v>
      </c>
      <c r="C1790" s="0" t="s">
        <v>949</v>
      </c>
      <c r="D1790" s="0" t="n">
        <v>5862</v>
      </c>
      <c r="E1790" s="0" t="s">
        <v>5392</v>
      </c>
      <c r="F1790" s="0" t="s">
        <v>5392</v>
      </c>
      <c r="I1790" s="0" t="s">
        <v>5393</v>
      </c>
    </row>
    <row r="1791" customFormat="false" ht="14.4" hidden="false" customHeight="false" outlineLevel="0" collapsed="false">
      <c r="A1791" s="0" t="n">
        <v>1</v>
      </c>
      <c r="B1791" s="0" t="s">
        <v>948</v>
      </c>
      <c r="C1791" s="0" t="s">
        <v>949</v>
      </c>
      <c r="D1791" s="0" t="n">
        <v>5863</v>
      </c>
      <c r="E1791" s="0" t="s">
        <v>5394</v>
      </c>
      <c r="F1791" s="0" t="s">
        <v>5394</v>
      </c>
      <c r="I1791" s="0" t="s">
        <v>5395</v>
      </c>
    </row>
    <row r="1792" customFormat="false" ht="14.4" hidden="false" customHeight="false" outlineLevel="0" collapsed="false">
      <c r="A1792" s="0" t="n">
        <v>1</v>
      </c>
      <c r="B1792" s="0" t="s">
        <v>948</v>
      </c>
      <c r="C1792" s="0" t="s">
        <v>949</v>
      </c>
      <c r="D1792" s="0" t="n">
        <v>5864</v>
      </c>
      <c r="E1792" s="0" t="s">
        <v>5396</v>
      </c>
      <c r="F1792" s="0" t="s">
        <v>5396</v>
      </c>
      <c r="I1792" s="0" t="s">
        <v>5397</v>
      </c>
    </row>
    <row r="1793" customFormat="false" ht="14.4" hidden="false" customHeight="false" outlineLevel="0" collapsed="false">
      <c r="A1793" s="0" t="n">
        <v>1</v>
      </c>
      <c r="B1793" s="0" t="s">
        <v>948</v>
      </c>
      <c r="C1793" s="0" t="s">
        <v>949</v>
      </c>
      <c r="D1793" s="0" t="n">
        <v>5865</v>
      </c>
      <c r="E1793" s="0" t="s">
        <v>5398</v>
      </c>
      <c r="F1793" s="0" t="s">
        <v>5398</v>
      </c>
    </row>
    <row r="1794" customFormat="false" ht="14.4" hidden="false" customHeight="false" outlineLevel="0" collapsed="false">
      <c r="A1794" s="0" t="n">
        <v>1</v>
      </c>
      <c r="B1794" s="0" t="s">
        <v>948</v>
      </c>
      <c r="C1794" s="0" t="s">
        <v>949</v>
      </c>
      <c r="D1794" s="0" t="n">
        <v>5866</v>
      </c>
      <c r="E1794" s="0" t="s">
        <v>5399</v>
      </c>
      <c r="F1794" s="0" t="s">
        <v>5399</v>
      </c>
      <c r="I1794" s="0" t="s">
        <v>5400</v>
      </c>
    </row>
    <row r="1795" customFormat="false" ht="14.4" hidden="false" customHeight="false" outlineLevel="0" collapsed="false">
      <c r="A1795" s="0" t="n">
        <v>1</v>
      </c>
      <c r="B1795" s="0" t="s">
        <v>948</v>
      </c>
      <c r="C1795" s="0" t="s">
        <v>949</v>
      </c>
      <c r="D1795" s="0" t="n">
        <v>5867</v>
      </c>
      <c r="E1795" s="0" t="s">
        <v>5401</v>
      </c>
      <c r="F1795" s="0" t="s">
        <v>5401</v>
      </c>
      <c r="I1795" s="0" t="s">
        <v>5402</v>
      </c>
    </row>
    <row r="1796" customFormat="false" ht="14.4" hidden="false" customHeight="false" outlineLevel="0" collapsed="false">
      <c r="A1796" s="0" t="n">
        <v>1</v>
      </c>
      <c r="B1796" s="0" t="s">
        <v>948</v>
      </c>
      <c r="C1796" s="0" t="s">
        <v>949</v>
      </c>
      <c r="D1796" s="0" t="n">
        <v>5868</v>
      </c>
      <c r="E1796" s="0" t="s">
        <v>5403</v>
      </c>
      <c r="F1796" s="0" t="s">
        <v>5403</v>
      </c>
    </row>
    <row r="1797" customFormat="false" ht="14.4" hidden="false" customHeight="false" outlineLevel="0" collapsed="false">
      <c r="A1797" s="0" t="n">
        <v>1</v>
      </c>
      <c r="B1797" s="0" t="s">
        <v>948</v>
      </c>
      <c r="C1797" s="0" t="s">
        <v>949</v>
      </c>
      <c r="D1797" s="0" t="n">
        <v>5869</v>
      </c>
      <c r="E1797" s="0" t="s">
        <v>5404</v>
      </c>
      <c r="F1797" s="0" t="s">
        <v>5404</v>
      </c>
    </row>
    <row r="1798" customFormat="false" ht="14.4" hidden="false" customHeight="false" outlineLevel="0" collapsed="false">
      <c r="A1798" s="0" t="n">
        <v>1</v>
      </c>
      <c r="B1798" s="0" t="s">
        <v>948</v>
      </c>
      <c r="C1798" s="0" t="s">
        <v>949</v>
      </c>
      <c r="D1798" s="0" t="n">
        <v>5870</v>
      </c>
      <c r="E1798" s="0" t="s">
        <v>5405</v>
      </c>
      <c r="F1798" s="0" t="s">
        <v>5405</v>
      </c>
    </row>
    <row r="1799" customFormat="false" ht="14.4" hidden="false" customHeight="false" outlineLevel="0" collapsed="false">
      <c r="A1799" s="0" t="n">
        <v>1</v>
      </c>
      <c r="B1799" s="0" t="s">
        <v>948</v>
      </c>
      <c r="C1799" s="0" t="s">
        <v>949</v>
      </c>
      <c r="D1799" s="0" t="n">
        <v>5871</v>
      </c>
      <c r="E1799" s="0" t="s">
        <v>5406</v>
      </c>
      <c r="F1799" s="0" t="s">
        <v>5406</v>
      </c>
    </row>
    <row r="1800" customFormat="false" ht="14.4" hidden="false" customHeight="false" outlineLevel="0" collapsed="false">
      <c r="A1800" s="0" t="n">
        <v>1</v>
      </c>
      <c r="B1800" s="0" t="s">
        <v>948</v>
      </c>
      <c r="C1800" s="0" t="s">
        <v>949</v>
      </c>
      <c r="D1800" s="0" t="n">
        <v>5872</v>
      </c>
      <c r="E1800" s="0" t="s">
        <v>5407</v>
      </c>
      <c r="F1800" s="0" t="s">
        <v>5407</v>
      </c>
    </row>
    <row r="1801" customFormat="false" ht="14.4" hidden="false" customHeight="false" outlineLevel="0" collapsed="false">
      <c r="A1801" s="0" t="n">
        <v>1</v>
      </c>
      <c r="B1801" s="0" t="s">
        <v>948</v>
      </c>
      <c r="C1801" s="0" t="s">
        <v>949</v>
      </c>
      <c r="D1801" s="0" t="n">
        <v>5873</v>
      </c>
      <c r="E1801" s="0" t="s">
        <v>5408</v>
      </c>
      <c r="F1801" s="0" t="s">
        <v>5408</v>
      </c>
    </row>
    <row r="1802" customFormat="false" ht="14.4" hidden="false" customHeight="false" outlineLevel="0" collapsed="false">
      <c r="A1802" s="0" t="n">
        <v>1</v>
      </c>
      <c r="B1802" s="0" t="s">
        <v>948</v>
      </c>
      <c r="C1802" s="0" t="s">
        <v>949</v>
      </c>
      <c r="D1802" s="0" t="n">
        <v>5874</v>
      </c>
      <c r="E1802" s="0" t="s">
        <v>5409</v>
      </c>
      <c r="F1802" s="0" t="s">
        <v>5409</v>
      </c>
    </row>
    <row r="1803" customFormat="false" ht="14.4" hidden="false" customHeight="false" outlineLevel="0" collapsed="false">
      <c r="A1803" s="0" t="n">
        <v>1</v>
      </c>
      <c r="B1803" s="0" t="s">
        <v>948</v>
      </c>
      <c r="C1803" s="0" t="s">
        <v>949</v>
      </c>
      <c r="D1803" s="0" t="n">
        <v>5875</v>
      </c>
      <c r="E1803" s="0" t="s">
        <v>5410</v>
      </c>
      <c r="F1803" s="0" t="s">
        <v>5410</v>
      </c>
      <c r="I1803" s="0" t="s">
        <v>5411</v>
      </c>
    </row>
    <row r="1804" customFormat="false" ht="14.4" hidden="false" customHeight="false" outlineLevel="0" collapsed="false">
      <c r="A1804" s="0" t="n">
        <v>1</v>
      </c>
      <c r="B1804" s="0" t="s">
        <v>948</v>
      </c>
      <c r="C1804" s="0" t="s">
        <v>949</v>
      </c>
      <c r="D1804" s="0" t="n">
        <v>5876</v>
      </c>
      <c r="E1804" s="0" t="s">
        <v>5412</v>
      </c>
      <c r="F1804" s="0" t="s">
        <v>5412</v>
      </c>
    </row>
    <row r="1805" customFormat="false" ht="14.4" hidden="false" customHeight="false" outlineLevel="0" collapsed="false">
      <c r="A1805" s="0" t="n">
        <v>1</v>
      </c>
      <c r="B1805" s="0" t="s">
        <v>948</v>
      </c>
      <c r="C1805" s="0" t="s">
        <v>949</v>
      </c>
      <c r="D1805" s="0" t="n">
        <v>5877</v>
      </c>
      <c r="E1805" s="0" t="s">
        <v>5413</v>
      </c>
      <c r="F1805" s="0" t="s">
        <v>5413</v>
      </c>
    </row>
    <row r="1806" customFormat="false" ht="14.4" hidden="false" customHeight="false" outlineLevel="0" collapsed="false">
      <c r="A1806" s="0" t="n">
        <v>1</v>
      </c>
      <c r="B1806" s="0" t="s">
        <v>948</v>
      </c>
      <c r="C1806" s="0" t="s">
        <v>949</v>
      </c>
      <c r="D1806" s="0" t="n">
        <v>5878</v>
      </c>
      <c r="E1806" s="0" t="s">
        <v>5414</v>
      </c>
      <c r="F1806" s="0" t="s">
        <v>5414</v>
      </c>
    </row>
    <row r="1807" customFormat="false" ht="14.4" hidden="false" customHeight="false" outlineLevel="0" collapsed="false">
      <c r="A1807" s="0" t="n">
        <v>1</v>
      </c>
      <c r="B1807" s="0" t="s">
        <v>948</v>
      </c>
      <c r="C1807" s="0" t="s">
        <v>949</v>
      </c>
      <c r="D1807" s="0" t="n">
        <v>5879</v>
      </c>
      <c r="E1807" s="0" t="s">
        <v>5415</v>
      </c>
      <c r="F1807" s="0" t="s">
        <v>5415</v>
      </c>
    </row>
    <row r="1808" customFormat="false" ht="14.4" hidden="false" customHeight="false" outlineLevel="0" collapsed="false">
      <c r="A1808" s="0" t="n">
        <v>1</v>
      </c>
      <c r="B1808" s="0" t="s">
        <v>948</v>
      </c>
      <c r="C1808" s="0" t="s">
        <v>949</v>
      </c>
      <c r="D1808" s="0" t="n">
        <v>5880</v>
      </c>
      <c r="E1808" s="0" t="s">
        <v>5416</v>
      </c>
      <c r="F1808" s="0" t="s">
        <v>5416</v>
      </c>
    </row>
    <row r="1809" customFormat="false" ht="14.4" hidden="false" customHeight="false" outlineLevel="0" collapsed="false">
      <c r="A1809" s="0" t="n">
        <v>1</v>
      </c>
      <c r="B1809" s="0" t="s">
        <v>948</v>
      </c>
      <c r="C1809" s="0" t="s">
        <v>949</v>
      </c>
      <c r="D1809" s="0" t="n">
        <v>5881</v>
      </c>
      <c r="E1809" s="0" t="s">
        <v>5417</v>
      </c>
      <c r="F1809" s="0" t="s">
        <v>5417</v>
      </c>
    </row>
    <row r="1810" customFormat="false" ht="14.4" hidden="false" customHeight="false" outlineLevel="0" collapsed="false">
      <c r="A1810" s="0" t="n">
        <v>1</v>
      </c>
      <c r="B1810" s="0" t="s">
        <v>948</v>
      </c>
      <c r="C1810" s="0" t="s">
        <v>949</v>
      </c>
      <c r="D1810" s="0" t="n">
        <v>5882</v>
      </c>
      <c r="E1810" s="0" t="s">
        <v>5418</v>
      </c>
      <c r="F1810" s="0" t="s">
        <v>5418</v>
      </c>
    </row>
    <row r="1811" customFormat="false" ht="14.4" hidden="false" customHeight="false" outlineLevel="0" collapsed="false">
      <c r="A1811" s="0" t="n">
        <v>1</v>
      </c>
      <c r="B1811" s="0" t="s">
        <v>948</v>
      </c>
      <c r="C1811" s="0" t="s">
        <v>949</v>
      </c>
      <c r="D1811" s="0" t="n">
        <v>5883</v>
      </c>
      <c r="E1811" s="0" t="s">
        <v>5419</v>
      </c>
      <c r="F1811" s="0" t="s">
        <v>5419</v>
      </c>
    </row>
    <row r="1812" customFormat="false" ht="14.4" hidden="false" customHeight="false" outlineLevel="0" collapsed="false">
      <c r="A1812" s="0" t="n">
        <v>1</v>
      </c>
      <c r="B1812" s="0" t="s">
        <v>948</v>
      </c>
      <c r="C1812" s="0" t="s">
        <v>949</v>
      </c>
      <c r="D1812" s="0" t="n">
        <v>5884</v>
      </c>
      <c r="E1812" s="0" t="s">
        <v>5420</v>
      </c>
      <c r="F1812" s="0" t="s">
        <v>5420</v>
      </c>
    </row>
    <row r="1813" customFormat="false" ht="14.4" hidden="false" customHeight="false" outlineLevel="0" collapsed="false">
      <c r="A1813" s="0" t="n">
        <v>1</v>
      </c>
      <c r="B1813" s="0" t="s">
        <v>948</v>
      </c>
      <c r="C1813" s="0" t="s">
        <v>949</v>
      </c>
      <c r="D1813" s="0" t="n">
        <v>5885</v>
      </c>
      <c r="E1813" s="0" t="s">
        <v>5421</v>
      </c>
      <c r="F1813" s="0" t="s">
        <v>5421</v>
      </c>
      <c r="I1813" s="0" t="s">
        <v>5422</v>
      </c>
    </row>
    <row r="1814" customFormat="false" ht="14.4" hidden="false" customHeight="false" outlineLevel="0" collapsed="false">
      <c r="A1814" s="0" t="n">
        <v>1</v>
      </c>
      <c r="B1814" s="0" t="s">
        <v>948</v>
      </c>
      <c r="C1814" s="0" t="s">
        <v>949</v>
      </c>
      <c r="D1814" s="0" t="n">
        <v>5886</v>
      </c>
      <c r="E1814" s="0" t="s">
        <v>5423</v>
      </c>
      <c r="F1814" s="0" t="s">
        <v>5423</v>
      </c>
      <c r="I1814" s="0" t="s">
        <v>5424</v>
      </c>
    </row>
    <row r="1815" customFormat="false" ht="14.4" hidden="false" customHeight="false" outlineLevel="0" collapsed="false">
      <c r="A1815" s="0" t="n">
        <v>1</v>
      </c>
      <c r="B1815" s="0" t="s">
        <v>948</v>
      </c>
      <c r="C1815" s="0" t="s">
        <v>949</v>
      </c>
      <c r="D1815" s="0" t="n">
        <v>5887</v>
      </c>
      <c r="E1815" s="0" t="s">
        <v>5425</v>
      </c>
      <c r="F1815" s="0" t="s">
        <v>5425</v>
      </c>
    </row>
    <row r="1816" customFormat="false" ht="14.4" hidden="false" customHeight="false" outlineLevel="0" collapsed="false">
      <c r="A1816" s="0" t="n">
        <v>1</v>
      </c>
      <c r="B1816" s="0" t="s">
        <v>948</v>
      </c>
      <c r="C1816" s="0" t="s">
        <v>949</v>
      </c>
      <c r="D1816" s="0" t="n">
        <v>5888</v>
      </c>
      <c r="E1816" s="0" t="s">
        <v>5426</v>
      </c>
      <c r="F1816" s="0" t="s">
        <v>5426</v>
      </c>
    </row>
    <row r="1817" customFormat="false" ht="14.4" hidden="false" customHeight="false" outlineLevel="0" collapsed="false">
      <c r="A1817" s="0" t="n">
        <v>1</v>
      </c>
      <c r="B1817" s="0" t="s">
        <v>948</v>
      </c>
      <c r="C1817" s="0" t="s">
        <v>949</v>
      </c>
      <c r="D1817" s="0" t="n">
        <v>5889</v>
      </c>
      <c r="E1817" s="0" t="s">
        <v>5427</v>
      </c>
      <c r="F1817" s="0" t="s">
        <v>5427</v>
      </c>
    </row>
    <row r="1818" customFormat="false" ht="14.4" hidden="false" customHeight="false" outlineLevel="0" collapsed="false">
      <c r="A1818" s="0" t="n">
        <v>1</v>
      </c>
      <c r="B1818" s="0" t="s">
        <v>948</v>
      </c>
      <c r="C1818" s="0" t="s">
        <v>949</v>
      </c>
      <c r="D1818" s="0" t="n">
        <v>5890</v>
      </c>
      <c r="E1818" s="0" t="s">
        <v>5428</v>
      </c>
      <c r="F1818" s="0" t="s">
        <v>5428</v>
      </c>
      <c r="I1818" s="0" t="s">
        <v>5429</v>
      </c>
    </row>
    <row r="1819" customFormat="false" ht="14.4" hidden="false" customHeight="false" outlineLevel="0" collapsed="false">
      <c r="A1819" s="0" t="n">
        <v>1</v>
      </c>
      <c r="B1819" s="0" t="s">
        <v>948</v>
      </c>
      <c r="C1819" s="0" t="s">
        <v>949</v>
      </c>
      <c r="D1819" s="0" t="n">
        <v>5891</v>
      </c>
      <c r="E1819" s="0" t="s">
        <v>5430</v>
      </c>
      <c r="F1819" s="0" t="s">
        <v>5430</v>
      </c>
    </row>
    <row r="1820" customFormat="false" ht="14.4" hidden="false" customHeight="false" outlineLevel="0" collapsed="false">
      <c r="A1820" s="0" t="n">
        <v>1</v>
      </c>
      <c r="B1820" s="0" t="s">
        <v>948</v>
      </c>
      <c r="C1820" s="0" t="s">
        <v>949</v>
      </c>
      <c r="D1820" s="0" t="n">
        <v>5892</v>
      </c>
      <c r="E1820" s="0" t="s">
        <v>5431</v>
      </c>
      <c r="F1820" s="0" t="s">
        <v>5431</v>
      </c>
    </row>
    <row r="1821" customFormat="false" ht="14.4" hidden="false" customHeight="false" outlineLevel="0" collapsed="false">
      <c r="A1821" s="0" t="n">
        <v>1</v>
      </c>
      <c r="B1821" s="0" t="s">
        <v>948</v>
      </c>
      <c r="C1821" s="0" t="s">
        <v>949</v>
      </c>
      <c r="D1821" s="0" t="n">
        <v>5893</v>
      </c>
      <c r="E1821" s="0" t="s">
        <v>5432</v>
      </c>
      <c r="F1821" s="0" t="s">
        <v>5432</v>
      </c>
      <c r="I1821" s="0" t="s">
        <v>5433</v>
      </c>
    </row>
    <row r="1822" customFormat="false" ht="14.4" hidden="false" customHeight="false" outlineLevel="0" collapsed="false">
      <c r="A1822" s="0" t="n">
        <v>1</v>
      </c>
      <c r="B1822" s="0" t="s">
        <v>948</v>
      </c>
      <c r="C1822" s="0" t="s">
        <v>949</v>
      </c>
      <c r="D1822" s="0" t="n">
        <v>5894</v>
      </c>
      <c r="E1822" s="0" t="s">
        <v>5434</v>
      </c>
      <c r="F1822" s="0" t="s">
        <v>5434</v>
      </c>
    </row>
    <row r="1823" customFormat="false" ht="14.4" hidden="false" customHeight="false" outlineLevel="0" collapsed="false">
      <c r="A1823" s="0" t="n">
        <v>1</v>
      </c>
      <c r="B1823" s="0" t="s">
        <v>948</v>
      </c>
      <c r="C1823" s="0" t="s">
        <v>949</v>
      </c>
      <c r="D1823" s="0" t="n">
        <v>5895</v>
      </c>
      <c r="E1823" s="0" t="s">
        <v>5435</v>
      </c>
      <c r="F1823" s="0" t="s">
        <v>5435</v>
      </c>
      <c r="I1823" s="0" t="s">
        <v>5436</v>
      </c>
    </row>
    <row r="1824" customFormat="false" ht="14.4" hidden="false" customHeight="false" outlineLevel="0" collapsed="false">
      <c r="A1824" s="0" t="n">
        <v>1</v>
      </c>
      <c r="B1824" s="0" t="s">
        <v>948</v>
      </c>
      <c r="C1824" s="0" t="s">
        <v>949</v>
      </c>
      <c r="D1824" s="0" t="n">
        <v>5896</v>
      </c>
      <c r="E1824" s="0" t="s">
        <v>5437</v>
      </c>
      <c r="F1824" s="0" t="s">
        <v>5437</v>
      </c>
    </row>
    <row r="1825" customFormat="false" ht="14.4" hidden="false" customHeight="false" outlineLevel="0" collapsed="false">
      <c r="A1825" s="0" t="n">
        <v>1</v>
      </c>
      <c r="B1825" s="0" t="s">
        <v>948</v>
      </c>
      <c r="C1825" s="0" t="s">
        <v>949</v>
      </c>
      <c r="D1825" s="0" t="n">
        <v>5897</v>
      </c>
      <c r="E1825" s="0" t="s">
        <v>5438</v>
      </c>
      <c r="F1825" s="0" t="s">
        <v>5438</v>
      </c>
    </row>
    <row r="1826" customFormat="false" ht="14.4" hidden="false" customHeight="false" outlineLevel="0" collapsed="false">
      <c r="A1826" s="0" t="n">
        <v>1</v>
      </c>
      <c r="B1826" s="0" t="s">
        <v>948</v>
      </c>
      <c r="C1826" s="0" t="s">
        <v>949</v>
      </c>
      <c r="D1826" s="0" t="n">
        <v>5898</v>
      </c>
      <c r="E1826" s="0" t="s">
        <v>5439</v>
      </c>
      <c r="F1826" s="0" t="s">
        <v>5439</v>
      </c>
    </row>
    <row r="1827" customFormat="false" ht="14.4" hidden="false" customHeight="false" outlineLevel="0" collapsed="false">
      <c r="A1827" s="0" t="n">
        <v>1</v>
      </c>
      <c r="B1827" s="0" t="s">
        <v>948</v>
      </c>
      <c r="C1827" s="0" t="s">
        <v>949</v>
      </c>
      <c r="D1827" s="0" t="n">
        <v>5899</v>
      </c>
      <c r="E1827" s="0" t="s">
        <v>5440</v>
      </c>
      <c r="F1827" s="0" t="s">
        <v>5440</v>
      </c>
      <c r="I1827" s="0" t="s">
        <v>5441</v>
      </c>
    </row>
    <row r="1828" customFormat="false" ht="14.4" hidden="false" customHeight="false" outlineLevel="0" collapsed="false">
      <c r="A1828" s="0" t="n">
        <v>1</v>
      </c>
      <c r="B1828" s="0" t="s">
        <v>948</v>
      </c>
      <c r="C1828" s="0" t="s">
        <v>949</v>
      </c>
      <c r="D1828" s="0" t="n">
        <v>5900</v>
      </c>
      <c r="E1828" s="0" t="s">
        <v>5442</v>
      </c>
      <c r="F1828" s="0" t="s">
        <v>5443</v>
      </c>
    </row>
    <row r="1829" customFormat="false" ht="14.4" hidden="false" customHeight="false" outlineLevel="0" collapsed="false">
      <c r="A1829" s="0" t="n">
        <v>1</v>
      </c>
      <c r="B1829" s="0" t="s">
        <v>948</v>
      </c>
      <c r="C1829" s="0" t="s">
        <v>949</v>
      </c>
      <c r="D1829" s="0" t="n">
        <v>5901</v>
      </c>
      <c r="E1829" s="0" t="s">
        <v>5444</v>
      </c>
      <c r="F1829" s="0" t="s">
        <v>5445</v>
      </c>
      <c r="I1829" s="0" t="s">
        <v>5446</v>
      </c>
    </row>
    <row r="1830" customFormat="false" ht="14.4" hidden="false" customHeight="false" outlineLevel="0" collapsed="false">
      <c r="A1830" s="0" t="n">
        <v>1</v>
      </c>
      <c r="B1830" s="0" t="s">
        <v>948</v>
      </c>
      <c r="C1830" s="0" t="s">
        <v>949</v>
      </c>
      <c r="D1830" s="0" t="n">
        <v>5902</v>
      </c>
      <c r="E1830" s="0" t="s">
        <v>5447</v>
      </c>
      <c r="F1830" s="0" t="s">
        <v>5448</v>
      </c>
      <c r="G1830" s="0" t="s">
        <v>1074</v>
      </c>
      <c r="H1830" s="0" t="s">
        <v>5449</v>
      </c>
      <c r="I1830" s="0" t="s">
        <v>5450</v>
      </c>
    </row>
    <row r="1831" customFormat="false" ht="14.4" hidden="false" customHeight="false" outlineLevel="0" collapsed="false">
      <c r="A1831" s="0" t="n">
        <v>1</v>
      </c>
      <c r="B1831" s="0" t="s">
        <v>948</v>
      </c>
      <c r="C1831" s="0" t="s">
        <v>949</v>
      </c>
      <c r="D1831" s="0" t="n">
        <v>5903</v>
      </c>
      <c r="E1831" s="0" t="s">
        <v>5451</v>
      </c>
      <c r="F1831" s="0" t="s">
        <v>5451</v>
      </c>
      <c r="I1831" s="0" t="s">
        <v>5452</v>
      </c>
    </row>
    <row r="1832" customFormat="false" ht="14.4" hidden="false" customHeight="false" outlineLevel="0" collapsed="false">
      <c r="A1832" s="0" t="n">
        <v>1</v>
      </c>
      <c r="B1832" s="0" t="s">
        <v>948</v>
      </c>
      <c r="C1832" s="0" t="s">
        <v>949</v>
      </c>
      <c r="D1832" s="0" t="n">
        <v>5904</v>
      </c>
      <c r="E1832" s="0" t="s">
        <v>5453</v>
      </c>
      <c r="F1832" s="0" t="s">
        <v>5454</v>
      </c>
      <c r="G1832" s="0" t="s">
        <v>1074</v>
      </c>
      <c r="H1832" s="0" t="s">
        <v>5455</v>
      </c>
      <c r="I1832" s="0" t="s">
        <v>5456</v>
      </c>
    </row>
    <row r="1833" customFormat="false" ht="14.4" hidden="false" customHeight="false" outlineLevel="0" collapsed="false">
      <c r="A1833" s="0" t="n">
        <v>1</v>
      </c>
      <c r="B1833" s="0" t="s">
        <v>948</v>
      </c>
      <c r="C1833" s="0" t="s">
        <v>949</v>
      </c>
      <c r="D1833" s="0" t="n">
        <v>5905</v>
      </c>
      <c r="E1833" s="0" t="s">
        <v>5457</v>
      </c>
      <c r="F1833" s="0" t="s">
        <v>5457</v>
      </c>
      <c r="I1833" s="0" t="s">
        <v>5458</v>
      </c>
    </row>
    <row r="1834" customFormat="false" ht="14.4" hidden="false" customHeight="false" outlineLevel="0" collapsed="false">
      <c r="A1834" s="0" t="n">
        <v>1</v>
      </c>
      <c r="B1834" s="0" t="s">
        <v>948</v>
      </c>
      <c r="C1834" s="0" t="s">
        <v>949</v>
      </c>
      <c r="D1834" s="0" t="n">
        <v>5950</v>
      </c>
      <c r="E1834" s="0" t="s">
        <v>5459</v>
      </c>
      <c r="F1834" s="0" t="s">
        <v>5460</v>
      </c>
      <c r="I1834" s="0" t="s">
        <v>5461</v>
      </c>
    </row>
    <row r="1835" customFormat="false" ht="14.4" hidden="false" customHeight="false" outlineLevel="0" collapsed="false">
      <c r="A1835" s="0" t="n">
        <v>1</v>
      </c>
      <c r="B1835" s="0" t="s">
        <v>948</v>
      </c>
      <c r="C1835" s="0" t="s">
        <v>949</v>
      </c>
      <c r="D1835" s="0" t="n">
        <v>5951</v>
      </c>
      <c r="E1835" s="0" t="s">
        <v>5462</v>
      </c>
      <c r="F1835" s="0" t="s">
        <v>5463</v>
      </c>
      <c r="I1835" s="0" t="s">
        <v>5464</v>
      </c>
    </row>
    <row r="1836" customFormat="false" ht="14.4" hidden="false" customHeight="false" outlineLevel="0" collapsed="false">
      <c r="A1836" s="0" t="n">
        <v>1</v>
      </c>
      <c r="B1836" s="0" t="s">
        <v>948</v>
      </c>
      <c r="C1836" s="0" t="s">
        <v>949</v>
      </c>
      <c r="D1836" s="0" t="n">
        <v>5952</v>
      </c>
      <c r="E1836" s="0" t="s">
        <v>5465</v>
      </c>
      <c r="F1836" s="0" t="s">
        <v>5466</v>
      </c>
      <c r="I1836" s="0" t="s">
        <v>5467</v>
      </c>
    </row>
    <row r="1837" customFormat="false" ht="14.4" hidden="false" customHeight="false" outlineLevel="0" collapsed="false">
      <c r="A1837" s="0" t="n">
        <v>1</v>
      </c>
      <c r="B1837" s="0" t="s">
        <v>948</v>
      </c>
      <c r="C1837" s="0" t="s">
        <v>949</v>
      </c>
      <c r="D1837" s="0" t="n">
        <v>5953</v>
      </c>
      <c r="E1837" s="0" t="s">
        <v>5468</v>
      </c>
      <c r="F1837" s="0" t="s">
        <v>5469</v>
      </c>
      <c r="G1837" s="0" t="s">
        <v>1074</v>
      </c>
      <c r="H1837" s="0" t="s">
        <v>5470</v>
      </c>
      <c r="I1837" s="0" t="s">
        <v>5471</v>
      </c>
    </row>
    <row r="1838" customFormat="false" ht="14.4" hidden="false" customHeight="false" outlineLevel="0" collapsed="false">
      <c r="A1838" s="0" t="n">
        <v>1</v>
      </c>
      <c r="B1838" s="0" t="s">
        <v>948</v>
      </c>
      <c r="C1838" s="0" t="s">
        <v>949</v>
      </c>
      <c r="D1838" s="0" t="n">
        <v>5954</v>
      </c>
      <c r="E1838" s="0" t="s">
        <v>5472</v>
      </c>
      <c r="F1838" s="0" t="s">
        <v>5473</v>
      </c>
      <c r="G1838" s="0" t="s">
        <v>1074</v>
      </c>
      <c r="H1838" s="0" t="s">
        <v>5474</v>
      </c>
      <c r="I1838" s="0" t="s">
        <v>5475</v>
      </c>
    </row>
    <row r="1839" customFormat="false" ht="14.4" hidden="false" customHeight="false" outlineLevel="0" collapsed="false">
      <c r="A1839" s="0" t="n">
        <v>1</v>
      </c>
      <c r="B1839" s="0" t="s">
        <v>948</v>
      </c>
      <c r="C1839" s="0" t="s">
        <v>949</v>
      </c>
      <c r="D1839" s="0" t="n">
        <v>5955</v>
      </c>
      <c r="E1839" s="0" t="s">
        <v>5476</v>
      </c>
      <c r="F1839" s="0" t="s">
        <v>5477</v>
      </c>
      <c r="I1839" s="0" t="s">
        <v>5478</v>
      </c>
    </row>
    <row r="1840" customFormat="false" ht="14.4" hidden="false" customHeight="false" outlineLevel="0" collapsed="false">
      <c r="A1840" s="0" t="n">
        <v>1</v>
      </c>
      <c r="B1840" s="0" t="s">
        <v>948</v>
      </c>
      <c r="C1840" s="0" t="s">
        <v>949</v>
      </c>
      <c r="D1840" s="0" t="n">
        <v>5956</v>
      </c>
      <c r="E1840" s="0" t="s">
        <v>5479</v>
      </c>
      <c r="F1840" s="0" t="s">
        <v>5480</v>
      </c>
      <c r="I1840" s="0" t="s">
        <v>5481</v>
      </c>
    </row>
    <row r="1841" customFormat="false" ht="14.4" hidden="false" customHeight="false" outlineLevel="0" collapsed="false">
      <c r="A1841" s="0" t="n">
        <v>1</v>
      </c>
      <c r="B1841" s="0" t="s">
        <v>948</v>
      </c>
      <c r="C1841" s="0" t="s">
        <v>949</v>
      </c>
      <c r="D1841" s="0" t="n">
        <v>5957</v>
      </c>
      <c r="E1841" s="0" t="s">
        <v>5482</v>
      </c>
      <c r="F1841" s="0" t="s">
        <v>5483</v>
      </c>
      <c r="I1841" s="0" t="s">
        <v>5484</v>
      </c>
    </row>
    <row r="1842" customFormat="false" ht="14.4" hidden="false" customHeight="false" outlineLevel="0" collapsed="false">
      <c r="A1842" s="0" t="n">
        <v>1</v>
      </c>
      <c r="B1842" s="0" t="s">
        <v>948</v>
      </c>
      <c r="C1842" s="0" t="s">
        <v>949</v>
      </c>
      <c r="D1842" s="0" t="n">
        <v>5958</v>
      </c>
      <c r="E1842" s="0" t="s">
        <v>5485</v>
      </c>
      <c r="F1842" s="0" t="s">
        <v>5486</v>
      </c>
      <c r="G1842" s="0" t="s">
        <v>1074</v>
      </c>
      <c r="H1842" s="0" t="s">
        <v>5487</v>
      </c>
      <c r="I1842" s="0" t="s">
        <v>5488</v>
      </c>
    </row>
    <row r="1843" customFormat="false" ht="14.4" hidden="false" customHeight="false" outlineLevel="0" collapsed="false">
      <c r="A1843" s="0" t="n">
        <v>1</v>
      </c>
      <c r="B1843" s="0" t="s">
        <v>948</v>
      </c>
      <c r="C1843" s="0" t="s">
        <v>949</v>
      </c>
      <c r="D1843" s="0" t="n">
        <v>5959</v>
      </c>
      <c r="E1843" s="0" t="s">
        <v>5489</v>
      </c>
      <c r="F1843" s="0" t="s">
        <v>5490</v>
      </c>
      <c r="I1843" s="0" t="s">
        <v>5491</v>
      </c>
    </row>
    <row r="1844" customFormat="false" ht="14.4" hidden="false" customHeight="false" outlineLevel="0" collapsed="false">
      <c r="A1844" s="0" t="n">
        <v>1</v>
      </c>
      <c r="B1844" s="0" t="s">
        <v>948</v>
      </c>
      <c r="C1844" s="0" t="s">
        <v>949</v>
      </c>
      <c r="D1844" s="0" t="n">
        <v>5960</v>
      </c>
      <c r="E1844" s="0" t="s">
        <v>5492</v>
      </c>
      <c r="F1844" s="0" t="s">
        <v>5493</v>
      </c>
      <c r="I1844" s="0" t="s">
        <v>5494</v>
      </c>
    </row>
    <row r="1845" customFormat="false" ht="14.4" hidden="false" customHeight="false" outlineLevel="0" collapsed="false">
      <c r="A1845" s="0" t="n">
        <v>1</v>
      </c>
      <c r="B1845" s="0" t="s">
        <v>948</v>
      </c>
      <c r="C1845" s="0" t="s">
        <v>949</v>
      </c>
      <c r="D1845" s="0" t="n">
        <v>5961</v>
      </c>
      <c r="E1845" s="0" t="s">
        <v>5495</v>
      </c>
      <c r="F1845" s="0" t="s">
        <v>5496</v>
      </c>
      <c r="I1845" s="0" t="s">
        <v>5497</v>
      </c>
    </row>
    <row r="1846" customFormat="false" ht="14.4" hidden="false" customHeight="false" outlineLevel="0" collapsed="false">
      <c r="A1846" s="0" t="n">
        <v>1</v>
      </c>
      <c r="B1846" s="0" t="s">
        <v>948</v>
      </c>
      <c r="C1846" s="0" t="s">
        <v>949</v>
      </c>
      <c r="D1846" s="0" t="n">
        <v>5962</v>
      </c>
      <c r="E1846" s="0" t="s">
        <v>5498</v>
      </c>
      <c r="F1846" s="0" t="s">
        <v>5499</v>
      </c>
      <c r="I1846" s="0" t="s">
        <v>5500</v>
      </c>
    </row>
    <row r="1847" customFormat="false" ht="14.4" hidden="false" customHeight="false" outlineLevel="0" collapsed="false">
      <c r="A1847" s="0" t="n">
        <v>1</v>
      </c>
      <c r="B1847" s="0" t="s">
        <v>948</v>
      </c>
      <c r="C1847" s="0" t="s">
        <v>949</v>
      </c>
      <c r="D1847" s="0" t="n">
        <v>5963</v>
      </c>
      <c r="E1847" s="0" t="s">
        <v>5501</v>
      </c>
      <c r="F1847" s="0" t="s">
        <v>5502</v>
      </c>
      <c r="I1847" s="0" t="s">
        <v>5503</v>
      </c>
    </row>
    <row r="1848" customFormat="false" ht="14.4" hidden="false" customHeight="false" outlineLevel="0" collapsed="false">
      <c r="A1848" s="0" t="n">
        <v>1</v>
      </c>
      <c r="B1848" s="0" t="s">
        <v>948</v>
      </c>
      <c r="C1848" s="0" t="s">
        <v>949</v>
      </c>
      <c r="D1848" s="0" t="n">
        <v>5964</v>
      </c>
      <c r="E1848" s="0" t="s">
        <v>5504</v>
      </c>
      <c r="F1848" s="0" t="s">
        <v>5505</v>
      </c>
      <c r="I1848" s="0" t="s">
        <v>5506</v>
      </c>
    </row>
    <row r="1849" customFormat="false" ht="14.4" hidden="false" customHeight="false" outlineLevel="0" collapsed="false">
      <c r="A1849" s="0" t="n">
        <v>1</v>
      </c>
      <c r="B1849" s="0" t="s">
        <v>948</v>
      </c>
      <c r="C1849" s="0" t="s">
        <v>949</v>
      </c>
      <c r="D1849" s="0" t="n">
        <v>5965</v>
      </c>
      <c r="E1849" s="0" t="s">
        <v>5507</v>
      </c>
      <c r="F1849" s="0" t="s">
        <v>5508</v>
      </c>
      <c r="I1849" s="0" t="s">
        <v>5509</v>
      </c>
    </row>
    <row r="1850" customFormat="false" ht="14.4" hidden="false" customHeight="false" outlineLevel="0" collapsed="false">
      <c r="A1850" s="0" t="n">
        <v>1</v>
      </c>
      <c r="B1850" s="0" t="s">
        <v>948</v>
      </c>
      <c r="C1850" s="0" t="s">
        <v>949</v>
      </c>
      <c r="D1850" s="0" t="n">
        <v>5966</v>
      </c>
      <c r="E1850" s="0" t="s">
        <v>5510</v>
      </c>
      <c r="F1850" s="0" t="s">
        <v>5511</v>
      </c>
      <c r="G1850" s="0" t="s">
        <v>1074</v>
      </c>
      <c r="H1850" s="0" t="s">
        <v>5512</v>
      </c>
      <c r="I1850" s="0" t="s">
        <v>5513</v>
      </c>
    </row>
    <row r="1851" customFormat="false" ht="14.4" hidden="false" customHeight="false" outlineLevel="0" collapsed="false">
      <c r="A1851" s="0" t="n">
        <v>1</v>
      </c>
      <c r="B1851" s="0" t="s">
        <v>948</v>
      </c>
      <c r="C1851" s="0" t="s">
        <v>949</v>
      </c>
      <c r="D1851" s="0" t="n">
        <v>5967</v>
      </c>
      <c r="E1851" s="0" t="s">
        <v>5514</v>
      </c>
      <c r="F1851" s="0" t="s">
        <v>5514</v>
      </c>
      <c r="I1851" s="0" t="s">
        <v>5515</v>
      </c>
    </row>
    <row r="1852" customFormat="false" ht="14.4" hidden="false" customHeight="false" outlineLevel="0" collapsed="false">
      <c r="A1852" s="0" t="n">
        <v>1</v>
      </c>
      <c r="B1852" s="0" t="s">
        <v>948</v>
      </c>
      <c r="C1852" s="0" t="s">
        <v>949</v>
      </c>
      <c r="D1852" s="0" t="n">
        <v>5968</v>
      </c>
      <c r="E1852" s="0" t="s">
        <v>5516</v>
      </c>
      <c r="F1852" s="0" t="s">
        <v>5516</v>
      </c>
      <c r="I1852" s="0" t="s">
        <v>5517</v>
      </c>
    </row>
    <row r="1853" customFormat="false" ht="14.4" hidden="false" customHeight="false" outlineLevel="0" collapsed="false">
      <c r="A1853" s="0" t="n">
        <v>1</v>
      </c>
      <c r="B1853" s="0" t="s">
        <v>948</v>
      </c>
      <c r="C1853" s="0" t="s">
        <v>949</v>
      </c>
      <c r="D1853" s="0" t="n">
        <v>5969</v>
      </c>
      <c r="E1853" s="0" t="s">
        <v>5518</v>
      </c>
      <c r="F1853" s="0" t="s">
        <v>5518</v>
      </c>
      <c r="I1853" s="0" t="s">
        <v>5519</v>
      </c>
    </row>
    <row r="1854" customFormat="false" ht="14.4" hidden="false" customHeight="false" outlineLevel="0" collapsed="false">
      <c r="A1854" s="0" t="n">
        <v>1</v>
      </c>
      <c r="B1854" s="0" t="s">
        <v>948</v>
      </c>
      <c r="C1854" s="0" t="s">
        <v>949</v>
      </c>
      <c r="D1854" s="0" t="n">
        <v>5970</v>
      </c>
      <c r="E1854" s="0" t="s">
        <v>5520</v>
      </c>
      <c r="F1854" s="0" t="s">
        <v>5520</v>
      </c>
    </row>
    <row r="1855" customFormat="false" ht="14.4" hidden="false" customHeight="false" outlineLevel="0" collapsed="false">
      <c r="A1855" s="0" t="n">
        <v>1</v>
      </c>
      <c r="B1855" s="0" t="s">
        <v>948</v>
      </c>
      <c r="C1855" s="0" t="s">
        <v>949</v>
      </c>
      <c r="D1855" s="0" t="n">
        <v>5971</v>
      </c>
      <c r="E1855" s="0" t="s">
        <v>5521</v>
      </c>
      <c r="F1855" s="0" t="s">
        <v>5521</v>
      </c>
      <c r="I1855" s="0" t="s">
        <v>5522</v>
      </c>
    </row>
    <row r="1856" customFormat="false" ht="14.4" hidden="false" customHeight="false" outlineLevel="0" collapsed="false">
      <c r="A1856" s="0" t="n">
        <v>1</v>
      </c>
      <c r="B1856" s="0" t="s">
        <v>948</v>
      </c>
      <c r="C1856" s="0" t="s">
        <v>949</v>
      </c>
      <c r="D1856" s="0" t="n">
        <v>5972</v>
      </c>
      <c r="E1856" s="0" t="s">
        <v>5523</v>
      </c>
      <c r="F1856" s="0" t="s">
        <v>5523</v>
      </c>
      <c r="I1856" s="0" t="s">
        <v>5524</v>
      </c>
    </row>
    <row r="1857" customFormat="false" ht="14.4" hidden="false" customHeight="false" outlineLevel="0" collapsed="false">
      <c r="A1857" s="0" t="n">
        <v>1</v>
      </c>
      <c r="B1857" s="0" t="s">
        <v>948</v>
      </c>
      <c r="C1857" s="0" t="s">
        <v>949</v>
      </c>
      <c r="D1857" s="0" t="n">
        <v>5973</v>
      </c>
      <c r="E1857" s="0" t="s">
        <v>5525</v>
      </c>
      <c r="F1857" s="0" t="s">
        <v>5525</v>
      </c>
      <c r="I1857" s="0" t="s">
        <v>5526</v>
      </c>
    </row>
    <row r="1858" customFormat="false" ht="14.4" hidden="false" customHeight="false" outlineLevel="0" collapsed="false">
      <c r="A1858" s="0" t="n">
        <v>1</v>
      </c>
      <c r="B1858" s="0" t="s">
        <v>948</v>
      </c>
      <c r="C1858" s="0" t="s">
        <v>949</v>
      </c>
      <c r="D1858" s="0" t="n">
        <v>5974</v>
      </c>
      <c r="E1858" s="0" t="s">
        <v>5527</v>
      </c>
      <c r="F1858" s="0" t="s">
        <v>5527</v>
      </c>
      <c r="I1858" s="0" t="s">
        <v>5528</v>
      </c>
    </row>
    <row r="1859" customFormat="false" ht="14.4" hidden="false" customHeight="false" outlineLevel="0" collapsed="false">
      <c r="A1859" s="0" t="n">
        <v>1</v>
      </c>
      <c r="B1859" s="0" t="s">
        <v>948</v>
      </c>
      <c r="C1859" s="0" t="s">
        <v>949</v>
      </c>
      <c r="D1859" s="0" t="n">
        <v>5975</v>
      </c>
      <c r="E1859" s="0" t="s">
        <v>5529</v>
      </c>
      <c r="F1859" s="0" t="s">
        <v>5529</v>
      </c>
      <c r="I1859" s="0" t="s">
        <v>5530</v>
      </c>
    </row>
    <row r="1860" customFormat="false" ht="14.4" hidden="false" customHeight="false" outlineLevel="0" collapsed="false">
      <c r="A1860" s="0" t="n">
        <v>1</v>
      </c>
      <c r="B1860" s="0" t="s">
        <v>948</v>
      </c>
      <c r="C1860" s="0" t="s">
        <v>949</v>
      </c>
      <c r="D1860" s="0" t="n">
        <v>5999</v>
      </c>
      <c r="E1860" s="0" t="s">
        <v>5531</v>
      </c>
      <c r="F1860" s="0" t="s">
        <v>5532</v>
      </c>
    </row>
    <row r="1861" customFormat="false" ht="14.4" hidden="false" customHeight="false" outlineLevel="0" collapsed="false">
      <c r="A1861" s="0" t="n">
        <v>1</v>
      </c>
      <c r="B1861" s="0" t="s">
        <v>948</v>
      </c>
      <c r="C1861" s="0" t="s">
        <v>949</v>
      </c>
      <c r="D1861" s="0" t="n">
        <v>6000</v>
      </c>
      <c r="E1861" s="0" t="s">
        <v>5533</v>
      </c>
      <c r="F1861" s="0" t="s">
        <v>5534</v>
      </c>
      <c r="I1861" s="0" t="s">
        <v>5535</v>
      </c>
    </row>
    <row r="1862" customFormat="false" ht="14.4" hidden="false" customHeight="false" outlineLevel="0" collapsed="false">
      <c r="A1862" s="0" t="n">
        <v>1</v>
      </c>
      <c r="B1862" s="0" t="s">
        <v>948</v>
      </c>
      <c r="C1862" s="0" t="s">
        <v>949</v>
      </c>
      <c r="D1862" s="0" t="n">
        <v>6001</v>
      </c>
      <c r="E1862" s="0" t="s">
        <v>5536</v>
      </c>
      <c r="F1862" s="0" t="s">
        <v>5537</v>
      </c>
    </row>
    <row r="1863" customFormat="false" ht="14.4" hidden="false" customHeight="false" outlineLevel="0" collapsed="false">
      <c r="A1863" s="0" t="n">
        <v>1</v>
      </c>
      <c r="B1863" s="0" t="s">
        <v>948</v>
      </c>
      <c r="C1863" s="0" t="s">
        <v>949</v>
      </c>
      <c r="D1863" s="0" t="n">
        <v>6002</v>
      </c>
      <c r="E1863" s="0" t="s">
        <v>5538</v>
      </c>
      <c r="F1863" s="0" t="s">
        <v>5539</v>
      </c>
      <c r="I1863" s="0" t="s">
        <v>5540</v>
      </c>
    </row>
    <row r="1864" customFormat="false" ht="14.4" hidden="false" customHeight="false" outlineLevel="0" collapsed="false">
      <c r="A1864" s="0" t="n">
        <v>1</v>
      </c>
      <c r="B1864" s="0" t="s">
        <v>948</v>
      </c>
      <c r="C1864" s="0" t="s">
        <v>949</v>
      </c>
      <c r="D1864" s="0" t="n">
        <v>6003</v>
      </c>
      <c r="E1864" s="0" t="s">
        <v>5541</v>
      </c>
      <c r="F1864" s="0" t="s">
        <v>5542</v>
      </c>
      <c r="I1864" s="0" t="s">
        <v>5543</v>
      </c>
    </row>
    <row r="1865" customFormat="false" ht="14.4" hidden="false" customHeight="false" outlineLevel="0" collapsed="false">
      <c r="A1865" s="0" t="n">
        <v>1</v>
      </c>
      <c r="B1865" s="0" t="s">
        <v>948</v>
      </c>
      <c r="C1865" s="0" t="s">
        <v>949</v>
      </c>
      <c r="D1865" s="0" t="n">
        <v>6004</v>
      </c>
      <c r="E1865" s="0" t="s">
        <v>5544</v>
      </c>
      <c r="F1865" s="0" t="s">
        <v>5545</v>
      </c>
      <c r="I1865" s="0" t="s">
        <v>5546</v>
      </c>
    </row>
    <row r="1866" customFormat="false" ht="14.4" hidden="false" customHeight="false" outlineLevel="0" collapsed="false">
      <c r="A1866" s="0" t="n">
        <v>1</v>
      </c>
      <c r="B1866" s="0" t="s">
        <v>948</v>
      </c>
      <c r="C1866" s="0" t="s">
        <v>949</v>
      </c>
      <c r="D1866" s="0" t="n">
        <v>6005</v>
      </c>
      <c r="E1866" s="0" t="s">
        <v>5547</v>
      </c>
      <c r="F1866" s="0" t="s">
        <v>5548</v>
      </c>
      <c r="I1866" s="0" t="s">
        <v>5549</v>
      </c>
    </row>
    <row r="1867" customFormat="false" ht="14.4" hidden="false" customHeight="false" outlineLevel="0" collapsed="false">
      <c r="A1867" s="0" t="n">
        <v>1</v>
      </c>
      <c r="B1867" s="0" t="s">
        <v>948</v>
      </c>
      <c r="C1867" s="0" t="s">
        <v>949</v>
      </c>
      <c r="D1867" s="0" t="n">
        <v>6006</v>
      </c>
      <c r="E1867" s="0" t="s">
        <v>5550</v>
      </c>
      <c r="F1867" s="0" t="s">
        <v>5551</v>
      </c>
      <c r="I1867" s="0" t="s">
        <v>5552</v>
      </c>
    </row>
    <row r="1868" customFormat="false" ht="14.4" hidden="false" customHeight="false" outlineLevel="0" collapsed="false">
      <c r="A1868" s="0" t="n">
        <v>1</v>
      </c>
      <c r="B1868" s="0" t="s">
        <v>948</v>
      </c>
      <c r="C1868" s="0" t="s">
        <v>949</v>
      </c>
      <c r="D1868" s="0" t="n">
        <v>6007</v>
      </c>
      <c r="E1868" s="0" t="s">
        <v>5553</v>
      </c>
      <c r="F1868" s="0" t="s">
        <v>5554</v>
      </c>
      <c r="I1868" s="0" t="s">
        <v>5555</v>
      </c>
    </row>
    <row r="1869" customFormat="false" ht="14.4" hidden="false" customHeight="false" outlineLevel="0" collapsed="false">
      <c r="A1869" s="0" t="n">
        <v>1</v>
      </c>
      <c r="B1869" s="0" t="s">
        <v>948</v>
      </c>
      <c r="C1869" s="0" t="s">
        <v>949</v>
      </c>
      <c r="D1869" s="0" t="n">
        <v>6019</v>
      </c>
      <c r="E1869" s="0" t="s">
        <v>5556</v>
      </c>
      <c r="F1869" s="0" t="s">
        <v>5557</v>
      </c>
    </row>
    <row r="1870" customFormat="false" ht="14.4" hidden="false" customHeight="false" outlineLevel="0" collapsed="false">
      <c r="A1870" s="0" t="n">
        <v>1</v>
      </c>
      <c r="B1870" s="0" t="s">
        <v>948</v>
      </c>
      <c r="C1870" s="0" t="s">
        <v>949</v>
      </c>
      <c r="D1870" s="0" t="n">
        <v>6020</v>
      </c>
      <c r="E1870" s="0" t="s">
        <v>5558</v>
      </c>
      <c r="F1870" s="0" t="s">
        <v>5559</v>
      </c>
    </row>
    <row r="1871" customFormat="false" ht="14.4" hidden="false" customHeight="false" outlineLevel="0" collapsed="false">
      <c r="A1871" s="0" t="n">
        <v>1</v>
      </c>
      <c r="B1871" s="0" t="s">
        <v>948</v>
      </c>
      <c r="C1871" s="0" t="s">
        <v>949</v>
      </c>
      <c r="D1871" s="0" t="n">
        <v>6021</v>
      </c>
      <c r="E1871" s="0" t="s">
        <v>5560</v>
      </c>
      <c r="F1871" s="0" t="s">
        <v>5561</v>
      </c>
      <c r="I1871" s="0" t="s">
        <v>5562</v>
      </c>
    </row>
    <row r="1872" customFormat="false" ht="14.4" hidden="false" customHeight="false" outlineLevel="0" collapsed="false">
      <c r="A1872" s="0" t="n">
        <v>1</v>
      </c>
      <c r="B1872" s="0" t="s">
        <v>948</v>
      </c>
      <c r="C1872" s="0" t="s">
        <v>949</v>
      </c>
      <c r="D1872" s="0" t="n">
        <v>6022</v>
      </c>
      <c r="E1872" s="0" t="s">
        <v>5563</v>
      </c>
      <c r="F1872" s="0" t="s">
        <v>5563</v>
      </c>
      <c r="I1872" s="0" t="s">
        <v>5564</v>
      </c>
    </row>
    <row r="1873" customFormat="false" ht="14.4" hidden="false" customHeight="false" outlineLevel="0" collapsed="false">
      <c r="A1873" s="0" t="n">
        <v>1</v>
      </c>
      <c r="B1873" s="0" t="s">
        <v>948</v>
      </c>
      <c r="C1873" s="0" t="s">
        <v>949</v>
      </c>
      <c r="D1873" s="0" t="n">
        <v>6023</v>
      </c>
      <c r="E1873" s="0" t="s">
        <v>5565</v>
      </c>
      <c r="F1873" s="0" t="s">
        <v>5565</v>
      </c>
      <c r="I1873" s="0" t="s">
        <v>5566</v>
      </c>
    </row>
    <row r="1874" customFormat="false" ht="14.4" hidden="false" customHeight="false" outlineLevel="0" collapsed="false">
      <c r="A1874" s="0" t="n">
        <v>1</v>
      </c>
      <c r="B1874" s="0" t="s">
        <v>948</v>
      </c>
      <c r="C1874" s="0" t="s">
        <v>949</v>
      </c>
      <c r="D1874" s="0" t="n">
        <v>6024</v>
      </c>
      <c r="E1874" s="0" t="s">
        <v>5567</v>
      </c>
      <c r="F1874" s="0" t="s">
        <v>5567</v>
      </c>
      <c r="I1874" s="0" t="s">
        <v>5568</v>
      </c>
    </row>
    <row r="1875" customFormat="false" ht="14.4" hidden="false" customHeight="false" outlineLevel="0" collapsed="false">
      <c r="A1875" s="0" t="n">
        <v>1</v>
      </c>
      <c r="B1875" s="0" t="s">
        <v>948</v>
      </c>
      <c r="C1875" s="0" t="s">
        <v>949</v>
      </c>
      <c r="D1875" s="0" t="n">
        <v>6030</v>
      </c>
      <c r="E1875" s="0" t="s">
        <v>5569</v>
      </c>
      <c r="F1875" s="0" t="s">
        <v>5570</v>
      </c>
    </row>
    <row r="1876" customFormat="false" ht="14.4" hidden="false" customHeight="false" outlineLevel="0" collapsed="false">
      <c r="A1876" s="0" t="n">
        <v>1</v>
      </c>
      <c r="B1876" s="0" t="s">
        <v>948</v>
      </c>
      <c r="C1876" s="0" t="s">
        <v>949</v>
      </c>
      <c r="D1876" s="0" t="n">
        <v>6031</v>
      </c>
      <c r="E1876" s="0" t="s">
        <v>5571</v>
      </c>
      <c r="F1876" s="0" t="s">
        <v>5572</v>
      </c>
      <c r="I1876" s="0" t="s">
        <v>5573</v>
      </c>
    </row>
    <row r="1877" customFormat="false" ht="14.4" hidden="false" customHeight="false" outlineLevel="0" collapsed="false">
      <c r="A1877" s="0" t="n">
        <v>1</v>
      </c>
      <c r="B1877" s="0" t="s">
        <v>948</v>
      </c>
      <c r="C1877" s="0" t="s">
        <v>949</v>
      </c>
      <c r="D1877" s="0" t="n">
        <v>6032</v>
      </c>
      <c r="E1877" s="0" t="s">
        <v>5574</v>
      </c>
      <c r="F1877" s="0" t="s">
        <v>5575</v>
      </c>
      <c r="I1877" s="0" t="s">
        <v>5576</v>
      </c>
    </row>
    <row r="1878" customFormat="false" ht="14.4" hidden="false" customHeight="false" outlineLevel="0" collapsed="false">
      <c r="A1878" s="0" t="n">
        <v>1</v>
      </c>
      <c r="B1878" s="0" t="s">
        <v>948</v>
      </c>
      <c r="C1878" s="0" t="s">
        <v>949</v>
      </c>
      <c r="D1878" s="0" t="n">
        <v>6033</v>
      </c>
      <c r="E1878" s="0" t="s">
        <v>5577</v>
      </c>
      <c r="F1878" s="0" t="s">
        <v>5578</v>
      </c>
      <c r="I1878" s="0" t="s">
        <v>5579</v>
      </c>
    </row>
    <row r="1879" customFormat="false" ht="14.4" hidden="false" customHeight="false" outlineLevel="0" collapsed="false">
      <c r="A1879" s="0" t="n">
        <v>1</v>
      </c>
      <c r="B1879" s="0" t="s">
        <v>948</v>
      </c>
      <c r="C1879" s="0" t="s">
        <v>949</v>
      </c>
      <c r="D1879" s="0" t="n">
        <v>6034</v>
      </c>
      <c r="E1879" s="0" t="s">
        <v>5580</v>
      </c>
      <c r="F1879" s="0" t="s">
        <v>5580</v>
      </c>
      <c r="I1879" s="0" t="s">
        <v>5581</v>
      </c>
    </row>
    <row r="1880" customFormat="false" ht="14.4" hidden="false" customHeight="false" outlineLevel="0" collapsed="false">
      <c r="A1880" s="0" t="n">
        <v>1</v>
      </c>
      <c r="B1880" s="0" t="s">
        <v>948</v>
      </c>
      <c r="C1880" s="0" t="s">
        <v>949</v>
      </c>
      <c r="D1880" s="0" t="n">
        <v>6035</v>
      </c>
      <c r="E1880" s="0" t="s">
        <v>5582</v>
      </c>
      <c r="F1880" s="0" t="s">
        <v>5582</v>
      </c>
    </row>
    <row r="1881" customFormat="false" ht="14.4" hidden="false" customHeight="false" outlineLevel="0" collapsed="false">
      <c r="A1881" s="0" t="n">
        <v>1</v>
      </c>
      <c r="B1881" s="0" t="s">
        <v>948</v>
      </c>
      <c r="C1881" s="0" t="s">
        <v>949</v>
      </c>
      <c r="D1881" s="0" t="n">
        <v>6036</v>
      </c>
      <c r="E1881" s="0" t="s">
        <v>5583</v>
      </c>
      <c r="F1881" s="0" t="s">
        <v>5583</v>
      </c>
      <c r="I1881" s="0" t="s">
        <v>5584</v>
      </c>
    </row>
    <row r="1882" customFormat="false" ht="14.4" hidden="false" customHeight="false" outlineLevel="0" collapsed="false">
      <c r="A1882" s="0" t="n">
        <v>1</v>
      </c>
      <c r="B1882" s="0" t="s">
        <v>948</v>
      </c>
      <c r="C1882" s="0" t="s">
        <v>949</v>
      </c>
      <c r="D1882" s="0" t="n">
        <v>6050</v>
      </c>
      <c r="E1882" s="0" t="s">
        <v>5585</v>
      </c>
      <c r="F1882" s="0" t="s">
        <v>5586</v>
      </c>
    </row>
    <row r="1883" customFormat="false" ht="14.4" hidden="false" customHeight="false" outlineLevel="0" collapsed="false">
      <c r="A1883" s="0" t="n">
        <v>1</v>
      </c>
      <c r="B1883" s="0" t="s">
        <v>948</v>
      </c>
      <c r="C1883" s="0" t="s">
        <v>949</v>
      </c>
      <c r="D1883" s="0" t="n">
        <v>6051</v>
      </c>
      <c r="E1883" s="0" t="s">
        <v>5587</v>
      </c>
      <c r="F1883" s="0" t="s">
        <v>5587</v>
      </c>
    </row>
    <row r="1884" customFormat="false" ht="14.4" hidden="false" customHeight="false" outlineLevel="0" collapsed="false">
      <c r="A1884" s="0" t="n">
        <v>1</v>
      </c>
      <c r="B1884" s="0" t="s">
        <v>948</v>
      </c>
      <c r="C1884" s="0" t="s">
        <v>949</v>
      </c>
      <c r="D1884" s="0" t="n">
        <v>6052</v>
      </c>
      <c r="E1884" s="0" t="s">
        <v>5588</v>
      </c>
      <c r="F1884" s="0" t="s">
        <v>5589</v>
      </c>
      <c r="I1884" s="0" t="s">
        <v>5590</v>
      </c>
    </row>
    <row r="1885" customFormat="false" ht="14.4" hidden="false" customHeight="false" outlineLevel="0" collapsed="false">
      <c r="A1885" s="0" t="n">
        <v>1</v>
      </c>
      <c r="B1885" s="0" t="s">
        <v>948</v>
      </c>
      <c r="C1885" s="0" t="s">
        <v>949</v>
      </c>
      <c r="D1885" s="0" t="n">
        <v>6053</v>
      </c>
      <c r="E1885" s="0" t="s">
        <v>5591</v>
      </c>
      <c r="F1885" s="0" t="s">
        <v>5592</v>
      </c>
      <c r="I1885" s="0" t="s">
        <v>5593</v>
      </c>
    </row>
    <row r="1886" customFormat="false" ht="14.4" hidden="false" customHeight="false" outlineLevel="0" collapsed="false">
      <c r="A1886" s="0" t="n">
        <v>1</v>
      </c>
      <c r="B1886" s="0" t="s">
        <v>948</v>
      </c>
      <c r="C1886" s="0" t="s">
        <v>949</v>
      </c>
      <c r="D1886" s="0" t="n">
        <v>6054</v>
      </c>
      <c r="E1886" s="0" t="s">
        <v>5594</v>
      </c>
      <c r="F1886" s="0" t="s">
        <v>5594</v>
      </c>
    </row>
    <row r="1887" customFormat="false" ht="14.4" hidden="false" customHeight="false" outlineLevel="0" collapsed="false">
      <c r="A1887" s="0" t="n">
        <v>1</v>
      </c>
      <c r="B1887" s="0" t="s">
        <v>948</v>
      </c>
      <c r="C1887" s="0" t="s">
        <v>949</v>
      </c>
      <c r="D1887" s="0" t="n">
        <v>6060</v>
      </c>
      <c r="E1887" s="0" t="s">
        <v>5595</v>
      </c>
      <c r="F1887" s="0" t="s">
        <v>5596</v>
      </c>
      <c r="I1887" s="0" t="s">
        <v>5597</v>
      </c>
    </row>
    <row r="1888" customFormat="false" ht="14.4" hidden="false" customHeight="false" outlineLevel="0" collapsed="false">
      <c r="A1888" s="0" t="n">
        <v>1</v>
      </c>
      <c r="B1888" s="0" t="s">
        <v>948</v>
      </c>
      <c r="C1888" s="0" t="s">
        <v>949</v>
      </c>
      <c r="D1888" s="0" t="n">
        <v>6061</v>
      </c>
      <c r="E1888" s="0" t="s">
        <v>5598</v>
      </c>
      <c r="F1888" s="0" t="s">
        <v>5599</v>
      </c>
      <c r="I1888" s="0" t="s">
        <v>5600</v>
      </c>
    </row>
    <row r="1889" customFormat="false" ht="14.4" hidden="false" customHeight="false" outlineLevel="0" collapsed="false">
      <c r="A1889" s="0" t="n">
        <v>1</v>
      </c>
      <c r="B1889" s="0" t="s">
        <v>948</v>
      </c>
      <c r="C1889" s="0" t="s">
        <v>949</v>
      </c>
      <c r="D1889" s="0" t="n">
        <v>6070</v>
      </c>
      <c r="E1889" s="0" t="s">
        <v>5601</v>
      </c>
      <c r="F1889" s="0" t="s">
        <v>5602</v>
      </c>
    </row>
    <row r="1890" customFormat="false" ht="14.4" hidden="false" customHeight="false" outlineLevel="0" collapsed="false">
      <c r="A1890" s="0" t="n">
        <v>1</v>
      </c>
      <c r="B1890" s="0" t="s">
        <v>948</v>
      </c>
      <c r="C1890" s="0" t="s">
        <v>949</v>
      </c>
      <c r="D1890" s="0" t="n">
        <v>6071</v>
      </c>
      <c r="E1890" s="0" t="s">
        <v>5603</v>
      </c>
      <c r="F1890" s="0" t="s">
        <v>5603</v>
      </c>
    </row>
    <row r="1891" customFormat="false" ht="14.4" hidden="false" customHeight="false" outlineLevel="0" collapsed="false">
      <c r="A1891" s="0" t="n">
        <v>1</v>
      </c>
      <c r="B1891" s="0" t="s">
        <v>948</v>
      </c>
      <c r="C1891" s="0" t="s">
        <v>949</v>
      </c>
      <c r="D1891" s="0" t="n">
        <v>6072</v>
      </c>
      <c r="E1891" s="0" t="s">
        <v>5604</v>
      </c>
      <c r="F1891" s="0" t="s">
        <v>5605</v>
      </c>
      <c r="I1891" s="0" t="s">
        <v>5606</v>
      </c>
    </row>
    <row r="1892" customFormat="false" ht="14.4" hidden="false" customHeight="false" outlineLevel="0" collapsed="false">
      <c r="A1892" s="0" t="n">
        <v>1</v>
      </c>
      <c r="B1892" s="0" t="s">
        <v>948</v>
      </c>
      <c r="C1892" s="0" t="s">
        <v>949</v>
      </c>
      <c r="D1892" s="0" t="n">
        <v>6073</v>
      </c>
      <c r="E1892" s="0" t="s">
        <v>5607</v>
      </c>
      <c r="F1892" s="0" t="s">
        <v>5607</v>
      </c>
    </row>
    <row r="1893" customFormat="false" ht="14.4" hidden="false" customHeight="false" outlineLevel="0" collapsed="false">
      <c r="A1893" s="0" t="n">
        <v>1</v>
      </c>
      <c r="B1893" s="0" t="s">
        <v>948</v>
      </c>
      <c r="C1893" s="0" t="s">
        <v>949</v>
      </c>
      <c r="D1893" s="0" t="n">
        <v>6074</v>
      </c>
      <c r="E1893" s="0" t="s">
        <v>5608</v>
      </c>
      <c r="F1893" s="0" t="s">
        <v>5608</v>
      </c>
      <c r="I1893" s="0" t="s">
        <v>5609</v>
      </c>
    </row>
    <row r="1894" customFormat="false" ht="14.4" hidden="false" customHeight="false" outlineLevel="0" collapsed="false">
      <c r="A1894" s="0" t="n">
        <v>1</v>
      </c>
      <c r="B1894" s="0" t="s">
        <v>948</v>
      </c>
      <c r="C1894" s="0" t="s">
        <v>949</v>
      </c>
      <c r="D1894" s="0" t="n">
        <v>6080</v>
      </c>
      <c r="E1894" s="0" t="s">
        <v>5610</v>
      </c>
      <c r="F1894" s="0" t="s">
        <v>5611</v>
      </c>
      <c r="I1894" s="0" t="s">
        <v>5612</v>
      </c>
    </row>
    <row r="1895" customFormat="false" ht="14.4" hidden="false" customHeight="false" outlineLevel="0" collapsed="false">
      <c r="A1895" s="0" t="n">
        <v>1</v>
      </c>
      <c r="B1895" s="0" t="s">
        <v>948</v>
      </c>
      <c r="C1895" s="0" t="s">
        <v>949</v>
      </c>
      <c r="D1895" s="0" t="n">
        <v>6098</v>
      </c>
      <c r="E1895" s="0" t="s">
        <v>5613</v>
      </c>
      <c r="F1895" s="0" t="s">
        <v>5614</v>
      </c>
    </row>
    <row r="1896" customFormat="false" ht="14.4" hidden="false" customHeight="false" outlineLevel="0" collapsed="false">
      <c r="A1896" s="0" t="n">
        <v>1</v>
      </c>
      <c r="B1896" s="0" t="s">
        <v>948</v>
      </c>
      <c r="C1896" s="0" t="s">
        <v>949</v>
      </c>
      <c r="D1896" s="0" t="n">
        <v>6099</v>
      </c>
      <c r="E1896" s="0" t="s">
        <v>5615</v>
      </c>
      <c r="F1896" s="0" t="s">
        <v>5616</v>
      </c>
    </row>
    <row r="1897" customFormat="false" ht="14.4" hidden="false" customHeight="false" outlineLevel="0" collapsed="false">
      <c r="A1897" s="0" t="n">
        <v>1</v>
      </c>
      <c r="B1897" s="0" t="s">
        <v>948</v>
      </c>
      <c r="C1897" s="0" t="s">
        <v>949</v>
      </c>
      <c r="D1897" s="0" t="n">
        <v>6100</v>
      </c>
      <c r="E1897" s="0" t="s">
        <v>5617</v>
      </c>
      <c r="F1897" s="0" t="s">
        <v>5618</v>
      </c>
    </row>
    <row r="1898" customFormat="false" ht="14.4" hidden="false" customHeight="false" outlineLevel="0" collapsed="false">
      <c r="A1898" s="0" t="n">
        <v>1</v>
      </c>
      <c r="B1898" s="0" t="s">
        <v>948</v>
      </c>
      <c r="C1898" s="0" t="s">
        <v>949</v>
      </c>
      <c r="D1898" s="0" t="n">
        <v>6101</v>
      </c>
      <c r="E1898" s="0" t="s">
        <v>5619</v>
      </c>
      <c r="F1898" s="0" t="s">
        <v>5620</v>
      </c>
      <c r="I1898" s="0" t="s">
        <v>5621</v>
      </c>
    </row>
    <row r="1899" customFormat="false" ht="14.4" hidden="false" customHeight="false" outlineLevel="0" collapsed="false">
      <c r="A1899" s="0" t="n">
        <v>1</v>
      </c>
      <c r="B1899" s="0" t="s">
        <v>948</v>
      </c>
      <c r="C1899" s="0" t="s">
        <v>949</v>
      </c>
      <c r="D1899" s="0" t="n">
        <v>6102</v>
      </c>
      <c r="E1899" s="0" t="s">
        <v>5622</v>
      </c>
      <c r="F1899" s="0" t="s">
        <v>5623</v>
      </c>
      <c r="I1899" s="0" t="s">
        <v>5624</v>
      </c>
    </row>
    <row r="1900" customFormat="false" ht="14.4" hidden="false" customHeight="false" outlineLevel="0" collapsed="false">
      <c r="A1900" s="0" t="n">
        <v>1</v>
      </c>
      <c r="B1900" s="0" t="s">
        <v>948</v>
      </c>
      <c r="C1900" s="0" t="s">
        <v>949</v>
      </c>
      <c r="D1900" s="0" t="n">
        <v>6103</v>
      </c>
      <c r="E1900" s="0" t="s">
        <v>5625</v>
      </c>
      <c r="F1900" s="0" t="s">
        <v>5626</v>
      </c>
      <c r="I1900" s="0" t="s">
        <v>5627</v>
      </c>
    </row>
    <row r="1901" customFormat="false" ht="14.4" hidden="false" customHeight="false" outlineLevel="0" collapsed="false">
      <c r="A1901" s="0" t="n">
        <v>1</v>
      </c>
      <c r="B1901" s="0" t="s">
        <v>948</v>
      </c>
      <c r="C1901" s="0" t="s">
        <v>949</v>
      </c>
      <c r="D1901" s="0" t="n">
        <v>6104</v>
      </c>
      <c r="E1901" s="0" t="s">
        <v>5628</v>
      </c>
      <c r="F1901" s="0" t="s">
        <v>5629</v>
      </c>
      <c r="I1901" s="0" t="s">
        <v>5630</v>
      </c>
    </row>
    <row r="1902" customFormat="false" ht="14.4" hidden="false" customHeight="false" outlineLevel="0" collapsed="false">
      <c r="A1902" s="0" t="n">
        <v>1</v>
      </c>
      <c r="B1902" s="0" t="s">
        <v>948</v>
      </c>
      <c r="C1902" s="0" t="s">
        <v>949</v>
      </c>
      <c r="D1902" s="0" t="n">
        <v>6105</v>
      </c>
      <c r="E1902" s="0" t="s">
        <v>5631</v>
      </c>
      <c r="F1902" s="0" t="s">
        <v>5632</v>
      </c>
      <c r="I1902" s="0" t="s">
        <v>5633</v>
      </c>
    </row>
    <row r="1903" customFormat="false" ht="14.4" hidden="false" customHeight="false" outlineLevel="0" collapsed="false">
      <c r="A1903" s="0" t="n">
        <v>1</v>
      </c>
      <c r="B1903" s="0" t="s">
        <v>948</v>
      </c>
      <c r="C1903" s="0" t="s">
        <v>949</v>
      </c>
      <c r="D1903" s="0" t="n">
        <v>6106</v>
      </c>
      <c r="E1903" s="0" t="s">
        <v>5634</v>
      </c>
      <c r="F1903" s="0" t="s">
        <v>5635</v>
      </c>
      <c r="I1903" s="0" t="s">
        <v>5636</v>
      </c>
    </row>
    <row r="1904" customFormat="false" ht="14.4" hidden="false" customHeight="false" outlineLevel="0" collapsed="false">
      <c r="A1904" s="0" t="n">
        <v>1</v>
      </c>
      <c r="B1904" s="0" t="s">
        <v>948</v>
      </c>
      <c r="C1904" s="0" t="s">
        <v>949</v>
      </c>
      <c r="D1904" s="0" t="n">
        <v>6107</v>
      </c>
      <c r="E1904" s="0" t="s">
        <v>5637</v>
      </c>
      <c r="F1904" s="0" t="s">
        <v>5638</v>
      </c>
      <c r="I1904" s="0" t="s">
        <v>5639</v>
      </c>
    </row>
    <row r="1905" customFormat="false" ht="14.4" hidden="false" customHeight="false" outlineLevel="0" collapsed="false">
      <c r="A1905" s="0" t="n">
        <v>1</v>
      </c>
      <c r="B1905" s="0" t="s">
        <v>948</v>
      </c>
      <c r="C1905" s="0" t="s">
        <v>949</v>
      </c>
      <c r="D1905" s="0" t="n">
        <v>6108</v>
      </c>
      <c r="E1905" s="0" t="s">
        <v>5640</v>
      </c>
      <c r="F1905" s="0" t="s">
        <v>5641</v>
      </c>
    </row>
    <row r="1906" customFormat="false" ht="14.4" hidden="false" customHeight="false" outlineLevel="0" collapsed="false">
      <c r="A1906" s="0" t="n">
        <v>1</v>
      </c>
      <c r="B1906" s="0" t="s">
        <v>948</v>
      </c>
      <c r="C1906" s="0" t="s">
        <v>949</v>
      </c>
      <c r="D1906" s="0" t="n">
        <v>6109</v>
      </c>
      <c r="E1906" s="0" t="s">
        <v>5642</v>
      </c>
      <c r="F1906" s="0" t="s">
        <v>5643</v>
      </c>
      <c r="I1906" s="0" t="s">
        <v>5644</v>
      </c>
    </row>
    <row r="1907" customFormat="false" ht="14.4" hidden="false" customHeight="false" outlineLevel="0" collapsed="false">
      <c r="A1907" s="0" t="n">
        <v>1</v>
      </c>
      <c r="B1907" s="0" t="s">
        <v>948</v>
      </c>
      <c r="C1907" s="0" t="s">
        <v>949</v>
      </c>
      <c r="D1907" s="0" t="n">
        <v>6110</v>
      </c>
      <c r="E1907" s="0" t="s">
        <v>5645</v>
      </c>
      <c r="F1907" s="0" t="s">
        <v>5646</v>
      </c>
    </row>
    <row r="1908" customFormat="false" ht="14.4" hidden="false" customHeight="false" outlineLevel="0" collapsed="false">
      <c r="A1908" s="0" t="n">
        <v>1</v>
      </c>
      <c r="B1908" s="0" t="s">
        <v>948</v>
      </c>
      <c r="C1908" s="0" t="s">
        <v>949</v>
      </c>
      <c r="D1908" s="0" t="n">
        <v>6111</v>
      </c>
      <c r="E1908" s="0" t="s">
        <v>5647</v>
      </c>
      <c r="F1908" s="0" t="s">
        <v>5648</v>
      </c>
      <c r="I1908" s="0" t="s">
        <v>5649</v>
      </c>
    </row>
    <row r="1909" customFormat="false" ht="14.4" hidden="false" customHeight="false" outlineLevel="0" collapsed="false">
      <c r="A1909" s="0" t="n">
        <v>1</v>
      </c>
      <c r="B1909" s="0" t="s">
        <v>948</v>
      </c>
      <c r="C1909" s="0" t="s">
        <v>949</v>
      </c>
      <c r="D1909" s="0" t="n">
        <v>6112</v>
      </c>
      <c r="E1909" s="0" t="s">
        <v>5650</v>
      </c>
      <c r="F1909" s="0" t="s">
        <v>5651</v>
      </c>
      <c r="I1909" s="0" t="s">
        <v>5652</v>
      </c>
    </row>
    <row r="1910" customFormat="false" ht="14.4" hidden="false" customHeight="false" outlineLevel="0" collapsed="false">
      <c r="A1910" s="0" t="n">
        <v>1</v>
      </c>
      <c r="B1910" s="0" t="s">
        <v>948</v>
      </c>
      <c r="C1910" s="0" t="s">
        <v>949</v>
      </c>
      <c r="D1910" s="0" t="n">
        <v>6113</v>
      </c>
      <c r="E1910" s="0" t="s">
        <v>5653</v>
      </c>
      <c r="F1910" s="0" t="s">
        <v>5654</v>
      </c>
      <c r="I1910" s="0" t="s">
        <v>5655</v>
      </c>
    </row>
    <row r="1911" customFormat="false" ht="14.4" hidden="false" customHeight="false" outlineLevel="0" collapsed="false">
      <c r="A1911" s="0" t="n">
        <v>1</v>
      </c>
      <c r="B1911" s="0" t="s">
        <v>948</v>
      </c>
      <c r="C1911" s="0" t="s">
        <v>949</v>
      </c>
      <c r="D1911" s="0" t="n">
        <v>6114</v>
      </c>
      <c r="E1911" s="0" t="s">
        <v>5656</v>
      </c>
      <c r="F1911" s="0" t="s">
        <v>5657</v>
      </c>
      <c r="I1911" s="0" t="s">
        <v>5658</v>
      </c>
    </row>
    <row r="1912" customFormat="false" ht="14.4" hidden="false" customHeight="false" outlineLevel="0" collapsed="false">
      <c r="A1912" s="0" t="n">
        <v>1</v>
      </c>
      <c r="B1912" s="0" t="s">
        <v>948</v>
      </c>
      <c r="C1912" s="0" t="s">
        <v>949</v>
      </c>
      <c r="D1912" s="0" t="n">
        <v>6115</v>
      </c>
      <c r="E1912" s="0" t="s">
        <v>5659</v>
      </c>
      <c r="F1912" s="0" t="s">
        <v>5660</v>
      </c>
      <c r="I1912" s="0" t="s">
        <v>5661</v>
      </c>
    </row>
    <row r="1913" customFormat="false" ht="14.4" hidden="false" customHeight="false" outlineLevel="0" collapsed="false">
      <c r="A1913" s="0" t="n">
        <v>1</v>
      </c>
      <c r="B1913" s="0" t="s">
        <v>948</v>
      </c>
      <c r="C1913" s="0" t="s">
        <v>949</v>
      </c>
      <c r="D1913" s="0" t="n">
        <v>6116</v>
      </c>
      <c r="E1913" s="0" t="s">
        <v>5662</v>
      </c>
      <c r="F1913" s="0" t="s">
        <v>5663</v>
      </c>
    </row>
    <row r="1914" customFormat="false" ht="14.4" hidden="false" customHeight="false" outlineLevel="0" collapsed="false">
      <c r="A1914" s="0" t="n">
        <v>1</v>
      </c>
      <c r="B1914" s="0" t="s">
        <v>948</v>
      </c>
      <c r="C1914" s="0" t="s">
        <v>949</v>
      </c>
      <c r="D1914" s="0" t="n">
        <v>6117</v>
      </c>
      <c r="E1914" s="0" t="s">
        <v>5664</v>
      </c>
      <c r="F1914" s="0" t="s">
        <v>5665</v>
      </c>
      <c r="I1914" s="0" t="s">
        <v>5666</v>
      </c>
    </row>
    <row r="1915" customFormat="false" ht="14.4" hidden="false" customHeight="false" outlineLevel="0" collapsed="false">
      <c r="A1915" s="0" t="n">
        <v>1</v>
      </c>
      <c r="B1915" s="0" t="s">
        <v>948</v>
      </c>
      <c r="C1915" s="0" t="s">
        <v>949</v>
      </c>
      <c r="D1915" s="0" t="n">
        <v>6200</v>
      </c>
      <c r="E1915" s="0" t="s">
        <v>5667</v>
      </c>
      <c r="F1915" s="0" t="s">
        <v>5668</v>
      </c>
    </row>
    <row r="1916" customFormat="false" ht="14.4" hidden="false" customHeight="false" outlineLevel="0" collapsed="false">
      <c r="A1916" s="0" t="n">
        <v>1</v>
      </c>
      <c r="B1916" s="0" t="s">
        <v>948</v>
      </c>
      <c r="C1916" s="0" t="s">
        <v>949</v>
      </c>
      <c r="D1916" s="0" t="n">
        <v>6201</v>
      </c>
      <c r="E1916" s="0" t="s">
        <v>5669</v>
      </c>
      <c r="F1916" s="0" t="s">
        <v>5670</v>
      </c>
    </row>
    <row r="1917" customFormat="false" ht="14.4" hidden="false" customHeight="false" outlineLevel="0" collapsed="false">
      <c r="A1917" s="0" t="n">
        <v>1</v>
      </c>
      <c r="B1917" s="0" t="s">
        <v>948</v>
      </c>
      <c r="C1917" s="0" t="s">
        <v>949</v>
      </c>
      <c r="D1917" s="0" t="n">
        <v>6202</v>
      </c>
      <c r="E1917" s="0" t="s">
        <v>5671</v>
      </c>
      <c r="F1917" s="0" t="s">
        <v>5672</v>
      </c>
    </row>
    <row r="1918" customFormat="false" ht="14.4" hidden="false" customHeight="false" outlineLevel="0" collapsed="false">
      <c r="A1918" s="0" t="n">
        <v>1</v>
      </c>
      <c r="B1918" s="0" t="s">
        <v>948</v>
      </c>
      <c r="C1918" s="0" t="s">
        <v>949</v>
      </c>
      <c r="D1918" s="0" t="n">
        <v>6203</v>
      </c>
      <c r="E1918" s="0" t="s">
        <v>5673</v>
      </c>
      <c r="F1918" s="0" t="s">
        <v>5674</v>
      </c>
    </row>
    <row r="1919" customFormat="false" ht="14.4" hidden="false" customHeight="false" outlineLevel="0" collapsed="false">
      <c r="A1919" s="0" t="n">
        <v>1</v>
      </c>
      <c r="B1919" s="0" t="s">
        <v>948</v>
      </c>
      <c r="C1919" s="0" t="s">
        <v>949</v>
      </c>
      <c r="D1919" s="0" t="n">
        <v>6204</v>
      </c>
      <c r="E1919" s="0" t="s">
        <v>5675</v>
      </c>
      <c r="F1919" s="0" t="s">
        <v>5676</v>
      </c>
    </row>
    <row r="1920" customFormat="false" ht="14.4" hidden="false" customHeight="false" outlineLevel="0" collapsed="false">
      <c r="A1920" s="0" t="n">
        <v>1</v>
      </c>
      <c r="B1920" s="0" t="s">
        <v>948</v>
      </c>
      <c r="C1920" s="0" t="s">
        <v>949</v>
      </c>
      <c r="D1920" s="0" t="n">
        <v>6205</v>
      </c>
      <c r="E1920" s="0" t="s">
        <v>5677</v>
      </c>
      <c r="F1920" s="0" t="s">
        <v>5678</v>
      </c>
    </row>
    <row r="1921" customFormat="false" ht="14.4" hidden="false" customHeight="false" outlineLevel="0" collapsed="false">
      <c r="A1921" s="0" t="n">
        <v>1</v>
      </c>
      <c r="B1921" s="0" t="s">
        <v>948</v>
      </c>
      <c r="C1921" s="0" t="s">
        <v>949</v>
      </c>
      <c r="D1921" s="0" t="n">
        <v>6300</v>
      </c>
      <c r="E1921" s="0" t="s">
        <v>5679</v>
      </c>
      <c r="F1921" s="0" t="s">
        <v>5680</v>
      </c>
    </row>
    <row r="1922" customFormat="false" ht="14.4" hidden="false" customHeight="false" outlineLevel="0" collapsed="false">
      <c r="A1922" s="0" t="n">
        <v>1</v>
      </c>
      <c r="B1922" s="0" t="s">
        <v>948</v>
      </c>
      <c r="C1922" s="0" t="s">
        <v>949</v>
      </c>
      <c r="D1922" s="0" t="n">
        <v>6301</v>
      </c>
      <c r="E1922" s="0" t="s">
        <v>5681</v>
      </c>
      <c r="F1922" s="0" t="s">
        <v>5682</v>
      </c>
      <c r="I1922" s="0" t="s">
        <v>5683</v>
      </c>
    </row>
    <row r="1923" customFormat="false" ht="14.4" hidden="false" customHeight="false" outlineLevel="0" collapsed="false">
      <c r="A1923" s="0" t="n">
        <v>1</v>
      </c>
      <c r="B1923" s="0" t="s">
        <v>948</v>
      </c>
      <c r="C1923" s="0" t="s">
        <v>949</v>
      </c>
      <c r="D1923" s="0" t="n">
        <v>6302</v>
      </c>
      <c r="E1923" s="0" t="s">
        <v>5684</v>
      </c>
      <c r="F1923" s="0" t="s">
        <v>5685</v>
      </c>
      <c r="I1923" s="0" t="s">
        <v>5686</v>
      </c>
    </row>
    <row r="1924" customFormat="false" ht="14.4" hidden="false" customHeight="false" outlineLevel="0" collapsed="false">
      <c r="A1924" s="0" t="n">
        <v>1</v>
      </c>
      <c r="B1924" s="0" t="s">
        <v>948</v>
      </c>
      <c r="C1924" s="0" t="s">
        <v>949</v>
      </c>
      <c r="D1924" s="0" t="n">
        <v>6303</v>
      </c>
      <c r="E1924" s="0" t="s">
        <v>5687</v>
      </c>
      <c r="F1924" s="0" t="s">
        <v>5688</v>
      </c>
      <c r="I1924" s="0" t="s">
        <v>5689</v>
      </c>
    </row>
    <row r="1925" customFormat="false" ht="14.4" hidden="false" customHeight="false" outlineLevel="0" collapsed="false">
      <c r="A1925" s="0" t="n">
        <v>1</v>
      </c>
      <c r="B1925" s="0" t="s">
        <v>948</v>
      </c>
      <c r="C1925" s="0" t="s">
        <v>949</v>
      </c>
      <c r="D1925" s="0" t="n">
        <v>6304</v>
      </c>
      <c r="E1925" s="0" t="s">
        <v>5690</v>
      </c>
      <c r="F1925" s="0" t="s">
        <v>5691</v>
      </c>
      <c r="I1925" s="0" t="s">
        <v>5692</v>
      </c>
    </row>
    <row r="1926" customFormat="false" ht="14.4" hidden="false" customHeight="false" outlineLevel="0" collapsed="false">
      <c r="A1926" s="0" t="n">
        <v>1</v>
      </c>
      <c r="B1926" s="0" t="s">
        <v>948</v>
      </c>
      <c r="C1926" s="0" t="s">
        <v>949</v>
      </c>
      <c r="D1926" s="0" t="n">
        <v>6305</v>
      </c>
      <c r="E1926" s="0" t="s">
        <v>5693</v>
      </c>
      <c r="F1926" s="0" t="s">
        <v>5694</v>
      </c>
    </row>
    <row r="1927" customFormat="false" ht="14.4" hidden="false" customHeight="false" outlineLevel="0" collapsed="false">
      <c r="A1927" s="0" t="n">
        <v>1</v>
      </c>
      <c r="B1927" s="0" t="s">
        <v>948</v>
      </c>
      <c r="C1927" s="0" t="s">
        <v>949</v>
      </c>
      <c r="D1927" s="0" t="n">
        <v>6306</v>
      </c>
      <c r="E1927" s="0" t="s">
        <v>5695</v>
      </c>
      <c r="F1927" s="0" t="s">
        <v>5696</v>
      </c>
      <c r="I1927" s="0" t="s">
        <v>5697</v>
      </c>
    </row>
    <row r="1928" customFormat="false" ht="14.4" hidden="false" customHeight="false" outlineLevel="0" collapsed="false">
      <c r="A1928" s="0" t="n">
        <v>1</v>
      </c>
      <c r="B1928" s="0" t="s">
        <v>948</v>
      </c>
      <c r="C1928" s="0" t="s">
        <v>949</v>
      </c>
      <c r="D1928" s="0" t="n">
        <v>6307</v>
      </c>
      <c r="E1928" s="0" t="s">
        <v>5698</v>
      </c>
      <c r="F1928" s="0" t="s">
        <v>5699</v>
      </c>
      <c r="I1928" s="0" t="s">
        <v>5700</v>
      </c>
    </row>
    <row r="1929" customFormat="false" ht="14.4" hidden="false" customHeight="false" outlineLevel="0" collapsed="false">
      <c r="A1929" s="0" t="n">
        <v>1</v>
      </c>
      <c r="B1929" s="0" t="s">
        <v>948</v>
      </c>
      <c r="C1929" s="0" t="s">
        <v>949</v>
      </c>
      <c r="D1929" s="0" t="n">
        <v>6308</v>
      </c>
      <c r="E1929" s="0" t="s">
        <v>5701</v>
      </c>
      <c r="F1929" s="0" t="s">
        <v>5702</v>
      </c>
      <c r="I1929" s="0" t="s">
        <v>5703</v>
      </c>
    </row>
    <row r="1930" customFormat="false" ht="14.4" hidden="false" customHeight="false" outlineLevel="0" collapsed="false">
      <c r="A1930" s="0" t="n">
        <v>1</v>
      </c>
      <c r="B1930" s="0" t="s">
        <v>948</v>
      </c>
      <c r="C1930" s="0" t="s">
        <v>949</v>
      </c>
      <c r="D1930" s="0" t="n">
        <v>6309</v>
      </c>
      <c r="E1930" s="0" t="s">
        <v>5704</v>
      </c>
      <c r="F1930" s="0" t="s">
        <v>5705</v>
      </c>
      <c r="I1930" s="0" t="s">
        <v>5706</v>
      </c>
    </row>
    <row r="1931" customFormat="false" ht="14.4" hidden="false" customHeight="false" outlineLevel="0" collapsed="false">
      <c r="A1931" s="0" t="n">
        <v>1</v>
      </c>
      <c r="B1931" s="0" t="s">
        <v>948</v>
      </c>
      <c r="C1931" s="0" t="s">
        <v>949</v>
      </c>
      <c r="D1931" s="0" t="n">
        <v>6310</v>
      </c>
      <c r="E1931" s="0" t="s">
        <v>5707</v>
      </c>
      <c r="F1931" s="0" t="s">
        <v>5708</v>
      </c>
    </row>
    <row r="1932" customFormat="false" ht="14.4" hidden="false" customHeight="false" outlineLevel="0" collapsed="false">
      <c r="A1932" s="0" t="n">
        <v>1</v>
      </c>
      <c r="B1932" s="0" t="s">
        <v>948</v>
      </c>
      <c r="C1932" s="0" t="s">
        <v>949</v>
      </c>
      <c r="D1932" s="0" t="n">
        <v>6311</v>
      </c>
      <c r="E1932" s="0" t="s">
        <v>5709</v>
      </c>
      <c r="F1932" s="0" t="s">
        <v>5710</v>
      </c>
      <c r="I1932" s="0" t="s">
        <v>5711</v>
      </c>
    </row>
    <row r="1933" customFormat="false" ht="14.4" hidden="false" customHeight="false" outlineLevel="0" collapsed="false">
      <c r="A1933" s="0" t="n">
        <v>1</v>
      </c>
      <c r="B1933" s="0" t="s">
        <v>948</v>
      </c>
      <c r="C1933" s="0" t="s">
        <v>949</v>
      </c>
      <c r="D1933" s="0" t="n">
        <v>6500</v>
      </c>
      <c r="E1933" s="0" t="s">
        <v>5712</v>
      </c>
      <c r="F1933" s="0" t="s">
        <v>5713</v>
      </c>
      <c r="I1933" s="0" t="s">
        <v>5714</v>
      </c>
    </row>
    <row r="1934" customFormat="false" ht="14.4" hidden="false" customHeight="false" outlineLevel="0" collapsed="false">
      <c r="A1934" s="0" t="n">
        <v>1</v>
      </c>
      <c r="B1934" s="0" t="s">
        <v>948</v>
      </c>
      <c r="C1934" s="0" t="s">
        <v>949</v>
      </c>
      <c r="D1934" s="0" t="n">
        <v>6501</v>
      </c>
      <c r="E1934" s="0" t="s">
        <v>5715</v>
      </c>
      <c r="F1934" s="0" t="s">
        <v>5716</v>
      </c>
      <c r="G1934" s="0" t="s">
        <v>1074</v>
      </c>
      <c r="H1934" s="0" t="s">
        <v>5717</v>
      </c>
      <c r="I1934" s="0" t="s">
        <v>5718</v>
      </c>
    </row>
    <row r="1935" customFormat="false" ht="14.4" hidden="false" customHeight="false" outlineLevel="0" collapsed="false">
      <c r="A1935" s="0" t="n">
        <v>1</v>
      </c>
      <c r="B1935" s="0" t="s">
        <v>948</v>
      </c>
      <c r="C1935" s="0" t="s">
        <v>949</v>
      </c>
      <c r="D1935" s="0" t="n">
        <v>6502</v>
      </c>
      <c r="E1935" s="0" t="s">
        <v>5719</v>
      </c>
      <c r="F1935" s="0" t="s">
        <v>5720</v>
      </c>
      <c r="G1935" s="0" t="s">
        <v>1074</v>
      </c>
      <c r="H1935" s="0" t="s">
        <v>5721</v>
      </c>
      <c r="I1935" s="0" t="s">
        <v>5722</v>
      </c>
    </row>
    <row r="1936" customFormat="false" ht="14.4" hidden="false" customHeight="false" outlineLevel="0" collapsed="false">
      <c r="A1936" s="0" t="n">
        <v>1</v>
      </c>
      <c r="B1936" s="0" t="s">
        <v>948</v>
      </c>
      <c r="C1936" s="0" t="s">
        <v>949</v>
      </c>
      <c r="D1936" s="0" t="n">
        <v>6503</v>
      </c>
      <c r="E1936" s="0" t="s">
        <v>5723</v>
      </c>
      <c r="F1936" s="0" t="s">
        <v>5724</v>
      </c>
      <c r="G1936" s="0" t="s">
        <v>1074</v>
      </c>
      <c r="H1936" s="0" t="s">
        <v>5725</v>
      </c>
      <c r="I1936" s="0" t="s">
        <v>5726</v>
      </c>
    </row>
    <row r="1937" customFormat="false" ht="14.4" hidden="false" customHeight="false" outlineLevel="0" collapsed="false">
      <c r="A1937" s="0" t="n">
        <v>1</v>
      </c>
      <c r="B1937" s="0" t="s">
        <v>948</v>
      </c>
      <c r="C1937" s="0" t="s">
        <v>949</v>
      </c>
      <c r="D1937" s="0" t="n">
        <v>6504</v>
      </c>
      <c r="E1937" s="0" t="s">
        <v>5727</v>
      </c>
      <c r="F1937" s="0" t="s">
        <v>5728</v>
      </c>
      <c r="G1937" s="0" t="s">
        <v>1074</v>
      </c>
      <c r="H1937" s="0" t="s">
        <v>5729</v>
      </c>
      <c r="I1937" s="0" t="s">
        <v>5730</v>
      </c>
    </row>
    <row r="1938" customFormat="false" ht="14.4" hidden="false" customHeight="false" outlineLevel="0" collapsed="false">
      <c r="A1938" s="0" t="n">
        <v>1</v>
      </c>
      <c r="B1938" s="0" t="s">
        <v>948</v>
      </c>
      <c r="C1938" s="0" t="s">
        <v>949</v>
      </c>
      <c r="D1938" s="0" t="n">
        <v>6550</v>
      </c>
      <c r="E1938" s="0" t="s">
        <v>5731</v>
      </c>
      <c r="F1938" s="0" t="s">
        <v>5732</v>
      </c>
      <c r="I1938" s="0" t="s">
        <v>5733</v>
      </c>
    </row>
    <row r="1939" customFormat="false" ht="14.4" hidden="false" customHeight="false" outlineLevel="0" collapsed="false">
      <c r="A1939" s="0" t="n">
        <v>1</v>
      </c>
      <c r="B1939" s="0" t="s">
        <v>948</v>
      </c>
      <c r="C1939" s="0" t="s">
        <v>949</v>
      </c>
      <c r="D1939" s="0" t="n">
        <v>6551</v>
      </c>
      <c r="E1939" s="0" t="s">
        <v>5734</v>
      </c>
      <c r="F1939" s="0" t="s">
        <v>5735</v>
      </c>
      <c r="G1939" s="0" t="s">
        <v>1074</v>
      </c>
      <c r="H1939" s="0" t="s">
        <v>5736</v>
      </c>
      <c r="I1939" s="0" t="s">
        <v>5737</v>
      </c>
    </row>
    <row r="1940" customFormat="false" ht="14.4" hidden="false" customHeight="false" outlineLevel="0" collapsed="false">
      <c r="A1940" s="0" t="n">
        <v>1</v>
      </c>
      <c r="B1940" s="0" t="s">
        <v>948</v>
      </c>
      <c r="C1940" s="0" t="s">
        <v>949</v>
      </c>
      <c r="D1940" s="0" t="n">
        <v>6552</v>
      </c>
      <c r="E1940" s="0" t="s">
        <v>5738</v>
      </c>
      <c r="F1940" s="0" t="s">
        <v>5739</v>
      </c>
      <c r="G1940" s="0" t="s">
        <v>1074</v>
      </c>
      <c r="H1940" s="0" t="s">
        <v>5740</v>
      </c>
      <c r="I1940" s="0" t="s">
        <v>5741</v>
      </c>
    </row>
    <row r="1941" customFormat="false" ht="14.4" hidden="false" customHeight="false" outlineLevel="0" collapsed="false">
      <c r="A1941" s="0" t="n">
        <v>1</v>
      </c>
      <c r="B1941" s="0" t="s">
        <v>948</v>
      </c>
      <c r="C1941" s="0" t="s">
        <v>949</v>
      </c>
      <c r="D1941" s="0" t="n">
        <v>6553</v>
      </c>
      <c r="E1941" s="0" t="s">
        <v>5742</v>
      </c>
      <c r="F1941" s="0" t="s">
        <v>5743</v>
      </c>
      <c r="G1941" s="0" t="s">
        <v>1074</v>
      </c>
      <c r="H1941" s="0" t="s">
        <v>5744</v>
      </c>
      <c r="I1941" s="0" t="s">
        <v>5745</v>
      </c>
    </row>
    <row r="1942" customFormat="false" ht="14.4" hidden="false" customHeight="false" outlineLevel="0" collapsed="false">
      <c r="A1942" s="0" t="n">
        <v>1</v>
      </c>
      <c r="B1942" s="0" t="s">
        <v>948</v>
      </c>
      <c r="C1942" s="0" t="s">
        <v>949</v>
      </c>
      <c r="D1942" s="0" t="n">
        <v>6554</v>
      </c>
      <c r="E1942" s="0" t="s">
        <v>5746</v>
      </c>
      <c r="F1942" s="0" t="s">
        <v>5747</v>
      </c>
      <c r="G1942" s="0" t="s">
        <v>1074</v>
      </c>
      <c r="H1942" s="0" t="s">
        <v>5748</v>
      </c>
      <c r="I1942" s="0" t="s">
        <v>5749</v>
      </c>
    </row>
    <row r="1943" customFormat="false" ht="14.4" hidden="false" customHeight="false" outlineLevel="0" collapsed="false">
      <c r="A1943" s="0" t="n">
        <v>1</v>
      </c>
      <c r="B1943" s="0" t="s">
        <v>948</v>
      </c>
      <c r="C1943" s="0" t="s">
        <v>949</v>
      </c>
      <c r="D1943" s="0" t="n">
        <v>6555</v>
      </c>
      <c r="E1943" s="0" t="s">
        <v>5750</v>
      </c>
      <c r="F1943" s="0" t="s">
        <v>5751</v>
      </c>
      <c r="G1943" s="0" t="s">
        <v>1074</v>
      </c>
      <c r="H1943" s="0" t="s">
        <v>5752</v>
      </c>
      <c r="I1943" s="0" t="s">
        <v>5753</v>
      </c>
    </row>
    <row r="1944" customFormat="false" ht="14.4" hidden="false" customHeight="false" outlineLevel="0" collapsed="false">
      <c r="A1944" s="0" t="n">
        <v>1</v>
      </c>
      <c r="B1944" s="0" t="s">
        <v>948</v>
      </c>
      <c r="C1944" s="0" t="s">
        <v>949</v>
      </c>
      <c r="D1944" s="0" t="n">
        <v>6556</v>
      </c>
      <c r="E1944" s="0" t="s">
        <v>5754</v>
      </c>
      <c r="F1944" s="0" t="s">
        <v>5755</v>
      </c>
      <c r="G1944" s="0" t="s">
        <v>1074</v>
      </c>
      <c r="H1944" s="0" t="s">
        <v>5756</v>
      </c>
      <c r="I1944" s="0" t="s">
        <v>5757</v>
      </c>
    </row>
    <row r="1945" customFormat="false" ht="14.4" hidden="false" customHeight="false" outlineLevel="0" collapsed="false">
      <c r="A1945" s="0" t="n">
        <v>1</v>
      </c>
      <c r="B1945" s="0" t="s">
        <v>948</v>
      </c>
      <c r="C1945" s="0" t="s">
        <v>949</v>
      </c>
      <c r="D1945" s="0" t="n">
        <v>6557</v>
      </c>
      <c r="E1945" s="0" t="s">
        <v>5758</v>
      </c>
      <c r="F1945" s="0" t="s">
        <v>5759</v>
      </c>
      <c r="I1945" s="0" t="s">
        <v>5760</v>
      </c>
    </row>
    <row r="1946" customFormat="false" ht="14.4" hidden="false" customHeight="false" outlineLevel="0" collapsed="false">
      <c r="A1946" s="0" t="n">
        <v>1</v>
      </c>
      <c r="B1946" s="0" t="s">
        <v>948</v>
      </c>
      <c r="C1946" s="0" t="s">
        <v>949</v>
      </c>
      <c r="D1946" s="0" t="n">
        <v>6558</v>
      </c>
      <c r="E1946" s="0" t="s">
        <v>5761</v>
      </c>
      <c r="F1946" s="0" t="s">
        <v>5762</v>
      </c>
      <c r="I1946" s="0" t="s">
        <v>5763</v>
      </c>
    </row>
    <row r="1947" customFormat="false" ht="14.4" hidden="false" customHeight="false" outlineLevel="0" collapsed="false">
      <c r="A1947" s="0" t="n">
        <v>1</v>
      </c>
      <c r="B1947" s="0" t="s">
        <v>948</v>
      </c>
      <c r="C1947" s="0" t="s">
        <v>949</v>
      </c>
      <c r="D1947" s="0" t="n">
        <v>6559</v>
      </c>
      <c r="E1947" s="0" t="s">
        <v>5764</v>
      </c>
      <c r="F1947" s="0" t="s">
        <v>5765</v>
      </c>
      <c r="I1947" s="0" t="s">
        <v>5766</v>
      </c>
    </row>
    <row r="1948" customFormat="false" ht="14.4" hidden="false" customHeight="false" outlineLevel="0" collapsed="false">
      <c r="A1948" s="0" t="n">
        <v>1</v>
      </c>
      <c r="B1948" s="0" t="s">
        <v>948</v>
      </c>
      <c r="C1948" s="0" t="s">
        <v>949</v>
      </c>
      <c r="D1948" s="0" t="n">
        <v>6560</v>
      </c>
      <c r="E1948" s="0" t="s">
        <v>5767</v>
      </c>
      <c r="F1948" s="0" t="s">
        <v>5768</v>
      </c>
      <c r="G1948" s="0" t="s">
        <v>1074</v>
      </c>
      <c r="H1948" s="0" t="s">
        <v>5769</v>
      </c>
      <c r="I1948" s="0" t="s">
        <v>5770</v>
      </c>
    </row>
    <row r="1949" customFormat="false" ht="14.4" hidden="false" customHeight="false" outlineLevel="0" collapsed="false">
      <c r="A1949" s="0" t="n">
        <v>1</v>
      </c>
      <c r="B1949" s="0" t="s">
        <v>948</v>
      </c>
      <c r="C1949" s="0" t="s">
        <v>949</v>
      </c>
      <c r="D1949" s="0" t="n">
        <v>6561</v>
      </c>
      <c r="E1949" s="0" t="s">
        <v>5771</v>
      </c>
      <c r="F1949" s="0" t="s">
        <v>5772</v>
      </c>
      <c r="G1949" s="0" t="s">
        <v>1074</v>
      </c>
      <c r="H1949" s="0" t="s">
        <v>5773</v>
      </c>
      <c r="I1949" s="0" t="s">
        <v>5774</v>
      </c>
    </row>
    <row r="1950" customFormat="false" ht="14.4" hidden="false" customHeight="false" outlineLevel="0" collapsed="false">
      <c r="A1950" s="0" t="n">
        <v>1</v>
      </c>
      <c r="B1950" s="0" t="s">
        <v>948</v>
      </c>
      <c r="C1950" s="0" t="s">
        <v>949</v>
      </c>
      <c r="D1950" s="0" t="n">
        <v>6562</v>
      </c>
      <c r="E1950" s="0" t="s">
        <v>5775</v>
      </c>
      <c r="F1950" s="0" t="s">
        <v>5776</v>
      </c>
      <c r="G1950" s="0" t="s">
        <v>1074</v>
      </c>
      <c r="H1950" s="0" t="s">
        <v>5777</v>
      </c>
      <c r="I1950" s="0" t="s">
        <v>5778</v>
      </c>
    </row>
    <row r="1951" customFormat="false" ht="14.4" hidden="false" customHeight="false" outlineLevel="0" collapsed="false">
      <c r="A1951" s="0" t="n">
        <v>1</v>
      </c>
      <c r="B1951" s="0" t="s">
        <v>948</v>
      </c>
      <c r="C1951" s="0" t="s">
        <v>949</v>
      </c>
      <c r="D1951" s="0" t="n">
        <v>6563</v>
      </c>
      <c r="E1951" s="0" t="s">
        <v>5779</v>
      </c>
      <c r="F1951" s="0" t="s">
        <v>5780</v>
      </c>
      <c r="G1951" s="0" t="s">
        <v>1074</v>
      </c>
      <c r="H1951" s="0" t="s">
        <v>5781</v>
      </c>
      <c r="I1951" s="0" t="s">
        <v>5782</v>
      </c>
    </row>
    <row r="1952" customFormat="false" ht="14.4" hidden="false" customHeight="false" outlineLevel="0" collapsed="false">
      <c r="A1952" s="0" t="n">
        <v>1</v>
      </c>
      <c r="B1952" s="0" t="s">
        <v>948</v>
      </c>
      <c r="C1952" s="0" t="s">
        <v>949</v>
      </c>
      <c r="D1952" s="0" t="n">
        <v>6564</v>
      </c>
      <c r="E1952" s="0" t="s">
        <v>5783</v>
      </c>
      <c r="F1952" s="0" t="s">
        <v>5784</v>
      </c>
      <c r="G1952" s="0" t="s">
        <v>1074</v>
      </c>
      <c r="H1952" s="0" t="s">
        <v>5785</v>
      </c>
      <c r="I1952" s="0" t="s">
        <v>5786</v>
      </c>
    </row>
    <row r="1953" customFormat="false" ht="14.4" hidden="false" customHeight="false" outlineLevel="0" collapsed="false">
      <c r="A1953" s="0" t="n">
        <v>1</v>
      </c>
      <c r="B1953" s="0" t="s">
        <v>948</v>
      </c>
      <c r="C1953" s="0" t="s">
        <v>949</v>
      </c>
      <c r="D1953" s="0" t="n">
        <v>6565</v>
      </c>
      <c r="E1953" s="0" t="s">
        <v>5787</v>
      </c>
      <c r="F1953" s="0" t="s">
        <v>5788</v>
      </c>
      <c r="G1953" s="0" t="s">
        <v>1074</v>
      </c>
      <c r="H1953" s="0" t="s">
        <v>5789</v>
      </c>
      <c r="I1953" s="0" t="s">
        <v>5790</v>
      </c>
    </row>
    <row r="1954" customFormat="false" ht="14.4" hidden="false" customHeight="false" outlineLevel="0" collapsed="false">
      <c r="A1954" s="0" t="n">
        <v>1</v>
      </c>
      <c r="B1954" s="0" t="s">
        <v>948</v>
      </c>
      <c r="C1954" s="0" t="s">
        <v>949</v>
      </c>
      <c r="D1954" s="0" t="n">
        <v>6566</v>
      </c>
      <c r="E1954" s="0" t="s">
        <v>5791</v>
      </c>
      <c r="F1954" s="0" t="s">
        <v>5792</v>
      </c>
      <c r="G1954" s="0" t="s">
        <v>1074</v>
      </c>
      <c r="H1954" s="0" t="s">
        <v>5793</v>
      </c>
      <c r="I1954" s="0" t="s">
        <v>5794</v>
      </c>
    </row>
    <row r="1955" customFormat="false" ht="14.4" hidden="false" customHeight="false" outlineLevel="0" collapsed="false">
      <c r="A1955" s="0" t="n">
        <v>1</v>
      </c>
      <c r="B1955" s="0" t="s">
        <v>948</v>
      </c>
      <c r="C1955" s="0" t="s">
        <v>949</v>
      </c>
      <c r="D1955" s="0" t="n">
        <v>6567</v>
      </c>
      <c r="E1955" s="0" t="s">
        <v>5795</v>
      </c>
      <c r="F1955" s="0" t="s">
        <v>5796</v>
      </c>
      <c r="G1955" s="0" t="s">
        <v>1074</v>
      </c>
      <c r="H1955" s="0" t="s">
        <v>5797</v>
      </c>
      <c r="I1955" s="0" t="s">
        <v>5798</v>
      </c>
    </row>
    <row r="1956" customFormat="false" ht="14.4" hidden="false" customHeight="false" outlineLevel="0" collapsed="false">
      <c r="A1956" s="0" t="n">
        <v>1</v>
      </c>
      <c r="B1956" s="0" t="s">
        <v>948</v>
      </c>
      <c r="C1956" s="0" t="s">
        <v>949</v>
      </c>
      <c r="D1956" s="0" t="n">
        <v>6568</v>
      </c>
      <c r="E1956" s="0" t="s">
        <v>5799</v>
      </c>
      <c r="F1956" s="0" t="s">
        <v>5800</v>
      </c>
      <c r="I1956" s="0" t="s">
        <v>5801</v>
      </c>
    </row>
    <row r="1957" customFormat="false" ht="14.4" hidden="false" customHeight="false" outlineLevel="0" collapsed="false">
      <c r="A1957" s="0" t="n">
        <v>1</v>
      </c>
      <c r="B1957" s="0" t="s">
        <v>948</v>
      </c>
      <c r="C1957" s="0" t="s">
        <v>949</v>
      </c>
      <c r="D1957" s="0" t="n">
        <v>6569</v>
      </c>
      <c r="E1957" s="0" t="s">
        <v>5802</v>
      </c>
      <c r="F1957" s="0" t="s">
        <v>5803</v>
      </c>
    </row>
    <row r="1958" customFormat="false" ht="14.4" hidden="false" customHeight="false" outlineLevel="0" collapsed="false">
      <c r="A1958" s="0" t="n">
        <v>1</v>
      </c>
      <c r="B1958" s="0" t="s">
        <v>948</v>
      </c>
      <c r="C1958" s="0" t="s">
        <v>949</v>
      </c>
      <c r="D1958" s="0" t="n">
        <v>6570</v>
      </c>
      <c r="E1958" s="0" t="s">
        <v>5804</v>
      </c>
      <c r="F1958" s="0" t="s">
        <v>5805</v>
      </c>
      <c r="I1958" s="0" t="s">
        <v>5806</v>
      </c>
    </row>
    <row r="1959" customFormat="false" ht="14.4" hidden="false" customHeight="false" outlineLevel="0" collapsed="false">
      <c r="A1959" s="0" t="n">
        <v>1</v>
      </c>
      <c r="B1959" s="0" t="s">
        <v>948</v>
      </c>
      <c r="C1959" s="0" t="s">
        <v>949</v>
      </c>
      <c r="D1959" s="0" t="n">
        <v>6571</v>
      </c>
      <c r="E1959" s="0" t="s">
        <v>5807</v>
      </c>
      <c r="F1959" s="0" t="s">
        <v>5808</v>
      </c>
      <c r="G1959" s="0" t="s">
        <v>1074</v>
      </c>
      <c r="H1959" s="0" t="s">
        <v>5809</v>
      </c>
      <c r="I1959" s="0" t="s">
        <v>5810</v>
      </c>
    </row>
    <row r="1960" customFormat="false" ht="14.4" hidden="false" customHeight="false" outlineLevel="0" collapsed="false">
      <c r="A1960" s="0" t="n">
        <v>1</v>
      </c>
      <c r="B1960" s="0" t="s">
        <v>948</v>
      </c>
      <c r="C1960" s="0" t="s">
        <v>949</v>
      </c>
      <c r="D1960" s="0" t="n">
        <v>6572</v>
      </c>
      <c r="E1960" s="0" t="s">
        <v>5811</v>
      </c>
      <c r="F1960" s="0" t="s">
        <v>5812</v>
      </c>
    </row>
    <row r="1961" customFormat="false" ht="14.4" hidden="false" customHeight="false" outlineLevel="0" collapsed="false">
      <c r="A1961" s="0" t="n">
        <v>1</v>
      </c>
      <c r="B1961" s="0" t="s">
        <v>948</v>
      </c>
      <c r="C1961" s="0" t="s">
        <v>949</v>
      </c>
      <c r="D1961" s="0" t="n">
        <v>6573</v>
      </c>
      <c r="E1961" s="0" t="s">
        <v>5813</v>
      </c>
      <c r="F1961" s="0" t="s">
        <v>5814</v>
      </c>
      <c r="G1961" s="0" t="s">
        <v>1074</v>
      </c>
      <c r="H1961" s="0" t="s">
        <v>5815</v>
      </c>
      <c r="I1961" s="0" t="s">
        <v>5816</v>
      </c>
    </row>
    <row r="1962" customFormat="false" ht="14.4" hidden="false" customHeight="false" outlineLevel="0" collapsed="false">
      <c r="A1962" s="0" t="n">
        <v>1</v>
      </c>
      <c r="B1962" s="0" t="s">
        <v>948</v>
      </c>
      <c r="C1962" s="0" t="s">
        <v>949</v>
      </c>
      <c r="D1962" s="0" t="n">
        <v>6574</v>
      </c>
      <c r="E1962" s="0" t="s">
        <v>5817</v>
      </c>
      <c r="F1962" s="0" t="s">
        <v>5818</v>
      </c>
      <c r="G1962" s="0" t="s">
        <v>1074</v>
      </c>
      <c r="H1962" s="0" t="s">
        <v>5819</v>
      </c>
      <c r="I1962" s="0" t="s">
        <v>5820</v>
      </c>
    </row>
    <row r="1963" customFormat="false" ht="14.4" hidden="false" customHeight="false" outlineLevel="0" collapsed="false">
      <c r="A1963" s="0" t="n">
        <v>1</v>
      </c>
      <c r="B1963" s="0" t="s">
        <v>948</v>
      </c>
      <c r="C1963" s="0" t="s">
        <v>949</v>
      </c>
      <c r="D1963" s="0" t="n">
        <v>6575</v>
      </c>
      <c r="E1963" s="0" t="s">
        <v>5821</v>
      </c>
      <c r="F1963" s="0" t="s">
        <v>5822</v>
      </c>
      <c r="G1963" s="0" t="s">
        <v>1074</v>
      </c>
      <c r="H1963" s="0" t="s">
        <v>5823</v>
      </c>
      <c r="I1963" s="0" t="s">
        <v>5824</v>
      </c>
    </row>
    <row r="1964" customFormat="false" ht="14.4" hidden="false" customHeight="false" outlineLevel="0" collapsed="false">
      <c r="A1964" s="0" t="n">
        <v>1</v>
      </c>
      <c r="B1964" s="0" t="s">
        <v>948</v>
      </c>
      <c r="C1964" s="0" t="s">
        <v>949</v>
      </c>
      <c r="D1964" s="0" t="n">
        <v>6576</v>
      </c>
      <c r="E1964" s="0" t="s">
        <v>5825</v>
      </c>
      <c r="F1964" s="0" t="s">
        <v>5826</v>
      </c>
      <c r="G1964" s="0" t="s">
        <v>1074</v>
      </c>
      <c r="H1964" s="0" t="s">
        <v>5827</v>
      </c>
      <c r="I1964" s="0" t="s">
        <v>5828</v>
      </c>
    </row>
    <row r="1965" customFormat="false" ht="14.4" hidden="false" customHeight="false" outlineLevel="0" collapsed="false">
      <c r="A1965" s="0" t="n">
        <v>1</v>
      </c>
      <c r="B1965" s="0" t="s">
        <v>948</v>
      </c>
      <c r="C1965" s="0" t="s">
        <v>949</v>
      </c>
      <c r="D1965" s="0" t="n">
        <v>6577</v>
      </c>
      <c r="E1965" s="0" t="s">
        <v>5829</v>
      </c>
      <c r="F1965" s="0" t="s">
        <v>5830</v>
      </c>
      <c r="G1965" s="0" t="s">
        <v>1074</v>
      </c>
      <c r="H1965" s="0" t="s">
        <v>5831</v>
      </c>
      <c r="I1965" s="0" t="s">
        <v>5832</v>
      </c>
    </row>
    <row r="1966" customFormat="false" ht="14.4" hidden="false" customHeight="false" outlineLevel="0" collapsed="false">
      <c r="A1966" s="0" t="n">
        <v>1</v>
      </c>
      <c r="B1966" s="0" t="s">
        <v>948</v>
      </c>
      <c r="C1966" s="0" t="s">
        <v>949</v>
      </c>
      <c r="D1966" s="0" t="n">
        <v>6578</v>
      </c>
      <c r="E1966" s="0" t="s">
        <v>5833</v>
      </c>
      <c r="F1966" s="0" t="s">
        <v>5834</v>
      </c>
      <c r="G1966" s="0" t="s">
        <v>1074</v>
      </c>
      <c r="H1966" s="0" t="s">
        <v>5835</v>
      </c>
      <c r="I1966" s="0" t="s">
        <v>5836</v>
      </c>
    </row>
    <row r="1967" customFormat="false" ht="14.4" hidden="false" customHeight="false" outlineLevel="0" collapsed="false">
      <c r="A1967" s="0" t="n">
        <v>1</v>
      </c>
      <c r="B1967" s="0" t="s">
        <v>948</v>
      </c>
      <c r="C1967" s="0" t="s">
        <v>949</v>
      </c>
      <c r="D1967" s="0" t="n">
        <v>6579</v>
      </c>
      <c r="E1967" s="0" t="s">
        <v>5837</v>
      </c>
      <c r="F1967" s="0" t="s">
        <v>5838</v>
      </c>
      <c r="G1967" s="0" t="s">
        <v>1074</v>
      </c>
      <c r="H1967" s="0" t="s">
        <v>5839</v>
      </c>
      <c r="I1967" s="0" t="s">
        <v>5840</v>
      </c>
    </row>
    <row r="1968" customFormat="false" ht="14.4" hidden="false" customHeight="false" outlineLevel="0" collapsed="false">
      <c r="A1968" s="0" t="n">
        <v>1</v>
      </c>
      <c r="B1968" s="0" t="s">
        <v>948</v>
      </c>
      <c r="C1968" s="0" t="s">
        <v>949</v>
      </c>
      <c r="D1968" s="0" t="n">
        <v>6580</v>
      </c>
      <c r="E1968" s="0" t="s">
        <v>5841</v>
      </c>
      <c r="F1968" s="0" t="s">
        <v>5842</v>
      </c>
      <c r="G1968" s="0" t="s">
        <v>1074</v>
      </c>
      <c r="H1968" s="0" t="s">
        <v>5843</v>
      </c>
      <c r="I1968" s="0" t="s">
        <v>5844</v>
      </c>
    </row>
    <row r="1969" customFormat="false" ht="14.4" hidden="false" customHeight="false" outlineLevel="0" collapsed="false">
      <c r="A1969" s="0" t="n">
        <v>1</v>
      </c>
      <c r="B1969" s="0" t="s">
        <v>948</v>
      </c>
      <c r="C1969" s="0" t="s">
        <v>949</v>
      </c>
      <c r="D1969" s="0" t="n">
        <v>6581</v>
      </c>
      <c r="E1969" s="0" t="s">
        <v>5845</v>
      </c>
      <c r="F1969" s="0" t="s">
        <v>5846</v>
      </c>
      <c r="G1969" s="0" t="s">
        <v>1074</v>
      </c>
      <c r="H1969" s="0" t="s">
        <v>5847</v>
      </c>
      <c r="I1969" s="0" t="s">
        <v>5848</v>
      </c>
    </row>
    <row r="1970" customFormat="false" ht="14.4" hidden="false" customHeight="false" outlineLevel="0" collapsed="false">
      <c r="A1970" s="0" t="n">
        <v>1</v>
      </c>
      <c r="B1970" s="0" t="s">
        <v>948</v>
      </c>
      <c r="C1970" s="0" t="s">
        <v>949</v>
      </c>
      <c r="D1970" s="0" t="n">
        <v>6582</v>
      </c>
      <c r="E1970" s="0" t="s">
        <v>5849</v>
      </c>
      <c r="F1970" s="0" t="s">
        <v>5850</v>
      </c>
      <c r="G1970" s="0" t="s">
        <v>1074</v>
      </c>
      <c r="H1970" s="0" t="s">
        <v>5851</v>
      </c>
      <c r="I1970" s="0" t="s">
        <v>5852</v>
      </c>
    </row>
    <row r="1971" customFormat="false" ht="14.4" hidden="false" customHeight="false" outlineLevel="0" collapsed="false">
      <c r="A1971" s="0" t="n">
        <v>1</v>
      </c>
      <c r="B1971" s="0" t="s">
        <v>948</v>
      </c>
      <c r="C1971" s="0" t="s">
        <v>949</v>
      </c>
      <c r="D1971" s="0" t="n">
        <v>6583</v>
      </c>
      <c r="E1971" s="0" t="s">
        <v>5853</v>
      </c>
      <c r="F1971" s="0" t="s">
        <v>5854</v>
      </c>
      <c r="I1971" s="0" t="s">
        <v>5855</v>
      </c>
    </row>
    <row r="1972" customFormat="false" ht="14.4" hidden="false" customHeight="false" outlineLevel="0" collapsed="false">
      <c r="A1972" s="0" t="n">
        <v>1</v>
      </c>
      <c r="B1972" s="0" t="s">
        <v>948</v>
      </c>
      <c r="C1972" s="0" t="s">
        <v>949</v>
      </c>
      <c r="D1972" s="0" t="n">
        <v>6584</v>
      </c>
      <c r="E1972" s="0" t="s">
        <v>5856</v>
      </c>
      <c r="F1972" s="0" t="s">
        <v>5857</v>
      </c>
      <c r="G1972" s="0" t="s">
        <v>1074</v>
      </c>
      <c r="H1972" s="0" t="s">
        <v>5858</v>
      </c>
      <c r="I1972" s="0" t="s">
        <v>5859</v>
      </c>
    </row>
    <row r="1973" customFormat="false" ht="14.4" hidden="false" customHeight="false" outlineLevel="0" collapsed="false">
      <c r="A1973" s="0" t="n">
        <v>1</v>
      </c>
      <c r="B1973" s="0" t="s">
        <v>948</v>
      </c>
      <c r="C1973" s="0" t="s">
        <v>949</v>
      </c>
      <c r="D1973" s="0" t="n">
        <v>6585</v>
      </c>
      <c r="E1973" s="0" t="s">
        <v>5860</v>
      </c>
      <c r="F1973" s="0" t="s">
        <v>5861</v>
      </c>
      <c r="G1973" s="0" t="s">
        <v>1074</v>
      </c>
      <c r="H1973" s="0" t="s">
        <v>5862</v>
      </c>
      <c r="I1973" s="0" t="s">
        <v>5863</v>
      </c>
    </row>
    <row r="1974" customFormat="false" ht="14.4" hidden="false" customHeight="false" outlineLevel="0" collapsed="false">
      <c r="A1974" s="0" t="n">
        <v>1</v>
      </c>
      <c r="B1974" s="0" t="s">
        <v>948</v>
      </c>
      <c r="C1974" s="0" t="s">
        <v>949</v>
      </c>
      <c r="D1974" s="0" t="n">
        <v>6586</v>
      </c>
      <c r="E1974" s="0" t="s">
        <v>5864</v>
      </c>
      <c r="F1974" s="0" t="s">
        <v>5865</v>
      </c>
    </row>
    <row r="1975" customFormat="false" ht="14.4" hidden="false" customHeight="false" outlineLevel="0" collapsed="false">
      <c r="A1975" s="0" t="n">
        <v>1</v>
      </c>
      <c r="B1975" s="0" t="s">
        <v>948</v>
      </c>
      <c r="C1975" s="0" t="s">
        <v>949</v>
      </c>
      <c r="D1975" s="0" t="n">
        <v>6587</v>
      </c>
      <c r="E1975" s="0" t="s">
        <v>5866</v>
      </c>
      <c r="F1975" s="0" t="s">
        <v>5867</v>
      </c>
      <c r="G1975" s="0" t="s">
        <v>1074</v>
      </c>
      <c r="H1975" s="0" t="s">
        <v>5868</v>
      </c>
    </row>
    <row r="1976" customFormat="false" ht="14.4" hidden="false" customHeight="false" outlineLevel="0" collapsed="false">
      <c r="A1976" s="0" t="n">
        <v>1</v>
      </c>
      <c r="B1976" s="0" t="s">
        <v>948</v>
      </c>
      <c r="C1976" s="0" t="s">
        <v>949</v>
      </c>
      <c r="D1976" s="0" t="n">
        <v>6588</v>
      </c>
      <c r="E1976" s="0" t="s">
        <v>5869</v>
      </c>
      <c r="F1976" s="0" t="s">
        <v>5870</v>
      </c>
      <c r="G1976" s="0" t="s">
        <v>1074</v>
      </c>
      <c r="H1976" s="0" t="s">
        <v>5871</v>
      </c>
      <c r="I1976" s="0" t="s">
        <v>5872</v>
      </c>
    </row>
    <row r="1977" customFormat="false" ht="14.4" hidden="false" customHeight="false" outlineLevel="0" collapsed="false">
      <c r="A1977" s="0" t="n">
        <v>1</v>
      </c>
      <c r="B1977" s="0" t="s">
        <v>948</v>
      </c>
      <c r="C1977" s="0" t="s">
        <v>949</v>
      </c>
      <c r="D1977" s="0" t="n">
        <v>6589</v>
      </c>
      <c r="E1977" s="0" t="s">
        <v>5873</v>
      </c>
      <c r="F1977" s="0" t="s">
        <v>5874</v>
      </c>
      <c r="G1977" s="0" t="s">
        <v>1074</v>
      </c>
      <c r="H1977" s="0" t="s">
        <v>5875</v>
      </c>
      <c r="I1977" s="0" t="s">
        <v>5876</v>
      </c>
    </row>
    <row r="1978" customFormat="false" ht="14.4" hidden="false" customHeight="false" outlineLevel="0" collapsed="false">
      <c r="A1978" s="0" t="n">
        <v>1</v>
      </c>
      <c r="B1978" s="0" t="s">
        <v>948</v>
      </c>
      <c r="C1978" s="0" t="s">
        <v>949</v>
      </c>
      <c r="D1978" s="0" t="n">
        <v>6590</v>
      </c>
      <c r="E1978" s="0" t="s">
        <v>5877</v>
      </c>
      <c r="F1978" s="0" t="s">
        <v>5878</v>
      </c>
      <c r="I1978" s="0" t="s">
        <v>5879</v>
      </c>
    </row>
    <row r="1979" customFormat="false" ht="14.4" hidden="false" customHeight="false" outlineLevel="0" collapsed="false">
      <c r="A1979" s="0" t="n">
        <v>1</v>
      </c>
      <c r="B1979" s="0" t="s">
        <v>948</v>
      </c>
      <c r="C1979" s="0" t="s">
        <v>949</v>
      </c>
      <c r="D1979" s="0" t="n">
        <v>6591</v>
      </c>
      <c r="E1979" s="0" t="s">
        <v>5880</v>
      </c>
      <c r="F1979" s="0" t="s">
        <v>5881</v>
      </c>
      <c r="I1979" s="0" t="s">
        <v>5882</v>
      </c>
    </row>
    <row r="1980" customFormat="false" ht="14.4" hidden="false" customHeight="false" outlineLevel="0" collapsed="false">
      <c r="A1980" s="0" t="n">
        <v>1</v>
      </c>
      <c r="B1980" s="0" t="s">
        <v>948</v>
      </c>
      <c r="C1980" s="0" t="s">
        <v>949</v>
      </c>
      <c r="D1980" s="0" t="n">
        <v>6592</v>
      </c>
      <c r="E1980" s="0" t="s">
        <v>5883</v>
      </c>
      <c r="F1980" s="0" t="s">
        <v>5884</v>
      </c>
      <c r="G1980" s="0" t="s">
        <v>1074</v>
      </c>
      <c r="H1980" s="0" t="s">
        <v>5885</v>
      </c>
      <c r="I1980" s="0" t="s">
        <v>5886</v>
      </c>
    </row>
    <row r="1981" customFormat="false" ht="14.4" hidden="false" customHeight="false" outlineLevel="0" collapsed="false">
      <c r="A1981" s="0" t="n">
        <v>1</v>
      </c>
      <c r="B1981" s="0" t="s">
        <v>948</v>
      </c>
      <c r="C1981" s="0" t="s">
        <v>949</v>
      </c>
      <c r="D1981" s="0" t="n">
        <v>6593</v>
      </c>
      <c r="E1981" s="0" t="s">
        <v>5887</v>
      </c>
      <c r="F1981" s="0" t="s">
        <v>5888</v>
      </c>
      <c r="G1981" s="0" t="s">
        <v>1074</v>
      </c>
      <c r="H1981" s="0" t="s">
        <v>5889</v>
      </c>
      <c r="I1981" s="0" t="s">
        <v>5890</v>
      </c>
    </row>
    <row r="1982" customFormat="false" ht="14.4" hidden="false" customHeight="false" outlineLevel="0" collapsed="false">
      <c r="A1982" s="0" t="n">
        <v>1</v>
      </c>
      <c r="B1982" s="0" t="s">
        <v>948</v>
      </c>
      <c r="C1982" s="0" t="s">
        <v>949</v>
      </c>
      <c r="D1982" s="0" t="n">
        <v>6594</v>
      </c>
      <c r="E1982" s="0" t="s">
        <v>5891</v>
      </c>
      <c r="F1982" s="0" t="s">
        <v>5892</v>
      </c>
      <c r="G1982" s="0" t="s">
        <v>1074</v>
      </c>
      <c r="H1982" s="0" t="s">
        <v>5893</v>
      </c>
      <c r="I1982" s="0" t="s">
        <v>5894</v>
      </c>
    </row>
    <row r="1983" customFormat="false" ht="14.4" hidden="false" customHeight="false" outlineLevel="0" collapsed="false">
      <c r="A1983" s="0" t="n">
        <v>1</v>
      </c>
      <c r="B1983" s="0" t="s">
        <v>948</v>
      </c>
      <c r="C1983" s="0" t="s">
        <v>949</v>
      </c>
      <c r="D1983" s="0" t="n">
        <v>6595</v>
      </c>
      <c r="E1983" s="0" t="s">
        <v>5895</v>
      </c>
      <c r="F1983" s="0" t="s">
        <v>5896</v>
      </c>
      <c r="I1983" s="0" t="s">
        <v>5897</v>
      </c>
    </row>
    <row r="1984" customFormat="false" ht="14.4" hidden="false" customHeight="false" outlineLevel="0" collapsed="false">
      <c r="A1984" s="0" t="n">
        <v>1</v>
      </c>
      <c r="B1984" s="0" t="s">
        <v>948</v>
      </c>
      <c r="C1984" s="0" t="s">
        <v>949</v>
      </c>
      <c r="D1984" s="0" t="n">
        <v>6596</v>
      </c>
      <c r="E1984" s="0" t="s">
        <v>5898</v>
      </c>
      <c r="F1984" s="0" t="s">
        <v>5899</v>
      </c>
      <c r="G1984" s="0" t="s">
        <v>1074</v>
      </c>
      <c r="H1984" s="0" t="s">
        <v>5900</v>
      </c>
      <c r="I1984" s="0" t="s">
        <v>5901</v>
      </c>
    </row>
    <row r="1985" customFormat="false" ht="14.4" hidden="false" customHeight="false" outlineLevel="0" collapsed="false">
      <c r="A1985" s="0" t="n">
        <v>1</v>
      </c>
      <c r="B1985" s="0" t="s">
        <v>948</v>
      </c>
      <c r="C1985" s="0" t="s">
        <v>949</v>
      </c>
      <c r="D1985" s="0" t="n">
        <v>6597</v>
      </c>
      <c r="E1985" s="0" t="s">
        <v>5902</v>
      </c>
      <c r="F1985" s="0" t="s">
        <v>5903</v>
      </c>
      <c r="I1985" s="0" t="s">
        <v>5904</v>
      </c>
    </row>
    <row r="1986" customFormat="false" ht="14.4" hidden="false" customHeight="false" outlineLevel="0" collapsed="false">
      <c r="A1986" s="0" t="n">
        <v>1</v>
      </c>
      <c r="B1986" s="0" t="s">
        <v>948</v>
      </c>
      <c r="C1986" s="0" t="s">
        <v>949</v>
      </c>
      <c r="D1986" s="0" t="n">
        <v>6598</v>
      </c>
      <c r="E1986" s="0" t="s">
        <v>5905</v>
      </c>
      <c r="F1986" s="0" t="s">
        <v>5906</v>
      </c>
      <c r="G1986" s="0" t="s">
        <v>1074</v>
      </c>
      <c r="H1986" s="0" t="s">
        <v>5907</v>
      </c>
      <c r="I1986" s="0" t="s">
        <v>5908</v>
      </c>
    </row>
    <row r="1987" customFormat="false" ht="14.4" hidden="false" customHeight="false" outlineLevel="0" collapsed="false">
      <c r="A1987" s="0" t="n">
        <v>1</v>
      </c>
      <c r="B1987" s="0" t="s">
        <v>948</v>
      </c>
      <c r="C1987" s="0" t="s">
        <v>949</v>
      </c>
      <c r="D1987" s="0" t="n">
        <v>6599</v>
      </c>
      <c r="E1987" s="0" t="s">
        <v>5909</v>
      </c>
      <c r="F1987" s="0" t="s">
        <v>5910</v>
      </c>
      <c r="I1987" s="0" t="s">
        <v>5911</v>
      </c>
    </row>
    <row r="1988" customFormat="false" ht="14.4" hidden="false" customHeight="false" outlineLevel="0" collapsed="false">
      <c r="A1988" s="0" t="n">
        <v>1</v>
      </c>
      <c r="B1988" s="0" t="s">
        <v>948</v>
      </c>
      <c r="C1988" s="0" t="s">
        <v>949</v>
      </c>
      <c r="D1988" s="0" t="n">
        <v>6600</v>
      </c>
      <c r="E1988" s="0" t="s">
        <v>5912</v>
      </c>
      <c r="F1988" s="0" t="s">
        <v>5913</v>
      </c>
      <c r="I1988" s="0" t="s">
        <v>5914</v>
      </c>
    </row>
    <row r="1989" customFormat="false" ht="14.4" hidden="false" customHeight="false" outlineLevel="0" collapsed="false">
      <c r="A1989" s="0" t="n">
        <v>1</v>
      </c>
      <c r="B1989" s="0" t="s">
        <v>948</v>
      </c>
      <c r="C1989" s="0" t="s">
        <v>949</v>
      </c>
      <c r="D1989" s="0" t="n">
        <v>6601</v>
      </c>
      <c r="E1989" s="0" t="s">
        <v>5915</v>
      </c>
      <c r="F1989" s="0" t="s">
        <v>5916</v>
      </c>
      <c r="I1989" s="0" t="s">
        <v>5917</v>
      </c>
    </row>
    <row r="1990" customFormat="false" ht="14.4" hidden="false" customHeight="false" outlineLevel="0" collapsed="false">
      <c r="A1990" s="0" t="n">
        <v>1</v>
      </c>
      <c r="B1990" s="0" t="s">
        <v>948</v>
      </c>
      <c r="C1990" s="0" t="s">
        <v>949</v>
      </c>
      <c r="D1990" s="0" t="n">
        <v>6602</v>
      </c>
      <c r="E1990" s="0" t="s">
        <v>5918</v>
      </c>
      <c r="F1990" s="0" t="s">
        <v>5919</v>
      </c>
      <c r="G1990" s="0" t="s">
        <v>1074</v>
      </c>
      <c r="H1990" s="0" t="s">
        <v>5920</v>
      </c>
      <c r="I1990" s="0" t="s">
        <v>5921</v>
      </c>
    </row>
    <row r="1991" customFormat="false" ht="14.4" hidden="false" customHeight="false" outlineLevel="0" collapsed="false">
      <c r="A1991" s="0" t="n">
        <v>1</v>
      </c>
      <c r="B1991" s="0" t="s">
        <v>948</v>
      </c>
      <c r="C1991" s="0" t="s">
        <v>949</v>
      </c>
      <c r="D1991" s="0" t="n">
        <v>6603</v>
      </c>
      <c r="E1991" s="0" t="s">
        <v>5922</v>
      </c>
      <c r="F1991" s="0" t="s">
        <v>5923</v>
      </c>
      <c r="I1991" s="0" t="s">
        <v>5924</v>
      </c>
    </row>
    <row r="1992" customFormat="false" ht="14.4" hidden="false" customHeight="false" outlineLevel="0" collapsed="false">
      <c r="A1992" s="0" t="n">
        <v>1</v>
      </c>
      <c r="B1992" s="0" t="s">
        <v>948</v>
      </c>
      <c r="C1992" s="0" t="s">
        <v>949</v>
      </c>
      <c r="D1992" s="0" t="n">
        <v>6604</v>
      </c>
      <c r="E1992" s="0" t="s">
        <v>5925</v>
      </c>
      <c r="F1992" s="0" t="s">
        <v>5926</v>
      </c>
      <c r="G1992" s="0" t="s">
        <v>1074</v>
      </c>
      <c r="H1992" s="0" t="s">
        <v>5927</v>
      </c>
      <c r="I1992" s="0" t="s">
        <v>5928</v>
      </c>
    </row>
    <row r="1993" customFormat="false" ht="14.4" hidden="false" customHeight="false" outlineLevel="0" collapsed="false">
      <c r="A1993" s="0" t="n">
        <v>1</v>
      </c>
      <c r="B1993" s="0" t="s">
        <v>948</v>
      </c>
      <c r="C1993" s="0" t="s">
        <v>949</v>
      </c>
      <c r="D1993" s="0" t="n">
        <v>6605</v>
      </c>
      <c r="E1993" s="0" t="s">
        <v>5929</v>
      </c>
      <c r="F1993" s="0" t="s">
        <v>5930</v>
      </c>
      <c r="I1993" s="0" t="s">
        <v>5931</v>
      </c>
    </row>
    <row r="1994" customFormat="false" ht="14.4" hidden="false" customHeight="false" outlineLevel="0" collapsed="false">
      <c r="A1994" s="0" t="n">
        <v>1</v>
      </c>
      <c r="B1994" s="0" t="s">
        <v>948</v>
      </c>
      <c r="C1994" s="0" t="s">
        <v>949</v>
      </c>
      <c r="D1994" s="0" t="n">
        <v>6606</v>
      </c>
      <c r="E1994" s="0" t="s">
        <v>5932</v>
      </c>
      <c r="F1994" s="0" t="s">
        <v>5933</v>
      </c>
      <c r="G1994" s="0" t="s">
        <v>1074</v>
      </c>
      <c r="H1994" s="0" t="s">
        <v>5934</v>
      </c>
      <c r="I1994" s="0" t="s">
        <v>5935</v>
      </c>
    </row>
    <row r="1995" customFormat="false" ht="14.4" hidden="false" customHeight="false" outlineLevel="0" collapsed="false">
      <c r="A1995" s="0" t="n">
        <v>1</v>
      </c>
      <c r="B1995" s="0" t="s">
        <v>948</v>
      </c>
      <c r="C1995" s="0" t="s">
        <v>949</v>
      </c>
      <c r="D1995" s="0" t="n">
        <v>6607</v>
      </c>
      <c r="E1995" s="0" t="s">
        <v>5936</v>
      </c>
      <c r="F1995" s="0" t="s">
        <v>5937</v>
      </c>
      <c r="G1995" s="0" t="s">
        <v>1074</v>
      </c>
      <c r="H1995" s="0" t="s">
        <v>5938</v>
      </c>
      <c r="I1995" s="0" t="s">
        <v>5939</v>
      </c>
    </row>
    <row r="1996" customFormat="false" ht="14.4" hidden="false" customHeight="false" outlineLevel="0" collapsed="false">
      <c r="A1996" s="0" t="n">
        <v>1</v>
      </c>
      <c r="B1996" s="0" t="s">
        <v>948</v>
      </c>
      <c r="C1996" s="0" t="s">
        <v>949</v>
      </c>
      <c r="D1996" s="0" t="n">
        <v>6608</v>
      </c>
      <c r="E1996" s="0" t="s">
        <v>5940</v>
      </c>
      <c r="F1996" s="0" t="s">
        <v>5941</v>
      </c>
      <c r="G1996" s="0" t="s">
        <v>1074</v>
      </c>
      <c r="H1996" s="0" t="s">
        <v>5942</v>
      </c>
      <c r="I1996" s="0" t="s">
        <v>5943</v>
      </c>
    </row>
    <row r="1997" customFormat="false" ht="14.4" hidden="false" customHeight="false" outlineLevel="0" collapsed="false">
      <c r="A1997" s="0" t="n">
        <v>1</v>
      </c>
      <c r="B1997" s="0" t="s">
        <v>948</v>
      </c>
      <c r="C1997" s="0" t="s">
        <v>949</v>
      </c>
      <c r="D1997" s="0" t="n">
        <v>6609</v>
      </c>
      <c r="E1997" s="0" t="s">
        <v>5944</v>
      </c>
      <c r="F1997" s="0" t="s">
        <v>5945</v>
      </c>
      <c r="G1997" s="0" t="s">
        <v>1074</v>
      </c>
      <c r="H1997" s="0" t="s">
        <v>5946</v>
      </c>
      <c r="I1997" s="0" t="s">
        <v>5947</v>
      </c>
    </row>
    <row r="1998" customFormat="false" ht="14.4" hidden="false" customHeight="false" outlineLevel="0" collapsed="false">
      <c r="A1998" s="0" t="n">
        <v>1</v>
      </c>
      <c r="B1998" s="0" t="s">
        <v>948</v>
      </c>
      <c r="C1998" s="0" t="s">
        <v>949</v>
      </c>
      <c r="D1998" s="0" t="n">
        <v>6610</v>
      </c>
      <c r="E1998" s="0" t="s">
        <v>5948</v>
      </c>
      <c r="F1998" s="0" t="s">
        <v>5949</v>
      </c>
      <c r="G1998" s="0" t="s">
        <v>1074</v>
      </c>
      <c r="H1998" s="0" t="s">
        <v>5950</v>
      </c>
      <c r="I1998" s="0" t="s">
        <v>5951</v>
      </c>
    </row>
    <row r="1999" customFormat="false" ht="14.4" hidden="false" customHeight="false" outlineLevel="0" collapsed="false">
      <c r="A1999" s="0" t="n">
        <v>1</v>
      </c>
      <c r="B1999" s="0" t="s">
        <v>948</v>
      </c>
      <c r="C1999" s="0" t="s">
        <v>949</v>
      </c>
      <c r="D1999" s="0" t="n">
        <v>6611</v>
      </c>
      <c r="E1999" s="0" t="s">
        <v>5952</v>
      </c>
      <c r="F1999" s="0" t="s">
        <v>5952</v>
      </c>
    </row>
    <row r="2000" customFormat="false" ht="14.4" hidden="false" customHeight="false" outlineLevel="0" collapsed="false">
      <c r="A2000" s="0" t="n">
        <v>1</v>
      </c>
      <c r="B2000" s="0" t="s">
        <v>948</v>
      </c>
      <c r="C2000" s="0" t="s">
        <v>949</v>
      </c>
      <c r="D2000" s="0" t="n">
        <v>6612</v>
      </c>
      <c r="E2000" s="0" t="s">
        <v>5953</v>
      </c>
      <c r="F2000" s="0" t="s">
        <v>5954</v>
      </c>
      <c r="G2000" s="0" t="s">
        <v>1074</v>
      </c>
      <c r="H2000" s="0" t="s">
        <v>5955</v>
      </c>
      <c r="I2000" s="0" t="s">
        <v>5956</v>
      </c>
    </row>
    <row r="2001" customFormat="false" ht="14.4" hidden="false" customHeight="false" outlineLevel="0" collapsed="false">
      <c r="A2001" s="0" t="n">
        <v>1</v>
      </c>
      <c r="B2001" s="0" t="s">
        <v>948</v>
      </c>
      <c r="C2001" s="0" t="s">
        <v>949</v>
      </c>
      <c r="D2001" s="0" t="n">
        <v>6613</v>
      </c>
      <c r="E2001" s="0" t="s">
        <v>5957</v>
      </c>
      <c r="F2001" s="0" t="s">
        <v>5958</v>
      </c>
      <c r="I2001" s="0" t="s">
        <v>5959</v>
      </c>
    </row>
    <row r="2002" customFormat="false" ht="14.4" hidden="false" customHeight="false" outlineLevel="0" collapsed="false">
      <c r="A2002" s="0" t="n">
        <v>1</v>
      </c>
      <c r="B2002" s="0" t="s">
        <v>948</v>
      </c>
      <c r="C2002" s="0" t="s">
        <v>949</v>
      </c>
      <c r="D2002" s="0" t="n">
        <v>6614</v>
      </c>
      <c r="E2002" s="0" t="s">
        <v>5960</v>
      </c>
      <c r="F2002" s="0" t="s">
        <v>5961</v>
      </c>
      <c r="G2002" s="0" t="s">
        <v>1074</v>
      </c>
      <c r="H2002" s="0" t="s">
        <v>5962</v>
      </c>
      <c r="I2002" s="0" t="s">
        <v>5963</v>
      </c>
    </row>
    <row r="2003" customFormat="false" ht="14.4" hidden="false" customHeight="false" outlineLevel="0" collapsed="false">
      <c r="A2003" s="0" t="n">
        <v>1</v>
      </c>
      <c r="B2003" s="0" t="s">
        <v>948</v>
      </c>
      <c r="C2003" s="0" t="s">
        <v>949</v>
      </c>
      <c r="D2003" s="0" t="n">
        <v>6615</v>
      </c>
      <c r="E2003" s="0" t="s">
        <v>5964</v>
      </c>
      <c r="F2003" s="0" t="s">
        <v>5965</v>
      </c>
      <c r="G2003" s="0" t="s">
        <v>1074</v>
      </c>
      <c r="H2003" s="0" t="s">
        <v>5966</v>
      </c>
      <c r="I2003" s="0" t="s">
        <v>5967</v>
      </c>
    </row>
    <row r="2004" customFormat="false" ht="14.4" hidden="false" customHeight="false" outlineLevel="0" collapsed="false">
      <c r="A2004" s="0" t="n">
        <v>1</v>
      </c>
      <c r="B2004" s="0" t="s">
        <v>948</v>
      </c>
      <c r="C2004" s="0" t="s">
        <v>949</v>
      </c>
      <c r="D2004" s="0" t="n">
        <v>6616</v>
      </c>
      <c r="E2004" s="0" t="s">
        <v>5968</v>
      </c>
      <c r="F2004" s="0" t="s">
        <v>5969</v>
      </c>
      <c r="G2004" s="0" t="s">
        <v>1074</v>
      </c>
      <c r="H2004" s="0" t="s">
        <v>5970</v>
      </c>
      <c r="I2004" s="0" t="s">
        <v>5971</v>
      </c>
    </row>
    <row r="2005" customFormat="false" ht="14.4" hidden="false" customHeight="false" outlineLevel="0" collapsed="false">
      <c r="A2005" s="0" t="n">
        <v>1</v>
      </c>
      <c r="B2005" s="0" t="s">
        <v>948</v>
      </c>
      <c r="C2005" s="0" t="s">
        <v>949</v>
      </c>
      <c r="D2005" s="0" t="n">
        <v>6617</v>
      </c>
      <c r="E2005" s="0" t="s">
        <v>5972</v>
      </c>
      <c r="F2005" s="0" t="s">
        <v>5973</v>
      </c>
      <c r="G2005" s="0" t="s">
        <v>1074</v>
      </c>
      <c r="H2005" s="0" t="s">
        <v>5974</v>
      </c>
      <c r="I2005" s="0" t="s">
        <v>5975</v>
      </c>
    </row>
    <row r="2006" customFormat="false" ht="14.4" hidden="false" customHeight="false" outlineLevel="0" collapsed="false">
      <c r="A2006" s="0" t="n">
        <v>1</v>
      </c>
      <c r="B2006" s="0" t="s">
        <v>948</v>
      </c>
      <c r="C2006" s="0" t="s">
        <v>949</v>
      </c>
      <c r="D2006" s="0" t="n">
        <v>6618</v>
      </c>
      <c r="E2006" s="0" t="s">
        <v>5976</v>
      </c>
      <c r="F2006" s="0" t="s">
        <v>5977</v>
      </c>
      <c r="I2006" s="0" t="s">
        <v>5978</v>
      </c>
    </row>
    <row r="2007" customFormat="false" ht="14.4" hidden="false" customHeight="false" outlineLevel="0" collapsed="false">
      <c r="A2007" s="0" t="n">
        <v>1</v>
      </c>
      <c r="B2007" s="0" t="s">
        <v>948</v>
      </c>
      <c r="C2007" s="0" t="s">
        <v>949</v>
      </c>
      <c r="D2007" s="0" t="n">
        <v>6619</v>
      </c>
      <c r="E2007" s="0" t="s">
        <v>5979</v>
      </c>
      <c r="F2007" s="0" t="s">
        <v>5980</v>
      </c>
      <c r="G2007" s="0" t="s">
        <v>1074</v>
      </c>
      <c r="H2007" s="0" t="s">
        <v>5981</v>
      </c>
      <c r="I2007" s="0" t="s">
        <v>5982</v>
      </c>
    </row>
    <row r="2008" customFormat="false" ht="14.4" hidden="false" customHeight="false" outlineLevel="0" collapsed="false">
      <c r="A2008" s="0" t="n">
        <v>1</v>
      </c>
      <c r="B2008" s="0" t="s">
        <v>948</v>
      </c>
      <c r="C2008" s="0" t="s">
        <v>949</v>
      </c>
      <c r="D2008" s="0" t="n">
        <v>6620</v>
      </c>
      <c r="E2008" s="0" t="s">
        <v>5983</v>
      </c>
      <c r="F2008" s="0" t="s">
        <v>5984</v>
      </c>
      <c r="G2008" s="0" t="s">
        <v>1074</v>
      </c>
      <c r="H2008" s="0" t="s">
        <v>5985</v>
      </c>
      <c r="I2008" s="0" t="s">
        <v>5986</v>
      </c>
    </row>
    <row r="2009" customFormat="false" ht="14.4" hidden="false" customHeight="false" outlineLevel="0" collapsed="false">
      <c r="A2009" s="0" t="n">
        <v>1</v>
      </c>
      <c r="B2009" s="0" t="s">
        <v>948</v>
      </c>
      <c r="C2009" s="0" t="s">
        <v>949</v>
      </c>
      <c r="D2009" s="0" t="n">
        <v>6621</v>
      </c>
      <c r="E2009" s="0" t="s">
        <v>5987</v>
      </c>
      <c r="F2009" s="0" t="s">
        <v>5987</v>
      </c>
      <c r="G2009" s="0" t="s">
        <v>1074</v>
      </c>
      <c r="H2009" s="0" t="s">
        <v>5988</v>
      </c>
      <c r="I2009" s="0" t="s">
        <v>5989</v>
      </c>
    </row>
    <row r="2010" customFormat="false" ht="14.4" hidden="false" customHeight="false" outlineLevel="0" collapsed="false">
      <c r="A2010" s="0" t="n">
        <v>1</v>
      </c>
      <c r="B2010" s="0" t="s">
        <v>948</v>
      </c>
      <c r="C2010" s="0" t="s">
        <v>949</v>
      </c>
      <c r="D2010" s="0" t="n">
        <v>6641</v>
      </c>
      <c r="E2010" s="0" t="s">
        <v>5990</v>
      </c>
      <c r="F2010" s="0" t="s">
        <v>5991</v>
      </c>
      <c r="I2010" s="0" t="s">
        <v>5992</v>
      </c>
    </row>
    <row r="2011" customFormat="false" ht="14.4" hidden="false" customHeight="false" outlineLevel="0" collapsed="false">
      <c r="A2011" s="0" t="n">
        <v>1</v>
      </c>
      <c r="B2011" s="0" t="s">
        <v>948</v>
      </c>
      <c r="C2011" s="0" t="s">
        <v>949</v>
      </c>
      <c r="D2011" s="0" t="n">
        <v>7000</v>
      </c>
      <c r="E2011" s="0" t="s">
        <v>5993</v>
      </c>
      <c r="F2011" s="0" t="s">
        <v>5994</v>
      </c>
    </row>
    <row r="2012" customFormat="false" ht="14.4" hidden="false" customHeight="false" outlineLevel="0" collapsed="false">
      <c r="A2012" s="0" t="n">
        <v>1</v>
      </c>
      <c r="B2012" s="0" t="s">
        <v>948</v>
      </c>
      <c r="C2012" s="0" t="s">
        <v>949</v>
      </c>
      <c r="D2012" s="0" t="n">
        <v>7001</v>
      </c>
      <c r="E2012" s="0" t="s">
        <v>5995</v>
      </c>
      <c r="F2012" s="0" t="s">
        <v>5996</v>
      </c>
    </row>
    <row r="2013" customFormat="false" ht="14.4" hidden="false" customHeight="false" outlineLevel="0" collapsed="false">
      <c r="A2013" s="0" t="n">
        <v>1</v>
      </c>
      <c r="B2013" s="0" t="s">
        <v>948</v>
      </c>
      <c r="C2013" s="0" t="s">
        <v>949</v>
      </c>
      <c r="D2013" s="0" t="n">
        <v>7002</v>
      </c>
      <c r="E2013" s="0" t="s">
        <v>5997</v>
      </c>
      <c r="F2013" s="0" t="s">
        <v>5998</v>
      </c>
      <c r="G2013" s="0" t="s">
        <v>1074</v>
      </c>
      <c r="H2013" s="0" t="s">
        <v>5999</v>
      </c>
      <c r="I2013" s="0" t="s">
        <v>6000</v>
      </c>
    </row>
    <row r="2014" customFormat="false" ht="14.4" hidden="false" customHeight="false" outlineLevel="0" collapsed="false">
      <c r="A2014" s="0" t="n">
        <v>1</v>
      </c>
      <c r="B2014" s="0" t="s">
        <v>948</v>
      </c>
      <c r="C2014" s="0" t="s">
        <v>949</v>
      </c>
      <c r="D2014" s="0" t="n">
        <v>7003</v>
      </c>
      <c r="E2014" s="0" t="s">
        <v>6001</v>
      </c>
      <c r="F2014" s="0" t="s">
        <v>6002</v>
      </c>
      <c r="G2014" s="0" t="s">
        <v>1074</v>
      </c>
      <c r="H2014" s="0" t="s">
        <v>6003</v>
      </c>
      <c r="I2014" s="0" t="s">
        <v>6004</v>
      </c>
    </row>
    <row r="2015" customFormat="false" ht="14.4" hidden="false" customHeight="false" outlineLevel="0" collapsed="false">
      <c r="A2015" s="0" t="n">
        <v>1</v>
      </c>
      <c r="B2015" s="0" t="s">
        <v>948</v>
      </c>
      <c r="C2015" s="0" t="s">
        <v>949</v>
      </c>
      <c r="D2015" s="0" t="n">
        <v>7004</v>
      </c>
      <c r="E2015" s="0" t="s">
        <v>6005</v>
      </c>
      <c r="F2015" s="0" t="s">
        <v>6006</v>
      </c>
      <c r="G2015" s="0" t="s">
        <v>1074</v>
      </c>
      <c r="H2015" s="0" t="s">
        <v>6007</v>
      </c>
      <c r="I2015" s="0" t="s">
        <v>6008</v>
      </c>
    </row>
    <row r="2016" customFormat="false" ht="14.4" hidden="false" customHeight="false" outlineLevel="0" collapsed="false">
      <c r="A2016" s="0" t="n">
        <v>1</v>
      </c>
      <c r="B2016" s="0" t="s">
        <v>948</v>
      </c>
      <c r="C2016" s="0" t="s">
        <v>949</v>
      </c>
      <c r="D2016" s="0" t="n">
        <v>7005</v>
      </c>
      <c r="E2016" s="0" t="s">
        <v>6009</v>
      </c>
      <c r="F2016" s="0" t="s">
        <v>6010</v>
      </c>
      <c r="G2016" s="0" t="s">
        <v>1074</v>
      </c>
      <c r="H2016" s="0" t="s">
        <v>6011</v>
      </c>
      <c r="I2016" s="0" t="s">
        <v>6012</v>
      </c>
    </row>
    <row r="2017" customFormat="false" ht="14.4" hidden="false" customHeight="false" outlineLevel="0" collapsed="false">
      <c r="A2017" s="0" t="n">
        <v>1</v>
      </c>
      <c r="B2017" s="0" t="s">
        <v>948</v>
      </c>
      <c r="C2017" s="0" t="s">
        <v>949</v>
      </c>
      <c r="D2017" s="0" t="n">
        <v>7006</v>
      </c>
      <c r="E2017" s="0" t="s">
        <v>6013</v>
      </c>
      <c r="F2017" s="0" t="s">
        <v>6014</v>
      </c>
    </row>
    <row r="2018" customFormat="false" ht="14.4" hidden="false" customHeight="false" outlineLevel="0" collapsed="false">
      <c r="A2018" s="0" t="n">
        <v>1</v>
      </c>
      <c r="B2018" s="0" t="s">
        <v>948</v>
      </c>
      <c r="C2018" s="0" t="s">
        <v>949</v>
      </c>
      <c r="D2018" s="0" t="n">
        <v>7007</v>
      </c>
      <c r="E2018" s="0" t="s">
        <v>6015</v>
      </c>
      <c r="F2018" s="0" t="s">
        <v>6016</v>
      </c>
      <c r="I2018" s="0" t="s">
        <v>6017</v>
      </c>
    </row>
    <row r="2019" customFormat="false" ht="14.4" hidden="false" customHeight="false" outlineLevel="0" collapsed="false">
      <c r="A2019" s="0" t="n">
        <v>1</v>
      </c>
      <c r="B2019" s="0" t="s">
        <v>948</v>
      </c>
      <c r="C2019" s="0" t="s">
        <v>949</v>
      </c>
      <c r="D2019" s="0" t="n">
        <v>7008</v>
      </c>
      <c r="E2019" s="0" t="s">
        <v>6018</v>
      </c>
      <c r="F2019" s="0" t="s">
        <v>6019</v>
      </c>
      <c r="G2019" s="0" t="s">
        <v>1074</v>
      </c>
      <c r="H2019" s="0" t="s">
        <v>6020</v>
      </c>
      <c r="I2019" s="0" t="s">
        <v>6021</v>
      </c>
    </row>
    <row r="2020" customFormat="false" ht="14.4" hidden="false" customHeight="false" outlineLevel="0" collapsed="false">
      <c r="A2020" s="0" t="n">
        <v>1</v>
      </c>
      <c r="B2020" s="0" t="s">
        <v>948</v>
      </c>
      <c r="C2020" s="0" t="s">
        <v>949</v>
      </c>
      <c r="D2020" s="0" t="n">
        <v>7009</v>
      </c>
      <c r="E2020" s="0" t="s">
        <v>6022</v>
      </c>
      <c r="F2020" s="0" t="s">
        <v>6023</v>
      </c>
      <c r="G2020" s="0" t="s">
        <v>1074</v>
      </c>
      <c r="H2020" s="0" t="s">
        <v>6024</v>
      </c>
      <c r="I2020" s="0" t="s">
        <v>6025</v>
      </c>
    </row>
    <row r="2021" customFormat="false" ht="14.4" hidden="false" customHeight="false" outlineLevel="0" collapsed="false">
      <c r="A2021" s="0" t="n">
        <v>1</v>
      </c>
      <c r="B2021" s="0" t="s">
        <v>948</v>
      </c>
      <c r="C2021" s="0" t="s">
        <v>949</v>
      </c>
      <c r="D2021" s="0" t="n">
        <v>7010</v>
      </c>
      <c r="E2021" s="0" t="s">
        <v>6026</v>
      </c>
      <c r="F2021" s="0" t="s">
        <v>6027</v>
      </c>
      <c r="I2021" s="0" t="s">
        <v>6028</v>
      </c>
    </row>
    <row r="2022" customFormat="false" ht="14.4" hidden="false" customHeight="false" outlineLevel="0" collapsed="false">
      <c r="A2022" s="0" t="n">
        <v>1</v>
      </c>
      <c r="B2022" s="0" t="s">
        <v>948</v>
      </c>
      <c r="C2022" s="0" t="s">
        <v>949</v>
      </c>
      <c r="D2022" s="0" t="n">
        <v>7011</v>
      </c>
      <c r="E2022" s="0" t="s">
        <v>6029</v>
      </c>
      <c r="F2022" s="0" t="s">
        <v>6030</v>
      </c>
    </row>
    <row r="2023" customFormat="false" ht="14.4" hidden="false" customHeight="false" outlineLevel="0" collapsed="false">
      <c r="A2023" s="0" t="n">
        <v>1</v>
      </c>
      <c r="B2023" s="0" t="s">
        <v>948</v>
      </c>
      <c r="C2023" s="0" t="s">
        <v>949</v>
      </c>
      <c r="D2023" s="0" t="n">
        <v>7012</v>
      </c>
      <c r="E2023" s="0" t="s">
        <v>6031</v>
      </c>
      <c r="F2023" s="0" t="s">
        <v>6032</v>
      </c>
    </row>
    <row r="2024" customFormat="false" ht="14.4" hidden="false" customHeight="false" outlineLevel="0" collapsed="false">
      <c r="A2024" s="0" t="n">
        <v>1</v>
      </c>
      <c r="B2024" s="0" t="s">
        <v>948</v>
      </c>
      <c r="C2024" s="0" t="s">
        <v>949</v>
      </c>
      <c r="D2024" s="0" t="n">
        <v>7013</v>
      </c>
      <c r="E2024" s="0" t="s">
        <v>6033</v>
      </c>
      <c r="F2024" s="0" t="s">
        <v>6034</v>
      </c>
      <c r="G2024" s="0" t="s">
        <v>1074</v>
      </c>
      <c r="H2024" s="0" t="s">
        <v>6035</v>
      </c>
      <c r="I2024" s="0" t="s">
        <v>6036</v>
      </c>
    </row>
    <row r="2025" customFormat="false" ht="14.4" hidden="false" customHeight="false" outlineLevel="0" collapsed="false">
      <c r="A2025" s="0" t="n">
        <v>1</v>
      </c>
      <c r="B2025" s="0" t="s">
        <v>948</v>
      </c>
      <c r="C2025" s="0" t="s">
        <v>949</v>
      </c>
      <c r="D2025" s="0" t="n">
        <v>7014</v>
      </c>
      <c r="E2025" s="0" t="s">
        <v>6037</v>
      </c>
      <c r="F2025" s="0" t="s">
        <v>6038</v>
      </c>
      <c r="G2025" s="0" t="s">
        <v>1074</v>
      </c>
      <c r="H2025" s="0" t="s">
        <v>6039</v>
      </c>
      <c r="I2025" s="0" t="s">
        <v>6040</v>
      </c>
    </row>
    <row r="2026" customFormat="false" ht="14.4" hidden="false" customHeight="false" outlineLevel="0" collapsed="false">
      <c r="A2026" s="0" t="n">
        <v>1</v>
      </c>
      <c r="B2026" s="0" t="s">
        <v>948</v>
      </c>
      <c r="C2026" s="0" t="s">
        <v>949</v>
      </c>
      <c r="D2026" s="0" t="n">
        <v>7015</v>
      </c>
      <c r="E2026" s="0" t="s">
        <v>6041</v>
      </c>
      <c r="F2026" s="0" t="s">
        <v>6042</v>
      </c>
      <c r="G2026" s="0" t="s">
        <v>1074</v>
      </c>
      <c r="H2026" s="0" t="s">
        <v>6043</v>
      </c>
      <c r="I2026" s="0" t="s">
        <v>6044</v>
      </c>
    </row>
    <row r="2027" customFormat="false" ht="14.4" hidden="false" customHeight="false" outlineLevel="0" collapsed="false">
      <c r="A2027" s="0" t="n">
        <v>1</v>
      </c>
      <c r="B2027" s="0" t="s">
        <v>948</v>
      </c>
      <c r="C2027" s="0" t="s">
        <v>949</v>
      </c>
      <c r="D2027" s="0" t="n">
        <v>7016</v>
      </c>
      <c r="E2027" s="0" t="s">
        <v>6045</v>
      </c>
      <c r="F2027" s="0" t="s">
        <v>6046</v>
      </c>
    </row>
    <row r="2028" customFormat="false" ht="14.4" hidden="false" customHeight="false" outlineLevel="0" collapsed="false">
      <c r="A2028" s="0" t="n">
        <v>1</v>
      </c>
      <c r="B2028" s="0" t="s">
        <v>948</v>
      </c>
      <c r="C2028" s="0" t="s">
        <v>949</v>
      </c>
      <c r="D2028" s="0" t="n">
        <v>7017</v>
      </c>
      <c r="E2028" s="0" t="s">
        <v>6047</v>
      </c>
      <c r="F2028" s="0" t="s">
        <v>6048</v>
      </c>
    </row>
    <row r="2029" customFormat="false" ht="14.4" hidden="false" customHeight="false" outlineLevel="0" collapsed="false">
      <c r="A2029" s="0" t="n">
        <v>1</v>
      </c>
      <c r="B2029" s="0" t="s">
        <v>948</v>
      </c>
      <c r="C2029" s="0" t="s">
        <v>949</v>
      </c>
      <c r="D2029" s="0" t="n">
        <v>7018</v>
      </c>
      <c r="E2029" s="0" t="s">
        <v>6049</v>
      </c>
      <c r="F2029" s="0" t="s">
        <v>6050</v>
      </c>
      <c r="G2029" s="0" t="s">
        <v>1074</v>
      </c>
      <c r="H2029" s="0" t="s">
        <v>6051</v>
      </c>
      <c r="I2029" s="0" t="s">
        <v>6052</v>
      </c>
    </row>
    <row r="2030" customFormat="false" ht="14.4" hidden="false" customHeight="false" outlineLevel="0" collapsed="false">
      <c r="A2030" s="0" t="n">
        <v>1</v>
      </c>
      <c r="B2030" s="0" t="s">
        <v>948</v>
      </c>
      <c r="C2030" s="0" t="s">
        <v>949</v>
      </c>
      <c r="D2030" s="0" t="n">
        <v>7019</v>
      </c>
      <c r="E2030" s="0" t="s">
        <v>6053</v>
      </c>
      <c r="F2030" s="0" t="s">
        <v>6054</v>
      </c>
      <c r="G2030" s="0" t="s">
        <v>1074</v>
      </c>
      <c r="H2030" s="0" t="s">
        <v>6055</v>
      </c>
      <c r="I2030" s="0" t="s">
        <v>6056</v>
      </c>
    </row>
    <row r="2031" customFormat="false" ht="14.4" hidden="false" customHeight="false" outlineLevel="0" collapsed="false">
      <c r="A2031" s="0" t="n">
        <v>1</v>
      </c>
      <c r="B2031" s="0" t="s">
        <v>948</v>
      </c>
      <c r="C2031" s="0" t="s">
        <v>949</v>
      </c>
      <c r="D2031" s="0" t="n">
        <v>7020</v>
      </c>
      <c r="E2031" s="0" t="s">
        <v>6057</v>
      </c>
      <c r="F2031" s="0" t="s">
        <v>6058</v>
      </c>
      <c r="G2031" s="0" t="s">
        <v>1074</v>
      </c>
      <c r="H2031" s="0" t="s">
        <v>6059</v>
      </c>
      <c r="I2031" s="0" t="s">
        <v>6060</v>
      </c>
    </row>
    <row r="2032" customFormat="false" ht="14.4" hidden="false" customHeight="false" outlineLevel="0" collapsed="false">
      <c r="A2032" s="0" t="n">
        <v>1</v>
      </c>
      <c r="B2032" s="0" t="s">
        <v>948</v>
      </c>
      <c r="C2032" s="0" t="s">
        <v>949</v>
      </c>
      <c r="D2032" s="0" t="n">
        <v>7021</v>
      </c>
      <c r="E2032" s="0" t="s">
        <v>6061</v>
      </c>
      <c r="F2032" s="0" t="s">
        <v>6062</v>
      </c>
      <c r="G2032" s="0" t="s">
        <v>1074</v>
      </c>
      <c r="H2032" s="0" t="s">
        <v>6063</v>
      </c>
      <c r="I2032" s="0" t="s">
        <v>6064</v>
      </c>
    </row>
    <row r="2033" customFormat="false" ht="14.4" hidden="false" customHeight="false" outlineLevel="0" collapsed="false">
      <c r="A2033" s="0" t="n">
        <v>1</v>
      </c>
      <c r="B2033" s="0" t="s">
        <v>948</v>
      </c>
      <c r="C2033" s="0" t="s">
        <v>949</v>
      </c>
      <c r="D2033" s="0" t="n">
        <v>7022</v>
      </c>
      <c r="E2033" s="0" t="s">
        <v>6065</v>
      </c>
      <c r="F2033" s="0" t="s">
        <v>6066</v>
      </c>
      <c r="G2033" s="0" t="s">
        <v>1074</v>
      </c>
      <c r="H2033" s="0" t="s">
        <v>6067</v>
      </c>
      <c r="I2033" s="0" t="s">
        <v>6068</v>
      </c>
    </row>
    <row r="2034" customFormat="false" ht="14.4" hidden="false" customHeight="false" outlineLevel="0" collapsed="false">
      <c r="A2034" s="0" t="n">
        <v>1</v>
      </c>
      <c r="B2034" s="0" t="s">
        <v>948</v>
      </c>
      <c r="C2034" s="0" t="s">
        <v>949</v>
      </c>
      <c r="D2034" s="0" t="n">
        <v>7023</v>
      </c>
      <c r="E2034" s="0" t="s">
        <v>6069</v>
      </c>
      <c r="F2034" s="0" t="s">
        <v>6070</v>
      </c>
      <c r="I2034" s="0" t="s">
        <v>6071</v>
      </c>
    </row>
    <row r="2035" customFormat="false" ht="14.4" hidden="false" customHeight="false" outlineLevel="0" collapsed="false">
      <c r="A2035" s="0" t="n">
        <v>1</v>
      </c>
      <c r="B2035" s="0" t="s">
        <v>948</v>
      </c>
      <c r="C2035" s="0" t="s">
        <v>949</v>
      </c>
      <c r="D2035" s="0" t="n">
        <v>7024</v>
      </c>
      <c r="E2035" s="0" t="s">
        <v>6072</v>
      </c>
      <c r="F2035" s="0" t="s">
        <v>6073</v>
      </c>
      <c r="G2035" s="0" t="s">
        <v>1074</v>
      </c>
      <c r="H2035" s="0" t="s">
        <v>6074</v>
      </c>
      <c r="I2035" s="0" t="s">
        <v>6075</v>
      </c>
    </row>
    <row r="2036" customFormat="false" ht="14.4" hidden="false" customHeight="false" outlineLevel="0" collapsed="false">
      <c r="A2036" s="0" t="n">
        <v>1</v>
      </c>
      <c r="B2036" s="0" t="s">
        <v>948</v>
      </c>
      <c r="C2036" s="0" t="s">
        <v>949</v>
      </c>
      <c r="D2036" s="0" t="n">
        <v>7025</v>
      </c>
      <c r="E2036" s="0" t="s">
        <v>6076</v>
      </c>
      <c r="F2036" s="0" t="s">
        <v>6076</v>
      </c>
    </row>
    <row r="2037" customFormat="false" ht="14.4" hidden="false" customHeight="false" outlineLevel="0" collapsed="false">
      <c r="A2037" s="0" t="n">
        <v>1</v>
      </c>
      <c r="B2037" s="0" t="s">
        <v>948</v>
      </c>
      <c r="C2037" s="0" t="s">
        <v>949</v>
      </c>
      <c r="D2037" s="0" t="n">
        <v>7026</v>
      </c>
      <c r="E2037" s="0" t="s">
        <v>6077</v>
      </c>
      <c r="F2037" s="0" t="s">
        <v>6077</v>
      </c>
    </row>
    <row r="2038" customFormat="false" ht="14.4" hidden="false" customHeight="false" outlineLevel="0" collapsed="false">
      <c r="A2038" s="0" t="n">
        <v>1</v>
      </c>
      <c r="B2038" s="0" t="s">
        <v>948</v>
      </c>
      <c r="C2038" s="0" t="s">
        <v>949</v>
      </c>
      <c r="D2038" s="0" t="n">
        <v>7027</v>
      </c>
      <c r="E2038" s="0" t="s">
        <v>6078</v>
      </c>
      <c r="F2038" s="0" t="s">
        <v>6079</v>
      </c>
      <c r="G2038" s="0" t="s">
        <v>1074</v>
      </c>
      <c r="H2038" s="0" t="s">
        <v>6080</v>
      </c>
      <c r="I2038" s="0" t="s">
        <v>6081</v>
      </c>
    </row>
    <row r="2039" customFormat="false" ht="14.4" hidden="false" customHeight="false" outlineLevel="0" collapsed="false">
      <c r="A2039" s="0" t="n">
        <v>1</v>
      </c>
      <c r="B2039" s="0" t="s">
        <v>948</v>
      </c>
      <c r="C2039" s="0" t="s">
        <v>949</v>
      </c>
      <c r="D2039" s="0" t="n">
        <v>7028</v>
      </c>
      <c r="E2039" s="0" t="s">
        <v>6082</v>
      </c>
      <c r="F2039" s="0" t="s">
        <v>6083</v>
      </c>
      <c r="G2039" s="0" t="s">
        <v>1074</v>
      </c>
      <c r="H2039" s="0" t="s">
        <v>6084</v>
      </c>
      <c r="I2039" s="0" t="s">
        <v>6085</v>
      </c>
    </row>
    <row r="2040" customFormat="false" ht="14.4" hidden="false" customHeight="false" outlineLevel="0" collapsed="false">
      <c r="A2040" s="0" t="n">
        <v>1</v>
      </c>
      <c r="B2040" s="0" t="s">
        <v>948</v>
      </c>
      <c r="C2040" s="0" t="s">
        <v>949</v>
      </c>
      <c r="D2040" s="0" t="n">
        <v>7029</v>
      </c>
      <c r="E2040" s="0" t="s">
        <v>6086</v>
      </c>
      <c r="F2040" s="0" t="s">
        <v>6087</v>
      </c>
      <c r="G2040" s="0" t="s">
        <v>1074</v>
      </c>
      <c r="H2040" s="0" t="s">
        <v>6088</v>
      </c>
      <c r="I2040" s="0" t="s">
        <v>6089</v>
      </c>
    </row>
    <row r="2041" customFormat="false" ht="14.4" hidden="false" customHeight="false" outlineLevel="0" collapsed="false">
      <c r="A2041" s="0" t="n">
        <v>1</v>
      </c>
      <c r="B2041" s="0" t="s">
        <v>948</v>
      </c>
      <c r="C2041" s="0" t="s">
        <v>949</v>
      </c>
      <c r="D2041" s="0" t="n">
        <v>7030</v>
      </c>
      <c r="E2041" s="0" t="s">
        <v>6090</v>
      </c>
      <c r="F2041" s="0" t="s">
        <v>6091</v>
      </c>
      <c r="G2041" s="0" t="s">
        <v>1074</v>
      </c>
      <c r="H2041" s="0" t="s">
        <v>6092</v>
      </c>
      <c r="I2041" s="0" t="s">
        <v>6093</v>
      </c>
    </row>
    <row r="2042" customFormat="false" ht="14.4" hidden="false" customHeight="false" outlineLevel="0" collapsed="false">
      <c r="A2042" s="0" t="n">
        <v>1</v>
      </c>
      <c r="B2042" s="0" t="s">
        <v>948</v>
      </c>
      <c r="C2042" s="0" t="s">
        <v>949</v>
      </c>
      <c r="D2042" s="0" t="n">
        <v>7031</v>
      </c>
      <c r="E2042" s="0" t="s">
        <v>6094</v>
      </c>
      <c r="F2042" s="0" t="s">
        <v>6095</v>
      </c>
      <c r="I2042" s="0" t="s">
        <v>6096</v>
      </c>
    </row>
    <row r="2043" customFormat="false" ht="14.4" hidden="false" customHeight="false" outlineLevel="0" collapsed="false">
      <c r="A2043" s="0" t="n">
        <v>1</v>
      </c>
      <c r="B2043" s="0" t="s">
        <v>948</v>
      </c>
      <c r="C2043" s="0" t="s">
        <v>949</v>
      </c>
      <c r="D2043" s="0" t="n">
        <v>7032</v>
      </c>
      <c r="E2043" s="0" t="s">
        <v>6097</v>
      </c>
      <c r="F2043" s="0" t="s">
        <v>6098</v>
      </c>
      <c r="I2043" s="0" t="s">
        <v>6099</v>
      </c>
    </row>
    <row r="2044" customFormat="false" ht="14.4" hidden="false" customHeight="false" outlineLevel="0" collapsed="false">
      <c r="A2044" s="0" t="n">
        <v>1</v>
      </c>
      <c r="B2044" s="0" t="s">
        <v>948</v>
      </c>
      <c r="C2044" s="0" t="s">
        <v>949</v>
      </c>
      <c r="D2044" s="0" t="n">
        <v>7033</v>
      </c>
      <c r="E2044" s="0" t="s">
        <v>6100</v>
      </c>
      <c r="F2044" s="0" t="s">
        <v>6101</v>
      </c>
      <c r="G2044" s="0" t="s">
        <v>1074</v>
      </c>
      <c r="H2044" s="0" t="s">
        <v>6102</v>
      </c>
      <c r="I2044" s="0" t="s">
        <v>6103</v>
      </c>
    </row>
    <row r="2045" customFormat="false" ht="14.4" hidden="false" customHeight="false" outlineLevel="0" collapsed="false">
      <c r="A2045" s="0" t="n">
        <v>1</v>
      </c>
      <c r="B2045" s="0" t="s">
        <v>948</v>
      </c>
      <c r="C2045" s="0" t="s">
        <v>949</v>
      </c>
      <c r="D2045" s="0" t="n">
        <v>7049</v>
      </c>
      <c r="E2045" s="0" t="s">
        <v>6104</v>
      </c>
      <c r="F2045" s="0" t="s">
        <v>6104</v>
      </c>
      <c r="G2045" s="0" t="s">
        <v>1074</v>
      </c>
      <c r="H2045" s="0" t="s">
        <v>6105</v>
      </c>
      <c r="I2045" s="0" t="s">
        <v>6106</v>
      </c>
    </row>
    <row r="2046" customFormat="false" ht="14.4" hidden="false" customHeight="false" outlineLevel="0" collapsed="false">
      <c r="A2046" s="0" t="n">
        <v>1</v>
      </c>
      <c r="B2046" s="0" t="s">
        <v>948</v>
      </c>
      <c r="C2046" s="0" t="s">
        <v>949</v>
      </c>
      <c r="D2046" s="0" t="n">
        <v>7052</v>
      </c>
      <c r="E2046" s="0" t="s">
        <v>6107</v>
      </c>
      <c r="F2046" s="0" t="s">
        <v>6108</v>
      </c>
      <c r="G2046" s="0" t="s">
        <v>1074</v>
      </c>
      <c r="H2046" s="0" t="s">
        <v>6109</v>
      </c>
      <c r="I2046" s="0" t="s">
        <v>6110</v>
      </c>
    </row>
    <row r="2047" customFormat="false" ht="14.4" hidden="false" customHeight="false" outlineLevel="0" collapsed="false">
      <c r="A2047" s="0" t="n">
        <v>1</v>
      </c>
      <c r="B2047" s="0" t="s">
        <v>948</v>
      </c>
      <c r="C2047" s="0" t="s">
        <v>949</v>
      </c>
      <c r="D2047" s="0" t="n">
        <v>7054</v>
      </c>
      <c r="E2047" s="0" t="s">
        <v>6111</v>
      </c>
      <c r="F2047" s="0" t="s">
        <v>6112</v>
      </c>
      <c r="G2047" s="0" t="s">
        <v>1074</v>
      </c>
      <c r="H2047" s="0" t="s">
        <v>6113</v>
      </c>
      <c r="I2047" s="0" t="s">
        <v>6114</v>
      </c>
    </row>
    <row r="2048" customFormat="false" ht="14.4" hidden="false" customHeight="false" outlineLevel="0" collapsed="false">
      <c r="A2048" s="0" t="n">
        <v>1</v>
      </c>
      <c r="B2048" s="0" t="s">
        <v>948</v>
      </c>
      <c r="C2048" s="0" t="s">
        <v>949</v>
      </c>
      <c r="D2048" s="0" t="n">
        <v>7165</v>
      </c>
      <c r="E2048" s="0" t="s">
        <v>6115</v>
      </c>
      <c r="F2048" s="0" t="s">
        <v>6115</v>
      </c>
      <c r="G2048" s="0" t="s">
        <v>1074</v>
      </c>
      <c r="H2048" s="0" t="s">
        <v>6116</v>
      </c>
      <c r="I2048" s="0" t="s">
        <v>6117</v>
      </c>
    </row>
    <row r="2049" customFormat="false" ht="14.4" hidden="false" customHeight="false" outlineLevel="0" collapsed="false">
      <c r="A2049" s="0" t="n">
        <v>1</v>
      </c>
      <c r="B2049" s="0" t="s">
        <v>948</v>
      </c>
      <c r="C2049" s="0" t="s">
        <v>949</v>
      </c>
      <c r="D2049" s="0" t="n">
        <v>7173</v>
      </c>
      <c r="E2049" s="0" t="s">
        <v>6118</v>
      </c>
      <c r="F2049" s="0" t="s">
        <v>6118</v>
      </c>
      <c r="I2049" s="0" t="s">
        <v>6119</v>
      </c>
    </row>
    <row r="2050" customFormat="false" ht="14.4" hidden="false" customHeight="false" outlineLevel="0" collapsed="false">
      <c r="A2050" s="0" t="n">
        <v>1</v>
      </c>
      <c r="B2050" s="0" t="s">
        <v>948</v>
      </c>
      <c r="C2050" s="0" t="s">
        <v>949</v>
      </c>
      <c r="D2050" s="0" t="n">
        <v>7174</v>
      </c>
      <c r="E2050" s="0" t="s">
        <v>6120</v>
      </c>
      <c r="F2050" s="0" t="s">
        <v>6120</v>
      </c>
      <c r="I2050" s="0" t="s">
        <v>6121</v>
      </c>
    </row>
    <row r="2051" customFormat="false" ht="14.4" hidden="false" customHeight="false" outlineLevel="0" collapsed="false">
      <c r="A2051" s="0" t="n">
        <v>1</v>
      </c>
      <c r="B2051" s="0" t="s">
        <v>948</v>
      </c>
      <c r="C2051" s="0" t="s">
        <v>949</v>
      </c>
      <c r="D2051" s="0" t="n">
        <v>7175</v>
      </c>
      <c r="E2051" s="0" t="s">
        <v>6122</v>
      </c>
      <c r="F2051" s="0" t="s">
        <v>6122</v>
      </c>
      <c r="I2051" s="0" t="s">
        <v>6123</v>
      </c>
    </row>
    <row r="2052" customFormat="false" ht="14.4" hidden="false" customHeight="false" outlineLevel="0" collapsed="false">
      <c r="A2052" s="0" t="n">
        <v>1</v>
      </c>
      <c r="B2052" s="0" t="s">
        <v>948</v>
      </c>
      <c r="C2052" s="0" t="s">
        <v>949</v>
      </c>
      <c r="D2052" s="0" t="n">
        <v>7176</v>
      </c>
      <c r="E2052" s="0" t="s">
        <v>6124</v>
      </c>
      <c r="F2052" s="0" t="s">
        <v>6124</v>
      </c>
      <c r="I2052" s="0" t="s">
        <v>6125</v>
      </c>
    </row>
    <row r="2053" customFormat="false" ht="14.4" hidden="false" customHeight="false" outlineLevel="0" collapsed="false">
      <c r="A2053" s="0" t="n">
        <v>1</v>
      </c>
      <c r="B2053" s="0" t="s">
        <v>948</v>
      </c>
      <c r="C2053" s="0" t="s">
        <v>949</v>
      </c>
      <c r="D2053" s="0" t="n">
        <v>7177</v>
      </c>
      <c r="E2053" s="0" t="s">
        <v>6126</v>
      </c>
      <c r="F2053" s="0" t="s">
        <v>6126</v>
      </c>
      <c r="G2053" s="0" t="s">
        <v>1074</v>
      </c>
      <c r="H2053" s="0" t="s">
        <v>6127</v>
      </c>
      <c r="I2053" s="0" t="s">
        <v>6128</v>
      </c>
    </row>
    <row r="2054" customFormat="false" ht="14.4" hidden="false" customHeight="false" outlineLevel="0" collapsed="false">
      <c r="A2054" s="0" t="n">
        <v>1</v>
      </c>
      <c r="B2054" s="0" t="s">
        <v>948</v>
      </c>
      <c r="C2054" s="0" t="s">
        <v>949</v>
      </c>
      <c r="D2054" s="0" t="n">
        <v>7178</v>
      </c>
      <c r="E2054" s="0" t="s">
        <v>6129</v>
      </c>
      <c r="F2054" s="0" t="s">
        <v>6129</v>
      </c>
      <c r="G2054" s="0" t="s">
        <v>1074</v>
      </c>
      <c r="H2054" s="0" t="s">
        <v>6130</v>
      </c>
      <c r="I2054" s="0" t="s">
        <v>6131</v>
      </c>
    </row>
    <row r="2055" customFormat="false" ht="14.4" hidden="false" customHeight="false" outlineLevel="0" collapsed="false">
      <c r="A2055" s="0" t="n">
        <v>1</v>
      </c>
      <c r="B2055" s="0" t="s">
        <v>948</v>
      </c>
      <c r="C2055" s="0" t="s">
        <v>949</v>
      </c>
      <c r="D2055" s="0" t="n">
        <v>7179</v>
      </c>
      <c r="E2055" s="0" t="s">
        <v>6132</v>
      </c>
      <c r="F2055" s="0" t="s">
        <v>6132</v>
      </c>
      <c r="I2055" s="0" t="s">
        <v>6133</v>
      </c>
    </row>
    <row r="2056" customFormat="false" ht="14.4" hidden="false" customHeight="false" outlineLevel="0" collapsed="false">
      <c r="A2056" s="0" t="n">
        <v>1</v>
      </c>
      <c r="B2056" s="0" t="s">
        <v>948</v>
      </c>
      <c r="C2056" s="0" t="s">
        <v>949</v>
      </c>
      <c r="D2056" s="0" t="n">
        <v>7180</v>
      </c>
      <c r="E2056" s="0" t="s">
        <v>6134</v>
      </c>
      <c r="F2056" s="0" t="s">
        <v>6134</v>
      </c>
      <c r="G2056" s="0" t="s">
        <v>1074</v>
      </c>
      <c r="H2056" s="0" t="s">
        <v>6135</v>
      </c>
      <c r="I2056" s="0" t="s">
        <v>6136</v>
      </c>
    </row>
    <row r="2057" customFormat="false" ht="14.4" hidden="false" customHeight="false" outlineLevel="0" collapsed="false">
      <c r="A2057" s="0" t="n">
        <v>1</v>
      </c>
      <c r="B2057" s="0" t="s">
        <v>948</v>
      </c>
      <c r="C2057" s="0" t="s">
        <v>949</v>
      </c>
      <c r="D2057" s="0" t="n">
        <v>7181</v>
      </c>
      <c r="E2057" s="0" t="s">
        <v>6137</v>
      </c>
      <c r="F2057" s="0" t="s">
        <v>6137</v>
      </c>
      <c r="I2057" s="0" t="s">
        <v>6138</v>
      </c>
    </row>
    <row r="2058" customFormat="false" ht="14.4" hidden="false" customHeight="false" outlineLevel="0" collapsed="false">
      <c r="A2058" s="0" t="n">
        <v>1</v>
      </c>
      <c r="B2058" s="0" t="s">
        <v>948</v>
      </c>
      <c r="C2058" s="0" t="s">
        <v>949</v>
      </c>
      <c r="D2058" s="0" t="n">
        <v>7182</v>
      </c>
      <c r="E2058" s="0" t="s">
        <v>6139</v>
      </c>
      <c r="F2058" s="0" t="s">
        <v>6139</v>
      </c>
      <c r="I2058" s="0" t="s">
        <v>6140</v>
      </c>
    </row>
    <row r="2059" customFormat="false" ht="14.4" hidden="false" customHeight="false" outlineLevel="0" collapsed="false">
      <c r="A2059" s="0" t="n">
        <v>1</v>
      </c>
      <c r="B2059" s="0" t="s">
        <v>948</v>
      </c>
      <c r="C2059" s="0" t="s">
        <v>949</v>
      </c>
      <c r="D2059" s="0" t="n">
        <v>7183</v>
      </c>
      <c r="E2059" s="0" t="s">
        <v>6141</v>
      </c>
      <c r="F2059" s="0" t="s">
        <v>6141</v>
      </c>
      <c r="G2059" s="0" t="s">
        <v>1074</v>
      </c>
      <c r="H2059" s="0" t="s">
        <v>6142</v>
      </c>
      <c r="I2059" s="0" t="s">
        <v>6143</v>
      </c>
    </row>
    <row r="2060" customFormat="false" ht="14.4" hidden="false" customHeight="false" outlineLevel="0" collapsed="false">
      <c r="A2060" s="0" t="n">
        <v>1</v>
      </c>
      <c r="B2060" s="0" t="s">
        <v>948</v>
      </c>
      <c r="C2060" s="0" t="s">
        <v>949</v>
      </c>
      <c r="D2060" s="0" t="n">
        <v>7184</v>
      </c>
      <c r="E2060" s="0" t="s">
        <v>6144</v>
      </c>
      <c r="F2060" s="0" t="s">
        <v>6144</v>
      </c>
      <c r="I2060" s="0" t="s">
        <v>6145</v>
      </c>
    </row>
    <row r="2061" customFormat="false" ht="14.4" hidden="false" customHeight="false" outlineLevel="0" collapsed="false">
      <c r="A2061" s="0" t="n">
        <v>1</v>
      </c>
      <c r="B2061" s="0" t="s">
        <v>948</v>
      </c>
      <c r="C2061" s="0" t="s">
        <v>949</v>
      </c>
      <c r="D2061" s="0" t="n">
        <v>7185</v>
      </c>
      <c r="E2061" s="0" t="s">
        <v>6146</v>
      </c>
      <c r="F2061" s="0" t="s">
        <v>6146</v>
      </c>
      <c r="I2061" s="0" t="s">
        <v>6147</v>
      </c>
    </row>
    <row r="2062" customFormat="false" ht="14.4" hidden="false" customHeight="false" outlineLevel="0" collapsed="false">
      <c r="A2062" s="0" t="n">
        <v>1</v>
      </c>
      <c r="B2062" s="0" t="s">
        <v>948</v>
      </c>
      <c r="C2062" s="0" t="s">
        <v>949</v>
      </c>
      <c r="D2062" s="0" t="n">
        <v>7186</v>
      </c>
      <c r="E2062" s="0" t="s">
        <v>6148</v>
      </c>
      <c r="F2062" s="0" t="s">
        <v>6148</v>
      </c>
      <c r="I2062" s="0" t="s">
        <v>6149</v>
      </c>
    </row>
    <row r="2063" customFormat="false" ht="14.4" hidden="false" customHeight="false" outlineLevel="0" collapsed="false">
      <c r="A2063" s="0" t="n">
        <v>1</v>
      </c>
      <c r="B2063" s="0" t="s">
        <v>948</v>
      </c>
      <c r="C2063" s="0" t="s">
        <v>949</v>
      </c>
      <c r="D2063" s="0" t="n">
        <v>7187</v>
      </c>
      <c r="E2063" s="0" t="s">
        <v>6150</v>
      </c>
      <c r="F2063" s="0" t="s">
        <v>6150</v>
      </c>
      <c r="I2063" s="0" t="s">
        <v>6151</v>
      </c>
    </row>
    <row r="2064" customFormat="false" ht="14.4" hidden="false" customHeight="false" outlineLevel="0" collapsed="false">
      <c r="A2064" s="0" t="n">
        <v>1</v>
      </c>
      <c r="B2064" s="0" t="s">
        <v>948</v>
      </c>
      <c r="C2064" s="0" t="s">
        <v>949</v>
      </c>
      <c r="D2064" s="0" t="n">
        <v>7188</v>
      </c>
      <c r="E2064" s="0" t="s">
        <v>6152</v>
      </c>
      <c r="F2064" s="0" t="s">
        <v>6152</v>
      </c>
    </row>
    <row r="2065" customFormat="false" ht="14.4" hidden="false" customHeight="false" outlineLevel="0" collapsed="false">
      <c r="A2065" s="0" t="n">
        <v>1</v>
      </c>
      <c r="B2065" s="0" t="s">
        <v>948</v>
      </c>
      <c r="C2065" s="0" t="s">
        <v>949</v>
      </c>
      <c r="D2065" s="0" t="n">
        <v>7189</v>
      </c>
      <c r="E2065" s="0" t="s">
        <v>6153</v>
      </c>
      <c r="F2065" s="0" t="s">
        <v>6153</v>
      </c>
      <c r="I2065" s="0" t="s">
        <v>6154</v>
      </c>
    </row>
    <row r="2066" customFormat="false" ht="14.4" hidden="false" customHeight="false" outlineLevel="0" collapsed="false">
      <c r="A2066" s="0" t="n">
        <v>1</v>
      </c>
      <c r="B2066" s="0" t="s">
        <v>948</v>
      </c>
      <c r="C2066" s="0" t="s">
        <v>949</v>
      </c>
      <c r="D2066" s="0" t="n">
        <v>7190</v>
      </c>
      <c r="E2066" s="0" t="s">
        <v>6155</v>
      </c>
      <c r="F2066" s="0" t="s">
        <v>6155</v>
      </c>
      <c r="I2066" s="0" t="s">
        <v>6156</v>
      </c>
    </row>
    <row r="2067" customFormat="false" ht="14.4" hidden="false" customHeight="false" outlineLevel="0" collapsed="false">
      <c r="A2067" s="0" t="n">
        <v>1</v>
      </c>
      <c r="B2067" s="0" t="s">
        <v>948</v>
      </c>
      <c r="C2067" s="0" t="s">
        <v>949</v>
      </c>
      <c r="D2067" s="0" t="n">
        <v>7191</v>
      </c>
      <c r="E2067" s="0" t="s">
        <v>6157</v>
      </c>
      <c r="F2067" s="0" t="s">
        <v>6157</v>
      </c>
      <c r="I2067" s="0" t="s">
        <v>6158</v>
      </c>
    </row>
    <row r="2068" customFormat="false" ht="14.4" hidden="false" customHeight="false" outlineLevel="0" collapsed="false">
      <c r="A2068" s="0" t="n">
        <v>1</v>
      </c>
      <c r="B2068" s="0" t="s">
        <v>948</v>
      </c>
      <c r="C2068" s="0" t="s">
        <v>949</v>
      </c>
      <c r="D2068" s="0" t="n">
        <v>7192</v>
      </c>
      <c r="E2068" s="0" t="s">
        <v>6159</v>
      </c>
      <c r="F2068" s="0" t="s">
        <v>6159</v>
      </c>
      <c r="I2068" s="0" t="s">
        <v>6160</v>
      </c>
    </row>
    <row r="2069" customFormat="false" ht="14.4" hidden="false" customHeight="false" outlineLevel="0" collapsed="false">
      <c r="A2069" s="0" t="n">
        <v>1</v>
      </c>
      <c r="B2069" s="0" t="s">
        <v>948</v>
      </c>
      <c r="C2069" s="0" t="s">
        <v>949</v>
      </c>
      <c r="D2069" s="0" t="n">
        <v>7193</v>
      </c>
      <c r="E2069" s="0" t="s">
        <v>6161</v>
      </c>
      <c r="F2069" s="0" t="s">
        <v>6161</v>
      </c>
      <c r="I2069" s="0" t="s">
        <v>6162</v>
      </c>
    </row>
    <row r="2070" customFormat="false" ht="14.4" hidden="false" customHeight="false" outlineLevel="0" collapsed="false">
      <c r="A2070" s="0" t="n">
        <v>1</v>
      </c>
      <c r="B2070" s="0" t="s">
        <v>948</v>
      </c>
      <c r="C2070" s="0" t="s">
        <v>949</v>
      </c>
      <c r="D2070" s="0" t="n">
        <v>7194</v>
      </c>
      <c r="E2070" s="0" t="s">
        <v>6163</v>
      </c>
      <c r="F2070" s="0" t="s">
        <v>6163</v>
      </c>
      <c r="G2070" s="0" t="s">
        <v>1074</v>
      </c>
      <c r="H2070" s="0" t="s">
        <v>6164</v>
      </c>
      <c r="I2070" s="0" t="s">
        <v>6165</v>
      </c>
    </row>
    <row r="2071" customFormat="false" ht="14.4" hidden="false" customHeight="false" outlineLevel="0" collapsed="false">
      <c r="A2071" s="0" t="n">
        <v>1</v>
      </c>
      <c r="B2071" s="0" t="s">
        <v>948</v>
      </c>
      <c r="C2071" s="0" t="s">
        <v>949</v>
      </c>
      <c r="D2071" s="0" t="n">
        <v>7195</v>
      </c>
      <c r="E2071" s="0" t="s">
        <v>6166</v>
      </c>
      <c r="F2071" s="0" t="s">
        <v>6166</v>
      </c>
      <c r="I2071" s="0" t="s">
        <v>6167</v>
      </c>
    </row>
    <row r="2072" customFormat="false" ht="14.4" hidden="false" customHeight="false" outlineLevel="0" collapsed="false">
      <c r="A2072" s="0" t="n">
        <v>1</v>
      </c>
      <c r="B2072" s="0" t="s">
        <v>948</v>
      </c>
      <c r="C2072" s="0" t="s">
        <v>949</v>
      </c>
      <c r="D2072" s="0" t="n">
        <v>7196</v>
      </c>
      <c r="E2072" s="0" t="s">
        <v>6168</v>
      </c>
      <c r="F2072" s="0" t="s">
        <v>6168</v>
      </c>
      <c r="G2072" s="0" t="s">
        <v>1074</v>
      </c>
      <c r="H2072" s="0" t="s">
        <v>6169</v>
      </c>
      <c r="I2072" s="0" t="s">
        <v>6170</v>
      </c>
    </row>
    <row r="2073" customFormat="false" ht="14.4" hidden="false" customHeight="false" outlineLevel="0" collapsed="false">
      <c r="A2073" s="0" t="n">
        <v>1</v>
      </c>
      <c r="B2073" s="0" t="s">
        <v>948</v>
      </c>
      <c r="C2073" s="0" t="s">
        <v>949</v>
      </c>
      <c r="D2073" s="0" t="n">
        <v>7197</v>
      </c>
      <c r="E2073" s="0" t="s">
        <v>6171</v>
      </c>
      <c r="F2073" s="0" t="s">
        <v>6171</v>
      </c>
      <c r="I2073" s="0" t="s">
        <v>6172</v>
      </c>
    </row>
    <row r="2074" customFormat="false" ht="14.4" hidden="false" customHeight="false" outlineLevel="0" collapsed="false">
      <c r="A2074" s="0" t="n">
        <v>1</v>
      </c>
      <c r="B2074" s="0" t="s">
        <v>948</v>
      </c>
      <c r="C2074" s="0" t="s">
        <v>949</v>
      </c>
      <c r="D2074" s="0" t="n">
        <v>7198</v>
      </c>
      <c r="E2074" s="0" t="s">
        <v>6173</v>
      </c>
      <c r="F2074" s="0" t="s">
        <v>6173</v>
      </c>
      <c r="G2074" s="0" t="s">
        <v>1074</v>
      </c>
      <c r="H2074" s="0" t="s">
        <v>6174</v>
      </c>
      <c r="I2074" s="0" t="s">
        <v>6175</v>
      </c>
    </row>
    <row r="2075" customFormat="false" ht="14.4" hidden="false" customHeight="false" outlineLevel="0" collapsed="false">
      <c r="A2075" s="0" t="n">
        <v>1</v>
      </c>
      <c r="B2075" s="0" t="s">
        <v>948</v>
      </c>
      <c r="C2075" s="0" t="s">
        <v>949</v>
      </c>
      <c r="D2075" s="0" t="n">
        <v>7199</v>
      </c>
      <c r="E2075" s="0" t="s">
        <v>6176</v>
      </c>
      <c r="F2075" s="0" t="s">
        <v>6176</v>
      </c>
      <c r="I2075" s="0" t="s">
        <v>6177</v>
      </c>
    </row>
    <row r="2076" customFormat="false" ht="14.4" hidden="false" customHeight="false" outlineLevel="0" collapsed="false">
      <c r="A2076" s="0" t="n">
        <v>1</v>
      </c>
      <c r="B2076" s="0" t="s">
        <v>948</v>
      </c>
      <c r="C2076" s="0" t="s">
        <v>949</v>
      </c>
      <c r="D2076" s="0" t="n">
        <v>7200</v>
      </c>
      <c r="E2076" s="0" t="s">
        <v>6178</v>
      </c>
      <c r="F2076" s="0" t="s">
        <v>6178</v>
      </c>
      <c r="I2076" s="0" t="s">
        <v>6179</v>
      </c>
    </row>
    <row r="2077" customFormat="false" ht="14.4" hidden="false" customHeight="false" outlineLevel="0" collapsed="false">
      <c r="A2077" s="0" t="n">
        <v>1</v>
      </c>
      <c r="B2077" s="0" t="s">
        <v>948</v>
      </c>
      <c r="C2077" s="0" t="s">
        <v>949</v>
      </c>
      <c r="D2077" s="0" t="n">
        <v>7201</v>
      </c>
      <c r="E2077" s="0" t="s">
        <v>6180</v>
      </c>
      <c r="F2077" s="0" t="s">
        <v>6180</v>
      </c>
      <c r="I2077" s="0" t="s">
        <v>6181</v>
      </c>
    </row>
    <row r="2078" customFormat="false" ht="14.4" hidden="false" customHeight="false" outlineLevel="0" collapsed="false">
      <c r="A2078" s="0" t="n">
        <v>1</v>
      </c>
      <c r="B2078" s="0" t="s">
        <v>948</v>
      </c>
      <c r="C2078" s="0" t="s">
        <v>949</v>
      </c>
      <c r="D2078" s="0" t="n">
        <v>7202</v>
      </c>
      <c r="E2078" s="0" t="s">
        <v>6182</v>
      </c>
      <c r="F2078" s="0" t="s">
        <v>6182</v>
      </c>
      <c r="I2078" s="0" t="s">
        <v>6183</v>
      </c>
    </row>
    <row r="2079" customFormat="false" ht="14.4" hidden="false" customHeight="false" outlineLevel="0" collapsed="false">
      <c r="A2079" s="0" t="n">
        <v>1</v>
      </c>
      <c r="B2079" s="0" t="s">
        <v>948</v>
      </c>
      <c r="C2079" s="0" t="s">
        <v>949</v>
      </c>
      <c r="D2079" s="0" t="n">
        <v>7203</v>
      </c>
      <c r="E2079" s="0" t="s">
        <v>6184</v>
      </c>
      <c r="F2079" s="0" t="s">
        <v>6184</v>
      </c>
      <c r="G2079" s="0" t="s">
        <v>1074</v>
      </c>
      <c r="H2079" s="0" t="s">
        <v>6185</v>
      </c>
      <c r="I2079" s="0" t="s">
        <v>6186</v>
      </c>
    </row>
    <row r="2080" customFormat="false" ht="14.4" hidden="false" customHeight="false" outlineLevel="0" collapsed="false">
      <c r="A2080" s="0" t="n">
        <v>1</v>
      </c>
      <c r="B2080" s="0" t="s">
        <v>948</v>
      </c>
      <c r="C2080" s="0" t="s">
        <v>949</v>
      </c>
      <c r="D2080" s="0" t="n">
        <v>7204</v>
      </c>
      <c r="E2080" s="0" t="s">
        <v>6187</v>
      </c>
      <c r="F2080" s="0" t="s">
        <v>6187</v>
      </c>
      <c r="I2080" s="0" t="s">
        <v>6188</v>
      </c>
    </row>
    <row r="2081" customFormat="false" ht="14.4" hidden="false" customHeight="false" outlineLevel="0" collapsed="false">
      <c r="A2081" s="0" t="n">
        <v>1</v>
      </c>
      <c r="B2081" s="0" t="s">
        <v>948</v>
      </c>
      <c r="C2081" s="0" t="s">
        <v>949</v>
      </c>
      <c r="D2081" s="0" t="n">
        <v>7205</v>
      </c>
      <c r="E2081" s="0" t="s">
        <v>6189</v>
      </c>
      <c r="F2081" s="0" t="s">
        <v>6189</v>
      </c>
    </row>
    <row r="2082" customFormat="false" ht="14.4" hidden="false" customHeight="false" outlineLevel="0" collapsed="false">
      <c r="A2082" s="0" t="n">
        <v>1</v>
      </c>
      <c r="B2082" s="0" t="s">
        <v>948</v>
      </c>
      <c r="C2082" s="0" t="s">
        <v>949</v>
      </c>
      <c r="D2082" s="0" t="n">
        <v>7206</v>
      </c>
      <c r="E2082" s="0" t="s">
        <v>6190</v>
      </c>
      <c r="F2082" s="0" t="s">
        <v>6190</v>
      </c>
      <c r="I2082" s="0" t="s">
        <v>6191</v>
      </c>
    </row>
    <row r="2083" customFormat="false" ht="14.4" hidden="false" customHeight="false" outlineLevel="0" collapsed="false">
      <c r="A2083" s="0" t="n">
        <v>1</v>
      </c>
      <c r="B2083" s="0" t="s">
        <v>948</v>
      </c>
      <c r="C2083" s="0" t="s">
        <v>949</v>
      </c>
      <c r="D2083" s="0" t="n">
        <v>7207</v>
      </c>
      <c r="E2083" s="0" t="s">
        <v>6192</v>
      </c>
      <c r="F2083" s="0" t="s">
        <v>6192</v>
      </c>
      <c r="I2083" s="0" t="s">
        <v>6193</v>
      </c>
    </row>
    <row r="2084" customFormat="false" ht="14.4" hidden="false" customHeight="false" outlineLevel="0" collapsed="false">
      <c r="A2084" s="0" t="n">
        <v>1</v>
      </c>
      <c r="B2084" s="0" t="s">
        <v>948</v>
      </c>
      <c r="C2084" s="0" t="s">
        <v>949</v>
      </c>
      <c r="D2084" s="0" t="n">
        <v>7208</v>
      </c>
      <c r="E2084" s="0" t="s">
        <v>6194</v>
      </c>
      <c r="F2084" s="0" t="s">
        <v>6194</v>
      </c>
      <c r="I2084" s="0" t="s">
        <v>6195</v>
      </c>
    </row>
    <row r="2085" customFormat="false" ht="14.4" hidden="false" customHeight="false" outlineLevel="0" collapsed="false">
      <c r="A2085" s="0" t="n">
        <v>1</v>
      </c>
      <c r="B2085" s="0" t="s">
        <v>948</v>
      </c>
      <c r="C2085" s="0" t="s">
        <v>949</v>
      </c>
      <c r="D2085" s="0" t="n">
        <v>7209</v>
      </c>
      <c r="E2085" s="0" t="s">
        <v>6196</v>
      </c>
      <c r="F2085" s="0" t="s">
        <v>6196</v>
      </c>
      <c r="I2085" s="0" t="s">
        <v>6197</v>
      </c>
    </row>
    <row r="2086" customFormat="false" ht="14.4" hidden="false" customHeight="false" outlineLevel="0" collapsed="false">
      <c r="A2086" s="0" t="n">
        <v>1</v>
      </c>
      <c r="B2086" s="0" t="s">
        <v>948</v>
      </c>
      <c r="C2086" s="0" t="s">
        <v>949</v>
      </c>
      <c r="D2086" s="0" t="n">
        <v>7210</v>
      </c>
      <c r="E2086" s="0" t="s">
        <v>6198</v>
      </c>
      <c r="F2086" s="0" t="s">
        <v>6198</v>
      </c>
      <c r="I2086" s="0" t="s">
        <v>6199</v>
      </c>
    </row>
    <row r="2087" customFormat="false" ht="14.4" hidden="false" customHeight="false" outlineLevel="0" collapsed="false">
      <c r="A2087" s="0" t="n">
        <v>1</v>
      </c>
      <c r="B2087" s="0" t="s">
        <v>948</v>
      </c>
      <c r="C2087" s="0" t="s">
        <v>949</v>
      </c>
      <c r="D2087" s="0" t="n">
        <v>7211</v>
      </c>
      <c r="E2087" s="0" t="s">
        <v>6200</v>
      </c>
      <c r="F2087" s="0" t="s">
        <v>6200</v>
      </c>
      <c r="I2087" s="0" t="s">
        <v>6201</v>
      </c>
    </row>
    <row r="2088" customFormat="false" ht="14.4" hidden="false" customHeight="false" outlineLevel="0" collapsed="false">
      <c r="A2088" s="0" t="n">
        <v>1</v>
      </c>
      <c r="B2088" s="0" t="s">
        <v>948</v>
      </c>
      <c r="C2088" s="0" t="s">
        <v>949</v>
      </c>
      <c r="D2088" s="0" t="n">
        <v>7212</v>
      </c>
      <c r="E2088" s="0" t="s">
        <v>6202</v>
      </c>
      <c r="F2088" s="0" t="s">
        <v>6202</v>
      </c>
      <c r="I2088" s="0" t="s">
        <v>6203</v>
      </c>
    </row>
    <row r="2089" customFormat="false" ht="14.4" hidden="false" customHeight="false" outlineLevel="0" collapsed="false">
      <c r="A2089" s="0" t="n">
        <v>1</v>
      </c>
      <c r="B2089" s="0" t="s">
        <v>948</v>
      </c>
      <c r="C2089" s="0" t="s">
        <v>949</v>
      </c>
      <c r="D2089" s="0" t="n">
        <v>7213</v>
      </c>
      <c r="E2089" s="0" t="s">
        <v>6204</v>
      </c>
      <c r="F2089" s="0" t="s">
        <v>6204</v>
      </c>
      <c r="I2089" s="0" t="s">
        <v>6205</v>
      </c>
    </row>
    <row r="2090" customFormat="false" ht="14.4" hidden="false" customHeight="false" outlineLevel="0" collapsed="false">
      <c r="A2090" s="0" t="n">
        <v>1</v>
      </c>
      <c r="B2090" s="0" t="s">
        <v>948</v>
      </c>
      <c r="C2090" s="0" t="s">
        <v>949</v>
      </c>
      <c r="D2090" s="0" t="n">
        <v>7214</v>
      </c>
      <c r="E2090" s="0" t="s">
        <v>6206</v>
      </c>
      <c r="F2090" s="0" t="s">
        <v>6206</v>
      </c>
      <c r="I2090" s="0" t="s">
        <v>6207</v>
      </c>
    </row>
    <row r="2091" customFormat="false" ht="14.4" hidden="false" customHeight="false" outlineLevel="0" collapsed="false">
      <c r="A2091" s="0" t="n">
        <v>1</v>
      </c>
      <c r="B2091" s="0" t="s">
        <v>948</v>
      </c>
      <c r="C2091" s="0" t="s">
        <v>949</v>
      </c>
      <c r="D2091" s="0" t="n">
        <v>7215</v>
      </c>
      <c r="E2091" s="0" t="s">
        <v>6208</v>
      </c>
      <c r="F2091" s="0" t="s">
        <v>6208</v>
      </c>
      <c r="G2091" s="0" t="s">
        <v>1074</v>
      </c>
      <c r="H2091" s="0" t="s">
        <v>6209</v>
      </c>
      <c r="I2091" s="0" t="s">
        <v>6210</v>
      </c>
    </row>
    <row r="2092" customFormat="false" ht="14.4" hidden="false" customHeight="false" outlineLevel="0" collapsed="false">
      <c r="A2092" s="0" t="n">
        <v>1</v>
      </c>
      <c r="B2092" s="0" t="s">
        <v>948</v>
      </c>
      <c r="C2092" s="0" t="s">
        <v>949</v>
      </c>
      <c r="D2092" s="0" t="n">
        <v>7216</v>
      </c>
      <c r="E2092" s="0" t="s">
        <v>6211</v>
      </c>
      <c r="F2092" s="0" t="s">
        <v>6211</v>
      </c>
    </row>
    <row r="2093" customFormat="false" ht="14.4" hidden="false" customHeight="false" outlineLevel="0" collapsed="false">
      <c r="A2093" s="0" t="n">
        <v>1</v>
      </c>
      <c r="B2093" s="0" t="s">
        <v>948</v>
      </c>
      <c r="C2093" s="0" t="s">
        <v>949</v>
      </c>
      <c r="D2093" s="0" t="n">
        <v>7217</v>
      </c>
      <c r="E2093" s="0" t="s">
        <v>6212</v>
      </c>
      <c r="F2093" s="0" t="s">
        <v>6212</v>
      </c>
    </row>
    <row r="2094" customFormat="false" ht="14.4" hidden="false" customHeight="false" outlineLevel="0" collapsed="false">
      <c r="A2094" s="0" t="n">
        <v>1</v>
      </c>
      <c r="B2094" s="0" t="s">
        <v>948</v>
      </c>
      <c r="C2094" s="0" t="s">
        <v>949</v>
      </c>
      <c r="D2094" s="0" t="n">
        <v>7218</v>
      </c>
      <c r="E2094" s="0" t="s">
        <v>6213</v>
      </c>
      <c r="F2094" s="0" t="s">
        <v>6213</v>
      </c>
      <c r="I2094" s="0" t="s">
        <v>6214</v>
      </c>
    </row>
    <row r="2095" customFormat="false" ht="14.4" hidden="false" customHeight="false" outlineLevel="0" collapsed="false">
      <c r="A2095" s="0" t="n">
        <v>1</v>
      </c>
      <c r="B2095" s="0" t="s">
        <v>948</v>
      </c>
      <c r="C2095" s="0" t="s">
        <v>949</v>
      </c>
      <c r="D2095" s="0" t="n">
        <v>7219</v>
      </c>
      <c r="E2095" s="0" t="s">
        <v>6215</v>
      </c>
      <c r="F2095" s="0" t="s">
        <v>6215</v>
      </c>
      <c r="I2095" s="0" t="s">
        <v>6216</v>
      </c>
    </row>
    <row r="2096" customFormat="false" ht="14.4" hidden="false" customHeight="false" outlineLevel="0" collapsed="false">
      <c r="A2096" s="0" t="n">
        <v>1</v>
      </c>
      <c r="B2096" s="0" t="s">
        <v>948</v>
      </c>
      <c r="C2096" s="0" t="s">
        <v>949</v>
      </c>
      <c r="D2096" s="0" t="n">
        <v>7220</v>
      </c>
      <c r="E2096" s="0" t="s">
        <v>6217</v>
      </c>
      <c r="F2096" s="0" t="s">
        <v>6217</v>
      </c>
      <c r="I2096" s="0" t="s">
        <v>6218</v>
      </c>
    </row>
    <row r="2097" customFormat="false" ht="14.4" hidden="false" customHeight="false" outlineLevel="0" collapsed="false">
      <c r="A2097" s="0" t="n">
        <v>1</v>
      </c>
      <c r="B2097" s="0" t="s">
        <v>948</v>
      </c>
      <c r="C2097" s="0" t="s">
        <v>949</v>
      </c>
      <c r="D2097" s="0" t="n">
        <v>7221</v>
      </c>
      <c r="E2097" s="0" t="s">
        <v>6219</v>
      </c>
      <c r="F2097" s="0" t="s">
        <v>6219</v>
      </c>
      <c r="G2097" s="0" t="s">
        <v>1074</v>
      </c>
      <c r="H2097" s="0" t="s">
        <v>6220</v>
      </c>
      <c r="I2097" s="0" t="s">
        <v>6221</v>
      </c>
    </row>
    <row r="2098" customFormat="false" ht="14.4" hidden="false" customHeight="false" outlineLevel="0" collapsed="false">
      <c r="A2098" s="0" t="n">
        <v>1</v>
      </c>
      <c r="B2098" s="0" t="s">
        <v>948</v>
      </c>
      <c r="C2098" s="0" t="s">
        <v>949</v>
      </c>
      <c r="D2098" s="0" t="n">
        <v>7222</v>
      </c>
      <c r="E2098" s="0" t="s">
        <v>6222</v>
      </c>
      <c r="F2098" s="0" t="s">
        <v>6222</v>
      </c>
      <c r="I2098" s="0" t="s">
        <v>6223</v>
      </c>
    </row>
    <row r="2099" customFormat="false" ht="14.4" hidden="false" customHeight="false" outlineLevel="0" collapsed="false">
      <c r="A2099" s="0" t="n">
        <v>1</v>
      </c>
      <c r="B2099" s="0" t="s">
        <v>948</v>
      </c>
      <c r="C2099" s="0" t="s">
        <v>949</v>
      </c>
      <c r="D2099" s="0" t="n">
        <v>7300</v>
      </c>
      <c r="E2099" s="0" t="s">
        <v>6224</v>
      </c>
      <c r="F2099" s="0" t="s">
        <v>6225</v>
      </c>
      <c r="G2099" s="0" t="s">
        <v>1074</v>
      </c>
      <c r="H2099" s="0" t="s">
        <v>6226</v>
      </c>
      <c r="I2099" s="0" t="s">
        <v>6227</v>
      </c>
    </row>
    <row r="2100" customFormat="false" ht="14.4" hidden="false" customHeight="false" outlineLevel="0" collapsed="false">
      <c r="A2100" s="0" t="n">
        <v>1</v>
      </c>
      <c r="B2100" s="0" t="s">
        <v>948</v>
      </c>
      <c r="C2100" s="0" t="s">
        <v>949</v>
      </c>
      <c r="D2100" s="0" t="n">
        <v>7301</v>
      </c>
      <c r="E2100" s="0" t="s">
        <v>6228</v>
      </c>
      <c r="F2100" s="0" t="s">
        <v>6229</v>
      </c>
      <c r="I2100" s="0" t="s">
        <v>6230</v>
      </c>
    </row>
    <row r="2101" customFormat="false" ht="14.4" hidden="false" customHeight="false" outlineLevel="0" collapsed="false">
      <c r="A2101" s="0" t="n">
        <v>1</v>
      </c>
      <c r="B2101" s="0" t="s">
        <v>948</v>
      </c>
      <c r="C2101" s="0" t="s">
        <v>949</v>
      </c>
      <c r="D2101" s="0" t="n">
        <v>7302</v>
      </c>
      <c r="E2101" s="0" t="s">
        <v>6231</v>
      </c>
      <c r="F2101" s="0" t="s">
        <v>6232</v>
      </c>
      <c r="G2101" s="0" t="s">
        <v>1074</v>
      </c>
      <c r="H2101" s="0" t="s">
        <v>6233</v>
      </c>
      <c r="I2101" s="0" t="s">
        <v>6234</v>
      </c>
    </row>
    <row r="2102" customFormat="false" ht="14.4" hidden="false" customHeight="false" outlineLevel="0" collapsed="false">
      <c r="A2102" s="0" t="n">
        <v>1</v>
      </c>
      <c r="B2102" s="0" t="s">
        <v>948</v>
      </c>
      <c r="C2102" s="0" t="s">
        <v>949</v>
      </c>
      <c r="D2102" s="0" t="n">
        <v>7303</v>
      </c>
      <c r="E2102" s="0" t="s">
        <v>6235</v>
      </c>
      <c r="F2102" s="0" t="s">
        <v>6235</v>
      </c>
    </row>
    <row r="2103" customFormat="false" ht="14.4" hidden="false" customHeight="false" outlineLevel="0" collapsed="false">
      <c r="A2103" s="0" t="n">
        <v>1</v>
      </c>
      <c r="B2103" s="0" t="s">
        <v>948</v>
      </c>
      <c r="C2103" s="0" t="s">
        <v>949</v>
      </c>
      <c r="D2103" s="0" t="n">
        <v>7304</v>
      </c>
      <c r="E2103" s="0" t="s">
        <v>6236</v>
      </c>
      <c r="F2103" s="0" t="s">
        <v>6237</v>
      </c>
      <c r="G2103" s="0" t="s">
        <v>1074</v>
      </c>
      <c r="H2103" s="0" t="s">
        <v>6238</v>
      </c>
      <c r="I2103" s="0" t="s">
        <v>6239</v>
      </c>
    </row>
    <row r="2104" customFormat="false" ht="14.4" hidden="false" customHeight="false" outlineLevel="0" collapsed="false">
      <c r="A2104" s="0" t="n">
        <v>1</v>
      </c>
      <c r="B2104" s="0" t="s">
        <v>948</v>
      </c>
      <c r="C2104" s="0" t="s">
        <v>949</v>
      </c>
      <c r="D2104" s="0" t="n">
        <v>7305</v>
      </c>
      <c r="E2104" s="0" t="s">
        <v>6240</v>
      </c>
      <c r="F2104" s="0" t="s">
        <v>6240</v>
      </c>
      <c r="I2104" s="0" t="s">
        <v>6241</v>
      </c>
    </row>
    <row r="2105" customFormat="false" ht="14.4" hidden="false" customHeight="false" outlineLevel="0" collapsed="false">
      <c r="A2105" s="0" t="n">
        <v>1</v>
      </c>
      <c r="B2105" s="0" t="s">
        <v>948</v>
      </c>
      <c r="C2105" s="0" t="s">
        <v>949</v>
      </c>
      <c r="D2105" s="0" t="n">
        <v>7306</v>
      </c>
      <c r="E2105" s="0" t="s">
        <v>6242</v>
      </c>
      <c r="F2105" s="0" t="s">
        <v>6242</v>
      </c>
      <c r="G2105" s="0" t="s">
        <v>1074</v>
      </c>
      <c r="H2105" s="0" t="s">
        <v>6243</v>
      </c>
      <c r="I2105" s="0" t="s">
        <v>6244</v>
      </c>
    </row>
    <row r="2106" customFormat="false" ht="14.4" hidden="false" customHeight="false" outlineLevel="0" collapsed="false">
      <c r="A2106" s="0" t="n">
        <v>1</v>
      </c>
      <c r="B2106" s="0" t="s">
        <v>948</v>
      </c>
      <c r="C2106" s="0" t="s">
        <v>949</v>
      </c>
      <c r="D2106" s="0" t="n">
        <v>7307</v>
      </c>
      <c r="E2106" s="0" t="s">
        <v>6245</v>
      </c>
      <c r="F2106" s="0" t="s">
        <v>6245</v>
      </c>
    </row>
    <row r="2107" customFormat="false" ht="14.4" hidden="false" customHeight="false" outlineLevel="0" collapsed="false">
      <c r="A2107" s="0" t="n">
        <v>1</v>
      </c>
      <c r="B2107" s="0" t="s">
        <v>948</v>
      </c>
      <c r="C2107" s="0" t="s">
        <v>949</v>
      </c>
      <c r="D2107" s="0" t="n">
        <v>7308</v>
      </c>
      <c r="E2107" s="0" t="s">
        <v>6246</v>
      </c>
      <c r="F2107" s="0" t="s">
        <v>6246</v>
      </c>
    </row>
    <row r="2108" customFormat="false" ht="14.4" hidden="false" customHeight="false" outlineLevel="0" collapsed="false">
      <c r="A2108" s="0" t="n">
        <v>1</v>
      </c>
      <c r="B2108" s="0" t="s">
        <v>948</v>
      </c>
      <c r="C2108" s="0" t="s">
        <v>949</v>
      </c>
      <c r="D2108" s="0" t="n">
        <v>7309</v>
      </c>
      <c r="E2108" s="0" t="s">
        <v>6247</v>
      </c>
      <c r="F2108" s="0" t="s">
        <v>6247</v>
      </c>
      <c r="G2108" s="0" t="s">
        <v>1074</v>
      </c>
      <c r="H2108" s="0" t="s">
        <v>6248</v>
      </c>
      <c r="I2108" s="0" t="s">
        <v>6249</v>
      </c>
    </row>
    <row r="2109" customFormat="false" ht="14.4" hidden="false" customHeight="false" outlineLevel="0" collapsed="false">
      <c r="A2109" s="0" t="n">
        <v>1</v>
      </c>
      <c r="B2109" s="0" t="s">
        <v>948</v>
      </c>
      <c r="C2109" s="0" t="s">
        <v>949</v>
      </c>
      <c r="D2109" s="0" t="n">
        <v>7310</v>
      </c>
      <c r="E2109" s="0" t="s">
        <v>6250</v>
      </c>
      <c r="F2109" s="0" t="s">
        <v>6250</v>
      </c>
      <c r="G2109" s="0" t="s">
        <v>1074</v>
      </c>
      <c r="H2109" s="0" t="s">
        <v>6251</v>
      </c>
      <c r="I2109" s="0" t="s">
        <v>6252</v>
      </c>
    </row>
    <row r="2110" customFormat="false" ht="14.4" hidden="false" customHeight="false" outlineLevel="0" collapsed="false">
      <c r="A2110" s="0" t="n">
        <v>1</v>
      </c>
      <c r="B2110" s="0" t="s">
        <v>948</v>
      </c>
      <c r="C2110" s="0" t="s">
        <v>949</v>
      </c>
      <c r="D2110" s="0" t="n">
        <v>7311</v>
      </c>
      <c r="E2110" s="0" t="s">
        <v>6253</v>
      </c>
      <c r="F2110" s="0" t="s">
        <v>6253</v>
      </c>
      <c r="I2110" s="0" t="s">
        <v>6254</v>
      </c>
    </row>
    <row r="2111" customFormat="false" ht="14.4" hidden="false" customHeight="false" outlineLevel="0" collapsed="false">
      <c r="A2111" s="0" t="n">
        <v>1</v>
      </c>
      <c r="B2111" s="0" t="s">
        <v>948</v>
      </c>
      <c r="C2111" s="0" t="s">
        <v>949</v>
      </c>
      <c r="D2111" s="0" t="n">
        <v>7312</v>
      </c>
      <c r="E2111" s="0" t="s">
        <v>6255</v>
      </c>
      <c r="F2111" s="0" t="s">
        <v>6255</v>
      </c>
      <c r="G2111" s="0" t="s">
        <v>1074</v>
      </c>
      <c r="H2111" s="0" t="s">
        <v>6256</v>
      </c>
      <c r="I2111" s="0" t="s">
        <v>6257</v>
      </c>
    </row>
    <row r="2112" customFormat="false" ht="14.4" hidden="false" customHeight="false" outlineLevel="0" collapsed="false">
      <c r="A2112" s="0" t="n">
        <v>1</v>
      </c>
      <c r="B2112" s="0" t="s">
        <v>948</v>
      </c>
      <c r="C2112" s="0" t="s">
        <v>949</v>
      </c>
      <c r="D2112" s="0" t="n">
        <v>7313</v>
      </c>
      <c r="E2112" s="0" t="s">
        <v>6258</v>
      </c>
      <c r="F2112" s="0" t="s">
        <v>6259</v>
      </c>
      <c r="I2112" s="0" t="s">
        <v>6260</v>
      </c>
    </row>
    <row r="2113" customFormat="false" ht="14.4" hidden="false" customHeight="false" outlineLevel="0" collapsed="false">
      <c r="A2113" s="0" t="n">
        <v>1</v>
      </c>
      <c r="B2113" s="0" t="s">
        <v>948</v>
      </c>
      <c r="C2113" s="0" t="s">
        <v>949</v>
      </c>
      <c r="D2113" s="0" t="n">
        <v>7314</v>
      </c>
      <c r="E2113" s="0" t="s">
        <v>6261</v>
      </c>
      <c r="F2113" s="0" t="s">
        <v>6261</v>
      </c>
      <c r="G2113" s="0" t="s">
        <v>1074</v>
      </c>
      <c r="H2113" s="0" t="s">
        <v>6262</v>
      </c>
      <c r="I2113" s="0" t="s">
        <v>6263</v>
      </c>
    </row>
    <row r="2114" customFormat="false" ht="14.4" hidden="false" customHeight="false" outlineLevel="0" collapsed="false">
      <c r="A2114" s="0" t="n">
        <v>1</v>
      </c>
      <c r="B2114" s="0" t="s">
        <v>948</v>
      </c>
      <c r="C2114" s="0" t="s">
        <v>949</v>
      </c>
      <c r="D2114" s="0" t="n">
        <v>7315</v>
      </c>
      <c r="E2114" s="0" t="s">
        <v>6264</v>
      </c>
      <c r="F2114" s="0" t="s">
        <v>6265</v>
      </c>
      <c r="G2114" s="0" t="s">
        <v>1074</v>
      </c>
      <c r="H2114" s="0" t="s">
        <v>6266</v>
      </c>
      <c r="I2114" s="0" t="s">
        <v>6267</v>
      </c>
    </row>
    <row r="2115" customFormat="false" ht="14.4" hidden="false" customHeight="false" outlineLevel="0" collapsed="false">
      <c r="A2115" s="0" t="n">
        <v>1</v>
      </c>
      <c r="B2115" s="0" t="s">
        <v>948</v>
      </c>
      <c r="C2115" s="0" t="s">
        <v>949</v>
      </c>
      <c r="D2115" s="0" t="n">
        <v>7316</v>
      </c>
      <c r="E2115" s="0" t="s">
        <v>6268</v>
      </c>
      <c r="F2115" s="0" t="s">
        <v>6269</v>
      </c>
      <c r="G2115" s="0" t="s">
        <v>1074</v>
      </c>
      <c r="H2115" s="0" t="s">
        <v>6270</v>
      </c>
      <c r="I2115" s="0" t="s">
        <v>6271</v>
      </c>
    </row>
    <row r="2116" customFormat="false" ht="14.4" hidden="false" customHeight="false" outlineLevel="0" collapsed="false">
      <c r="A2116" s="0" t="n">
        <v>1</v>
      </c>
      <c r="B2116" s="0" t="s">
        <v>948</v>
      </c>
      <c r="C2116" s="0" t="s">
        <v>949</v>
      </c>
      <c r="D2116" s="0" t="n">
        <v>7317</v>
      </c>
      <c r="E2116" s="0" t="s">
        <v>6272</v>
      </c>
      <c r="F2116" s="0" t="s">
        <v>6272</v>
      </c>
      <c r="G2116" s="0" t="s">
        <v>1074</v>
      </c>
      <c r="H2116" s="0" t="s">
        <v>6273</v>
      </c>
      <c r="I2116" s="0" t="s">
        <v>6274</v>
      </c>
    </row>
    <row r="2117" customFormat="false" ht="14.4" hidden="false" customHeight="false" outlineLevel="0" collapsed="false">
      <c r="A2117" s="0" t="n">
        <v>1</v>
      </c>
      <c r="B2117" s="0" t="s">
        <v>948</v>
      </c>
      <c r="C2117" s="0" t="s">
        <v>949</v>
      </c>
      <c r="D2117" s="0" t="n">
        <v>7318</v>
      </c>
      <c r="E2117" s="0" t="s">
        <v>6275</v>
      </c>
      <c r="F2117" s="0" t="s">
        <v>6276</v>
      </c>
      <c r="I2117" s="0" t="s">
        <v>6277</v>
      </c>
    </row>
    <row r="2118" customFormat="false" ht="14.4" hidden="false" customHeight="false" outlineLevel="0" collapsed="false">
      <c r="A2118" s="0" t="n">
        <v>1</v>
      </c>
      <c r="B2118" s="0" t="s">
        <v>948</v>
      </c>
      <c r="C2118" s="0" t="s">
        <v>949</v>
      </c>
      <c r="D2118" s="0" t="n">
        <v>7319</v>
      </c>
      <c r="E2118" s="0" t="s">
        <v>6278</v>
      </c>
      <c r="F2118" s="0" t="s">
        <v>6279</v>
      </c>
      <c r="I2118" s="0" t="s">
        <v>6280</v>
      </c>
    </row>
    <row r="2119" customFormat="false" ht="14.4" hidden="false" customHeight="false" outlineLevel="0" collapsed="false">
      <c r="A2119" s="0" t="n">
        <v>1</v>
      </c>
      <c r="B2119" s="0" t="s">
        <v>948</v>
      </c>
      <c r="C2119" s="0" t="s">
        <v>949</v>
      </c>
      <c r="D2119" s="0" t="n">
        <v>7320</v>
      </c>
      <c r="E2119" s="0" t="s">
        <v>6281</v>
      </c>
      <c r="F2119" s="0" t="s">
        <v>6282</v>
      </c>
      <c r="I2119" s="0" t="s">
        <v>6283</v>
      </c>
    </row>
    <row r="2120" customFormat="false" ht="14.4" hidden="false" customHeight="false" outlineLevel="0" collapsed="false">
      <c r="A2120" s="0" t="n">
        <v>1</v>
      </c>
      <c r="B2120" s="0" t="s">
        <v>948</v>
      </c>
      <c r="C2120" s="0" t="s">
        <v>949</v>
      </c>
      <c r="D2120" s="0" t="n">
        <v>7321</v>
      </c>
      <c r="E2120" s="0" t="s">
        <v>6284</v>
      </c>
      <c r="F2120" s="0" t="s">
        <v>6285</v>
      </c>
      <c r="I2120" s="0" t="s">
        <v>6286</v>
      </c>
    </row>
    <row r="2121" customFormat="false" ht="14.4" hidden="false" customHeight="false" outlineLevel="0" collapsed="false">
      <c r="A2121" s="0" t="n">
        <v>1</v>
      </c>
      <c r="B2121" s="0" t="s">
        <v>948</v>
      </c>
      <c r="C2121" s="0" t="s">
        <v>949</v>
      </c>
      <c r="D2121" s="0" t="n">
        <v>7322</v>
      </c>
      <c r="E2121" s="0" t="s">
        <v>6287</v>
      </c>
      <c r="F2121" s="0" t="s">
        <v>6288</v>
      </c>
      <c r="G2121" s="0" t="s">
        <v>1074</v>
      </c>
      <c r="H2121" s="0" t="s">
        <v>6289</v>
      </c>
      <c r="I2121" s="0" t="s">
        <v>6290</v>
      </c>
    </row>
    <row r="2122" customFormat="false" ht="14.4" hidden="false" customHeight="false" outlineLevel="0" collapsed="false">
      <c r="A2122" s="0" t="n">
        <v>1</v>
      </c>
      <c r="B2122" s="0" t="s">
        <v>948</v>
      </c>
      <c r="C2122" s="0" t="s">
        <v>949</v>
      </c>
      <c r="D2122" s="0" t="n">
        <v>7323</v>
      </c>
      <c r="E2122" s="0" t="s">
        <v>6291</v>
      </c>
      <c r="F2122" s="0" t="s">
        <v>6292</v>
      </c>
      <c r="G2122" s="0" t="s">
        <v>1074</v>
      </c>
      <c r="H2122" s="0" t="s">
        <v>6293</v>
      </c>
      <c r="I2122" s="0" t="s">
        <v>6294</v>
      </c>
    </row>
    <row r="2123" customFormat="false" ht="14.4" hidden="false" customHeight="false" outlineLevel="0" collapsed="false">
      <c r="A2123" s="0" t="n">
        <v>1</v>
      </c>
      <c r="B2123" s="0" t="s">
        <v>948</v>
      </c>
      <c r="C2123" s="0" t="s">
        <v>949</v>
      </c>
      <c r="D2123" s="0" t="n">
        <v>7324</v>
      </c>
      <c r="E2123" s="0" t="s">
        <v>6295</v>
      </c>
      <c r="F2123" s="0" t="s">
        <v>6296</v>
      </c>
      <c r="I2123" s="0" t="s">
        <v>6297</v>
      </c>
    </row>
    <row r="2124" customFormat="false" ht="14.4" hidden="false" customHeight="false" outlineLevel="0" collapsed="false">
      <c r="A2124" s="0" t="n">
        <v>1</v>
      </c>
      <c r="B2124" s="0" t="s">
        <v>948</v>
      </c>
      <c r="C2124" s="0" t="s">
        <v>949</v>
      </c>
      <c r="D2124" s="0" t="n">
        <v>7325</v>
      </c>
      <c r="E2124" s="0" t="s">
        <v>6298</v>
      </c>
      <c r="F2124" s="0" t="s">
        <v>6299</v>
      </c>
      <c r="G2124" s="0" t="s">
        <v>1074</v>
      </c>
      <c r="H2124" s="0" t="s">
        <v>6300</v>
      </c>
      <c r="I2124" s="0" t="s">
        <v>6301</v>
      </c>
    </row>
    <row r="2125" customFormat="false" ht="14.4" hidden="false" customHeight="false" outlineLevel="0" collapsed="false">
      <c r="A2125" s="0" t="n">
        <v>1</v>
      </c>
      <c r="B2125" s="0" t="s">
        <v>948</v>
      </c>
      <c r="C2125" s="0" t="s">
        <v>949</v>
      </c>
      <c r="D2125" s="0" t="n">
        <v>7326</v>
      </c>
      <c r="E2125" s="0" t="s">
        <v>6302</v>
      </c>
      <c r="F2125" s="0" t="s">
        <v>6302</v>
      </c>
    </row>
    <row r="2126" customFormat="false" ht="14.4" hidden="false" customHeight="false" outlineLevel="0" collapsed="false">
      <c r="A2126" s="0" t="n">
        <v>1</v>
      </c>
      <c r="B2126" s="0" t="s">
        <v>948</v>
      </c>
      <c r="C2126" s="0" t="s">
        <v>949</v>
      </c>
      <c r="D2126" s="0" t="n">
        <v>7327</v>
      </c>
      <c r="E2126" s="0" t="s">
        <v>6303</v>
      </c>
      <c r="F2126" s="0" t="s">
        <v>6303</v>
      </c>
    </row>
    <row r="2127" customFormat="false" ht="14.4" hidden="false" customHeight="false" outlineLevel="0" collapsed="false">
      <c r="A2127" s="0" t="n">
        <v>1</v>
      </c>
      <c r="B2127" s="0" t="s">
        <v>948</v>
      </c>
      <c r="C2127" s="0" t="s">
        <v>949</v>
      </c>
      <c r="D2127" s="0" t="n">
        <v>7328</v>
      </c>
      <c r="E2127" s="0" t="s">
        <v>6304</v>
      </c>
      <c r="F2127" s="0" t="s">
        <v>6305</v>
      </c>
      <c r="G2127" s="0" t="s">
        <v>1074</v>
      </c>
      <c r="H2127" s="0" t="s">
        <v>6306</v>
      </c>
      <c r="I2127" s="0" t="s">
        <v>6307</v>
      </c>
    </row>
    <row r="2128" customFormat="false" ht="14.4" hidden="false" customHeight="false" outlineLevel="0" collapsed="false">
      <c r="A2128" s="0" t="n">
        <v>1</v>
      </c>
      <c r="B2128" s="0" t="s">
        <v>948</v>
      </c>
      <c r="C2128" s="0" t="s">
        <v>949</v>
      </c>
      <c r="D2128" s="0" t="n">
        <v>7329</v>
      </c>
      <c r="E2128" s="0" t="s">
        <v>6308</v>
      </c>
      <c r="F2128" s="0" t="s">
        <v>6308</v>
      </c>
      <c r="I2128" s="0" t="s">
        <v>6309</v>
      </c>
    </row>
    <row r="2129" customFormat="false" ht="14.4" hidden="false" customHeight="false" outlineLevel="0" collapsed="false">
      <c r="A2129" s="0" t="n">
        <v>1</v>
      </c>
      <c r="B2129" s="0" t="s">
        <v>948</v>
      </c>
      <c r="C2129" s="0" t="s">
        <v>949</v>
      </c>
      <c r="D2129" s="0" t="n">
        <v>7330</v>
      </c>
      <c r="E2129" s="0" t="s">
        <v>6310</v>
      </c>
      <c r="F2129" s="0" t="s">
        <v>6311</v>
      </c>
      <c r="I2129" s="0" t="s">
        <v>6312</v>
      </c>
    </row>
    <row r="2130" customFormat="false" ht="14.4" hidden="false" customHeight="false" outlineLevel="0" collapsed="false">
      <c r="A2130" s="0" t="n">
        <v>1</v>
      </c>
      <c r="B2130" s="0" t="s">
        <v>948</v>
      </c>
      <c r="C2130" s="0" t="s">
        <v>949</v>
      </c>
      <c r="D2130" s="0" t="n">
        <v>7331</v>
      </c>
      <c r="E2130" s="0" t="s">
        <v>6313</v>
      </c>
      <c r="F2130" s="0" t="s">
        <v>6314</v>
      </c>
      <c r="G2130" s="0" t="s">
        <v>1074</v>
      </c>
      <c r="H2130" s="0" t="s">
        <v>6315</v>
      </c>
      <c r="I2130" s="0" t="s">
        <v>6316</v>
      </c>
    </row>
    <row r="2131" customFormat="false" ht="14.4" hidden="false" customHeight="false" outlineLevel="0" collapsed="false">
      <c r="A2131" s="0" t="n">
        <v>1</v>
      </c>
      <c r="B2131" s="0" t="s">
        <v>948</v>
      </c>
      <c r="C2131" s="0" t="s">
        <v>949</v>
      </c>
      <c r="D2131" s="0" t="n">
        <v>7332</v>
      </c>
      <c r="E2131" s="0" t="s">
        <v>6317</v>
      </c>
      <c r="F2131" s="0" t="s">
        <v>6318</v>
      </c>
      <c r="I2131" s="0" t="s">
        <v>6319</v>
      </c>
    </row>
    <row r="2132" customFormat="false" ht="14.4" hidden="false" customHeight="false" outlineLevel="0" collapsed="false">
      <c r="A2132" s="0" t="n">
        <v>1</v>
      </c>
      <c r="B2132" s="0" t="s">
        <v>948</v>
      </c>
      <c r="C2132" s="0" t="s">
        <v>949</v>
      </c>
      <c r="D2132" s="0" t="n">
        <v>7333</v>
      </c>
      <c r="E2132" s="0" t="s">
        <v>6320</v>
      </c>
      <c r="F2132" s="0" t="s">
        <v>6320</v>
      </c>
      <c r="G2132" s="0" t="s">
        <v>1074</v>
      </c>
      <c r="H2132" s="0" t="s">
        <v>6321</v>
      </c>
      <c r="I2132" s="0" t="s">
        <v>6322</v>
      </c>
    </row>
    <row r="2133" customFormat="false" ht="14.4" hidden="false" customHeight="false" outlineLevel="0" collapsed="false">
      <c r="A2133" s="0" t="n">
        <v>1</v>
      </c>
      <c r="B2133" s="0" t="s">
        <v>948</v>
      </c>
      <c r="C2133" s="0" t="s">
        <v>949</v>
      </c>
      <c r="D2133" s="0" t="n">
        <v>7334</v>
      </c>
      <c r="E2133" s="0" t="s">
        <v>6323</v>
      </c>
      <c r="F2133" s="0" t="s">
        <v>6323</v>
      </c>
      <c r="G2133" s="0" t="s">
        <v>1074</v>
      </c>
      <c r="H2133" s="0" t="s">
        <v>6324</v>
      </c>
      <c r="I2133" s="0" t="s">
        <v>6325</v>
      </c>
    </row>
    <row r="2134" customFormat="false" ht="14.4" hidden="false" customHeight="false" outlineLevel="0" collapsed="false">
      <c r="A2134" s="0" t="n">
        <v>1</v>
      </c>
      <c r="B2134" s="0" t="s">
        <v>948</v>
      </c>
      <c r="C2134" s="0" t="s">
        <v>949</v>
      </c>
      <c r="D2134" s="0" t="n">
        <v>7356</v>
      </c>
      <c r="E2134" s="0" t="s">
        <v>6326</v>
      </c>
      <c r="F2134" s="0" t="s">
        <v>6327</v>
      </c>
      <c r="G2134" s="0" t="s">
        <v>1074</v>
      </c>
      <c r="H2134" s="0" t="s">
        <v>6328</v>
      </c>
      <c r="I2134" s="0" t="s">
        <v>6329</v>
      </c>
    </row>
    <row r="2135" customFormat="false" ht="14.4" hidden="false" customHeight="false" outlineLevel="0" collapsed="false">
      <c r="A2135" s="0" t="n">
        <v>1</v>
      </c>
      <c r="B2135" s="0" t="s">
        <v>948</v>
      </c>
      <c r="C2135" s="0" t="s">
        <v>949</v>
      </c>
      <c r="D2135" s="0" t="n">
        <v>7400</v>
      </c>
      <c r="E2135" s="0" t="s">
        <v>6330</v>
      </c>
      <c r="F2135" s="0" t="s">
        <v>6330</v>
      </c>
      <c r="I2135" s="0" t="s">
        <v>6331</v>
      </c>
    </row>
    <row r="2136" customFormat="false" ht="14.4" hidden="false" customHeight="false" outlineLevel="0" collapsed="false">
      <c r="A2136" s="0" t="n">
        <v>1</v>
      </c>
      <c r="B2136" s="0" t="s">
        <v>948</v>
      </c>
      <c r="C2136" s="0" t="s">
        <v>949</v>
      </c>
      <c r="D2136" s="0" t="n">
        <v>7401</v>
      </c>
      <c r="E2136" s="0" t="s">
        <v>6332</v>
      </c>
      <c r="F2136" s="0" t="s">
        <v>6332</v>
      </c>
      <c r="I2136" s="0" t="s">
        <v>6333</v>
      </c>
    </row>
    <row r="2137" customFormat="false" ht="14.4" hidden="false" customHeight="false" outlineLevel="0" collapsed="false">
      <c r="A2137" s="0" t="n">
        <v>1</v>
      </c>
      <c r="B2137" s="0" t="s">
        <v>948</v>
      </c>
      <c r="C2137" s="0" t="s">
        <v>949</v>
      </c>
      <c r="D2137" s="0" t="n">
        <v>7500</v>
      </c>
      <c r="E2137" s="0" t="s">
        <v>6334</v>
      </c>
      <c r="F2137" s="0" t="s">
        <v>6334</v>
      </c>
      <c r="G2137" s="0" t="s">
        <v>1074</v>
      </c>
      <c r="H2137" s="0" t="s">
        <v>6335</v>
      </c>
      <c r="I2137" s="0" t="s">
        <v>6336</v>
      </c>
    </row>
    <row r="2138" customFormat="false" ht="14.4" hidden="false" customHeight="false" outlineLevel="0" collapsed="false">
      <c r="A2138" s="0" t="n">
        <v>1</v>
      </c>
      <c r="B2138" s="0" t="s">
        <v>948</v>
      </c>
      <c r="C2138" s="0" t="s">
        <v>949</v>
      </c>
      <c r="D2138" s="0" t="n">
        <v>7501</v>
      </c>
      <c r="E2138" s="0" t="s">
        <v>6337</v>
      </c>
      <c r="F2138" s="0" t="s">
        <v>6338</v>
      </c>
      <c r="I2138" s="0" t="s">
        <v>6339</v>
      </c>
    </row>
    <row r="2139" customFormat="false" ht="14.4" hidden="false" customHeight="false" outlineLevel="0" collapsed="false">
      <c r="A2139" s="0" t="n">
        <v>1</v>
      </c>
      <c r="B2139" s="0" t="s">
        <v>948</v>
      </c>
      <c r="C2139" s="0" t="s">
        <v>949</v>
      </c>
      <c r="D2139" s="0" t="n">
        <v>7502</v>
      </c>
      <c r="E2139" s="0" t="s">
        <v>6340</v>
      </c>
      <c r="F2139" s="0" t="s">
        <v>6341</v>
      </c>
      <c r="I2139" s="0" t="s">
        <v>6342</v>
      </c>
    </row>
    <row r="2140" customFormat="false" ht="14.4" hidden="false" customHeight="false" outlineLevel="0" collapsed="false">
      <c r="A2140" s="0" t="n">
        <v>1</v>
      </c>
      <c r="B2140" s="0" t="s">
        <v>948</v>
      </c>
      <c r="C2140" s="0" t="s">
        <v>949</v>
      </c>
      <c r="D2140" s="0" t="n">
        <v>7503</v>
      </c>
      <c r="E2140" s="0" t="s">
        <v>6343</v>
      </c>
      <c r="F2140" s="0" t="s">
        <v>6344</v>
      </c>
      <c r="I2140" s="0" t="s">
        <v>6345</v>
      </c>
    </row>
    <row r="2141" customFormat="false" ht="14.4" hidden="false" customHeight="false" outlineLevel="0" collapsed="false">
      <c r="A2141" s="0" t="n">
        <v>1</v>
      </c>
      <c r="B2141" s="0" t="s">
        <v>948</v>
      </c>
      <c r="C2141" s="0" t="s">
        <v>949</v>
      </c>
      <c r="D2141" s="0" t="n">
        <v>7504</v>
      </c>
      <c r="E2141" s="0" t="s">
        <v>6346</v>
      </c>
      <c r="F2141" s="0" t="s">
        <v>6346</v>
      </c>
      <c r="G2141" s="0" t="s">
        <v>1074</v>
      </c>
      <c r="H2141" s="0" t="s">
        <v>6347</v>
      </c>
      <c r="I2141" s="0" t="s">
        <v>6348</v>
      </c>
    </row>
    <row r="2142" customFormat="false" ht="14.4" hidden="false" customHeight="false" outlineLevel="0" collapsed="false">
      <c r="A2142" s="0" t="n">
        <v>1</v>
      </c>
      <c r="B2142" s="0" t="s">
        <v>948</v>
      </c>
      <c r="C2142" s="0" t="s">
        <v>949</v>
      </c>
      <c r="D2142" s="0" t="n">
        <v>7505</v>
      </c>
      <c r="E2142" s="0" t="s">
        <v>6349</v>
      </c>
      <c r="F2142" s="0" t="s">
        <v>6349</v>
      </c>
      <c r="I2142" s="0" t="s">
        <v>6350</v>
      </c>
    </row>
    <row r="2143" customFormat="false" ht="14.4" hidden="false" customHeight="false" outlineLevel="0" collapsed="false">
      <c r="A2143" s="0" t="n">
        <v>1</v>
      </c>
      <c r="B2143" s="0" t="s">
        <v>948</v>
      </c>
      <c r="C2143" s="0" t="s">
        <v>949</v>
      </c>
      <c r="D2143" s="0" t="n">
        <v>7506</v>
      </c>
      <c r="E2143" s="0" t="s">
        <v>6351</v>
      </c>
      <c r="F2143" s="0" t="s">
        <v>6351</v>
      </c>
      <c r="I2143" s="0" t="s">
        <v>6352</v>
      </c>
    </row>
    <row r="2144" customFormat="false" ht="14.4" hidden="false" customHeight="false" outlineLevel="0" collapsed="false">
      <c r="A2144" s="0" t="n">
        <v>1</v>
      </c>
      <c r="B2144" s="0" t="s">
        <v>948</v>
      </c>
      <c r="C2144" s="0" t="s">
        <v>949</v>
      </c>
      <c r="D2144" s="0" t="n">
        <v>7507</v>
      </c>
      <c r="E2144" s="0" t="s">
        <v>6353</v>
      </c>
      <c r="F2144" s="0" t="s">
        <v>6354</v>
      </c>
      <c r="I2144" s="0" t="s">
        <v>6355</v>
      </c>
    </row>
    <row r="2145" customFormat="false" ht="14.4" hidden="false" customHeight="false" outlineLevel="0" collapsed="false">
      <c r="A2145" s="0" t="n">
        <v>1</v>
      </c>
      <c r="B2145" s="0" t="s">
        <v>948</v>
      </c>
      <c r="C2145" s="0" t="s">
        <v>949</v>
      </c>
      <c r="D2145" s="0" t="n">
        <v>7508</v>
      </c>
      <c r="E2145" s="0" t="s">
        <v>6356</v>
      </c>
      <c r="F2145" s="0" t="s">
        <v>6356</v>
      </c>
      <c r="G2145" s="0" t="s">
        <v>1074</v>
      </c>
      <c r="H2145" s="0" t="s">
        <v>6357</v>
      </c>
      <c r="I2145" s="0" t="s">
        <v>6358</v>
      </c>
    </row>
    <row r="2146" customFormat="false" ht="14.4" hidden="false" customHeight="false" outlineLevel="0" collapsed="false">
      <c r="A2146" s="0" t="n">
        <v>1</v>
      </c>
      <c r="B2146" s="0" t="s">
        <v>948</v>
      </c>
      <c r="C2146" s="0" t="s">
        <v>949</v>
      </c>
      <c r="D2146" s="0" t="n">
        <v>7509</v>
      </c>
      <c r="E2146" s="0" t="s">
        <v>6359</v>
      </c>
      <c r="F2146" s="0" t="s">
        <v>6360</v>
      </c>
      <c r="I2146" s="0" t="s">
        <v>6361</v>
      </c>
    </row>
    <row r="2147" customFormat="false" ht="14.4" hidden="false" customHeight="false" outlineLevel="0" collapsed="false">
      <c r="A2147" s="0" t="n">
        <v>1</v>
      </c>
      <c r="B2147" s="0" t="s">
        <v>948</v>
      </c>
      <c r="C2147" s="0" t="s">
        <v>949</v>
      </c>
      <c r="D2147" s="0" t="n">
        <v>7510</v>
      </c>
      <c r="E2147" s="0" t="s">
        <v>6362</v>
      </c>
      <c r="F2147" s="0" t="s">
        <v>6363</v>
      </c>
      <c r="I2147" s="0" t="s">
        <v>6364</v>
      </c>
    </row>
    <row r="2148" customFormat="false" ht="14.4" hidden="false" customHeight="false" outlineLevel="0" collapsed="false">
      <c r="A2148" s="0" t="n">
        <v>1</v>
      </c>
      <c r="B2148" s="0" t="s">
        <v>948</v>
      </c>
      <c r="C2148" s="0" t="s">
        <v>949</v>
      </c>
      <c r="D2148" s="0" t="n">
        <v>7511</v>
      </c>
      <c r="E2148" s="0" t="s">
        <v>6365</v>
      </c>
      <c r="F2148" s="0" t="s">
        <v>6365</v>
      </c>
      <c r="I2148" s="0" t="s">
        <v>6366</v>
      </c>
    </row>
    <row r="2149" customFormat="false" ht="14.4" hidden="false" customHeight="false" outlineLevel="0" collapsed="false">
      <c r="A2149" s="0" t="n">
        <v>1</v>
      </c>
      <c r="B2149" s="0" t="s">
        <v>948</v>
      </c>
      <c r="C2149" s="0" t="s">
        <v>949</v>
      </c>
      <c r="D2149" s="0" t="n">
        <v>7512</v>
      </c>
      <c r="E2149" s="0" t="s">
        <v>6367</v>
      </c>
      <c r="F2149" s="0" t="s">
        <v>6368</v>
      </c>
      <c r="I2149" s="0" t="s">
        <v>6369</v>
      </c>
    </row>
    <row r="2150" customFormat="false" ht="14.4" hidden="false" customHeight="false" outlineLevel="0" collapsed="false">
      <c r="A2150" s="0" t="n">
        <v>1</v>
      </c>
      <c r="B2150" s="0" t="s">
        <v>948</v>
      </c>
      <c r="C2150" s="0" t="s">
        <v>949</v>
      </c>
      <c r="D2150" s="0" t="n">
        <v>7513</v>
      </c>
      <c r="E2150" s="0" t="s">
        <v>6370</v>
      </c>
      <c r="F2150" s="0" t="s">
        <v>6371</v>
      </c>
      <c r="G2150" s="0" t="s">
        <v>1074</v>
      </c>
      <c r="H2150" s="0" t="s">
        <v>6372</v>
      </c>
      <c r="I2150" s="0" t="s">
        <v>6373</v>
      </c>
    </row>
    <row r="2151" customFormat="false" ht="14.4" hidden="false" customHeight="false" outlineLevel="0" collapsed="false">
      <c r="A2151" s="0" t="n">
        <v>1</v>
      </c>
      <c r="B2151" s="0" t="s">
        <v>948</v>
      </c>
      <c r="C2151" s="0" t="s">
        <v>949</v>
      </c>
      <c r="D2151" s="0" t="n">
        <v>7514</v>
      </c>
      <c r="E2151" s="0" t="s">
        <v>6374</v>
      </c>
      <c r="F2151" s="0" t="s">
        <v>6375</v>
      </c>
      <c r="G2151" s="0" t="s">
        <v>1074</v>
      </c>
      <c r="H2151" s="0" t="s">
        <v>6376</v>
      </c>
      <c r="I2151" s="0" t="s">
        <v>6377</v>
      </c>
    </row>
    <row r="2152" customFormat="false" ht="14.4" hidden="false" customHeight="false" outlineLevel="0" collapsed="false">
      <c r="A2152" s="0" t="n">
        <v>1</v>
      </c>
      <c r="B2152" s="0" t="s">
        <v>948</v>
      </c>
      <c r="C2152" s="0" t="s">
        <v>949</v>
      </c>
      <c r="D2152" s="0" t="n">
        <v>7515</v>
      </c>
      <c r="E2152" s="0" t="s">
        <v>6378</v>
      </c>
      <c r="F2152" s="0" t="s">
        <v>6379</v>
      </c>
      <c r="I2152" s="0" t="s">
        <v>6380</v>
      </c>
    </row>
    <row r="2153" customFormat="false" ht="14.4" hidden="false" customHeight="false" outlineLevel="0" collapsed="false">
      <c r="A2153" s="0" t="n">
        <v>1</v>
      </c>
      <c r="B2153" s="0" t="s">
        <v>948</v>
      </c>
      <c r="C2153" s="0" t="s">
        <v>949</v>
      </c>
      <c r="D2153" s="0" t="n">
        <v>7516</v>
      </c>
      <c r="E2153" s="0" t="s">
        <v>6381</v>
      </c>
      <c r="F2153" s="0" t="s">
        <v>6382</v>
      </c>
      <c r="I2153" s="0" t="s">
        <v>6383</v>
      </c>
    </row>
    <row r="2154" customFormat="false" ht="14.4" hidden="false" customHeight="false" outlineLevel="0" collapsed="false">
      <c r="A2154" s="0" t="n">
        <v>1</v>
      </c>
      <c r="B2154" s="0" t="s">
        <v>948</v>
      </c>
      <c r="C2154" s="0" t="s">
        <v>949</v>
      </c>
      <c r="D2154" s="0" t="n">
        <v>7517</v>
      </c>
      <c r="E2154" s="0" t="s">
        <v>6384</v>
      </c>
      <c r="F2154" s="0" t="s">
        <v>6384</v>
      </c>
      <c r="I2154" s="0" t="s">
        <v>6385</v>
      </c>
    </row>
    <row r="2155" customFormat="false" ht="14.4" hidden="false" customHeight="false" outlineLevel="0" collapsed="false">
      <c r="A2155" s="0" t="n">
        <v>1</v>
      </c>
      <c r="B2155" s="0" t="s">
        <v>948</v>
      </c>
      <c r="C2155" s="0" t="s">
        <v>949</v>
      </c>
      <c r="D2155" s="0" t="n">
        <v>7518</v>
      </c>
      <c r="E2155" s="0" t="s">
        <v>6386</v>
      </c>
      <c r="F2155" s="0" t="s">
        <v>6387</v>
      </c>
      <c r="I2155" s="0" t="s">
        <v>6388</v>
      </c>
    </row>
    <row r="2156" customFormat="false" ht="14.4" hidden="false" customHeight="false" outlineLevel="0" collapsed="false">
      <c r="A2156" s="0" t="n">
        <v>1</v>
      </c>
      <c r="B2156" s="0" t="s">
        <v>948</v>
      </c>
      <c r="C2156" s="0" t="s">
        <v>949</v>
      </c>
      <c r="D2156" s="0" t="n">
        <v>7519</v>
      </c>
      <c r="E2156" s="0" t="s">
        <v>6389</v>
      </c>
      <c r="F2156" s="0" t="s">
        <v>6389</v>
      </c>
      <c r="I2156" s="0" t="s">
        <v>6390</v>
      </c>
    </row>
    <row r="2157" customFormat="false" ht="14.4" hidden="false" customHeight="false" outlineLevel="0" collapsed="false">
      <c r="A2157" s="0" t="n">
        <v>1</v>
      </c>
      <c r="B2157" s="0" t="s">
        <v>948</v>
      </c>
      <c r="C2157" s="0" t="s">
        <v>949</v>
      </c>
      <c r="D2157" s="0" t="n">
        <v>7520</v>
      </c>
      <c r="E2157" s="0" t="s">
        <v>6391</v>
      </c>
      <c r="F2157" s="0" t="s">
        <v>6392</v>
      </c>
      <c r="I2157" s="0" t="s">
        <v>6393</v>
      </c>
    </row>
    <row r="2158" customFormat="false" ht="14.4" hidden="false" customHeight="false" outlineLevel="0" collapsed="false">
      <c r="A2158" s="0" t="n">
        <v>1</v>
      </c>
      <c r="B2158" s="0" t="s">
        <v>948</v>
      </c>
      <c r="C2158" s="0" t="s">
        <v>949</v>
      </c>
      <c r="D2158" s="0" t="n">
        <v>7521</v>
      </c>
      <c r="E2158" s="0" t="s">
        <v>6394</v>
      </c>
      <c r="F2158" s="0" t="s">
        <v>6395</v>
      </c>
      <c r="I2158" s="0" t="s">
        <v>6396</v>
      </c>
    </row>
    <row r="2159" customFormat="false" ht="14.4" hidden="false" customHeight="false" outlineLevel="0" collapsed="false">
      <c r="A2159" s="0" t="n">
        <v>1</v>
      </c>
      <c r="B2159" s="0" t="s">
        <v>948</v>
      </c>
      <c r="C2159" s="0" t="s">
        <v>949</v>
      </c>
      <c r="D2159" s="0" t="n">
        <v>7522</v>
      </c>
      <c r="E2159" s="0" t="s">
        <v>6397</v>
      </c>
      <c r="F2159" s="0" t="s">
        <v>6398</v>
      </c>
      <c r="I2159" s="0" t="s">
        <v>6399</v>
      </c>
    </row>
    <row r="2160" customFormat="false" ht="14.4" hidden="false" customHeight="false" outlineLevel="0" collapsed="false">
      <c r="A2160" s="0" t="n">
        <v>1</v>
      </c>
      <c r="B2160" s="0" t="s">
        <v>948</v>
      </c>
      <c r="C2160" s="0" t="s">
        <v>949</v>
      </c>
      <c r="D2160" s="0" t="n">
        <v>7523</v>
      </c>
      <c r="E2160" s="0" t="s">
        <v>6400</v>
      </c>
      <c r="F2160" s="0" t="s">
        <v>6401</v>
      </c>
      <c r="I2160" s="0" t="s">
        <v>6402</v>
      </c>
    </row>
    <row r="2161" customFormat="false" ht="14.4" hidden="false" customHeight="false" outlineLevel="0" collapsed="false">
      <c r="A2161" s="0" t="n">
        <v>1</v>
      </c>
      <c r="B2161" s="0" t="s">
        <v>948</v>
      </c>
      <c r="C2161" s="0" t="s">
        <v>949</v>
      </c>
      <c r="D2161" s="0" t="n">
        <v>7524</v>
      </c>
      <c r="E2161" s="0" t="s">
        <v>6403</v>
      </c>
      <c r="F2161" s="0" t="s">
        <v>6403</v>
      </c>
      <c r="G2161" s="0" t="s">
        <v>1074</v>
      </c>
      <c r="H2161" s="0" t="s">
        <v>6404</v>
      </c>
      <c r="I2161" s="0" t="s">
        <v>6405</v>
      </c>
    </row>
    <row r="2162" customFormat="false" ht="14.4" hidden="false" customHeight="false" outlineLevel="0" collapsed="false">
      <c r="A2162" s="0" t="n">
        <v>1</v>
      </c>
      <c r="B2162" s="0" t="s">
        <v>948</v>
      </c>
      <c r="C2162" s="0" t="s">
        <v>949</v>
      </c>
      <c r="D2162" s="0" t="n">
        <v>7525</v>
      </c>
      <c r="E2162" s="0" t="s">
        <v>6406</v>
      </c>
      <c r="F2162" s="0" t="s">
        <v>6407</v>
      </c>
      <c r="I2162" s="0" t="s">
        <v>6408</v>
      </c>
    </row>
    <row r="2163" customFormat="false" ht="14.4" hidden="false" customHeight="false" outlineLevel="0" collapsed="false">
      <c r="A2163" s="0" t="n">
        <v>1</v>
      </c>
      <c r="B2163" s="0" t="s">
        <v>948</v>
      </c>
      <c r="C2163" s="0" t="s">
        <v>949</v>
      </c>
      <c r="D2163" s="0" t="n">
        <v>7526</v>
      </c>
      <c r="E2163" s="0" t="s">
        <v>6409</v>
      </c>
      <c r="F2163" s="0" t="s">
        <v>6409</v>
      </c>
      <c r="I2163" s="0" t="s">
        <v>6410</v>
      </c>
    </row>
    <row r="2164" customFormat="false" ht="14.4" hidden="false" customHeight="false" outlineLevel="0" collapsed="false">
      <c r="A2164" s="0" t="n">
        <v>1</v>
      </c>
      <c r="B2164" s="0" t="s">
        <v>948</v>
      </c>
      <c r="C2164" s="0" t="s">
        <v>949</v>
      </c>
      <c r="D2164" s="0" t="n">
        <v>7527</v>
      </c>
      <c r="E2164" s="0" t="s">
        <v>6411</v>
      </c>
      <c r="F2164" s="0" t="s">
        <v>6411</v>
      </c>
      <c r="G2164" s="0" t="s">
        <v>1074</v>
      </c>
      <c r="H2164" s="0" t="s">
        <v>6412</v>
      </c>
      <c r="I2164" s="0" t="s">
        <v>6413</v>
      </c>
    </row>
    <row r="2165" customFormat="false" ht="14.4" hidden="false" customHeight="false" outlineLevel="0" collapsed="false">
      <c r="A2165" s="0" t="n">
        <v>1</v>
      </c>
      <c r="B2165" s="0" t="s">
        <v>948</v>
      </c>
      <c r="C2165" s="0" t="s">
        <v>949</v>
      </c>
      <c r="D2165" s="0" t="n">
        <v>7528</v>
      </c>
      <c r="E2165" s="0" t="s">
        <v>6414</v>
      </c>
      <c r="F2165" s="0" t="s">
        <v>6415</v>
      </c>
      <c r="I2165" s="0" t="s">
        <v>6416</v>
      </c>
    </row>
    <row r="2166" customFormat="false" ht="14.4" hidden="false" customHeight="false" outlineLevel="0" collapsed="false">
      <c r="A2166" s="0" t="n">
        <v>1</v>
      </c>
      <c r="B2166" s="0" t="s">
        <v>948</v>
      </c>
      <c r="C2166" s="0" t="s">
        <v>949</v>
      </c>
      <c r="D2166" s="0" t="n">
        <v>7529</v>
      </c>
      <c r="E2166" s="0" t="s">
        <v>6417</v>
      </c>
      <c r="F2166" s="0" t="s">
        <v>6418</v>
      </c>
      <c r="I2166" s="0" t="s">
        <v>6419</v>
      </c>
    </row>
    <row r="2167" customFormat="false" ht="14.4" hidden="false" customHeight="false" outlineLevel="0" collapsed="false">
      <c r="A2167" s="0" t="n">
        <v>1</v>
      </c>
      <c r="B2167" s="0" t="s">
        <v>948</v>
      </c>
      <c r="C2167" s="0" t="s">
        <v>949</v>
      </c>
      <c r="D2167" s="0" t="n">
        <v>7530</v>
      </c>
      <c r="E2167" s="0" t="s">
        <v>6420</v>
      </c>
      <c r="F2167" s="0" t="s">
        <v>6420</v>
      </c>
      <c r="G2167" s="0" t="s">
        <v>1074</v>
      </c>
      <c r="H2167" s="0" t="s">
        <v>6421</v>
      </c>
      <c r="I2167" s="0" t="s">
        <v>6422</v>
      </c>
    </row>
    <row r="2168" customFormat="false" ht="14.4" hidden="false" customHeight="false" outlineLevel="0" collapsed="false">
      <c r="A2168" s="0" t="n">
        <v>1</v>
      </c>
      <c r="B2168" s="0" t="s">
        <v>948</v>
      </c>
      <c r="C2168" s="0" t="s">
        <v>949</v>
      </c>
      <c r="D2168" s="0" t="n">
        <v>7531</v>
      </c>
      <c r="E2168" s="0" t="s">
        <v>6423</v>
      </c>
      <c r="F2168" s="0" t="s">
        <v>6424</v>
      </c>
      <c r="G2168" s="0" t="s">
        <v>1074</v>
      </c>
      <c r="H2168" s="0" t="s">
        <v>6425</v>
      </c>
      <c r="I2168" s="0" t="s">
        <v>6426</v>
      </c>
    </row>
    <row r="2169" customFormat="false" ht="14.4" hidden="false" customHeight="false" outlineLevel="0" collapsed="false">
      <c r="A2169" s="0" t="n">
        <v>1</v>
      </c>
      <c r="B2169" s="0" t="s">
        <v>948</v>
      </c>
      <c r="C2169" s="0" t="s">
        <v>949</v>
      </c>
      <c r="D2169" s="0" t="n">
        <v>7532</v>
      </c>
      <c r="E2169" s="0" t="s">
        <v>6427</v>
      </c>
      <c r="F2169" s="0" t="s">
        <v>6428</v>
      </c>
      <c r="I2169" s="0" t="s">
        <v>6429</v>
      </c>
    </row>
    <row r="2170" customFormat="false" ht="14.4" hidden="false" customHeight="false" outlineLevel="0" collapsed="false">
      <c r="A2170" s="0" t="n">
        <v>1</v>
      </c>
      <c r="B2170" s="0" t="s">
        <v>948</v>
      </c>
      <c r="C2170" s="0" t="s">
        <v>949</v>
      </c>
      <c r="D2170" s="0" t="n">
        <v>7533</v>
      </c>
      <c r="E2170" s="0" t="s">
        <v>6430</v>
      </c>
      <c r="F2170" s="0" t="s">
        <v>6431</v>
      </c>
      <c r="I2170" s="0" t="s">
        <v>6432</v>
      </c>
    </row>
    <row r="2171" customFormat="false" ht="14.4" hidden="false" customHeight="false" outlineLevel="0" collapsed="false">
      <c r="A2171" s="0" t="n">
        <v>1</v>
      </c>
      <c r="B2171" s="0" t="s">
        <v>948</v>
      </c>
      <c r="C2171" s="0" t="s">
        <v>949</v>
      </c>
      <c r="D2171" s="0" t="n">
        <v>7534</v>
      </c>
      <c r="E2171" s="0" t="s">
        <v>6433</v>
      </c>
      <c r="F2171" s="0" t="s">
        <v>6434</v>
      </c>
    </row>
    <row r="2172" customFormat="false" ht="14.4" hidden="false" customHeight="false" outlineLevel="0" collapsed="false">
      <c r="A2172" s="0" t="n">
        <v>1</v>
      </c>
      <c r="B2172" s="0" t="s">
        <v>948</v>
      </c>
      <c r="C2172" s="0" t="s">
        <v>949</v>
      </c>
      <c r="D2172" s="0" t="n">
        <v>7535</v>
      </c>
      <c r="E2172" s="0" t="s">
        <v>6435</v>
      </c>
      <c r="F2172" s="0" t="s">
        <v>6435</v>
      </c>
      <c r="I2172" s="0" t="s">
        <v>6436</v>
      </c>
    </row>
    <row r="2173" customFormat="false" ht="14.4" hidden="false" customHeight="false" outlineLevel="0" collapsed="false">
      <c r="A2173" s="0" t="n">
        <v>1</v>
      </c>
      <c r="B2173" s="0" t="s">
        <v>948</v>
      </c>
      <c r="C2173" s="0" t="s">
        <v>949</v>
      </c>
      <c r="D2173" s="0" t="n">
        <v>7536</v>
      </c>
      <c r="E2173" s="0" t="s">
        <v>6437</v>
      </c>
      <c r="F2173" s="0" t="s">
        <v>6438</v>
      </c>
      <c r="I2173" s="0" t="s">
        <v>6439</v>
      </c>
    </row>
    <row r="2174" customFormat="false" ht="14.4" hidden="false" customHeight="false" outlineLevel="0" collapsed="false">
      <c r="A2174" s="0" t="n">
        <v>1</v>
      </c>
      <c r="B2174" s="0" t="s">
        <v>948</v>
      </c>
      <c r="C2174" s="0" t="s">
        <v>949</v>
      </c>
      <c r="D2174" s="0" t="n">
        <v>7537</v>
      </c>
      <c r="E2174" s="0" t="s">
        <v>6440</v>
      </c>
      <c r="F2174" s="0" t="s">
        <v>6440</v>
      </c>
      <c r="G2174" s="0" t="s">
        <v>1074</v>
      </c>
      <c r="H2174" s="0" t="s">
        <v>6441</v>
      </c>
      <c r="I2174" s="0" t="s">
        <v>6442</v>
      </c>
    </row>
    <row r="2175" customFormat="false" ht="14.4" hidden="false" customHeight="false" outlineLevel="0" collapsed="false">
      <c r="A2175" s="0" t="n">
        <v>1</v>
      </c>
      <c r="B2175" s="0" t="s">
        <v>948</v>
      </c>
      <c r="C2175" s="0" t="s">
        <v>949</v>
      </c>
      <c r="D2175" s="0" t="n">
        <v>7538</v>
      </c>
      <c r="E2175" s="0" t="s">
        <v>6443</v>
      </c>
      <c r="F2175" s="0" t="s">
        <v>6444</v>
      </c>
      <c r="I2175" s="0" t="s">
        <v>6445</v>
      </c>
    </row>
    <row r="2176" customFormat="false" ht="14.4" hidden="false" customHeight="false" outlineLevel="0" collapsed="false">
      <c r="A2176" s="0" t="n">
        <v>1</v>
      </c>
      <c r="B2176" s="0" t="s">
        <v>948</v>
      </c>
      <c r="C2176" s="0" t="s">
        <v>949</v>
      </c>
      <c r="D2176" s="0" t="n">
        <v>7539</v>
      </c>
      <c r="E2176" s="0" t="s">
        <v>6446</v>
      </c>
      <c r="F2176" s="0" t="s">
        <v>6446</v>
      </c>
      <c r="I2176" s="0" t="s">
        <v>6447</v>
      </c>
    </row>
    <row r="2177" customFormat="false" ht="14.4" hidden="false" customHeight="false" outlineLevel="0" collapsed="false">
      <c r="A2177" s="0" t="n">
        <v>1</v>
      </c>
      <c r="B2177" s="0" t="s">
        <v>948</v>
      </c>
      <c r="C2177" s="0" t="s">
        <v>949</v>
      </c>
      <c r="D2177" s="0" t="n">
        <v>7540</v>
      </c>
      <c r="E2177" s="0" t="s">
        <v>6448</v>
      </c>
      <c r="F2177" s="0" t="s">
        <v>6449</v>
      </c>
      <c r="I2177" s="0" t="s">
        <v>6450</v>
      </c>
    </row>
    <row r="2178" customFormat="false" ht="14.4" hidden="false" customHeight="false" outlineLevel="0" collapsed="false">
      <c r="A2178" s="0" t="n">
        <v>1</v>
      </c>
      <c r="B2178" s="0" t="s">
        <v>948</v>
      </c>
      <c r="C2178" s="0" t="s">
        <v>949</v>
      </c>
      <c r="D2178" s="0" t="n">
        <v>7541</v>
      </c>
      <c r="E2178" s="0" t="s">
        <v>6451</v>
      </c>
      <c r="F2178" s="0" t="s">
        <v>6452</v>
      </c>
      <c r="I2178" s="0" t="s">
        <v>6453</v>
      </c>
    </row>
    <row r="2179" customFormat="false" ht="14.4" hidden="false" customHeight="false" outlineLevel="0" collapsed="false">
      <c r="A2179" s="0" t="n">
        <v>1</v>
      </c>
      <c r="B2179" s="0" t="s">
        <v>948</v>
      </c>
      <c r="C2179" s="0" t="s">
        <v>949</v>
      </c>
      <c r="D2179" s="0" t="n">
        <v>7542</v>
      </c>
      <c r="E2179" s="0" t="s">
        <v>6454</v>
      </c>
      <c r="F2179" s="0" t="s">
        <v>6455</v>
      </c>
      <c r="I2179" s="0" t="s">
        <v>6456</v>
      </c>
    </row>
    <row r="2180" customFormat="false" ht="14.4" hidden="false" customHeight="false" outlineLevel="0" collapsed="false">
      <c r="A2180" s="0" t="n">
        <v>1</v>
      </c>
      <c r="B2180" s="0" t="s">
        <v>948</v>
      </c>
      <c r="C2180" s="0" t="s">
        <v>949</v>
      </c>
      <c r="D2180" s="0" t="n">
        <v>7543</v>
      </c>
      <c r="E2180" s="0" t="s">
        <v>6457</v>
      </c>
      <c r="F2180" s="0" t="s">
        <v>6457</v>
      </c>
      <c r="I2180" s="0" t="s">
        <v>6458</v>
      </c>
    </row>
    <row r="2181" customFormat="false" ht="14.4" hidden="false" customHeight="false" outlineLevel="0" collapsed="false">
      <c r="A2181" s="0" t="n">
        <v>1</v>
      </c>
      <c r="B2181" s="0" t="s">
        <v>948</v>
      </c>
      <c r="C2181" s="0" t="s">
        <v>949</v>
      </c>
      <c r="D2181" s="0" t="n">
        <v>7544</v>
      </c>
      <c r="E2181" s="0" t="s">
        <v>6459</v>
      </c>
      <c r="F2181" s="0" t="s">
        <v>6459</v>
      </c>
      <c r="I2181" s="0" t="s">
        <v>6460</v>
      </c>
    </row>
    <row r="2182" customFormat="false" ht="14.4" hidden="false" customHeight="false" outlineLevel="0" collapsed="false">
      <c r="A2182" s="0" t="n">
        <v>1</v>
      </c>
      <c r="B2182" s="0" t="s">
        <v>948</v>
      </c>
      <c r="C2182" s="0" t="s">
        <v>949</v>
      </c>
      <c r="D2182" s="0" t="n">
        <v>7545</v>
      </c>
      <c r="E2182" s="0" t="s">
        <v>6461</v>
      </c>
      <c r="F2182" s="0" t="s">
        <v>6462</v>
      </c>
      <c r="I2182" s="0" t="s">
        <v>6463</v>
      </c>
    </row>
    <row r="2183" customFormat="false" ht="14.4" hidden="false" customHeight="false" outlineLevel="0" collapsed="false">
      <c r="A2183" s="0" t="n">
        <v>1</v>
      </c>
      <c r="B2183" s="0" t="s">
        <v>948</v>
      </c>
      <c r="C2183" s="0" t="s">
        <v>949</v>
      </c>
      <c r="D2183" s="0" t="n">
        <v>7546</v>
      </c>
      <c r="E2183" s="0" t="s">
        <v>6464</v>
      </c>
      <c r="F2183" s="0" t="s">
        <v>6464</v>
      </c>
      <c r="I2183" s="0" t="s">
        <v>6465</v>
      </c>
    </row>
    <row r="2184" customFormat="false" ht="14.4" hidden="false" customHeight="false" outlineLevel="0" collapsed="false">
      <c r="A2184" s="0" t="n">
        <v>1</v>
      </c>
      <c r="B2184" s="0" t="s">
        <v>948</v>
      </c>
      <c r="C2184" s="0" t="s">
        <v>949</v>
      </c>
      <c r="D2184" s="0" t="n">
        <v>7547</v>
      </c>
      <c r="E2184" s="0" t="s">
        <v>6466</v>
      </c>
      <c r="F2184" s="0" t="s">
        <v>6466</v>
      </c>
      <c r="G2184" s="0" t="s">
        <v>1074</v>
      </c>
      <c r="H2184" s="0" t="s">
        <v>6467</v>
      </c>
      <c r="I2184" s="0" t="s">
        <v>6468</v>
      </c>
    </row>
    <row r="2185" customFormat="false" ht="14.4" hidden="false" customHeight="false" outlineLevel="0" collapsed="false">
      <c r="A2185" s="0" t="n">
        <v>1</v>
      </c>
      <c r="B2185" s="0" t="s">
        <v>948</v>
      </c>
      <c r="C2185" s="0" t="s">
        <v>949</v>
      </c>
      <c r="D2185" s="0" t="n">
        <v>7548</v>
      </c>
      <c r="E2185" s="0" t="s">
        <v>6469</v>
      </c>
      <c r="F2185" s="0" t="s">
        <v>6470</v>
      </c>
      <c r="I2185" s="0" t="s">
        <v>6471</v>
      </c>
    </row>
    <row r="2186" customFormat="false" ht="14.4" hidden="false" customHeight="false" outlineLevel="0" collapsed="false">
      <c r="A2186" s="0" t="n">
        <v>1</v>
      </c>
      <c r="B2186" s="0" t="s">
        <v>948</v>
      </c>
      <c r="C2186" s="0" t="s">
        <v>949</v>
      </c>
      <c r="D2186" s="0" t="n">
        <v>7549</v>
      </c>
      <c r="E2186" s="0" t="s">
        <v>6472</v>
      </c>
      <c r="F2186" s="0" t="s">
        <v>6472</v>
      </c>
      <c r="I2186" s="0" t="s">
        <v>6473</v>
      </c>
    </row>
    <row r="2187" customFormat="false" ht="14.4" hidden="false" customHeight="false" outlineLevel="0" collapsed="false">
      <c r="A2187" s="0" t="n">
        <v>1</v>
      </c>
      <c r="B2187" s="0" t="s">
        <v>948</v>
      </c>
      <c r="C2187" s="0" t="s">
        <v>949</v>
      </c>
      <c r="D2187" s="0" t="n">
        <v>7550</v>
      </c>
      <c r="E2187" s="0" t="s">
        <v>6474</v>
      </c>
      <c r="F2187" s="0" t="s">
        <v>6475</v>
      </c>
      <c r="I2187" s="0" t="s">
        <v>6476</v>
      </c>
    </row>
    <row r="2188" customFormat="false" ht="14.4" hidden="false" customHeight="false" outlineLevel="0" collapsed="false">
      <c r="A2188" s="0" t="n">
        <v>1</v>
      </c>
      <c r="B2188" s="0" t="s">
        <v>948</v>
      </c>
      <c r="C2188" s="0" t="s">
        <v>949</v>
      </c>
      <c r="D2188" s="0" t="n">
        <v>7551</v>
      </c>
      <c r="E2188" s="0" t="s">
        <v>6477</v>
      </c>
      <c r="F2188" s="0" t="s">
        <v>6478</v>
      </c>
      <c r="I2188" s="0" t="s">
        <v>6479</v>
      </c>
    </row>
    <row r="2189" customFormat="false" ht="14.4" hidden="false" customHeight="false" outlineLevel="0" collapsed="false">
      <c r="A2189" s="0" t="n">
        <v>1</v>
      </c>
      <c r="B2189" s="0" t="s">
        <v>948</v>
      </c>
      <c r="C2189" s="0" t="s">
        <v>949</v>
      </c>
      <c r="D2189" s="0" t="n">
        <v>7552</v>
      </c>
      <c r="E2189" s="0" t="s">
        <v>6480</v>
      </c>
      <c r="F2189" s="0" t="s">
        <v>6480</v>
      </c>
      <c r="I2189" s="0" t="s">
        <v>6481</v>
      </c>
    </row>
    <row r="2190" customFormat="false" ht="14.4" hidden="false" customHeight="false" outlineLevel="0" collapsed="false">
      <c r="A2190" s="0" t="n">
        <v>1</v>
      </c>
      <c r="B2190" s="0" t="s">
        <v>948</v>
      </c>
      <c r="C2190" s="0" t="s">
        <v>949</v>
      </c>
      <c r="D2190" s="0" t="n">
        <v>7553</v>
      </c>
      <c r="E2190" s="0" t="s">
        <v>6482</v>
      </c>
      <c r="F2190" s="0" t="s">
        <v>6483</v>
      </c>
      <c r="I2190" s="0" t="s">
        <v>6484</v>
      </c>
    </row>
    <row r="2191" customFormat="false" ht="14.4" hidden="false" customHeight="false" outlineLevel="0" collapsed="false">
      <c r="A2191" s="0" t="n">
        <v>1</v>
      </c>
      <c r="B2191" s="0" t="s">
        <v>948</v>
      </c>
      <c r="C2191" s="0" t="s">
        <v>949</v>
      </c>
      <c r="D2191" s="0" t="n">
        <v>7554</v>
      </c>
      <c r="E2191" s="0" t="s">
        <v>6485</v>
      </c>
      <c r="F2191" s="0" t="s">
        <v>6486</v>
      </c>
      <c r="I2191" s="0" t="s">
        <v>6487</v>
      </c>
    </row>
    <row r="2192" customFormat="false" ht="14.4" hidden="false" customHeight="false" outlineLevel="0" collapsed="false">
      <c r="A2192" s="0" t="n">
        <v>1</v>
      </c>
      <c r="B2192" s="0" t="s">
        <v>948</v>
      </c>
      <c r="C2192" s="0" t="s">
        <v>949</v>
      </c>
      <c r="D2192" s="0" t="n">
        <v>7555</v>
      </c>
      <c r="E2192" s="0" t="s">
        <v>6488</v>
      </c>
      <c r="F2192" s="0" t="s">
        <v>6489</v>
      </c>
      <c r="I2192" s="0" t="s">
        <v>6490</v>
      </c>
    </row>
    <row r="2193" customFormat="false" ht="14.4" hidden="false" customHeight="false" outlineLevel="0" collapsed="false">
      <c r="A2193" s="0" t="n">
        <v>1</v>
      </c>
      <c r="B2193" s="0" t="s">
        <v>948</v>
      </c>
      <c r="C2193" s="0" t="s">
        <v>949</v>
      </c>
      <c r="D2193" s="0" t="n">
        <v>7556</v>
      </c>
      <c r="E2193" s="0" t="s">
        <v>6491</v>
      </c>
      <c r="F2193" s="0" t="s">
        <v>6492</v>
      </c>
      <c r="I2193" s="0" t="s">
        <v>6493</v>
      </c>
    </row>
    <row r="2194" customFormat="false" ht="14.4" hidden="false" customHeight="false" outlineLevel="0" collapsed="false">
      <c r="A2194" s="0" t="n">
        <v>1</v>
      </c>
      <c r="B2194" s="0" t="s">
        <v>948</v>
      </c>
      <c r="C2194" s="0" t="s">
        <v>949</v>
      </c>
      <c r="D2194" s="0" t="n">
        <v>7557</v>
      </c>
      <c r="E2194" s="0" t="s">
        <v>6494</v>
      </c>
      <c r="F2194" s="0" t="s">
        <v>6494</v>
      </c>
      <c r="G2194" s="0" t="s">
        <v>1074</v>
      </c>
      <c r="H2194" s="0" t="s">
        <v>6495</v>
      </c>
      <c r="I2194" s="0" t="s">
        <v>6496</v>
      </c>
    </row>
    <row r="2195" customFormat="false" ht="14.4" hidden="false" customHeight="false" outlineLevel="0" collapsed="false">
      <c r="A2195" s="0" t="n">
        <v>1</v>
      </c>
      <c r="B2195" s="0" t="s">
        <v>948</v>
      </c>
      <c r="C2195" s="0" t="s">
        <v>949</v>
      </c>
      <c r="D2195" s="0" t="n">
        <v>7558</v>
      </c>
      <c r="E2195" s="0" t="s">
        <v>6497</v>
      </c>
      <c r="F2195" s="0" t="s">
        <v>6498</v>
      </c>
      <c r="G2195" s="0" t="s">
        <v>1074</v>
      </c>
      <c r="H2195" s="0" t="s">
        <v>6499</v>
      </c>
      <c r="I2195" s="0" t="s">
        <v>6500</v>
      </c>
    </row>
    <row r="2196" customFormat="false" ht="14.4" hidden="false" customHeight="false" outlineLevel="0" collapsed="false">
      <c r="A2196" s="0" t="n">
        <v>1</v>
      </c>
      <c r="B2196" s="0" t="s">
        <v>948</v>
      </c>
      <c r="C2196" s="0" t="s">
        <v>949</v>
      </c>
      <c r="D2196" s="0" t="n">
        <v>7559</v>
      </c>
      <c r="E2196" s="0" t="s">
        <v>6501</v>
      </c>
      <c r="F2196" s="0" t="s">
        <v>6501</v>
      </c>
      <c r="I2196" s="0" t="s">
        <v>6502</v>
      </c>
    </row>
    <row r="2197" customFormat="false" ht="14.4" hidden="false" customHeight="false" outlineLevel="0" collapsed="false">
      <c r="A2197" s="0" t="n">
        <v>1</v>
      </c>
      <c r="B2197" s="0" t="s">
        <v>948</v>
      </c>
      <c r="C2197" s="0" t="s">
        <v>949</v>
      </c>
      <c r="D2197" s="0" t="n">
        <v>7560</v>
      </c>
      <c r="E2197" s="0" t="s">
        <v>6503</v>
      </c>
      <c r="F2197" s="0" t="s">
        <v>6504</v>
      </c>
      <c r="I2197" s="0" t="s">
        <v>6505</v>
      </c>
    </row>
    <row r="2198" customFormat="false" ht="14.4" hidden="false" customHeight="false" outlineLevel="0" collapsed="false">
      <c r="A2198" s="0" t="n">
        <v>1</v>
      </c>
      <c r="B2198" s="0" t="s">
        <v>948</v>
      </c>
      <c r="C2198" s="0" t="s">
        <v>949</v>
      </c>
      <c r="D2198" s="0" t="n">
        <v>7561</v>
      </c>
      <c r="E2198" s="0" t="s">
        <v>6506</v>
      </c>
      <c r="F2198" s="0" t="s">
        <v>6507</v>
      </c>
      <c r="I2198" s="0" t="s">
        <v>6508</v>
      </c>
    </row>
    <row r="2199" customFormat="false" ht="14.4" hidden="false" customHeight="false" outlineLevel="0" collapsed="false">
      <c r="A2199" s="0" t="n">
        <v>1</v>
      </c>
      <c r="B2199" s="0" t="s">
        <v>948</v>
      </c>
      <c r="C2199" s="0" t="s">
        <v>949</v>
      </c>
      <c r="D2199" s="0" t="n">
        <v>7562</v>
      </c>
      <c r="E2199" s="0" t="s">
        <v>6509</v>
      </c>
      <c r="F2199" s="0" t="s">
        <v>6510</v>
      </c>
      <c r="G2199" s="0" t="s">
        <v>1074</v>
      </c>
      <c r="H2199" s="0" t="s">
        <v>6511</v>
      </c>
      <c r="I2199" s="0" t="s">
        <v>6512</v>
      </c>
    </row>
    <row r="2200" customFormat="false" ht="14.4" hidden="false" customHeight="false" outlineLevel="0" collapsed="false">
      <c r="A2200" s="0" t="n">
        <v>1</v>
      </c>
      <c r="B2200" s="0" t="s">
        <v>948</v>
      </c>
      <c r="C2200" s="0" t="s">
        <v>949</v>
      </c>
      <c r="D2200" s="0" t="n">
        <v>7563</v>
      </c>
      <c r="E2200" s="0" t="s">
        <v>6513</v>
      </c>
      <c r="F2200" s="0" t="s">
        <v>6513</v>
      </c>
      <c r="I2200" s="0" t="s">
        <v>6514</v>
      </c>
    </row>
    <row r="2201" customFormat="false" ht="14.4" hidden="false" customHeight="false" outlineLevel="0" collapsed="false">
      <c r="A2201" s="0" t="n">
        <v>1</v>
      </c>
      <c r="B2201" s="0" t="s">
        <v>948</v>
      </c>
      <c r="C2201" s="0" t="s">
        <v>949</v>
      </c>
      <c r="D2201" s="0" t="n">
        <v>7564</v>
      </c>
      <c r="E2201" s="0" t="s">
        <v>6515</v>
      </c>
      <c r="F2201" s="0" t="s">
        <v>6516</v>
      </c>
      <c r="G2201" s="0" t="s">
        <v>1074</v>
      </c>
      <c r="H2201" s="0" t="s">
        <v>6517</v>
      </c>
      <c r="I2201" s="0" t="s">
        <v>6518</v>
      </c>
    </row>
    <row r="2202" customFormat="false" ht="14.4" hidden="false" customHeight="false" outlineLevel="0" collapsed="false">
      <c r="A2202" s="0" t="n">
        <v>1</v>
      </c>
      <c r="B2202" s="0" t="s">
        <v>948</v>
      </c>
      <c r="C2202" s="0" t="s">
        <v>949</v>
      </c>
      <c r="D2202" s="0" t="n">
        <v>7565</v>
      </c>
      <c r="E2202" s="0" t="s">
        <v>6519</v>
      </c>
      <c r="F2202" s="0" t="s">
        <v>6520</v>
      </c>
      <c r="G2202" s="0" t="s">
        <v>1074</v>
      </c>
      <c r="H2202" s="0" t="s">
        <v>6521</v>
      </c>
      <c r="I2202" s="0" t="s">
        <v>6522</v>
      </c>
    </row>
    <row r="2203" customFormat="false" ht="14.4" hidden="false" customHeight="false" outlineLevel="0" collapsed="false">
      <c r="A2203" s="0" t="n">
        <v>1</v>
      </c>
      <c r="B2203" s="0" t="s">
        <v>948</v>
      </c>
      <c r="C2203" s="0" t="s">
        <v>949</v>
      </c>
      <c r="D2203" s="0" t="n">
        <v>7566</v>
      </c>
      <c r="E2203" s="0" t="s">
        <v>6523</v>
      </c>
      <c r="F2203" s="0" t="s">
        <v>6524</v>
      </c>
      <c r="I2203" s="0" t="s">
        <v>6525</v>
      </c>
    </row>
    <row r="2204" customFormat="false" ht="14.4" hidden="false" customHeight="false" outlineLevel="0" collapsed="false">
      <c r="A2204" s="0" t="n">
        <v>1</v>
      </c>
      <c r="B2204" s="0" t="s">
        <v>948</v>
      </c>
      <c r="C2204" s="0" t="s">
        <v>949</v>
      </c>
      <c r="D2204" s="0" t="n">
        <v>7567</v>
      </c>
      <c r="E2204" s="0" t="s">
        <v>6526</v>
      </c>
      <c r="F2204" s="0" t="s">
        <v>6526</v>
      </c>
    </row>
    <row r="2205" customFormat="false" ht="14.4" hidden="false" customHeight="false" outlineLevel="0" collapsed="false">
      <c r="A2205" s="0" t="n">
        <v>1</v>
      </c>
      <c r="B2205" s="0" t="s">
        <v>948</v>
      </c>
      <c r="C2205" s="0" t="s">
        <v>949</v>
      </c>
      <c r="D2205" s="0" t="n">
        <v>7568</v>
      </c>
      <c r="E2205" s="0" t="s">
        <v>6527</v>
      </c>
      <c r="F2205" s="0" t="s">
        <v>6528</v>
      </c>
      <c r="I2205" s="0" t="s">
        <v>6529</v>
      </c>
    </row>
    <row r="2206" customFormat="false" ht="14.4" hidden="false" customHeight="false" outlineLevel="0" collapsed="false">
      <c r="A2206" s="0" t="n">
        <v>1</v>
      </c>
      <c r="B2206" s="0" t="s">
        <v>948</v>
      </c>
      <c r="C2206" s="0" t="s">
        <v>949</v>
      </c>
      <c r="D2206" s="0" t="n">
        <v>7569</v>
      </c>
      <c r="E2206" s="0" t="s">
        <v>6530</v>
      </c>
      <c r="F2206" s="0" t="s">
        <v>6531</v>
      </c>
      <c r="I2206" s="0" t="s">
        <v>6532</v>
      </c>
    </row>
    <row r="2207" customFormat="false" ht="14.4" hidden="false" customHeight="false" outlineLevel="0" collapsed="false">
      <c r="A2207" s="0" t="n">
        <v>1</v>
      </c>
      <c r="B2207" s="0" t="s">
        <v>948</v>
      </c>
      <c r="C2207" s="0" t="s">
        <v>949</v>
      </c>
      <c r="D2207" s="0" t="n">
        <v>7570</v>
      </c>
      <c r="E2207" s="0" t="s">
        <v>6533</v>
      </c>
      <c r="F2207" s="0" t="s">
        <v>6534</v>
      </c>
      <c r="I2207" s="0" t="s">
        <v>6535</v>
      </c>
    </row>
    <row r="2208" customFormat="false" ht="14.4" hidden="false" customHeight="false" outlineLevel="0" collapsed="false">
      <c r="A2208" s="0" t="n">
        <v>1</v>
      </c>
      <c r="B2208" s="0" t="s">
        <v>948</v>
      </c>
      <c r="C2208" s="0" t="s">
        <v>949</v>
      </c>
      <c r="D2208" s="0" t="n">
        <v>7571</v>
      </c>
      <c r="E2208" s="0" t="s">
        <v>6536</v>
      </c>
      <c r="F2208" s="0" t="s">
        <v>6536</v>
      </c>
      <c r="I2208" s="0" t="s">
        <v>6537</v>
      </c>
    </row>
    <row r="2209" customFormat="false" ht="14.4" hidden="false" customHeight="false" outlineLevel="0" collapsed="false">
      <c r="A2209" s="0" t="n">
        <v>1</v>
      </c>
      <c r="B2209" s="0" t="s">
        <v>948</v>
      </c>
      <c r="C2209" s="0" t="s">
        <v>949</v>
      </c>
      <c r="D2209" s="0" t="n">
        <v>7572</v>
      </c>
      <c r="E2209" s="0" t="s">
        <v>6538</v>
      </c>
      <c r="F2209" s="0" t="s">
        <v>6538</v>
      </c>
      <c r="I2209" s="0" t="s">
        <v>6539</v>
      </c>
    </row>
    <row r="2210" customFormat="false" ht="14.4" hidden="false" customHeight="false" outlineLevel="0" collapsed="false">
      <c r="A2210" s="0" t="n">
        <v>1</v>
      </c>
      <c r="B2210" s="0" t="s">
        <v>948</v>
      </c>
      <c r="C2210" s="0" t="s">
        <v>949</v>
      </c>
      <c r="D2210" s="0" t="n">
        <v>7573</v>
      </c>
      <c r="E2210" s="0" t="s">
        <v>6540</v>
      </c>
      <c r="F2210" s="0" t="s">
        <v>6540</v>
      </c>
      <c r="I2210" s="0" t="s">
        <v>6541</v>
      </c>
    </row>
    <row r="2211" customFormat="false" ht="14.4" hidden="false" customHeight="false" outlineLevel="0" collapsed="false">
      <c r="A2211" s="0" t="n">
        <v>1</v>
      </c>
      <c r="B2211" s="0" t="s">
        <v>948</v>
      </c>
      <c r="C2211" s="0" t="s">
        <v>949</v>
      </c>
      <c r="D2211" s="0" t="n">
        <v>7574</v>
      </c>
      <c r="E2211" s="0" t="s">
        <v>6118</v>
      </c>
      <c r="F2211" s="0" t="s">
        <v>6118</v>
      </c>
      <c r="I2211" s="0" t="s">
        <v>6119</v>
      </c>
    </row>
    <row r="2212" customFormat="false" ht="14.4" hidden="false" customHeight="false" outlineLevel="0" collapsed="false">
      <c r="A2212" s="0" t="n">
        <v>1</v>
      </c>
      <c r="B2212" s="0" t="s">
        <v>948</v>
      </c>
      <c r="C2212" s="0" t="s">
        <v>949</v>
      </c>
      <c r="D2212" s="0" t="n">
        <v>7575</v>
      </c>
      <c r="E2212" s="0" t="s">
        <v>6542</v>
      </c>
      <c r="F2212" s="0" t="s">
        <v>6543</v>
      </c>
      <c r="G2212" s="0" t="s">
        <v>1074</v>
      </c>
      <c r="H2212" s="0" t="s">
        <v>6544</v>
      </c>
      <c r="I2212" s="0" t="s">
        <v>6545</v>
      </c>
    </row>
    <row r="2213" customFormat="false" ht="14.4" hidden="false" customHeight="false" outlineLevel="0" collapsed="false">
      <c r="A2213" s="0" t="n">
        <v>1</v>
      </c>
      <c r="B2213" s="0" t="s">
        <v>948</v>
      </c>
      <c r="C2213" s="0" t="s">
        <v>949</v>
      </c>
      <c r="D2213" s="0" t="n">
        <v>7576</v>
      </c>
      <c r="E2213" s="0" t="s">
        <v>6546</v>
      </c>
      <c r="F2213" s="0" t="s">
        <v>6546</v>
      </c>
      <c r="I2213" s="0" t="s">
        <v>6547</v>
      </c>
    </row>
    <row r="2214" customFormat="false" ht="14.4" hidden="false" customHeight="false" outlineLevel="0" collapsed="false">
      <c r="A2214" s="0" t="n">
        <v>1</v>
      </c>
      <c r="B2214" s="0" t="s">
        <v>948</v>
      </c>
      <c r="C2214" s="0" t="s">
        <v>949</v>
      </c>
      <c r="D2214" s="0" t="n">
        <v>7577</v>
      </c>
      <c r="E2214" s="0" t="s">
        <v>6548</v>
      </c>
      <c r="F2214" s="0" t="s">
        <v>6549</v>
      </c>
      <c r="I2214" s="0" t="s">
        <v>6550</v>
      </c>
    </row>
    <row r="2215" customFormat="false" ht="14.4" hidden="false" customHeight="false" outlineLevel="0" collapsed="false">
      <c r="A2215" s="0" t="n">
        <v>1</v>
      </c>
      <c r="B2215" s="0" t="s">
        <v>948</v>
      </c>
      <c r="C2215" s="0" t="s">
        <v>949</v>
      </c>
      <c r="D2215" s="0" t="n">
        <v>7578</v>
      </c>
      <c r="E2215" s="0" t="s">
        <v>6551</v>
      </c>
      <c r="F2215" s="0" t="s">
        <v>6552</v>
      </c>
    </row>
    <row r="2216" customFormat="false" ht="14.4" hidden="false" customHeight="false" outlineLevel="0" collapsed="false">
      <c r="A2216" s="0" t="n">
        <v>1</v>
      </c>
      <c r="B2216" s="0" t="s">
        <v>948</v>
      </c>
      <c r="C2216" s="0" t="s">
        <v>949</v>
      </c>
      <c r="D2216" s="0" t="n">
        <v>7579</v>
      </c>
      <c r="E2216" s="0" t="s">
        <v>6553</v>
      </c>
      <c r="F2216" s="0" t="s">
        <v>6554</v>
      </c>
      <c r="I2216" s="0" t="s">
        <v>6555</v>
      </c>
    </row>
    <row r="2217" customFormat="false" ht="14.4" hidden="false" customHeight="false" outlineLevel="0" collapsed="false">
      <c r="A2217" s="0" t="n">
        <v>1</v>
      </c>
      <c r="B2217" s="0" t="s">
        <v>948</v>
      </c>
      <c r="C2217" s="0" t="s">
        <v>949</v>
      </c>
      <c r="D2217" s="0" t="n">
        <v>7580</v>
      </c>
      <c r="E2217" s="0" t="s">
        <v>6556</v>
      </c>
      <c r="F2217" s="0" t="s">
        <v>6557</v>
      </c>
      <c r="I2217" s="0" t="s">
        <v>6558</v>
      </c>
    </row>
    <row r="2218" customFormat="false" ht="14.4" hidden="false" customHeight="false" outlineLevel="0" collapsed="false">
      <c r="A2218" s="0" t="n">
        <v>1</v>
      </c>
      <c r="B2218" s="0" t="s">
        <v>948</v>
      </c>
      <c r="C2218" s="0" t="s">
        <v>949</v>
      </c>
      <c r="D2218" s="0" t="n">
        <v>7581</v>
      </c>
      <c r="E2218" s="0" t="s">
        <v>6559</v>
      </c>
      <c r="F2218" s="0" t="s">
        <v>6560</v>
      </c>
      <c r="I2218" s="0" t="s">
        <v>6561</v>
      </c>
    </row>
    <row r="2219" customFormat="false" ht="14.4" hidden="false" customHeight="false" outlineLevel="0" collapsed="false">
      <c r="A2219" s="0" t="n">
        <v>1</v>
      </c>
      <c r="B2219" s="0" t="s">
        <v>948</v>
      </c>
      <c r="C2219" s="0" t="s">
        <v>949</v>
      </c>
      <c r="D2219" s="0" t="n">
        <v>7582</v>
      </c>
      <c r="E2219" s="0" t="s">
        <v>6562</v>
      </c>
      <c r="F2219" s="0" t="s">
        <v>6563</v>
      </c>
      <c r="I2219" s="0" t="s">
        <v>6564</v>
      </c>
    </row>
    <row r="2220" customFormat="false" ht="14.4" hidden="false" customHeight="false" outlineLevel="0" collapsed="false">
      <c r="A2220" s="0" t="n">
        <v>1</v>
      </c>
      <c r="B2220" s="0" t="s">
        <v>948</v>
      </c>
      <c r="C2220" s="0" t="s">
        <v>949</v>
      </c>
      <c r="D2220" s="0" t="n">
        <v>7583</v>
      </c>
      <c r="E2220" s="0" t="s">
        <v>6565</v>
      </c>
      <c r="F2220" s="0" t="s">
        <v>6566</v>
      </c>
      <c r="I2220" s="0" t="s">
        <v>6567</v>
      </c>
    </row>
    <row r="2221" customFormat="false" ht="14.4" hidden="false" customHeight="false" outlineLevel="0" collapsed="false">
      <c r="A2221" s="0" t="n">
        <v>1</v>
      </c>
      <c r="B2221" s="0" t="s">
        <v>948</v>
      </c>
      <c r="C2221" s="0" t="s">
        <v>949</v>
      </c>
      <c r="D2221" s="0" t="n">
        <v>7584</v>
      </c>
      <c r="E2221" s="0" t="s">
        <v>6568</v>
      </c>
      <c r="F2221" s="0" t="s">
        <v>6568</v>
      </c>
      <c r="I2221" s="0" t="s">
        <v>6569</v>
      </c>
    </row>
    <row r="2222" customFormat="false" ht="14.4" hidden="false" customHeight="false" outlineLevel="0" collapsed="false">
      <c r="A2222" s="0" t="n">
        <v>1</v>
      </c>
      <c r="B2222" s="0" t="s">
        <v>948</v>
      </c>
      <c r="C2222" s="0" t="s">
        <v>949</v>
      </c>
      <c r="D2222" s="0" t="n">
        <v>7585</v>
      </c>
      <c r="E2222" s="0" t="s">
        <v>6570</v>
      </c>
      <c r="F2222" s="0" t="s">
        <v>6570</v>
      </c>
      <c r="I2222" s="0" t="s">
        <v>6571</v>
      </c>
    </row>
    <row r="2223" customFormat="false" ht="14.4" hidden="false" customHeight="false" outlineLevel="0" collapsed="false">
      <c r="A2223" s="0" t="n">
        <v>1</v>
      </c>
      <c r="B2223" s="0" t="s">
        <v>948</v>
      </c>
      <c r="C2223" s="0" t="s">
        <v>949</v>
      </c>
      <c r="D2223" s="0" t="n">
        <v>7586</v>
      </c>
      <c r="E2223" s="0" t="s">
        <v>6572</v>
      </c>
      <c r="F2223" s="0" t="s">
        <v>6573</v>
      </c>
      <c r="I2223" s="0" t="s">
        <v>6574</v>
      </c>
    </row>
    <row r="2224" customFormat="false" ht="14.4" hidden="false" customHeight="false" outlineLevel="0" collapsed="false">
      <c r="A2224" s="0" t="n">
        <v>1</v>
      </c>
      <c r="B2224" s="0" t="s">
        <v>948</v>
      </c>
      <c r="C2224" s="0" t="s">
        <v>949</v>
      </c>
      <c r="D2224" s="0" t="n">
        <v>7587</v>
      </c>
      <c r="E2224" s="0" t="s">
        <v>6575</v>
      </c>
      <c r="F2224" s="0" t="s">
        <v>6576</v>
      </c>
      <c r="G2224" s="0" t="s">
        <v>1074</v>
      </c>
      <c r="H2224" s="0" t="s">
        <v>6577</v>
      </c>
      <c r="I2224" s="0" t="s">
        <v>6578</v>
      </c>
    </row>
    <row r="2225" customFormat="false" ht="14.4" hidden="false" customHeight="false" outlineLevel="0" collapsed="false">
      <c r="A2225" s="0" t="n">
        <v>1</v>
      </c>
      <c r="B2225" s="0" t="s">
        <v>948</v>
      </c>
      <c r="C2225" s="0" t="s">
        <v>949</v>
      </c>
      <c r="D2225" s="0" t="n">
        <v>7588</v>
      </c>
      <c r="E2225" s="0" t="s">
        <v>6579</v>
      </c>
      <c r="F2225" s="0" t="s">
        <v>6580</v>
      </c>
      <c r="I2225" s="0" t="s">
        <v>6581</v>
      </c>
    </row>
    <row r="2226" customFormat="false" ht="14.4" hidden="false" customHeight="false" outlineLevel="0" collapsed="false">
      <c r="A2226" s="0" t="n">
        <v>1</v>
      </c>
      <c r="B2226" s="0" t="s">
        <v>948</v>
      </c>
      <c r="C2226" s="0" t="s">
        <v>949</v>
      </c>
      <c r="D2226" s="0" t="n">
        <v>7589</v>
      </c>
      <c r="E2226" s="0" t="s">
        <v>6582</v>
      </c>
      <c r="F2226" s="0" t="s">
        <v>6583</v>
      </c>
      <c r="I2226" s="0" t="s">
        <v>6584</v>
      </c>
    </row>
    <row r="2227" customFormat="false" ht="14.4" hidden="false" customHeight="false" outlineLevel="0" collapsed="false">
      <c r="A2227" s="0" t="n">
        <v>1</v>
      </c>
      <c r="B2227" s="0" t="s">
        <v>948</v>
      </c>
      <c r="C2227" s="0" t="s">
        <v>949</v>
      </c>
      <c r="D2227" s="0" t="n">
        <v>7590</v>
      </c>
      <c r="E2227" s="0" t="s">
        <v>6585</v>
      </c>
      <c r="F2227" s="0" t="s">
        <v>6585</v>
      </c>
      <c r="I2227" s="0" t="s">
        <v>6586</v>
      </c>
    </row>
    <row r="2228" customFormat="false" ht="14.4" hidden="false" customHeight="false" outlineLevel="0" collapsed="false">
      <c r="A2228" s="0" t="n">
        <v>1</v>
      </c>
      <c r="B2228" s="0" t="s">
        <v>948</v>
      </c>
      <c r="C2228" s="0" t="s">
        <v>949</v>
      </c>
      <c r="D2228" s="0" t="n">
        <v>7591</v>
      </c>
      <c r="E2228" s="0" t="s">
        <v>6587</v>
      </c>
      <c r="F2228" s="0" t="s">
        <v>6587</v>
      </c>
      <c r="G2228" s="0" t="s">
        <v>1074</v>
      </c>
      <c r="H2228" s="0" t="s">
        <v>6588</v>
      </c>
      <c r="I2228" s="0" t="s">
        <v>6589</v>
      </c>
    </row>
    <row r="2229" customFormat="false" ht="14.4" hidden="false" customHeight="false" outlineLevel="0" collapsed="false">
      <c r="A2229" s="0" t="n">
        <v>1</v>
      </c>
      <c r="B2229" s="0" t="s">
        <v>948</v>
      </c>
      <c r="C2229" s="0" t="s">
        <v>949</v>
      </c>
      <c r="D2229" s="0" t="n">
        <v>7592</v>
      </c>
      <c r="E2229" s="0" t="s">
        <v>6590</v>
      </c>
      <c r="F2229" s="0" t="s">
        <v>6591</v>
      </c>
    </row>
    <row r="2230" customFormat="false" ht="14.4" hidden="false" customHeight="false" outlineLevel="0" collapsed="false">
      <c r="A2230" s="0" t="n">
        <v>1</v>
      </c>
      <c r="B2230" s="0" t="s">
        <v>948</v>
      </c>
      <c r="C2230" s="0" t="s">
        <v>949</v>
      </c>
      <c r="D2230" s="0" t="n">
        <v>7593</v>
      </c>
      <c r="E2230" s="0" t="s">
        <v>6592</v>
      </c>
      <c r="F2230" s="0" t="s">
        <v>6593</v>
      </c>
      <c r="I2230" s="0" t="s">
        <v>6594</v>
      </c>
    </row>
    <row r="2231" customFormat="false" ht="14.4" hidden="false" customHeight="false" outlineLevel="0" collapsed="false">
      <c r="A2231" s="0" t="n">
        <v>1</v>
      </c>
      <c r="B2231" s="0" t="s">
        <v>948</v>
      </c>
      <c r="C2231" s="0" t="s">
        <v>949</v>
      </c>
      <c r="D2231" s="0" t="n">
        <v>7594</v>
      </c>
      <c r="E2231" s="0" t="s">
        <v>6595</v>
      </c>
      <c r="F2231" s="0" t="s">
        <v>6595</v>
      </c>
      <c r="I2231" s="0" t="s">
        <v>6596</v>
      </c>
    </row>
    <row r="2232" customFormat="false" ht="14.4" hidden="false" customHeight="false" outlineLevel="0" collapsed="false">
      <c r="A2232" s="0" t="n">
        <v>1</v>
      </c>
      <c r="B2232" s="0" t="s">
        <v>948</v>
      </c>
      <c r="C2232" s="0" t="s">
        <v>949</v>
      </c>
      <c r="D2232" s="0" t="n">
        <v>7595</v>
      </c>
      <c r="E2232" s="0" t="s">
        <v>6597</v>
      </c>
      <c r="F2232" s="0" t="s">
        <v>6598</v>
      </c>
      <c r="I2232" s="0" t="s">
        <v>6599</v>
      </c>
    </row>
    <row r="2233" customFormat="false" ht="14.4" hidden="false" customHeight="false" outlineLevel="0" collapsed="false">
      <c r="A2233" s="0" t="n">
        <v>1</v>
      </c>
      <c r="B2233" s="0" t="s">
        <v>948</v>
      </c>
      <c r="C2233" s="0" t="s">
        <v>949</v>
      </c>
      <c r="D2233" s="0" t="n">
        <v>7596</v>
      </c>
      <c r="E2233" s="0" t="s">
        <v>6600</v>
      </c>
      <c r="F2233" s="0" t="s">
        <v>6601</v>
      </c>
      <c r="I2233" s="0" t="s">
        <v>6602</v>
      </c>
    </row>
    <row r="2234" customFormat="false" ht="14.4" hidden="false" customHeight="false" outlineLevel="0" collapsed="false">
      <c r="A2234" s="0" t="n">
        <v>1</v>
      </c>
      <c r="B2234" s="0" t="s">
        <v>948</v>
      </c>
      <c r="C2234" s="0" t="s">
        <v>949</v>
      </c>
      <c r="D2234" s="0" t="n">
        <v>7597</v>
      </c>
      <c r="E2234" s="0" t="s">
        <v>6603</v>
      </c>
      <c r="F2234" s="0" t="s">
        <v>6603</v>
      </c>
      <c r="I2234" s="0" t="s">
        <v>6604</v>
      </c>
    </row>
    <row r="2235" customFormat="false" ht="14.4" hidden="false" customHeight="false" outlineLevel="0" collapsed="false">
      <c r="A2235" s="0" t="n">
        <v>1</v>
      </c>
      <c r="B2235" s="0" t="s">
        <v>948</v>
      </c>
      <c r="C2235" s="0" t="s">
        <v>949</v>
      </c>
      <c r="D2235" s="0" t="n">
        <v>7598</v>
      </c>
      <c r="E2235" s="0" t="s">
        <v>6605</v>
      </c>
      <c r="F2235" s="0" t="s">
        <v>6606</v>
      </c>
      <c r="G2235" s="0" t="s">
        <v>1074</v>
      </c>
      <c r="H2235" s="0" t="s">
        <v>6607</v>
      </c>
      <c r="I2235" s="0" t="s">
        <v>6608</v>
      </c>
    </row>
    <row r="2236" customFormat="false" ht="14.4" hidden="false" customHeight="false" outlineLevel="0" collapsed="false">
      <c r="A2236" s="0" t="n">
        <v>1</v>
      </c>
      <c r="B2236" s="0" t="s">
        <v>948</v>
      </c>
      <c r="C2236" s="0" t="s">
        <v>949</v>
      </c>
      <c r="D2236" s="0" t="n">
        <v>7599</v>
      </c>
      <c r="E2236" s="0" t="s">
        <v>6609</v>
      </c>
      <c r="F2236" s="0" t="s">
        <v>6609</v>
      </c>
    </row>
    <row r="2237" customFormat="false" ht="14.4" hidden="false" customHeight="false" outlineLevel="0" collapsed="false">
      <c r="A2237" s="0" t="n">
        <v>1</v>
      </c>
      <c r="B2237" s="0" t="s">
        <v>948</v>
      </c>
      <c r="C2237" s="0" t="s">
        <v>949</v>
      </c>
      <c r="D2237" s="0" t="n">
        <v>7600</v>
      </c>
      <c r="E2237" s="0" t="s">
        <v>6610</v>
      </c>
      <c r="F2237" s="0" t="s">
        <v>6610</v>
      </c>
      <c r="I2237" s="0" t="s">
        <v>6611</v>
      </c>
    </row>
    <row r="2238" customFormat="false" ht="14.4" hidden="false" customHeight="false" outlineLevel="0" collapsed="false">
      <c r="A2238" s="0" t="n">
        <v>1</v>
      </c>
      <c r="B2238" s="0" t="s">
        <v>948</v>
      </c>
      <c r="C2238" s="0" t="s">
        <v>949</v>
      </c>
      <c r="D2238" s="0" t="n">
        <v>7601</v>
      </c>
      <c r="E2238" s="0" t="s">
        <v>6612</v>
      </c>
      <c r="F2238" s="0" t="s">
        <v>6613</v>
      </c>
      <c r="I2238" s="0" t="s">
        <v>6614</v>
      </c>
    </row>
    <row r="2239" customFormat="false" ht="14.4" hidden="false" customHeight="false" outlineLevel="0" collapsed="false">
      <c r="A2239" s="0" t="n">
        <v>1</v>
      </c>
      <c r="B2239" s="0" t="s">
        <v>948</v>
      </c>
      <c r="C2239" s="0" t="s">
        <v>949</v>
      </c>
      <c r="D2239" s="0" t="n">
        <v>7602</v>
      </c>
      <c r="E2239" s="0" t="s">
        <v>6615</v>
      </c>
      <c r="F2239" s="0" t="s">
        <v>6615</v>
      </c>
      <c r="G2239" s="0" t="s">
        <v>1074</v>
      </c>
      <c r="H2239" s="0" t="s">
        <v>6616</v>
      </c>
      <c r="I2239" s="0" t="s">
        <v>6617</v>
      </c>
    </row>
    <row r="2240" customFormat="false" ht="14.4" hidden="false" customHeight="false" outlineLevel="0" collapsed="false">
      <c r="A2240" s="0" t="n">
        <v>1</v>
      </c>
      <c r="B2240" s="0" t="s">
        <v>948</v>
      </c>
      <c r="C2240" s="0" t="s">
        <v>949</v>
      </c>
      <c r="D2240" s="0" t="n">
        <v>7603</v>
      </c>
      <c r="E2240" s="0" t="s">
        <v>6618</v>
      </c>
      <c r="F2240" s="0" t="s">
        <v>6619</v>
      </c>
      <c r="I2240" s="0" t="s">
        <v>6620</v>
      </c>
    </row>
    <row r="2241" customFormat="false" ht="14.4" hidden="false" customHeight="false" outlineLevel="0" collapsed="false">
      <c r="A2241" s="0" t="n">
        <v>1</v>
      </c>
      <c r="B2241" s="0" t="s">
        <v>948</v>
      </c>
      <c r="C2241" s="0" t="s">
        <v>949</v>
      </c>
      <c r="D2241" s="0" t="n">
        <v>7604</v>
      </c>
      <c r="E2241" s="0" t="s">
        <v>6621</v>
      </c>
      <c r="F2241" s="0" t="s">
        <v>6621</v>
      </c>
      <c r="I2241" s="0" t="s">
        <v>6622</v>
      </c>
    </row>
    <row r="2242" customFormat="false" ht="14.4" hidden="false" customHeight="false" outlineLevel="0" collapsed="false">
      <c r="A2242" s="0" t="n">
        <v>1</v>
      </c>
      <c r="B2242" s="0" t="s">
        <v>948</v>
      </c>
      <c r="C2242" s="0" t="s">
        <v>949</v>
      </c>
      <c r="D2242" s="0" t="n">
        <v>7605</v>
      </c>
      <c r="E2242" s="0" t="s">
        <v>6623</v>
      </c>
      <c r="F2242" s="0" t="s">
        <v>6624</v>
      </c>
      <c r="I2242" s="0" t="s">
        <v>6625</v>
      </c>
    </row>
    <row r="2243" customFormat="false" ht="14.4" hidden="false" customHeight="false" outlineLevel="0" collapsed="false">
      <c r="A2243" s="0" t="n">
        <v>1</v>
      </c>
      <c r="B2243" s="0" t="s">
        <v>948</v>
      </c>
      <c r="C2243" s="0" t="s">
        <v>949</v>
      </c>
      <c r="D2243" s="0" t="n">
        <v>7606</v>
      </c>
      <c r="E2243" s="0" t="s">
        <v>6626</v>
      </c>
      <c r="F2243" s="0" t="s">
        <v>6627</v>
      </c>
      <c r="I2243" s="0" t="s">
        <v>6628</v>
      </c>
    </row>
    <row r="2244" customFormat="false" ht="14.4" hidden="false" customHeight="false" outlineLevel="0" collapsed="false">
      <c r="A2244" s="0" t="n">
        <v>1</v>
      </c>
      <c r="B2244" s="0" t="s">
        <v>948</v>
      </c>
      <c r="C2244" s="0" t="s">
        <v>949</v>
      </c>
      <c r="D2244" s="0" t="n">
        <v>7607</v>
      </c>
      <c r="E2244" s="0" t="s">
        <v>6629</v>
      </c>
      <c r="F2244" s="0" t="s">
        <v>6630</v>
      </c>
      <c r="I2244" s="0" t="s">
        <v>6631</v>
      </c>
    </row>
    <row r="2245" customFormat="false" ht="14.4" hidden="false" customHeight="false" outlineLevel="0" collapsed="false">
      <c r="A2245" s="0" t="n">
        <v>1</v>
      </c>
      <c r="B2245" s="0" t="s">
        <v>948</v>
      </c>
      <c r="C2245" s="0" t="s">
        <v>949</v>
      </c>
      <c r="D2245" s="0" t="n">
        <v>7608</v>
      </c>
      <c r="E2245" s="0" t="s">
        <v>6632</v>
      </c>
      <c r="F2245" s="0" t="s">
        <v>6633</v>
      </c>
      <c r="I2245" s="0" t="s">
        <v>6634</v>
      </c>
    </row>
    <row r="2246" customFormat="false" ht="14.4" hidden="false" customHeight="false" outlineLevel="0" collapsed="false">
      <c r="A2246" s="0" t="n">
        <v>1</v>
      </c>
      <c r="B2246" s="0" t="s">
        <v>948</v>
      </c>
      <c r="C2246" s="0" t="s">
        <v>949</v>
      </c>
      <c r="D2246" s="0" t="n">
        <v>7609</v>
      </c>
      <c r="E2246" s="0" t="s">
        <v>6635</v>
      </c>
      <c r="F2246" s="0" t="s">
        <v>6636</v>
      </c>
      <c r="I2246" s="0" t="s">
        <v>6637</v>
      </c>
    </row>
    <row r="2247" customFormat="false" ht="14.4" hidden="false" customHeight="false" outlineLevel="0" collapsed="false">
      <c r="A2247" s="0" t="n">
        <v>1</v>
      </c>
      <c r="B2247" s="0" t="s">
        <v>948</v>
      </c>
      <c r="C2247" s="0" t="s">
        <v>949</v>
      </c>
      <c r="D2247" s="0" t="n">
        <v>7610</v>
      </c>
      <c r="E2247" s="0" t="s">
        <v>6638</v>
      </c>
      <c r="F2247" s="0" t="s">
        <v>6639</v>
      </c>
      <c r="I2247" s="0" t="s">
        <v>6640</v>
      </c>
    </row>
    <row r="2248" customFormat="false" ht="14.4" hidden="false" customHeight="false" outlineLevel="0" collapsed="false">
      <c r="A2248" s="0" t="n">
        <v>1</v>
      </c>
      <c r="B2248" s="0" t="s">
        <v>948</v>
      </c>
      <c r="C2248" s="0" t="s">
        <v>949</v>
      </c>
      <c r="D2248" s="0" t="n">
        <v>7611</v>
      </c>
      <c r="E2248" s="0" t="s">
        <v>6641</v>
      </c>
      <c r="F2248" s="0" t="s">
        <v>6641</v>
      </c>
      <c r="I2248" s="0" t="s">
        <v>6642</v>
      </c>
    </row>
    <row r="2249" customFormat="false" ht="14.4" hidden="false" customHeight="false" outlineLevel="0" collapsed="false">
      <c r="A2249" s="0" t="n">
        <v>1</v>
      </c>
      <c r="B2249" s="0" t="s">
        <v>948</v>
      </c>
      <c r="C2249" s="0" t="s">
        <v>949</v>
      </c>
      <c r="D2249" s="0" t="n">
        <v>7612</v>
      </c>
      <c r="E2249" s="0" t="s">
        <v>6643</v>
      </c>
      <c r="F2249" s="0" t="s">
        <v>6644</v>
      </c>
      <c r="I2249" s="0" t="s">
        <v>6645</v>
      </c>
    </row>
    <row r="2250" customFormat="false" ht="14.4" hidden="false" customHeight="false" outlineLevel="0" collapsed="false">
      <c r="A2250" s="0" t="n">
        <v>1</v>
      </c>
      <c r="B2250" s="0" t="s">
        <v>948</v>
      </c>
      <c r="C2250" s="0" t="s">
        <v>949</v>
      </c>
      <c r="D2250" s="0" t="n">
        <v>7613</v>
      </c>
      <c r="E2250" s="0" t="s">
        <v>6646</v>
      </c>
      <c r="F2250" s="0" t="s">
        <v>6646</v>
      </c>
      <c r="G2250" s="0" t="s">
        <v>1074</v>
      </c>
      <c r="H2250" s="0" t="s">
        <v>6647</v>
      </c>
      <c r="I2250" s="0" t="s">
        <v>6648</v>
      </c>
    </row>
    <row r="2251" customFormat="false" ht="14.4" hidden="false" customHeight="false" outlineLevel="0" collapsed="false">
      <c r="A2251" s="0" t="n">
        <v>1</v>
      </c>
      <c r="B2251" s="0" t="s">
        <v>948</v>
      </c>
      <c r="C2251" s="0" t="s">
        <v>949</v>
      </c>
      <c r="D2251" s="0" t="n">
        <v>7614</v>
      </c>
      <c r="E2251" s="0" t="s">
        <v>6649</v>
      </c>
      <c r="F2251" s="0" t="s">
        <v>6649</v>
      </c>
    </row>
    <row r="2252" customFormat="false" ht="14.4" hidden="false" customHeight="false" outlineLevel="0" collapsed="false">
      <c r="A2252" s="0" t="n">
        <v>1</v>
      </c>
      <c r="B2252" s="0" t="s">
        <v>948</v>
      </c>
      <c r="C2252" s="0" t="s">
        <v>949</v>
      </c>
      <c r="D2252" s="0" t="n">
        <v>7615</v>
      </c>
      <c r="E2252" s="0" t="s">
        <v>6650</v>
      </c>
      <c r="F2252" s="0" t="s">
        <v>6650</v>
      </c>
      <c r="I2252" s="0" t="s">
        <v>6651</v>
      </c>
    </row>
    <row r="2253" customFormat="false" ht="14.4" hidden="false" customHeight="false" outlineLevel="0" collapsed="false">
      <c r="A2253" s="0" t="n">
        <v>1</v>
      </c>
      <c r="B2253" s="0" t="s">
        <v>948</v>
      </c>
      <c r="C2253" s="0" t="s">
        <v>949</v>
      </c>
      <c r="D2253" s="0" t="n">
        <v>7616</v>
      </c>
      <c r="E2253" s="0" t="s">
        <v>6652</v>
      </c>
      <c r="F2253" s="0" t="s">
        <v>6653</v>
      </c>
      <c r="I2253" s="0" t="s">
        <v>6654</v>
      </c>
    </row>
    <row r="2254" customFormat="false" ht="14.4" hidden="false" customHeight="false" outlineLevel="0" collapsed="false">
      <c r="A2254" s="0" t="n">
        <v>1</v>
      </c>
      <c r="B2254" s="0" t="s">
        <v>948</v>
      </c>
      <c r="C2254" s="0" t="s">
        <v>949</v>
      </c>
      <c r="D2254" s="0" t="n">
        <v>7617</v>
      </c>
      <c r="E2254" s="0" t="s">
        <v>6655</v>
      </c>
      <c r="F2254" s="0" t="s">
        <v>6655</v>
      </c>
      <c r="I2254" s="0" t="s">
        <v>6656</v>
      </c>
    </row>
    <row r="2255" customFormat="false" ht="14.4" hidden="false" customHeight="false" outlineLevel="0" collapsed="false">
      <c r="A2255" s="0" t="n">
        <v>1</v>
      </c>
      <c r="B2255" s="0" t="s">
        <v>948</v>
      </c>
      <c r="C2255" s="0" t="s">
        <v>949</v>
      </c>
      <c r="D2255" s="0" t="n">
        <v>7618</v>
      </c>
      <c r="E2255" s="0" t="s">
        <v>6657</v>
      </c>
      <c r="F2255" s="0" t="s">
        <v>6658</v>
      </c>
      <c r="I2255" s="0" t="s">
        <v>6659</v>
      </c>
    </row>
    <row r="2256" customFormat="false" ht="14.4" hidden="false" customHeight="false" outlineLevel="0" collapsed="false">
      <c r="A2256" s="0" t="n">
        <v>1</v>
      </c>
      <c r="B2256" s="0" t="s">
        <v>948</v>
      </c>
      <c r="C2256" s="0" t="s">
        <v>949</v>
      </c>
      <c r="D2256" s="0" t="n">
        <v>7619</v>
      </c>
      <c r="E2256" s="0" t="s">
        <v>6660</v>
      </c>
      <c r="F2256" s="0" t="s">
        <v>6661</v>
      </c>
      <c r="G2256" s="0" t="s">
        <v>1074</v>
      </c>
      <c r="H2256" s="0" t="s">
        <v>6662</v>
      </c>
      <c r="I2256" s="0" t="s">
        <v>6663</v>
      </c>
    </row>
    <row r="2257" customFormat="false" ht="14.4" hidden="false" customHeight="false" outlineLevel="0" collapsed="false">
      <c r="A2257" s="0" t="n">
        <v>1</v>
      </c>
      <c r="B2257" s="0" t="s">
        <v>948</v>
      </c>
      <c r="C2257" s="0" t="s">
        <v>949</v>
      </c>
      <c r="D2257" s="0" t="n">
        <v>7620</v>
      </c>
      <c r="E2257" s="0" t="s">
        <v>6664</v>
      </c>
      <c r="F2257" s="0" t="s">
        <v>6664</v>
      </c>
      <c r="I2257" s="0" t="s">
        <v>6665</v>
      </c>
    </row>
    <row r="2258" customFormat="false" ht="14.4" hidden="false" customHeight="false" outlineLevel="0" collapsed="false">
      <c r="A2258" s="0" t="n">
        <v>1</v>
      </c>
      <c r="B2258" s="0" t="s">
        <v>948</v>
      </c>
      <c r="C2258" s="0" t="s">
        <v>949</v>
      </c>
      <c r="D2258" s="0" t="n">
        <v>7621</v>
      </c>
      <c r="E2258" s="0" t="s">
        <v>6666</v>
      </c>
      <c r="F2258" s="0" t="s">
        <v>6666</v>
      </c>
      <c r="I2258" s="0" t="s">
        <v>6667</v>
      </c>
    </row>
    <row r="2259" customFormat="false" ht="14.4" hidden="false" customHeight="false" outlineLevel="0" collapsed="false">
      <c r="A2259" s="0" t="n">
        <v>1</v>
      </c>
      <c r="B2259" s="0" t="s">
        <v>948</v>
      </c>
      <c r="C2259" s="0" t="s">
        <v>949</v>
      </c>
      <c r="D2259" s="0" t="n">
        <v>7622</v>
      </c>
      <c r="E2259" s="0" t="s">
        <v>6668</v>
      </c>
      <c r="F2259" s="0" t="s">
        <v>6669</v>
      </c>
      <c r="I2259" s="0" t="s">
        <v>6670</v>
      </c>
    </row>
    <row r="2260" customFormat="false" ht="14.4" hidden="false" customHeight="false" outlineLevel="0" collapsed="false">
      <c r="A2260" s="0" t="n">
        <v>1</v>
      </c>
      <c r="B2260" s="0" t="s">
        <v>948</v>
      </c>
      <c r="C2260" s="0" t="s">
        <v>949</v>
      </c>
      <c r="D2260" s="0" t="n">
        <v>7623</v>
      </c>
      <c r="E2260" s="0" t="s">
        <v>6671</v>
      </c>
      <c r="F2260" s="0" t="s">
        <v>6672</v>
      </c>
      <c r="G2260" s="0" t="s">
        <v>1074</v>
      </c>
      <c r="H2260" s="0" t="s">
        <v>6673</v>
      </c>
      <c r="I2260" s="0" t="s">
        <v>6674</v>
      </c>
    </row>
    <row r="2261" customFormat="false" ht="14.4" hidden="false" customHeight="false" outlineLevel="0" collapsed="false">
      <c r="A2261" s="0" t="n">
        <v>1</v>
      </c>
      <c r="B2261" s="0" t="s">
        <v>948</v>
      </c>
      <c r="C2261" s="0" t="s">
        <v>949</v>
      </c>
      <c r="D2261" s="0" t="n">
        <v>7624</v>
      </c>
      <c r="E2261" s="0" t="s">
        <v>6675</v>
      </c>
      <c r="F2261" s="0" t="s">
        <v>6675</v>
      </c>
      <c r="I2261" s="0" t="s">
        <v>6676</v>
      </c>
    </row>
    <row r="2262" customFormat="false" ht="14.4" hidden="false" customHeight="false" outlineLevel="0" collapsed="false">
      <c r="A2262" s="0" t="n">
        <v>1</v>
      </c>
      <c r="B2262" s="0" t="s">
        <v>948</v>
      </c>
      <c r="C2262" s="0" t="s">
        <v>949</v>
      </c>
      <c r="D2262" s="0" t="n">
        <v>7625</v>
      </c>
      <c r="E2262" s="0" t="s">
        <v>6677</v>
      </c>
      <c r="F2262" s="0" t="s">
        <v>6678</v>
      </c>
      <c r="I2262" s="0" t="s">
        <v>6679</v>
      </c>
    </row>
    <row r="2263" customFormat="false" ht="14.4" hidden="false" customHeight="false" outlineLevel="0" collapsed="false">
      <c r="A2263" s="0" t="n">
        <v>1</v>
      </c>
      <c r="B2263" s="0" t="s">
        <v>948</v>
      </c>
      <c r="C2263" s="0" t="s">
        <v>949</v>
      </c>
      <c r="D2263" s="0" t="n">
        <v>7626</v>
      </c>
      <c r="E2263" s="0" t="s">
        <v>6680</v>
      </c>
      <c r="F2263" s="0" t="s">
        <v>6681</v>
      </c>
      <c r="I2263" s="0" t="s">
        <v>6682</v>
      </c>
    </row>
    <row r="2264" customFormat="false" ht="14.4" hidden="false" customHeight="false" outlineLevel="0" collapsed="false">
      <c r="A2264" s="0" t="n">
        <v>1</v>
      </c>
      <c r="B2264" s="0" t="s">
        <v>948</v>
      </c>
      <c r="C2264" s="0" t="s">
        <v>949</v>
      </c>
      <c r="D2264" s="0" t="n">
        <v>7627</v>
      </c>
      <c r="E2264" s="0" t="s">
        <v>6683</v>
      </c>
      <c r="F2264" s="0" t="s">
        <v>6684</v>
      </c>
      <c r="I2264" s="0" t="s">
        <v>6685</v>
      </c>
    </row>
    <row r="2265" customFormat="false" ht="14.4" hidden="false" customHeight="false" outlineLevel="0" collapsed="false">
      <c r="A2265" s="0" t="n">
        <v>1</v>
      </c>
      <c r="B2265" s="0" t="s">
        <v>948</v>
      </c>
      <c r="C2265" s="0" t="s">
        <v>949</v>
      </c>
      <c r="D2265" s="0" t="n">
        <v>7628</v>
      </c>
      <c r="E2265" s="0" t="s">
        <v>6686</v>
      </c>
      <c r="F2265" s="0" t="s">
        <v>6687</v>
      </c>
      <c r="I2265" s="0" t="s">
        <v>6688</v>
      </c>
    </row>
    <row r="2266" customFormat="false" ht="14.4" hidden="false" customHeight="false" outlineLevel="0" collapsed="false">
      <c r="A2266" s="0" t="n">
        <v>1</v>
      </c>
      <c r="B2266" s="0" t="s">
        <v>948</v>
      </c>
      <c r="C2266" s="0" t="s">
        <v>949</v>
      </c>
      <c r="D2266" s="0" t="n">
        <v>7629</v>
      </c>
      <c r="E2266" s="0" t="s">
        <v>6689</v>
      </c>
      <c r="F2266" s="0" t="s">
        <v>6690</v>
      </c>
      <c r="I2266" s="0" t="s">
        <v>6691</v>
      </c>
    </row>
    <row r="2267" customFormat="false" ht="14.4" hidden="false" customHeight="false" outlineLevel="0" collapsed="false">
      <c r="A2267" s="0" t="n">
        <v>1</v>
      </c>
      <c r="B2267" s="0" t="s">
        <v>948</v>
      </c>
      <c r="C2267" s="0" t="s">
        <v>949</v>
      </c>
      <c r="D2267" s="0" t="n">
        <v>7630</v>
      </c>
      <c r="E2267" s="0" t="s">
        <v>6692</v>
      </c>
      <c r="F2267" s="0" t="s">
        <v>6693</v>
      </c>
      <c r="I2267" s="0" t="s">
        <v>6694</v>
      </c>
    </row>
    <row r="2268" customFormat="false" ht="14.4" hidden="false" customHeight="false" outlineLevel="0" collapsed="false">
      <c r="A2268" s="0" t="n">
        <v>1</v>
      </c>
      <c r="B2268" s="0" t="s">
        <v>948</v>
      </c>
      <c r="C2268" s="0" t="s">
        <v>949</v>
      </c>
      <c r="D2268" s="0" t="n">
        <v>7631</v>
      </c>
      <c r="E2268" s="0" t="s">
        <v>6695</v>
      </c>
      <c r="F2268" s="0" t="s">
        <v>6696</v>
      </c>
      <c r="G2268" s="0" t="s">
        <v>1074</v>
      </c>
      <c r="H2268" s="0" t="s">
        <v>6697</v>
      </c>
      <c r="I2268" s="0" t="s">
        <v>6698</v>
      </c>
    </row>
    <row r="2269" customFormat="false" ht="14.4" hidden="false" customHeight="false" outlineLevel="0" collapsed="false">
      <c r="A2269" s="0" t="n">
        <v>1</v>
      </c>
      <c r="B2269" s="0" t="s">
        <v>948</v>
      </c>
      <c r="C2269" s="0" t="s">
        <v>949</v>
      </c>
      <c r="D2269" s="0" t="n">
        <v>7632</v>
      </c>
      <c r="E2269" s="0" t="s">
        <v>6699</v>
      </c>
      <c r="F2269" s="0" t="s">
        <v>6699</v>
      </c>
    </row>
    <row r="2270" customFormat="false" ht="14.4" hidden="false" customHeight="false" outlineLevel="0" collapsed="false">
      <c r="A2270" s="0" t="n">
        <v>1</v>
      </c>
      <c r="B2270" s="0" t="s">
        <v>948</v>
      </c>
      <c r="C2270" s="0" t="s">
        <v>949</v>
      </c>
      <c r="D2270" s="0" t="n">
        <v>7633</v>
      </c>
      <c r="E2270" s="0" t="s">
        <v>6700</v>
      </c>
      <c r="F2270" s="0" t="s">
        <v>6700</v>
      </c>
    </row>
    <row r="2271" customFormat="false" ht="14.4" hidden="false" customHeight="false" outlineLevel="0" collapsed="false">
      <c r="A2271" s="0" t="n">
        <v>1</v>
      </c>
      <c r="B2271" s="0" t="s">
        <v>948</v>
      </c>
      <c r="C2271" s="0" t="s">
        <v>949</v>
      </c>
      <c r="D2271" s="0" t="n">
        <v>7634</v>
      </c>
      <c r="E2271" s="0" t="s">
        <v>6701</v>
      </c>
      <c r="F2271" s="0" t="s">
        <v>6701</v>
      </c>
    </row>
    <row r="2272" customFormat="false" ht="14.4" hidden="false" customHeight="false" outlineLevel="0" collapsed="false">
      <c r="A2272" s="0" t="n">
        <v>1</v>
      </c>
      <c r="B2272" s="0" t="s">
        <v>948</v>
      </c>
      <c r="C2272" s="0" t="s">
        <v>949</v>
      </c>
      <c r="D2272" s="0" t="n">
        <v>7635</v>
      </c>
      <c r="E2272" s="0" t="s">
        <v>6702</v>
      </c>
      <c r="F2272" s="0" t="s">
        <v>6702</v>
      </c>
    </row>
    <row r="2273" customFormat="false" ht="14.4" hidden="false" customHeight="false" outlineLevel="0" collapsed="false">
      <c r="A2273" s="0" t="n">
        <v>1</v>
      </c>
      <c r="B2273" s="0" t="s">
        <v>948</v>
      </c>
      <c r="C2273" s="0" t="s">
        <v>949</v>
      </c>
      <c r="D2273" s="0" t="n">
        <v>7636</v>
      </c>
      <c r="E2273" s="0" t="s">
        <v>6703</v>
      </c>
      <c r="F2273" s="0" t="s">
        <v>6703</v>
      </c>
    </row>
    <row r="2274" customFormat="false" ht="14.4" hidden="false" customHeight="false" outlineLevel="0" collapsed="false">
      <c r="A2274" s="0" t="n">
        <v>1</v>
      </c>
      <c r="B2274" s="0" t="s">
        <v>948</v>
      </c>
      <c r="C2274" s="0" t="s">
        <v>949</v>
      </c>
      <c r="D2274" s="0" t="n">
        <v>7637</v>
      </c>
      <c r="E2274" s="0" t="s">
        <v>6704</v>
      </c>
      <c r="F2274" s="0" t="s">
        <v>6704</v>
      </c>
      <c r="I2274" s="0" t="s">
        <v>6705</v>
      </c>
    </row>
    <row r="2275" customFormat="false" ht="14.4" hidden="false" customHeight="false" outlineLevel="0" collapsed="false">
      <c r="A2275" s="0" t="n">
        <v>1</v>
      </c>
      <c r="B2275" s="0" t="s">
        <v>948</v>
      </c>
      <c r="C2275" s="0" t="s">
        <v>949</v>
      </c>
      <c r="D2275" s="0" t="n">
        <v>7638</v>
      </c>
      <c r="E2275" s="0" t="s">
        <v>6706</v>
      </c>
      <c r="F2275" s="0" t="s">
        <v>6706</v>
      </c>
    </row>
    <row r="2276" customFormat="false" ht="14.4" hidden="false" customHeight="false" outlineLevel="0" collapsed="false">
      <c r="A2276" s="0" t="n">
        <v>1</v>
      </c>
      <c r="B2276" s="0" t="s">
        <v>948</v>
      </c>
      <c r="C2276" s="0" t="s">
        <v>949</v>
      </c>
      <c r="D2276" s="0" t="n">
        <v>7700</v>
      </c>
      <c r="E2276" s="0" t="s">
        <v>6707</v>
      </c>
      <c r="F2276" s="0" t="s">
        <v>6708</v>
      </c>
      <c r="I2276" s="0" t="s">
        <v>6709</v>
      </c>
    </row>
    <row r="2277" customFormat="false" ht="14.4" hidden="false" customHeight="false" outlineLevel="0" collapsed="false">
      <c r="A2277" s="0" t="n">
        <v>1</v>
      </c>
      <c r="B2277" s="0" t="s">
        <v>948</v>
      </c>
      <c r="C2277" s="0" t="s">
        <v>949</v>
      </c>
      <c r="D2277" s="0" t="n">
        <v>7701</v>
      </c>
      <c r="E2277" s="0" t="s">
        <v>6710</v>
      </c>
      <c r="F2277" s="0" t="s">
        <v>6711</v>
      </c>
      <c r="I2277" s="0" t="s">
        <v>6712</v>
      </c>
    </row>
    <row r="2278" customFormat="false" ht="14.4" hidden="false" customHeight="false" outlineLevel="0" collapsed="false">
      <c r="A2278" s="0" t="n">
        <v>1</v>
      </c>
      <c r="B2278" s="0" t="s">
        <v>948</v>
      </c>
      <c r="C2278" s="0" t="s">
        <v>949</v>
      </c>
      <c r="D2278" s="0" t="n">
        <v>7702</v>
      </c>
      <c r="E2278" s="0" t="s">
        <v>6713</v>
      </c>
      <c r="F2278" s="0" t="s">
        <v>6714</v>
      </c>
      <c r="I2278" s="0" t="s">
        <v>6715</v>
      </c>
    </row>
    <row r="2279" customFormat="false" ht="14.4" hidden="false" customHeight="false" outlineLevel="0" collapsed="false">
      <c r="A2279" s="0" t="n">
        <v>1</v>
      </c>
      <c r="B2279" s="0" t="s">
        <v>948</v>
      </c>
      <c r="C2279" s="0" t="s">
        <v>949</v>
      </c>
      <c r="D2279" s="0" t="n">
        <v>7703</v>
      </c>
      <c r="E2279" s="0" t="s">
        <v>6716</v>
      </c>
      <c r="F2279" s="0" t="s">
        <v>6717</v>
      </c>
      <c r="I2279" s="0" t="s">
        <v>6718</v>
      </c>
    </row>
    <row r="2280" customFormat="false" ht="14.4" hidden="false" customHeight="false" outlineLevel="0" collapsed="false">
      <c r="A2280" s="0" t="n">
        <v>1</v>
      </c>
      <c r="B2280" s="0" t="s">
        <v>948</v>
      </c>
      <c r="C2280" s="0" t="s">
        <v>949</v>
      </c>
      <c r="D2280" s="0" t="n">
        <v>7704</v>
      </c>
      <c r="E2280" s="0" t="s">
        <v>6719</v>
      </c>
      <c r="F2280" s="0" t="s">
        <v>6720</v>
      </c>
      <c r="I2280" s="0" t="s">
        <v>6721</v>
      </c>
    </row>
    <row r="2281" customFormat="false" ht="14.4" hidden="false" customHeight="false" outlineLevel="0" collapsed="false">
      <c r="A2281" s="0" t="n">
        <v>1</v>
      </c>
      <c r="B2281" s="0" t="s">
        <v>948</v>
      </c>
      <c r="C2281" s="0" t="s">
        <v>949</v>
      </c>
      <c r="D2281" s="0" t="n">
        <v>7705</v>
      </c>
      <c r="E2281" s="0" t="s">
        <v>6722</v>
      </c>
      <c r="F2281" s="0" t="s">
        <v>6723</v>
      </c>
      <c r="I2281" s="0" t="s">
        <v>6724</v>
      </c>
    </row>
    <row r="2282" customFormat="false" ht="14.4" hidden="false" customHeight="false" outlineLevel="0" collapsed="false">
      <c r="A2282" s="0" t="n">
        <v>1</v>
      </c>
      <c r="B2282" s="0" t="s">
        <v>948</v>
      </c>
      <c r="C2282" s="0" t="s">
        <v>949</v>
      </c>
      <c r="D2282" s="0" t="n">
        <v>7706</v>
      </c>
      <c r="E2282" s="0" t="s">
        <v>6725</v>
      </c>
      <c r="F2282" s="0" t="s">
        <v>6726</v>
      </c>
      <c r="I2282" s="0" t="s">
        <v>6727</v>
      </c>
    </row>
    <row r="2283" customFormat="false" ht="14.4" hidden="false" customHeight="false" outlineLevel="0" collapsed="false">
      <c r="A2283" s="0" t="n">
        <v>1</v>
      </c>
      <c r="B2283" s="0" t="s">
        <v>948</v>
      </c>
      <c r="C2283" s="0" t="s">
        <v>949</v>
      </c>
      <c r="D2283" s="0" t="n">
        <v>7707</v>
      </c>
      <c r="E2283" s="0" t="s">
        <v>6728</v>
      </c>
      <c r="F2283" s="0" t="s">
        <v>6729</v>
      </c>
      <c r="I2283" s="0" t="s">
        <v>6730</v>
      </c>
    </row>
    <row r="2284" customFormat="false" ht="14.4" hidden="false" customHeight="false" outlineLevel="0" collapsed="false">
      <c r="A2284" s="0" t="n">
        <v>1</v>
      </c>
      <c r="B2284" s="0" t="s">
        <v>948</v>
      </c>
      <c r="C2284" s="0" t="s">
        <v>949</v>
      </c>
      <c r="D2284" s="0" t="n">
        <v>7708</v>
      </c>
      <c r="E2284" s="0" t="s">
        <v>6731</v>
      </c>
      <c r="F2284" s="0" t="s">
        <v>6732</v>
      </c>
      <c r="I2284" s="0" t="s">
        <v>6733</v>
      </c>
    </row>
    <row r="2285" customFormat="false" ht="14.4" hidden="false" customHeight="false" outlineLevel="0" collapsed="false">
      <c r="A2285" s="0" t="n">
        <v>1</v>
      </c>
      <c r="B2285" s="0" t="s">
        <v>948</v>
      </c>
      <c r="C2285" s="0" t="s">
        <v>949</v>
      </c>
      <c r="D2285" s="0" t="n">
        <v>7709</v>
      </c>
      <c r="E2285" s="0" t="s">
        <v>6734</v>
      </c>
      <c r="F2285" s="0" t="s">
        <v>6735</v>
      </c>
    </row>
    <row r="2286" customFormat="false" ht="14.4" hidden="false" customHeight="false" outlineLevel="0" collapsed="false">
      <c r="A2286" s="0" t="n">
        <v>1</v>
      </c>
      <c r="B2286" s="0" t="s">
        <v>948</v>
      </c>
      <c r="C2286" s="0" t="s">
        <v>949</v>
      </c>
      <c r="D2286" s="0" t="n">
        <v>7710</v>
      </c>
      <c r="E2286" s="0" t="s">
        <v>6736</v>
      </c>
      <c r="F2286" s="0" t="s">
        <v>6737</v>
      </c>
      <c r="I2286" s="0" t="s">
        <v>6738</v>
      </c>
    </row>
    <row r="2287" customFormat="false" ht="14.4" hidden="false" customHeight="false" outlineLevel="0" collapsed="false">
      <c r="A2287" s="0" t="n">
        <v>1</v>
      </c>
      <c r="B2287" s="0" t="s">
        <v>948</v>
      </c>
      <c r="C2287" s="0" t="s">
        <v>949</v>
      </c>
      <c r="D2287" s="0" t="n">
        <v>7711</v>
      </c>
      <c r="E2287" s="0" t="s">
        <v>6739</v>
      </c>
      <c r="F2287" s="0" t="s">
        <v>6740</v>
      </c>
      <c r="I2287" s="0" t="s">
        <v>6741</v>
      </c>
    </row>
    <row r="2288" customFormat="false" ht="14.4" hidden="false" customHeight="false" outlineLevel="0" collapsed="false">
      <c r="A2288" s="0" t="n">
        <v>1</v>
      </c>
      <c r="B2288" s="0" t="s">
        <v>948</v>
      </c>
      <c r="C2288" s="0" t="s">
        <v>949</v>
      </c>
      <c r="D2288" s="0" t="n">
        <v>7712</v>
      </c>
      <c r="E2288" s="0" t="s">
        <v>6742</v>
      </c>
      <c r="F2288" s="0" t="s">
        <v>6743</v>
      </c>
      <c r="G2288" s="0" t="s">
        <v>1074</v>
      </c>
      <c r="H2288" s="0" t="s">
        <v>6744</v>
      </c>
      <c r="I2288" s="0" t="s">
        <v>6745</v>
      </c>
    </row>
    <row r="2289" customFormat="false" ht="14.4" hidden="false" customHeight="false" outlineLevel="0" collapsed="false">
      <c r="A2289" s="0" t="n">
        <v>1</v>
      </c>
      <c r="B2289" s="0" t="s">
        <v>948</v>
      </c>
      <c r="C2289" s="0" t="s">
        <v>949</v>
      </c>
      <c r="D2289" s="0" t="n">
        <v>7713</v>
      </c>
      <c r="E2289" s="0" t="s">
        <v>6746</v>
      </c>
      <c r="F2289" s="0" t="s">
        <v>6747</v>
      </c>
      <c r="I2289" s="0" t="s">
        <v>6748</v>
      </c>
    </row>
    <row r="2290" customFormat="false" ht="14.4" hidden="false" customHeight="false" outlineLevel="0" collapsed="false">
      <c r="A2290" s="0" t="n">
        <v>1</v>
      </c>
      <c r="B2290" s="0" t="s">
        <v>948</v>
      </c>
      <c r="C2290" s="0" t="s">
        <v>949</v>
      </c>
      <c r="D2290" s="0" t="n">
        <v>7714</v>
      </c>
      <c r="E2290" s="0" t="s">
        <v>6749</v>
      </c>
      <c r="F2290" s="0" t="s">
        <v>6750</v>
      </c>
      <c r="I2290" s="0" t="s">
        <v>6751</v>
      </c>
    </row>
    <row r="2291" customFormat="false" ht="14.4" hidden="false" customHeight="false" outlineLevel="0" collapsed="false">
      <c r="A2291" s="0" t="n">
        <v>1</v>
      </c>
      <c r="B2291" s="0" t="s">
        <v>948</v>
      </c>
      <c r="C2291" s="0" t="s">
        <v>949</v>
      </c>
      <c r="D2291" s="0" t="n">
        <v>7715</v>
      </c>
      <c r="E2291" s="0" t="s">
        <v>6752</v>
      </c>
      <c r="F2291" s="0" t="s">
        <v>6753</v>
      </c>
      <c r="I2291" s="0" t="s">
        <v>6754</v>
      </c>
    </row>
    <row r="2292" customFormat="false" ht="14.4" hidden="false" customHeight="false" outlineLevel="0" collapsed="false">
      <c r="A2292" s="0" t="n">
        <v>1</v>
      </c>
      <c r="B2292" s="0" t="s">
        <v>948</v>
      </c>
      <c r="C2292" s="0" t="s">
        <v>949</v>
      </c>
      <c r="D2292" s="0" t="n">
        <v>7716</v>
      </c>
      <c r="E2292" s="0" t="s">
        <v>6755</v>
      </c>
      <c r="F2292" s="0" t="s">
        <v>6756</v>
      </c>
      <c r="I2292" s="0" t="s">
        <v>6757</v>
      </c>
    </row>
    <row r="2293" customFormat="false" ht="14.4" hidden="false" customHeight="false" outlineLevel="0" collapsed="false">
      <c r="A2293" s="0" t="n">
        <v>1</v>
      </c>
      <c r="B2293" s="0" t="s">
        <v>948</v>
      </c>
      <c r="C2293" s="0" t="s">
        <v>949</v>
      </c>
      <c r="D2293" s="0" t="n">
        <v>7717</v>
      </c>
      <c r="E2293" s="0" t="s">
        <v>6758</v>
      </c>
      <c r="F2293" s="0" t="s">
        <v>6759</v>
      </c>
      <c r="I2293" s="0" t="s">
        <v>6760</v>
      </c>
    </row>
    <row r="2294" customFormat="false" ht="14.4" hidden="false" customHeight="false" outlineLevel="0" collapsed="false">
      <c r="A2294" s="0" t="n">
        <v>1</v>
      </c>
      <c r="B2294" s="0" t="s">
        <v>948</v>
      </c>
      <c r="C2294" s="0" t="s">
        <v>949</v>
      </c>
      <c r="D2294" s="0" t="n">
        <v>7718</v>
      </c>
      <c r="E2294" s="0" t="s">
        <v>6761</v>
      </c>
      <c r="F2294" s="0" t="s">
        <v>6762</v>
      </c>
      <c r="I2294" s="0" t="s">
        <v>6763</v>
      </c>
    </row>
    <row r="2295" customFormat="false" ht="14.4" hidden="false" customHeight="false" outlineLevel="0" collapsed="false">
      <c r="A2295" s="0" t="n">
        <v>1</v>
      </c>
      <c r="B2295" s="0" t="s">
        <v>948</v>
      </c>
      <c r="C2295" s="0" t="s">
        <v>949</v>
      </c>
      <c r="D2295" s="0" t="n">
        <v>7719</v>
      </c>
      <c r="E2295" s="0" t="s">
        <v>6764</v>
      </c>
      <c r="F2295" s="0" t="s">
        <v>6765</v>
      </c>
      <c r="I2295" s="0" t="s">
        <v>6766</v>
      </c>
    </row>
    <row r="2296" customFormat="false" ht="14.4" hidden="false" customHeight="false" outlineLevel="0" collapsed="false">
      <c r="A2296" s="0" t="n">
        <v>1</v>
      </c>
      <c r="B2296" s="0" t="s">
        <v>948</v>
      </c>
      <c r="C2296" s="0" t="s">
        <v>949</v>
      </c>
      <c r="D2296" s="0" t="n">
        <v>7720</v>
      </c>
      <c r="E2296" s="0" t="s">
        <v>6767</v>
      </c>
      <c r="F2296" s="0" t="s">
        <v>6768</v>
      </c>
      <c r="I2296" s="0" t="s">
        <v>6769</v>
      </c>
    </row>
    <row r="2297" customFormat="false" ht="14.4" hidden="false" customHeight="false" outlineLevel="0" collapsed="false">
      <c r="A2297" s="0" t="n">
        <v>1</v>
      </c>
      <c r="B2297" s="0" t="s">
        <v>948</v>
      </c>
      <c r="C2297" s="0" t="s">
        <v>949</v>
      </c>
      <c r="D2297" s="0" t="n">
        <v>7721</v>
      </c>
      <c r="E2297" s="0" t="s">
        <v>6770</v>
      </c>
      <c r="F2297" s="0" t="s">
        <v>6771</v>
      </c>
      <c r="G2297" s="0" t="s">
        <v>1074</v>
      </c>
      <c r="H2297" s="0" t="s">
        <v>6772</v>
      </c>
      <c r="I2297" s="0" t="s">
        <v>6773</v>
      </c>
    </row>
    <row r="2298" customFormat="false" ht="14.4" hidden="false" customHeight="false" outlineLevel="0" collapsed="false">
      <c r="A2298" s="0" t="n">
        <v>1</v>
      </c>
      <c r="B2298" s="0" t="s">
        <v>948</v>
      </c>
      <c r="C2298" s="0" t="s">
        <v>949</v>
      </c>
      <c r="D2298" s="0" t="n">
        <v>7722</v>
      </c>
      <c r="E2298" s="0" t="s">
        <v>6774</v>
      </c>
      <c r="F2298" s="0" t="s">
        <v>6775</v>
      </c>
      <c r="I2298" s="0" t="s">
        <v>6776</v>
      </c>
    </row>
    <row r="2299" customFormat="false" ht="14.4" hidden="false" customHeight="false" outlineLevel="0" collapsed="false">
      <c r="A2299" s="0" t="n">
        <v>1</v>
      </c>
      <c r="B2299" s="0" t="s">
        <v>948</v>
      </c>
      <c r="C2299" s="0" t="s">
        <v>949</v>
      </c>
      <c r="D2299" s="0" t="n">
        <v>7723</v>
      </c>
      <c r="E2299" s="0" t="s">
        <v>6777</v>
      </c>
      <c r="F2299" s="0" t="s">
        <v>6778</v>
      </c>
      <c r="I2299" s="0" t="s">
        <v>6779</v>
      </c>
    </row>
    <row r="2300" customFormat="false" ht="14.4" hidden="false" customHeight="false" outlineLevel="0" collapsed="false">
      <c r="A2300" s="0" t="n">
        <v>1</v>
      </c>
      <c r="B2300" s="0" t="s">
        <v>948</v>
      </c>
      <c r="C2300" s="0" t="s">
        <v>949</v>
      </c>
      <c r="D2300" s="0" t="n">
        <v>7724</v>
      </c>
      <c r="E2300" s="0" t="s">
        <v>6780</v>
      </c>
      <c r="F2300" s="0" t="s">
        <v>6781</v>
      </c>
      <c r="I2300" s="0" t="s">
        <v>6782</v>
      </c>
    </row>
    <row r="2301" customFormat="false" ht="14.4" hidden="false" customHeight="false" outlineLevel="0" collapsed="false">
      <c r="A2301" s="0" t="n">
        <v>1</v>
      </c>
      <c r="B2301" s="0" t="s">
        <v>948</v>
      </c>
      <c r="C2301" s="0" t="s">
        <v>949</v>
      </c>
      <c r="D2301" s="0" t="n">
        <v>7725</v>
      </c>
      <c r="E2301" s="0" t="s">
        <v>6783</v>
      </c>
      <c r="F2301" s="0" t="s">
        <v>6784</v>
      </c>
      <c r="I2301" s="0" t="s">
        <v>6785</v>
      </c>
    </row>
    <row r="2302" customFormat="false" ht="14.4" hidden="false" customHeight="false" outlineLevel="0" collapsed="false">
      <c r="A2302" s="0" t="n">
        <v>1</v>
      </c>
      <c r="B2302" s="0" t="s">
        <v>948</v>
      </c>
      <c r="C2302" s="0" t="s">
        <v>949</v>
      </c>
      <c r="D2302" s="0" t="n">
        <v>7726</v>
      </c>
      <c r="E2302" s="0" t="s">
        <v>6786</v>
      </c>
      <c r="F2302" s="0" t="s">
        <v>6787</v>
      </c>
      <c r="I2302" s="0" t="s">
        <v>6788</v>
      </c>
    </row>
    <row r="2303" customFormat="false" ht="14.4" hidden="false" customHeight="false" outlineLevel="0" collapsed="false">
      <c r="A2303" s="0" t="n">
        <v>1</v>
      </c>
      <c r="B2303" s="0" t="s">
        <v>948</v>
      </c>
      <c r="C2303" s="0" t="s">
        <v>949</v>
      </c>
      <c r="D2303" s="0" t="n">
        <v>7727</v>
      </c>
      <c r="E2303" s="0" t="s">
        <v>6789</v>
      </c>
      <c r="F2303" s="0" t="s">
        <v>6790</v>
      </c>
      <c r="I2303" s="0" t="s">
        <v>6791</v>
      </c>
    </row>
    <row r="2304" customFormat="false" ht="14.4" hidden="false" customHeight="false" outlineLevel="0" collapsed="false">
      <c r="A2304" s="0" t="n">
        <v>1</v>
      </c>
      <c r="B2304" s="0" t="s">
        <v>948</v>
      </c>
      <c r="C2304" s="0" t="s">
        <v>949</v>
      </c>
      <c r="D2304" s="0" t="n">
        <v>7728</v>
      </c>
      <c r="E2304" s="0" t="s">
        <v>6792</v>
      </c>
      <c r="F2304" s="0" t="s">
        <v>6793</v>
      </c>
      <c r="I2304" s="0" t="s">
        <v>6794</v>
      </c>
    </row>
    <row r="2305" customFormat="false" ht="14.4" hidden="false" customHeight="false" outlineLevel="0" collapsed="false">
      <c r="A2305" s="0" t="n">
        <v>1</v>
      </c>
      <c r="B2305" s="0" t="s">
        <v>948</v>
      </c>
      <c r="C2305" s="0" t="s">
        <v>949</v>
      </c>
      <c r="D2305" s="0" t="n">
        <v>7729</v>
      </c>
      <c r="E2305" s="0" t="s">
        <v>6795</v>
      </c>
      <c r="F2305" s="0" t="s">
        <v>6796</v>
      </c>
      <c r="I2305" s="0" t="s">
        <v>6797</v>
      </c>
    </row>
    <row r="2306" customFormat="false" ht="14.4" hidden="false" customHeight="false" outlineLevel="0" collapsed="false">
      <c r="A2306" s="0" t="n">
        <v>1</v>
      </c>
      <c r="B2306" s="0" t="s">
        <v>948</v>
      </c>
      <c r="C2306" s="0" t="s">
        <v>949</v>
      </c>
      <c r="D2306" s="0" t="n">
        <v>7730</v>
      </c>
      <c r="E2306" s="0" t="s">
        <v>6798</v>
      </c>
      <c r="F2306" s="0" t="s">
        <v>6799</v>
      </c>
      <c r="I2306" s="0" t="s">
        <v>6800</v>
      </c>
    </row>
    <row r="2307" customFormat="false" ht="14.4" hidden="false" customHeight="false" outlineLevel="0" collapsed="false">
      <c r="A2307" s="0" t="n">
        <v>1</v>
      </c>
      <c r="B2307" s="0" t="s">
        <v>948</v>
      </c>
      <c r="C2307" s="0" t="s">
        <v>949</v>
      </c>
      <c r="D2307" s="0" t="n">
        <v>7731</v>
      </c>
      <c r="E2307" s="0" t="s">
        <v>6801</v>
      </c>
      <c r="F2307" s="0" t="s">
        <v>6802</v>
      </c>
      <c r="G2307" s="0" t="s">
        <v>1074</v>
      </c>
      <c r="H2307" s="0" t="s">
        <v>6803</v>
      </c>
      <c r="I2307" s="0" t="s">
        <v>6804</v>
      </c>
    </row>
    <row r="2308" customFormat="false" ht="14.4" hidden="false" customHeight="false" outlineLevel="0" collapsed="false">
      <c r="A2308" s="0" t="n">
        <v>1</v>
      </c>
      <c r="B2308" s="0" t="s">
        <v>948</v>
      </c>
      <c r="C2308" s="0" t="s">
        <v>949</v>
      </c>
      <c r="D2308" s="0" t="n">
        <v>7732</v>
      </c>
      <c r="E2308" s="0" t="s">
        <v>6805</v>
      </c>
      <c r="F2308" s="0" t="s">
        <v>6806</v>
      </c>
      <c r="I2308" s="0" t="s">
        <v>6807</v>
      </c>
    </row>
    <row r="2309" customFormat="false" ht="14.4" hidden="false" customHeight="false" outlineLevel="0" collapsed="false">
      <c r="A2309" s="0" t="n">
        <v>1</v>
      </c>
      <c r="B2309" s="0" t="s">
        <v>948</v>
      </c>
      <c r="C2309" s="0" t="s">
        <v>949</v>
      </c>
      <c r="D2309" s="0" t="n">
        <v>7733</v>
      </c>
      <c r="E2309" s="0" t="s">
        <v>6808</v>
      </c>
      <c r="F2309" s="0" t="s">
        <v>6809</v>
      </c>
      <c r="I2309" s="0" t="s">
        <v>6810</v>
      </c>
    </row>
    <row r="2310" customFormat="false" ht="14.4" hidden="false" customHeight="false" outlineLevel="0" collapsed="false">
      <c r="A2310" s="0" t="n">
        <v>1</v>
      </c>
      <c r="B2310" s="0" t="s">
        <v>948</v>
      </c>
      <c r="C2310" s="0" t="s">
        <v>949</v>
      </c>
      <c r="D2310" s="0" t="n">
        <v>7734</v>
      </c>
      <c r="E2310" s="0" t="s">
        <v>6811</v>
      </c>
      <c r="F2310" s="0" t="s">
        <v>6812</v>
      </c>
      <c r="I2310" s="0" t="s">
        <v>6813</v>
      </c>
    </row>
    <row r="2311" customFormat="false" ht="14.4" hidden="false" customHeight="false" outlineLevel="0" collapsed="false">
      <c r="A2311" s="0" t="n">
        <v>1</v>
      </c>
      <c r="B2311" s="0" t="s">
        <v>948</v>
      </c>
      <c r="C2311" s="0" t="s">
        <v>949</v>
      </c>
      <c r="D2311" s="0" t="n">
        <v>7735</v>
      </c>
      <c r="E2311" s="0" t="s">
        <v>6814</v>
      </c>
      <c r="F2311" s="0" t="s">
        <v>6815</v>
      </c>
      <c r="I2311" s="0" t="s">
        <v>6816</v>
      </c>
    </row>
    <row r="2312" customFormat="false" ht="14.4" hidden="false" customHeight="false" outlineLevel="0" collapsed="false">
      <c r="A2312" s="0" t="n">
        <v>1</v>
      </c>
      <c r="B2312" s="0" t="s">
        <v>948</v>
      </c>
      <c r="C2312" s="0" t="s">
        <v>949</v>
      </c>
      <c r="D2312" s="0" t="n">
        <v>7736</v>
      </c>
      <c r="E2312" s="0" t="s">
        <v>6817</v>
      </c>
      <c r="F2312" s="0" t="s">
        <v>6818</v>
      </c>
      <c r="I2312" s="0" t="s">
        <v>6819</v>
      </c>
    </row>
    <row r="2313" customFormat="false" ht="14.4" hidden="false" customHeight="false" outlineLevel="0" collapsed="false">
      <c r="A2313" s="0" t="n">
        <v>1</v>
      </c>
      <c r="B2313" s="0" t="s">
        <v>948</v>
      </c>
      <c r="C2313" s="0" t="s">
        <v>949</v>
      </c>
      <c r="D2313" s="0" t="n">
        <v>7737</v>
      </c>
      <c r="E2313" s="0" t="s">
        <v>6820</v>
      </c>
      <c r="F2313" s="0" t="s">
        <v>6821</v>
      </c>
      <c r="I2313" s="0" t="s">
        <v>6822</v>
      </c>
    </row>
    <row r="2314" customFormat="false" ht="14.4" hidden="false" customHeight="false" outlineLevel="0" collapsed="false">
      <c r="A2314" s="0" t="n">
        <v>1</v>
      </c>
      <c r="B2314" s="0" t="s">
        <v>948</v>
      </c>
      <c r="C2314" s="0" t="s">
        <v>949</v>
      </c>
      <c r="D2314" s="0" t="n">
        <v>7738</v>
      </c>
      <c r="E2314" s="0" t="s">
        <v>6823</v>
      </c>
      <c r="F2314" s="0" t="s">
        <v>6824</v>
      </c>
      <c r="I2314" s="0" t="s">
        <v>6825</v>
      </c>
    </row>
    <row r="2315" customFormat="false" ht="14.4" hidden="false" customHeight="false" outlineLevel="0" collapsed="false">
      <c r="A2315" s="0" t="n">
        <v>1</v>
      </c>
      <c r="B2315" s="0" t="s">
        <v>948</v>
      </c>
      <c r="C2315" s="0" t="s">
        <v>949</v>
      </c>
      <c r="D2315" s="0" t="n">
        <v>7739</v>
      </c>
      <c r="E2315" s="0" t="s">
        <v>6826</v>
      </c>
      <c r="F2315" s="0" t="s">
        <v>6827</v>
      </c>
      <c r="I2315" s="0" t="s">
        <v>6828</v>
      </c>
    </row>
    <row r="2316" customFormat="false" ht="14.4" hidden="false" customHeight="false" outlineLevel="0" collapsed="false">
      <c r="A2316" s="0" t="n">
        <v>1</v>
      </c>
      <c r="B2316" s="0" t="s">
        <v>948</v>
      </c>
      <c r="C2316" s="0" t="s">
        <v>949</v>
      </c>
      <c r="D2316" s="0" t="n">
        <v>7740</v>
      </c>
      <c r="E2316" s="0" t="s">
        <v>6829</v>
      </c>
      <c r="F2316" s="0" t="s">
        <v>6830</v>
      </c>
      <c r="I2316" s="0" t="s">
        <v>6831</v>
      </c>
    </row>
    <row r="2317" customFormat="false" ht="14.4" hidden="false" customHeight="false" outlineLevel="0" collapsed="false">
      <c r="A2317" s="0" t="n">
        <v>1</v>
      </c>
      <c r="B2317" s="0" t="s">
        <v>948</v>
      </c>
      <c r="C2317" s="0" t="s">
        <v>949</v>
      </c>
      <c r="D2317" s="0" t="n">
        <v>7741</v>
      </c>
      <c r="E2317" s="0" t="s">
        <v>6832</v>
      </c>
      <c r="F2317" s="0" t="s">
        <v>6833</v>
      </c>
      <c r="I2317" s="0" t="s">
        <v>6834</v>
      </c>
    </row>
    <row r="2318" customFormat="false" ht="14.4" hidden="false" customHeight="false" outlineLevel="0" collapsed="false">
      <c r="A2318" s="0" t="n">
        <v>1</v>
      </c>
      <c r="B2318" s="0" t="s">
        <v>948</v>
      </c>
      <c r="C2318" s="0" t="s">
        <v>949</v>
      </c>
      <c r="D2318" s="0" t="n">
        <v>7742</v>
      </c>
      <c r="E2318" s="0" t="s">
        <v>6835</v>
      </c>
      <c r="F2318" s="0" t="s">
        <v>6836</v>
      </c>
      <c r="I2318" s="0" t="s">
        <v>6837</v>
      </c>
    </row>
    <row r="2319" customFormat="false" ht="14.4" hidden="false" customHeight="false" outlineLevel="0" collapsed="false">
      <c r="A2319" s="0" t="n">
        <v>1</v>
      </c>
      <c r="B2319" s="0" t="s">
        <v>948</v>
      </c>
      <c r="C2319" s="0" t="s">
        <v>949</v>
      </c>
      <c r="D2319" s="0" t="n">
        <v>7743</v>
      </c>
      <c r="E2319" s="0" t="s">
        <v>6838</v>
      </c>
      <c r="F2319" s="0" t="s">
        <v>6839</v>
      </c>
      <c r="G2319" s="0" t="s">
        <v>1074</v>
      </c>
      <c r="H2319" s="0" t="s">
        <v>6840</v>
      </c>
      <c r="I2319" s="0" t="s">
        <v>6841</v>
      </c>
    </row>
    <row r="2320" customFormat="false" ht="14.4" hidden="false" customHeight="false" outlineLevel="0" collapsed="false">
      <c r="A2320" s="0" t="n">
        <v>1</v>
      </c>
      <c r="B2320" s="0" t="s">
        <v>948</v>
      </c>
      <c r="C2320" s="0" t="s">
        <v>949</v>
      </c>
      <c r="D2320" s="0" t="n">
        <v>7744</v>
      </c>
      <c r="E2320" s="0" t="s">
        <v>6842</v>
      </c>
      <c r="F2320" s="0" t="s">
        <v>6843</v>
      </c>
      <c r="I2320" s="0" t="s">
        <v>6844</v>
      </c>
    </row>
    <row r="2321" customFormat="false" ht="14.4" hidden="false" customHeight="false" outlineLevel="0" collapsed="false">
      <c r="A2321" s="0" t="n">
        <v>1</v>
      </c>
      <c r="B2321" s="0" t="s">
        <v>948</v>
      </c>
      <c r="C2321" s="0" t="s">
        <v>949</v>
      </c>
      <c r="D2321" s="0" t="n">
        <v>7745</v>
      </c>
      <c r="E2321" s="0" t="s">
        <v>6845</v>
      </c>
      <c r="F2321" s="0" t="s">
        <v>6846</v>
      </c>
      <c r="I2321" s="0" t="s">
        <v>6847</v>
      </c>
    </row>
    <row r="2322" customFormat="false" ht="14.4" hidden="false" customHeight="false" outlineLevel="0" collapsed="false">
      <c r="A2322" s="0" t="n">
        <v>1</v>
      </c>
      <c r="B2322" s="0" t="s">
        <v>948</v>
      </c>
      <c r="C2322" s="0" t="s">
        <v>949</v>
      </c>
      <c r="D2322" s="0" t="n">
        <v>7746</v>
      </c>
      <c r="E2322" s="0" t="s">
        <v>6848</v>
      </c>
      <c r="F2322" s="0" t="s">
        <v>6849</v>
      </c>
      <c r="I2322" s="0" t="s">
        <v>6850</v>
      </c>
    </row>
    <row r="2323" customFormat="false" ht="14.4" hidden="false" customHeight="false" outlineLevel="0" collapsed="false">
      <c r="A2323" s="0" t="n">
        <v>1</v>
      </c>
      <c r="B2323" s="0" t="s">
        <v>948</v>
      </c>
      <c r="C2323" s="0" t="s">
        <v>949</v>
      </c>
      <c r="D2323" s="0" t="n">
        <v>7747</v>
      </c>
      <c r="E2323" s="0" t="s">
        <v>6851</v>
      </c>
      <c r="F2323" s="0" t="s">
        <v>6852</v>
      </c>
      <c r="I2323" s="0" t="s">
        <v>6853</v>
      </c>
    </row>
    <row r="2324" customFormat="false" ht="14.4" hidden="false" customHeight="false" outlineLevel="0" collapsed="false">
      <c r="A2324" s="0" t="n">
        <v>1</v>
      </c>
      <c r="B2324" s="0" t="s">
        <v>948</v>
      </c>
      <c r="C2324" s="0" t="s">
        <v>949</v>
      </c>
      <c r="D2324" s="0" t="n">
        <v>7748</v>
      </c>
      <c r="E2324" s="0" t="s">
        <v>6854</v>
      </c>
      <c r="F2324" s="0" t="s">
        <v>6855</v>
      </c>
      <c r="I2324" s="0" t="s">
        <v>6856</v>
      </c>
    </row>
    <row r="2325" customFormat="false" ht="14.4" hidden="false" customHeight="false" outlineLevel="0" collapsed="false">
      <c r="A2325" s="0" t="n">
        <v>1</v>
      </c>
      <c r="B2325" s="0" t="s">
        <v>948</v>
      </c>
      <c r="C2325" s="0" t="s">
        <v>949</v>
      </c>
      <c r="D2325" s="0" t="n">
        <v>7749</v>
      </c>
      <c r="E2325" s="0" t="s">
        <v>6857</v>
      </c>
      <c r="F2325" s="0" t="s">
        <v>6858</v>
      </c>
      <c r="G2325" s="0" t="s">
        <v>1074</v>
      </c>
      <c r="H2325" s="0" t="s">
        <v>6859</v>
      </c>
      <c r="I2325" s="0" t="s">
        <v>6860</v>
      </c>
    </row>
    <row r="2326" customFormat="false" ht="14.4" hidden="false" customHeight="false" outlineLevel="0" collapsed="false">
      <c r="A2326" s="0" t="n">
        <v>1</v>
      </c>
      <c r="B2326" s="0" t="s">
        <v>948</v>
      </c>
      <c r="C2326" s="0" t="s">
        <v>949</v>
      </c>
      <c r="D2326" s="0" t="n">
        <v>7750</v>
      </c>
      <c r="E2326" s="0" t="s">
        <v>6861</v>
      </c>
      <c r="F2326" s="0" t="s">
        <v>6862</v>
      </c>
    </row>
    <row r="2327" customFormat="false" ht="14.4" hidden="false" customHeight="false" outlineLevel="0" collapsed="false">
      <c r="A2327" s="0" t="n">
        <v>1</v>
      </c>
      <c r="B2327" s="0" t="s">
        <v>948</v>
      </c>
      <c r="C2327" s="0" t="s">
        <v>949</v>
      </c>
      <c r="D2327" s="0" t="n">
        <v>7751</v>
      </c>
      <c r="E2327" s="0" t="s">
        <v>6863</v>
      </c>
      <c r="F2327" s="0" t="s">
        <v>6864</v>
      </c>
      <c r="I2327" s="0" t="s">
        <v>6865</v>
      </c>
    </row>
    <row r="2328" customFormat="false" ht="14.4" hidden="false" customHeight="false" outlineLevel="0" collapsed="false">
      <c r="A2328" s="0" t="n">
        <v>1</v>
      </c>
      <c r="B2328" s="0" t="s">
        <v>948</v>
      </c>
      <c r="C2328" s="0" t="s">
        <v>949</v>
      </c>
      <c r="D2328" s="0" t="n">
        <v>7752</v>
      </c>
      <c r="E2328" s="0" t="s">
        <v>6866</v>
      </c>
      <c r="F2328" s="0" t="s">
        <v>6867</v>
      </c>
      <c r="I2328" s="0" t="s">
        <v>6868</v>
      </c>
    </row>
    <row r="2329" customFormat="false" ht="14.4" hidden="false" customHeight="false" outlineLevel="0" collapsed="false">
      <c r="A2329" s="0" t="n">
        <v>1</v>
      </c>
      <c r="B2329" s="0" t="s">
        <v>948</v>
      </c>
      <c r="C2329" s="0" t="s">
        <v>949</v>
      </c>
      <c r="D2329" s="0" t="n">
        <v>7753</v>
      </c>
      <c r="E2329" s="0" t="s">
        <v>6869</v>
      </c>
      <c r="F2329" s="0" t="s">
        <v>6870</v>
      </c>
      <c r="I2329" s="0" t="s">
        <v>6871</v>
      </c>
    </row>
    <row r="2330" customFormat="false" ht="14.4" hidden="false" customHeight="false" outlineLevel="0" collapsed="false">
      <c r="A2330" s="0" t="n">
        <v>1</v>
      </c>
      <c r="B2330" s="0" t="s">
        <v>948</v>
      </c>
      <c r="C2330" s="0" t="s">
        <v>949</v>
      </c>
      <c r="D2330" s="0" t="n">
        <v>7754</v>
      </c>
      <c r="E2330" s="0" t="s">
        <v>6872</v>
      </c>
      <c r="F2330" s="0" t="s">
        <v>6873</v>
      </c>
      <c r="I2330" s="0" t="s">
        <v>6874</v>
      </c>
    </row>
    <row r="2331" customFormat="false" ht="14.4" hidden="false" customHeight="false" outlineLevel="0" collapsed="false">
      <c r="A2331" s="0" t="n">
        <v>1</v>
      </c>
      <c r="B2331" s="0" t="s">
        <v>948</v>
      </c>
      <c r="C2331" s="0" t="s">
        <v>949</v>
      </c>
      <c r="D2331" s="0" t="n">
        <v>7755</v>
      </c>
      <c r="E2331" s="0" t="s">
        <v>6875</v>
      </c>
      <c r="F2331" s="0" t="s">
        <v>6876</v>
      </c>
      <c r="I2331" s="0" t="s">
        <v>6877</v>
      </c>
    </row>
    <row r="2332" customFormat="false" ht="14.4" hidden="false" customHeight="false" outlineLevel="0" collapsed="false">
      <c r="A2332" s="0" t="n">
        <v>1</v>
      </c>
      <c r="B2332" s="0" t="s">
        <v>948</v>
      </c>
      <c r="C2332" s="0" t="s">
        <v>949</v>
      </c>
      <c r="D2332" s="0" t="n">
        <v>7756</v>
      </c>
      <c r="E2332" s="0" t="s">
        <v>6878</v>
      </c>
      <c r="F2332" s="0" t="s">
        <v>6879</v>
      </c>
    </row>
    <row r="2333" customFormat="false" ht="14.4" hidden="false" customHeight="false" outlineLevel="0" collapsed="false">
      <c r="A2333" s="0" t="n">
        <v>1</v>
      </c>
      <c r="B2333" s="0" t="s">
        <v>948</v>
      </c>
      <c r="C2333" s="0" t="s">
        <v>949</v>
      </c>
      <c r="D2333" s="0" t="n">
        <v>7757</v>
      </c>
      <c r="E2333" s="0" t="s">
        <v>6880</v>
      </c>
      <c r="F2333" s="0" t="s">
        <v>6881</v>
      </c>
      <c r="I2333" s="0" t="s">
        <v>6882</v>
      </c>
    </row>
    <row r="2334" customFormat="false" ht="14.4" hidden="false" customHeight="false" outlineLevel="0" collapsed="false">
      <c r="A2334" s="0" t="n">
        <v>1</v>
      </c>
      <c r="B2334" s="0" t="s">
        <v>948</v>
      </c>
      <c r="C2334" s="0" t="s">
        <v>949</v>
      </c>
      <c r="D2334" s="0" t="n">
        <v>7758</v>
      </c>
      <c r="E2334" s="0" t="s">
        <v>6883</v>
      </c>
      <c r="F2334" s="0" t="s">
        <v>6884</v>
      </c>
      <c r="I2334" s="0" t="s">
        <v>6885</v>
      </c>
    </row>
    <row r="2335" customFormat="false" ht="14.4" hidden="false" customHeight="false" outlineLevel="0" collapsed="false">
      <c r="A2335" s="0" t="n">
        <v>1</v>
      </c>
      <c r="B2335" s="0" t="s">
        <v>948</v>
      </c>
      <c r="C2335" s="0" t="s">
        <v>949</v>
      </c>
      <c r="D2335" s="0" t="n">
        <v>7759</v>
      </c>
      <c r="E2335" s="0" t="s">
        <v>6886</v>
      </c>
      <c r="F2335" s="0" t="s">
        <v>6887</v>
      </c>
      <c r="I2335" s="0" t="s">
        <v>6888</v>
      </c>
    </row>
    <row r="2336" customFormat="false" ht="14.4" hidden="false" customHeight="false" outlineLevel="0" collapsed="false">
      <c r="A2336" s="0" t="n">
        <v>1</v>
      </c>
      <c r="B2336" s="0" t="s">
        <v>948</v>
      </c>
      <c r="C2336" s="0" t="s">
        <v>949</v>
      </c>
      <c r="D2336" s="0" t="n">
        <v>7760</v>
      </c>
      <c r="E2336" s="0" t="s">
        <v>6889</v>
      </c>
      <c r="F2336" s="0" t="s">
        <v>6890</v>
      </c>
      <c r="G2336" s="0" t="s">
        <v>1074</v>
      </c>
      <c r="H2336" s="0" t="s">
        <v>6891</v>
      </c>
      <c r="I2336" s="0" t="s">
        <v>6892</v>
      </c>
    </row>
    <row r="2337" customFormat="false" ht="14.4" hidden="false" customHeight="false" outlineLevel="0" collapsed="false">
      <c r="A2337" s="0" t="n">
        <v>1</v>
      </c>
      <c r="B2337" s="0" t="s">
        <v>948</v>
      </c>
      <c r="C2337" s="0" t="s">
        <v>949</v>
      </c>
      <c r="D2337" s="0" t="n">
        <v>7761</v>
      </c>
      <c r="E2337" s="0" t="s">
        <v>6893</v>
      </c>
      <c r="F2337" s="0" t="s">
        <v>6894</v>
      </c>
      <c r="I2337" s="0" t="s">
        <v>6895</v>
      </c>
    </row>
    <row r="2338" customFormat="false" ht="14.4" hidden="false" customHeight="false" outlineLevel="0" collapsed="false">
      <c r="A2338" s="0" t="n">
        <v>1</v>
      </c>
      <c r="B2338" s="0" t="s">
        <v>948</v>
      </c>
      <c r="C2338" s="0" t="s">
        <v>949</v>
      </c>
      <c r="D2338" s="0" t="n">
        <v>7762</v>
      </c>
      <c r="E2338" s="0" t="s">
        <v>6896</v>
      </c>
      <c r="F2338" s="0" t="s">
        <v>6897</v>
      </c>
      <c r="I2338" s="0" t="s">
        <v>6898</v>
      </c>
    </row>
    <row r="2339" customFormat="false" ht="14.4" hidden="false" customHeight="false" outlineLevel="0" collapsed="false">
      <c r="A2339" s="0" t="n">
        <v>1</v>
      </c>
      <c r="B2339" s="0" t="s">
        <v>948</v>
      </c>
      <c r="C2339" s="0" t="s">
        <v>949</v>
      </c>
      <c r="D2339" s="0" t="n">
        <v>7763</v>
      </c>
      <c r="E2339" s="0" t="s">
        <v>6899</v>
      </c>
      <c r="F2339" s="0" t="s">
        <v>6900</v>
      </c>
      <c r="I2339" s="0" t="s">
        <v>6901</v>
      </c>
    </row>
    <row r="2340" customFormat="false" ht="14.4" hidden="false" customHeight="false" outlineLevel="0" collapsed="false">
      <c r="A2340" s="0" t="n">
        <v>1</v>
      </c>
      <c r="B2340" s="0" t="s">
        <v>948</v>
      </c>
      <c r="C2340" s="0" t="s">
        <v>949</v>
      </c>
      <c r="D2340" s="0" t="n">
        <v>7764</v>
      </c>
      <c r="E2340" s="0" t="s">
        <v>6902</v>
      </c>
      <c r="F2340" s="0" t="s">
        <v>5768</v>
      </c>
      <c r="I2340" s="0" t="s">
        <v>6903</v>
      </c>
    </row>
    <row r="2341" customFormat="false" ht="14.4" hidden="false" customHeight="false" outlineLevel="0" collapsed="false">
      <c r="A2341" s="0" t="n">
        <v>1</v>
      </c>
      <c r="B2341" s="0" t="s">
        <v>948</v>
      </c>
      <c r="C2341" s="0" t="s">
        <v>949</v>
      </c>
      <c r="D2341" s="0" t="n">
        <v>7765</v>
      </c>
      <c r="E2341" s="0" t="s">
        <v>6904</v>
      </c>
      <c r="F2341" s="0" t="s">
        <v>6905</v>
      </c>
      <c r="I2341" s="0" t="s">
        <v>6906</v>
      </c>
    </row>
    <row r="2342" customFormat="false" ht="14.4" hidden="false" customHeight="false" outlineLevel="0" collapsed="false">
      <c r="A2342" s="0" t="n">
        <v>1</v>
      </c>
      <c r="B2342" s="0" t="s">
        <v>948</v>
      </c>
      <c r="C2342" s="0" t="s">
        <v>949</v>
      </c>
      <c r="D2342" s="0" t="n">
        <v>7766</v>
      </c>
      <c r="E2342" s="0" t="s">
        <v>6907</v>
      </c>
      <c r="F2342" s="0" t="s">
        <v>6908</v>
      </c>
      <c r="I2342" s="0" t="s">
        <v>6909</v>
      </c>
    </row>
    <row r="2343" customFormat="false" ht="14.4" hidden="false" customHeight="false" outlineLevel="0" collapsed="false">
      <c r="A2343" s="0" t="n">
        <v>1</v>
      </c>
      <c r="B2343" s="0" t="s">
        <v>948</v>
      </c>
      <c r="C2343" s="0" t="s">
        <v>949</v>
      </c>
      <c r="D2343" s="0" t="n">
        <v>7767</v>
      </c>
      <c r="E2343" s="0" t="s">
        <v>6910</v>
      </c>
      <c r="F2343" s="0" t="s">
        <v>6911</v>
      </c>
      <c r="I2343" s="0" t="s">
        <v>6912</v>
      </c>
    </row>
    <row r="2344" customFormat="false" ht="14.4" hidden="false" customHeight="false" outlineLevel="0" collapsed="false">
      <c r="A2344" s="0" t="n">
        <v>1</v>
      </c>
      <c r="B2344" s="0" t="s">
        <v>948</v>
      </c>
      <c r="C2344" s="0" t="s">
        <v>949</v>
      </c>
      <c r="D2344" s="0" t="n">
        <v>7768</v>
      </c>
      <c r="E2344" s="0" t="s">
        <v>6913</v>
      </c>
      <c r="F2344" s="0" t="s">
        <v>6914</v>
      </c>
      <c r="I2344" s="0" t="s">
        <v>6915</v>
      </c>
    </row>
    <row r="2345" customFormat="false" ht="14.4" hidden="false" customHeight="false" outlineLevel="0" collapsed="false">
      <c r="A2345" s="0" t="n">
        <v>1</v>
      </c>
      <c r="B2345" s="0" t="s">
        <v>948</v>
      </c>
      <c r="C2345" s="0" t="s">
        <v>949</v>
      </c>
      <c r="D2345" s="0" t="n">
        <v>7769</v>
      </c>
      <c r="E2345" s="0" t="s">
        <v>6916</v>
      </c>
      <c r="F2345" s="0" t="s">
        <v>6917</v>
      </c>
      <c r="I2345" s="0" t="s">
        <v>6918</v>
      </c>
    </row>
    <row r="2346" customFormat="false" ht="14.4" hidden="false" customHeight="false" outlineLevel="0" collapsed="false">
      <c r="A2346" s="0" t="n">
        <v>1</v>
      </c>
      <c r="B2346" s="0" t="s">
        <v>948</v>
      </c>
      <c r="C2346" s="0" t="s">
        <v>949</v>
      </c>
      <c r="D2346" s="0" t="n">
        <v>7770</v>
      </c>
      <c r="E2346" s="0" t="s">
        <v>6919</v>
      </c>
      <c r="F2346" s="0" t="s">
        <v>6920</v>
      </c>
      <c r="I2346" s="0" t="s">
        <v>6921</v>
      </c>
    </row>
    <row r="2347" customFormat="false" ht="14.4" hidden="false" customHeight="false" outlineLevel="0" collapsed="false">
      <c r="A2347" s="0" t="n">
        <v>1</v>
      </c>
      <c r="B2347" s="0" t="s">
        <v>948</v>
      </c>
      <c r="C2347" s="0" t="s">
        <v>949</v>
      </c>
      <c r="D2347" s="0" t="n">
        <v>7771</v>
      </c>
      <c r="E2347" s="0" t="s">
        <v>6922</v>
      </c>
      <c r="F2347" s="0" t="s">
        <v>6923</v>
      </c>
      <c r="I2347" s="0" t="s">
        <v>6924</v>
      </c>
    </row>
    <row r="2348" customFormat="false" ht="14.4" hidden="false" customHeight="false" outlineLevel="0" collapsed="false">
      <c r="A2348" s="0" t="n">
        <v>1</v>
      </c>
      <c r="B2348" s="0" t="s">
        <v>948</v>
      </c>
      <c r="C2348" s="0" t="s">
        <v>949</v>
      </c>
      <c r="D2348" s="0" t="n">
        <v>7772</v>
      </c>
      <c r="E2348" s="0" t="s">
        <v>6925</v>
      </c>
      <c r="F2348" s="0" t="s">
        <v>6926</v>
      </c>
    </row>
    <row r="2349" customFormat="false" ht="14.4" hidden="false" customHeight="false" outlineLevel="0" collapsed="false">
      <c r="A2349" s="0" t="n">
        <v>1</v>
      </c>
      <c r="B2349" s="0" t="s">
        <v>948</v>
      </c>
      <c r="C2349" s="0" t="s">
        <v>949</v>
      </c>
      <c r="D2349" s="0" t="n">
        <v>7773</v>
      </c>
      <c r="E2349" s="0" t="s">
        <v>6927</v>
      </c>
      <c r="F2349" s="0" t="s">
        <v>6928</v>
      </c>
      <c r="I2349" s="0" t="s">
        <v>6929</v>
      </c>
    </row>
    <row r="2350" customFormat="false" ht="14.4" hidden="false" customHeight="false" outlineLevel="0" collapsed="false">
      <c r="A2350" s="0" t="n">
        <v>1</v>
      </c>
      <c r="B2350" s="0" t="s">
        <v>948</v>
      </c>
      <c r="C2350" s="0" t="s">
        <v>949</v>
      </c>
      <c r="D2350" s="0" t="n">
        <v>7774</v>
      </c>
      <c r="E2350" s="0" t="s">
        <v>6930</v>
      </c>
      <c r="F2350" s="0" t="s">
        <v>6931</v>
      </c>
      <c r="I2350" s="0" t="s">
        <v>6932</v>
      </c>
    </row>
    <row r="2351" customFormat="false" ht="14.4" hidden="false" customHeight="false" outlineLevel="0" collapsed="false">
      <c r="A2351" s="0" t="n">
        <v>1</v>
      </c>
      <c r="B2351" s="0" t="s">
        <v>948</v>
      </c>
      <c r="C2351" s="0" t="s">
        <v>949</v>
      </c>
      <c r="D2351" s="0" t="n">
        <v>7775</v>
      </c>
      <c r="E2351" s="0" t="s">
        <v>6933</v>
      </c>
      <c r="F2351" s="0" t="s">
        <v>6934</v>
      </c>
      <c r="I2351" s="0" t="s">
        <v>6935</v>
      </c>
    </row>
    <row r="2352" customFormat="false" ht="14.4" hidden="false" customHeight="false" outlineLevel="0" collapsed="false">
      <c r="A2352" s="0" t="n">
        <v>1</v>
      </c>
      <c r="B2352" s="0" t="s">
        <v>948</v>
      </c>
      <c r="C2352" s="0" t="s">
        <v>949</v>
      </c>
      <c r="D2352" s="0" t="n">
        <v>7776</v>
      </c>
      <c r="E2352" s="0" t="s">
        <v>6936</v>
      </c>
      <c r="F2352" s="0" t="s">
        <v>6937</v>
      </c>
      <c r="I2352" s="0" t="s">
        <v>6938</v>
      </c>
    </row>
    <row r="2353" customFormat="false" ht="14.4" hidden="false" customHeight="false" outlineLevel="0" collapsed="false">
      <c r="A2353" s="0" t="n">
        <v>1</v>
      </c>
      <c r="B2353" s="0" t="s">
        <v>948</v>
      </c>
      <c r="C2353" s="0" t="s">
        <v>949</v>
      </c>
      <c r="D2353" s="0" t="n">
        <v>7777</v>
      </c>
      <c r="E2353" s="0" t="s">
        <v>6939</v>
      </c>
      <c r="F2353" s="0" t="s">
        <v>6940</v>
      </c>
      <c r="I2353" s="0" t="s">
        <v>6941</v>
      </c>
    </row>
    <row r="2354" customFormat="false" ht="14.4" hidden="false" customHeight="false" outlineLevel="0" collapsed="false">
      <c r="A2354" s="0" t="n">
        <v>1</v>
      </c>
      <c r="B2354" s="0" t="s">
        <v>948</v>
      </c>
      <c r="C2354" s="0" t="s">
        <v>949</v>
      </c>
      <c r="D2354" s="0" t="n">
        <v>7778</v>
      </c>
      <c r="E2354" s="0" t="s">
        <v>6942</v>
      </c>
      <c r="F2354" s="0" t="s">
        <v>6943</v>
      </c>
    </row>
    <row r="2355" customFormat="false" ht="14.4" hidden="false" customHeight="false" outlineLevel="0" collapsed="false">
      <c r="A2355" s="0" t="n">
        <v>1</v>
      </c>
      <c r="B2355" s="0" t="s">
        <v>948</v>
      </c>
      <c r="C2355" s="0" t="s">
        <v>949</v>
      </c>
      <c r="D2355" s="0" t="n">
        <v>7779</v>
      </c>
      <c r="E2355" s="0" t="s">
        <v>6944</v>
      </c>
      <c r="F2355" s="0" t="s">
        <v>6945</v>
      </c>
      <c r="G2355" s="0" t="s">
        <v>1074</v>
      </c>
      <c r="H2355" s="0" t="s">
        <v>6946</v>
      </c>
      <c r="I2355" s="0" t="s">
        <v>6947</v>
      </c>
    </row>
    <row r="2356" customFormat="false" ht="14.4" hidden="false" customHeight="false" outlineLevel="0" collapsed="false">
      <c r="A2356" s="0" t="n">
        <v>1</v>
      </c>
      <c r="B2356" s="0" t="s">
        <v>948</v>
      </c>
      <c r="C2356" s="0" t="s">
        <v>949</v>
      </c>
      <c r="D2356" s="0" t="n">
        <v>7780</v>
      </c>
      <c r="E2356" s="0" t="s">
        <v>6948</v>
      </c>
      <c r="F2356" s="0" t="s">
        <v>6949</v>
      </c>
      <c r="G2356" s="0" t="s">
        <v>1074</v>
      </c>
      <c r="H2356" s="0" t="s">
        <v>6950</v>
      </c>
      <c r="I2356" s="0" t="s">
        <v>6951</v>
      </c>
    </row>
    <row r="2357" customFormat="false" ht="14.4" hidden="false" customHeight="false" outlineLevel="0" collapsed="false">
      <c r="A2357" s="0" t="n">
        <v>1</v>
      </c>
      <c r="B2357" s="0" t="s">
        <v>948</v>
      </c>
      <c r="C2357" s="0" t="s">
        <v>949</v>
      </c>
      <c r="D2357" s="0" t="n">
        <v>7781</v>
      </c>
      <c r="E2357" s="0" t="s">
        <v>6952</v>
      </c>
      <c r="F2357" s="0" t="s">
        <v>6953</v>
      </c>
      <c r="I2357" s="0" t="s">
        <v>6954</v>
      </c>
    </row>
    <row r="2358" customFormat="false" ht="14.4" hidden="false" customHeight="false" outlineLevel="0" collapsed="false">
      <c r="A2358" s="0" t="n">
        <v>1</v>
      </c>
      <c r="B2358" s="0" t="s">
        <v>948</v>
      </c>
      <c r="C2358" s="0" t="s">
        <v>949</v>
      </c>
      <c r="D2358" s="0" t="n">
        <v>7782</v>
      </c>
      <c r="E2358" s="0" t="s">
        <v>6955</v>
      </c>
      <c r="F2358" s="0" t="s">
        <v>6956</v>
      </c>
      <c r="I2358" s="0" t="s">
        <v>6957</v>
      </c>
    </row>
    <row r="2359" customFormat="false" ht="14.4" hidden="false" customHeight="false" outlineLevel="0" collapsed="false">
      <c r="A2359" s="0" t="n">
        <v>1</v>
      </c>
      <c r="B2359" s="0" t="s">
        <v>948</v>
      </c>
      <c r="C2359" s="0" t="s">
        <v>949</v>
      </c>
      <c r="D2359" s="0" t="n">
        <v>7783</v>
      </c>
      <c r="E2359" s="0" t="s">
        <v>6958</v>
      </c>
      <c r="F2359" s="0" t="s">
        <v>6959</v>
      </c>
      <c r="I2359" s="0" t="s">
        <v>6960</v>
      </c>
    </row>
    <row r="2360" customFormat="false" ht="14.4" hidden="false" customHeight="false" outlineLevel="0" collapsed="false">
      <c r="A2360" s="0" t="n">
        <v>1</v>
      </c>
      <c r="B2360" s="0" t="s">
        <v>948</v>
      </c>
      <c r="C2360" s="0" t="s">
        <v>949</v>
      </c>
      <c r="D2360" s="0" t="n">
        <v>7784</v>
      </c>
      <c r="E2360" s="0" t="s">
        <v>6961</v>
      </c>
      <c r="F2360" s="0" t="s">
        <v>6962</v>
      </c>
      <c r="I2360" s="0" t="s">
        <v>6963</v>
      </c>
    </row>
    <row r="2361" customFormat="false" ht="14.4" hidden="false" customHeight="false" outlineLevel="0" collapsed="false">
      <c r="A2361" s="0" t="n">
        <v>1</v>
      </c>
      <c r="B2361" s="0" t="s">
        <v>948</v>
      </c>
      <c r="C2361" s="0" t="s">
        <v>949</v>
      </c>
      <c r="D2361" s="0" t="n">
        <v>7785</v>
      </c>
      <c r="E2361" s="0" t="s">
        <v>6964</v>
      </c>
      <c r="F2361" s="0" t="s">
        <v>6965</v>
      </c>
      <c r="G2361" s="0" t="s">
        <v>1074</v>
      </c>
      <c r="H2361" s="0" t="s">
        <v>6966</v>
      </c>
      <c r="I2361" s="0" t="s">
        <v>6967</v>
      </c>
    </row>
    <row r="2362" customFormat="false" ht="14.4" hidden="false" customHeight="false" outlineLevel="0" collapsed="false">
      <c r="A2362" s="0" t="n">
        <v>1</v>
      </c>
      <c r="B2362" s="0" t="s">
        <v>948</v>
      </c>
      <c r="C2362" s="0" t="s">
        <v>949</v>
      </c>
      <c r="D2362" s="0" t="n">
        <v>7786</v>
      </c>
      <c r="E2362" s="0" t="s">
        <v>6968</v>
      </c>
      <c r="F2362" s="0" t="s">
        <v>6969</v>
      </c>
      <c r="I2362" s="0" t="s">
        <v>6970</v>
      </c>
    </row>
    <row r="2363" customFormat="false" ht="14.4" hidden="false" customHeight="false" outlineLevel="0" collapsed="false">
      <c r="A2363" s="0" t="n">
        <v>1</v>
      </c>
      <c r="B2363" s="0" t="s">
        <v>948</v>
      </c>
      <c r="C2363" s="0" t="s">
        <v>949</v>
      </c>
      <c r="D2363" s="0" t="n">
        <v>7787</v>
      </c>
      <c r="E2363" s="0" t="s">
        <v>6971</v>
      </c>
      <c r="F2363" s="0" t="s">
        <v>6972</v>
      </c>
      <c r="I2363" s="0" t="s">
        <v>6973</v>
      </c>
    </row>
    <row r="2364" customFormat="false" ht="14.4" hidden="false" customHeight="false" outlineLevel="0" collapsed="false">
      <c r="A2364" s="0" t="n">
        <v>1</v>
      </c>
      <c r="B2364" s="0" t="s">
        <v>948</v>
      </c>
      <c r="C2364" s="0" t="s">
        <v>949</v>
      </c>
      <c r="D2364" s="0" t="n">
        <v>7788</v>
      </c>
      <c r="E2364" s="0" t="s">
        <v>6974</v>
      </c>
      <c r="F2364" s="0" t="s">
        <v>6975</v>
      </c>
      <c r="I2364" s="0" t="s">
        <v>6976</v>
      </c>
    </row>
    <row r="2365" customFormat="false" ht="14.4" hidden="false" customHeight="false" outlineLevel="0" collapsed="false">
      <c r="A2365" s="0" t="n">
        <v>1</v>
      </c>
      <c r="B2365" s="0" t="s">
        <v>948</v>
      </c>
      <c r="C2365" s="0" t="s">
        <v>949</v>
      </c>
      <c r="D2365" s="0" t="n">
        <v>7789</v>
      </c>
      <c r="E2365" s="0" t="s">
        <v>6977</v>
      </c>
      <c r="F2365" s="0" t="s">
        <v>6978</v>
      </c>
      <c r="I2365" s="0" t="s">
        <v>6979</v>
      </c>
    </row>
    <row r="2366" customFormat="false" ht="14.4" hidden="false" customHeight="false" outlineLevel="0" collapsed="false">
      <c r="A2366" s="0" t="n">
        <v>1</v>
      </c>
      <c r="B2366" s="0" t="s">
        <v>948</v>
      </c>
      <c r="C2366" s="0" t="s">
        <v>949</v>
      </c>
      <c r="D2366" s="0" t="n">
        <v>7790</v>
      </c>
      <c r="E2366" s="0" t="s">
        <v>6980</v>
      </c>
      <c r="F2366" s="0" t="s">
        <v>6981</v>
      </c>
      <c r="G2366" s="0" t="s">
        <v>1074</v>
      </c>
      <c r="H2366" s="0" t="s">
        <v>6982</v>
      </c>
      <c r="I2366" s="0" t="s">
        <v>6983</v>
      </c>
    </row>
    <row r="2367" customFormat="false" ht="14.4" hidden="false" customHeight="false" outlineLevel="0" collapsed="false">
      <c r="A2367" s="0" t="n">
        <v>1</v>
      </c>
      <c r="B2367" s="0" t="s">
        <v>948</v>
      </c>
      <c r="C2367" s="0" t="s">
        <v>949</v>
      </c>
      <c r="D2367" s="0" t="n">
        <v>7791</v>
      </c>
      <c r="E2367" s="0" t="s">
        <v>6984</v>
      </c>
      <c r="F2367" s="0" t="s">
        <v>6985</v>
      </c>
      <c r="I2367" s="0" t="s">
        <v>6986</v>
      </c>
    </row>
    <row r="2368" customFormat="false" ht="14.4" hidden="false" customHeight="false" outlineLevel="0" collapsed="false">
      <c r="A2368" s="0" t="n">
        <v>1</v>
      </c>
      <c r="B2368" s="0" t="s">
        <v>948</v>
      </c>
      <c r="C2368" s="0" t="s">
        <v>949</v>
      </c>
      <c r="D2368" s="0" t="n">
        <v>7792</v>
      </c>
      <c r="E2368" s="0" t="s">
        <v>6987</v>
      </c>
      <c r="F2368" s="0" t="s">
        <v>6988</v>
      </c>
    </row>
    <row r="2369" customFormat="false" ht="14.4" hidden="false" customHeight="false" outlineLevel="0" collapsed="false">
      <c r="A2369" s="0" t="n">
        <v>1</v>
      </c>
      <c r="B2369" s="0" t="s">
        <v>948</v>
      </c>
      <c r="C2369" s="0" t="s">
        <v>949</v>
      </c>
      <c r="D2369" s="0" t="n">
        <v>7793</v>
      </c>
      <c r="E2369" s="0" t="s">
        <v>6989</v>
      </c>
      <c r="F2369" s="0" t="s">
        <v>6990</v>
      </c>
      <c r="I2369" s="0" t="s">
        <v>6991</v>
      </c>
    </row>
    <row r="2370" customFormat="false" ht="14.4" hidden="false" customHeight="false" outlineLevel="0" collapsed="false">
      <c r="A2370" s="0" t="n">
        <v>1</v>
      </c>
      <c r="B2370" s="0" t="s">
        <v>948</v>
      </c>
      <c r="C2370" s="0" t="s">
        <v>949</v>
      </c>
      <c r="D2370" s="0" t="n">
        <v>7794</v>
      </c>
      <c r="E2370" s="0" t="s">
        <v>6992</v>
      </c>
      <c r="F2370" s="0" t="s">
        <v>6993</v>
      </c>
      <c r="I2370" s="0" t="s">
        <v>6994</v>
      </c>
    </row>
    <row r="2371" customFormat="false" ht="14.4" hidden="false" customHeight="false" outlineLevel="0" collapsed="false">
      <c r="A2371" s="0" t="n">
        <v>1</v>
      </c>
      <c r="B2371" s="0" t="s">
        <v>948</v>
      </c>
      <c r="C2371" s="0" t="s">
        <v>949</v>
      </c>
      <c r="D2371" s="0" t="n">
        <v>7795</v>
      </c>
      <c r="E2371" s="0" t="s">
        <v>6995</v>
      </c>
      <c r="F2371" s="0" t="s">
        <v>6996</v>
      </c>
      <c r="G2371" s="0" t="s">
        <v>1074</v>
      </c>
      <c r="H2371" s="0" t="s">
        <v>6997</v>
      </c>
      <c r="I2371" s="0" t="s">
        <v>6998</v>
      </c>
    </row>
    <row r="2372" customFormat="false" ht="14.4" hidden="false" customHeight="false" outlineLevel="0" collapsed="false">
      <c r="A2372" s="0" t="n">
        <v>1</v>
      </c>
      <c r="B2372" s="0" t="s">
        <v>948</v>
      </c>
      <c r="C2372" s="0" t="s">
        <v>949</v>
      </c>
      <c r="D2372" s="0" t="n">
        <v>7796</v>
      </c>
      <c r="E2372" s="0" t="s">
        <v>6999</v>
      </c>
      <c r="F2372" s="0" t="s">
        <v>7000</v>
      </c>
      <c r="I2372" s="0" t="s">
        <v>7001</v>
      </c>
    </row>
    <row r="2373" customFormat="false" ht="14.4" hidden="false" customHeight="false" outlineLevel="0" collapsed="false">
      <c r="A2373" s="0" t="n">
        <v>1</v>
      </c>
      <c r="B2373" s="0" t="s">
        <v>948</v>
      </c>
      <c r="C2373" s="0" t="s">
        <v>949</v>
      </c>
      <c r="D2373" s="0" t="n">
        <v>7797</v>
      </c>
      <c r="E2373" s="0" t="s">
        <v>7002</v>
      </c>
      <c r="F2373" s="0" t="s">
        <v>7003</v>
      </c>
    </row>
    <row r="2374" customFormat="false" ht="14.4" hidden="false" customHeight="false" outlineLevel="0" collapsed="false">
      <c r="A2374" s="0" t="n">
        <v>1</v>
      </c>
      <c r="B2374" s="0" t="s">
        <v>948</v>
      </c>
      <c r="C2374" s="0" t="s">
        <v>949</v>
      </c>
      <c r="D2374" s="0" t="n">
        <v>7798</v>
      </c>
      <c r="E2374" s="0" t="s">
        <v>7004</v>
      </c>
      <c r="F2374" s="0" t="s">
        <v>7005</v>
      </c>
      <c r="I2374" s="0" t="s">
        <v>7006</v>
      </c>
    </row>
    <row r="2375" customFormat="false" ht="14.4" hidden="false" customHeight="false" outlineLevel="0" collapsed="false">
      <c r="A2375" s="0" t="n">
        <v>1</v>
      </c>
      <c r="B2375" s="0" t="s">
        <v>948</v>
      </c>
      <c r="C2375" s="0" t="s">
        <v>949</v>
      </c>
      <c r="D2375" s="0" t="n">
        <v>7799</v>
      </c>
      <c r="E2375" s="0" t="s">
        <v>7007</v>
      </c>
      <c r="F2375" s="0" t="s">
        <v>7008</v>
      </c>
    </row>
    <row r="2376" customFormat="false" ht="14.4" hidden="false" customHeight="false" outlineLevel="0" collapsed="false">
      <c r="A2376" s="0" t="n">
        <v>1</v>
      </c>
      <c r="B2376" s="0" t="s">
        <v>948</v>
      </c>
      <c r="C2376" s="0" t="s">
        <v>949</v>
      </c>
      <c r="D2376" s="0" t="n">
        <v>7800</v>
      </c>
      <c r="E2376" s="0" t="s">
        <v>7009</v>
      </c>
      <c r="F2376" s="0" t="s">
        <v>7010</v>
      </c>
    </row>
    <row r="2377" customFormat="false" ht="14.4" hidden="false" customHeight="false" outlineLevel="0" collapsed="false">
      <c r="A2377" s="0" t="n">
        <v>1</v>
      </c>
      <c r="B2377" s="0" t="s">
        <v>948</v>
      </c>
      <c r="C2377" s="0" t="s">
        <v>949</v>
      </c>
      <c r="D2377" s="0" t="n">
        <v>7801</v>
      </c>
      <c r="E2377" s="0" t="s">
        <v>7011</v>
      </c>
      <c r="F2377" s="0" t="s">
        <v>7012</v>
      </c>
      <c r="I2377" s="0" t="s">
        <v>7013</v>
      </c>
    </row>
    <row r="2378" customFormat="false" ht="14.4" hidden="false" customHeight="false" outlineLevel="0" collapsed="false">
      <c r="A2378" s="0" t="n">
        <v>1</v>
      </c>
      <c r="B2378" s="0" t="s">
        <v>948</v>
      </c>
      <c r="C2378" s="0" t="s">
        <v>949</v>
      </c>
      <c r="D2378" s="0" t="n">
        <v>7802</v>
      </c>
      <c r="E2378" s="0" t="s">
        <v>7014</v>
      </c>
      <c r="F2378" s="0" t="s">
        <v>7015</v>
      </c>
      <c r="I2378" s="0" t="s">
        <v>7016</v>
      </c>
    </row>
    <row r="2379" customFormat="false" ht="14.4" hidden="false" customHeight="false" outlineLevel="0" collapsed="false">
      <c r="A2379" s="0" t="n">
        <v>1</v>
      </c>
      <c r="B2379" s="0" t="s">
        <v>948</v>
      </c>
      <c r="C2379" s="0" t="s">
        <v>949</v>
      </c>
      <c r="D2379" s="0" t="n">
        <v>7803</v>
      </c>
      <c r="E2379" s="0" t="s">
        <v>7017</v>
      </c>
      <c r="F2379" s="0" t="s">
        <v>7018</v>
      </c>
      <c r="I2379" s="0" t="s">
        <v>7019</v>
      </c>
    </row>
    <row r="2380" customFormat="false" ht="14.4" hidden="false" customHeight="false" outlineLevel="0" collapsed="false">
      <c r="A2380" s="0" t="n">
        <v>1</v>
      </c>
      <c r="B2380" s="0" t="s">
        <v>948</v>
      </c>
      <c r="C2380" s="0" t="s">
        <v>949</v>
      </c>
      <c r="D2380" s="0" t="n">
        <v>7804</v>
      </c>
      <c r="E2380" s="0" t="s">
        <v>7020</v>
      </c>
      <c r="F2380" s="0" t="s">
        <v>7021</v>
      </c>
    </row>
    <row r="2381" customFormat="false" ht="14.4" hidden="false" customHeight="false" outlineLevel="0" collapsed="false">
      <c r="A2381" s="0" t="n">
        <v>1</v>
      </c>
      <c r="B2381" s="0" t="s">
        <v>948</v>
      </c>
      <c r="C2381" s="0" t="s">
        <v>949</v>
      </c>
      <c r="D2381" s="0" t="n">
        <v>7805</v>
      </c>
      <c r="E2381" s="0" t="s">
        <v>7022</v>
      </c>
      <c r="F2381" s="0" t="s">
        <v>7023</v>
      </c>
      <c r="I2381" s="0" t="s">
        <v>7024</v>
      </c>
    </row>
    <row r="2382" customFormat="false" ht="14.4" hidden="false" customHeight="false" outlineLevel="0" collapsed="false">
      <c r="A2382" s="0" t="n">
        <v>1</v>
      </c>
      <c r="B2382" s="0" t="s">
        <v>948</v>
      </c>
      <c r="C2382" s="0" t="s">
        <v>949</v>
      </c>
      <c r="D2382" s="0" t="n">
        <v>7806</v>
      </c>
      <c r="E2382" s="0" t="s">
        <v>7025</v>
      </c>
      <c r="F2382" s="0" t="s">
        <v>7026</v>
      </c>
      <c r="G2382" s="0" t="s">
        <v>1074</v>
      </c>
      <c r="H2382" s="0" t="s">
        <v>7027</v>
      </c>
      <c r="I2382" s="0" t="s">
        <v>7028</v>
      </c>
    </row>
    <row r="2383" customFormat="false" ht="14.4" hidden="false" customHeight="false" outlineLevel="0" collapsed="false">
      <c r="A2383" s="0" t="n">
        <v>1</v>
      </c>
      <c r="B2383" s="0" t="s">
        <v>948</v>
      </c>
      <c r="C2383" s="0" t="s">
        <v>949</v>
      </c>
      <c r="D2383" s="0" t="n">
        <v>7807</v>
      </c>
      <c r="E2383" s="0" t="s">
        <v>7029</v>
      </c>
      <c r="F2383" s="0" t="s">
        <v>7030</v>
      </c>
      <c r="I2383" s="0" t="s">
        <v>7031</v>
      </c>
    </row>
    <row r="2384" customFormat="false" ht="14.4" hidden="false" customHeight="false" outlineLevel="0" collapsed="false">
      <c r="A2384" s="0" t="n">
        <v>1</v>
      </c>
      <c r="B2384" s="0" t="s">
        <v>948</v>
      </c>
      <c r="C2384" s="0" t="s">
        <v>949</v>
      </c>
      <c r="D2384" s="0" t="n">
        <v>7808</v>
      </c>
      <c r="E2384" s="0" t="s">
        <v>7032</v>
      </c>
      <c r="F2384" s="0" t="s">
        <v>7033</v>
      </c>
      <c r="G2384" s="0" t="s">
        <v>1074</v>
      </c>
      <c r="H2384" s="0" t="s">
        <v>7034</v>
      </c>
      <c r="I2384" s="0" t="s">
        <v>7035</v>
      </c>
    </row>
    <row r="2385" customFormat="false" ht="14.4" hidden="false" customHeight="false" outlineLevel="0" collapsed="false">
      <c r="A2385" s="0" t="n">
        <v>1</v>
      </c>
      <c r="B2385" s="0" t="s">
        <v>948</v>
      </c>
      <c r="C2385" s="0" t="s">
        <v>949</v>
      </c>
      <c r="D2385" s="0" t="n">
        <v>7809</v>
      </c>
      <c r="E2385" s="0" t="s">
        <v>7036</v>
      </c>
      <c r="F2385" s="0" t="s">
        <v>7037</v>
      </c>
      <c r="I2385" s="0" t="s">
        <v>7038</v>
      </c>
    </row>
    <row r="2386" customFormat="false" ht="14.4" hidden="false" customHeight="false" outlineLevel="0" collapsed="false">
      <c r="A2386" s="0" t="n">
        <v>1</v>
      </c>
      <c r="B2386" s="0" t="s">
        <v>948</v>
      </c>
      <c r="C2386" s="0" t="s">
        <v>949</v>
      </c>
      <c r="D2386" s="0" t="n">
        <v>7810</v>
      </c>
      <c r="E2386" s="0" t="s">
        <v>7039</v>
      </c>
      <c r="F2386" s="0" t="s">
        <v>7040</v>
      </c>
      <c r="I2386" s="0" t="s">
        <v>7041</v>
      </c>
    </row>
    <row r="2387" customFormat="false" ht="14.4" hidden="false" customHeight="false" outlineLevel="0" collapsed="false">
      <c r="A2387" s="0" t="n">
        <v>1</v>
      </c>
      <c r="B2387" s="0" t="s">
        <v>948</v>
      </c>
      <c r="C2387" s="0" t="s">
        <v>949</v>
      </c>
      <c r="D2387" s="0" t="n">
        <v>7811</v>
      </c>
      <c r="E2387" s="0" t="s">
        <v>7042</v>
      </c>
      <c r="F2387" s="0" t="s">
        <v>7043</v>
      </c>
      <c r="I2387" s="0" t="s">
        <v>7044</v>
      </c>
    </row>
    <row r="2388" customFormat="false" ht="14.4" hidden="false" customHeight="false" outlineLevel="0" collapsed="false">
      <c r="A2388" s="0" t="n">
        <v>1</v>
      </c>
      <c r="B2388" s="0" t="s">
        <v>948</v>
      </c>
      <c r="C2388" s="0" t="s">
        <v>949</v>
      </c>
      <c r="D2388" s="0" t="n">
        <v>7812</v>
      </c>
      <c r="E2388" s="0" t="s">
        <v>7045</v>
      </c>
      <c r="F2388" s="0" t="s">
        <v>7046</v>
      </c>
      <c r="I2388" s="0" t="s">
        <v>7047</v>
      </c>
    </row>
    <row r="2389" customFormat="false" ht="14.4" hidden="false" customHeight="false" outlineLevel="0" collapsed="false">
      <c r="A2389" s="0" t="n">
        <v>1</v>
      </c>
      <c r="B2389" s="0" t="s">
        <v>948</v>
      </c>
      <c r="C2389" s="0" t="s">
        <v>949</v>
      </c>
      <c r="D2389" s="0" t="n">
        <v>7813</v>
      </c>
      <c r="E2389" s="0" t="s">
        <v>7048</v>
      </c>
      <c r="F2389" s="0" t="s">
        <v>7049</v>
      </c>
      <c r="I2389" s="0" t="s">
        <v>7050</v>
      </c>
    </row>
    <row r="2390" customFormat="false" ht="14.4" hidden="false" customHeight="false" outlineLevel="0" collapsed="false">
      <c r="A2390" s="0" t="n">
        <v>1</v>
      </c>
      <c r="B2390" s="0" t="s">
        <v>948</v>
      </c>
      <c r="C2390" s="0" t="s">
        <v>949</v>
      </c>
      <c r="D2390" s="0" t="n">
        <v>7814</v>
      </c>
      <c r="E2390" s="0" t="s">
        <v>7051</v>
      </c>
      <c r="F2390" s="0" t="s">
        <v>7052</v>
      </c>
      <c r="I2390" s="0" t="s">
        <v>7053</v>
      </c>
    </row>
    <row r="2391" customFormat="false" ht="14.4" hidden="false" customHeight="false" outlineLevel="0" collapsed="false">
      <c r="A2391" s="0" t="n">
        <v>1</v>
      </c>
      <c r="B2391" s="0" t="s">
        <v>948</v>
      </c>
      <c r="C2391" s="0" t="s">
        <v>949</v>
      </c>
      <c r="D2391" s="0" t="n">
        <v>7815</v>
      </c>
      <c r="E2391" s="0" t="s">
        <v>7054</v>
      </c>
      <c r="F2391" s="0" t="s">
        <v>7055</v>
      </c>
      <c r="I2391" s="0" t="s">
        <v>7056</v>
      </c>
    </row>
    <row r="2392" customFormat="false" ht="14.4" hidden="false" customHeight="false" outlineLevel="0" collapsed="false">
      <c r="A2392" s="0" t="n">
        <v>1</v>
      </c>
      <c r="B2392" s="0" t="s">
        <v>948</v>
      </c>
      <c r="C2392" s="0" t="s">
        <v>949</v>
      </c>
      <c r="D2392" s="0" t="n">
        <v>7816</v>
      </c>
      <c r="E2392" s="0" t="s">
        <v>7057</v>
      </c>
      <c r="F2392" s="0" t="s">
        <v>7058</v>
      </c>
      <c r="I2392" s="0" t="s">
        <v>7059</v>
      </c>
    </row>
    <row r="2393" customFormat="false" ht="14.4" hidden="false" customHeight="false" outlineLevel="0" collapsed="false">
      <c r="A2393" s="0" t="n">
        <v>1</v>
      </c>
      <c r="B2393" s="0" t="s">
        <v>948</v>
      </c>
      <c r="C2393" s="0" t="s">
        <v>949</v>
      </c>
      <c r="D2393" s="0" t="n">
        <v>7817</v>
      </c>
      <c r="E2393" s="0" t="s">
        <v>7060</v>
      </c>
      <c r="F2393" s="0" t="s">
        <v>7061</v>
      </c>
      <c r="I2393" s="0" t="s">
        <v>7062</v>
      </c>
    </row>
    <row r="2394" customFormat="false" ht="14.4" hidden="false" customHeight="false" outlineLevel="0" collapsed="false">
      <c r="A2394" s="0" t="n">
        <v>1</v>
      </c>
      <c r="B2394" s="0" t="s">
        <v>948</v>
      </c>
      <c r="C2394" s="0" t="s">
        <v>949</v>
      </c>
      <c r="D2394" s="0" t="n">
        <v>7818</v>
      </c>
      <c r="E2394" s="0" t="s">
        <v>7063</v>
      </c>
      <c r="F2394" s="0" t="s">
        <v>7064</v>
      </c>
    </row>
    <row r="2395" customFormat="false" ht="14.4" hidden="false" customHeight="false" outlineLevel="0" collapsed="false">
      <c r="A2395" s="0" t="n">
        <v>1</v>
      </c>
      <c r="B2395" s="0" t="s">
        <v>948</v>
      </c>
      <c r="C2395" s="0" t="s">
        <v>949</v>
      </c>
      <c r="D2395" s="0" t="n">
        <v>7819</v>
      </c>
      <c r="E2395" s="0" t="s">
        <v>7065</v>
      </c>
      <c r="F2395" s="0" t="s">
        <v>7066</v>
      </c>
      <c r="I2395" s="0" t="s">
        <v>7067</v>
      </c>
    </row>
    <row r="2396" customFormat="false" ht="14.4" hidden="false" customHeight="false" outlineLevel="0" collapsed="false">
      <c r="A2396" s="0" t="n">
        <v>1</v>
      </c>
      <c r="B2396" s="0" t="s">
        <v>948</v>
      </c>
      <c r="C2396" s="0" t="s">
        <v>949</v>
      </c>
      <c r="D2396" s="0" t="n">
        <v>7820</v>
      </c>
      <c r="E2396" s="0" t="s">
        <v>7068</v>
      </c>
      <c r="F2396" s="0" t="s">
        <v>7069</v>
      </c>
      <c r="I2396" s="0" t="s">
        <v>7070</v>
      </c>
    </row>
    <row r="2397" customFormat="false" ht="14.4" hidden="false" customHeight="false" outlineLevel="0" collapsed="false">
      <c r="A2397" s="0" t="n">
        <v>1</v>
      </c>
      <c r="B2397" s="0" t="s">
        <v>948</v>
      </c>
      <c r="C2397" s="0" t="s">
        <v>949</v>
      </c>
      <c r="D2397" s="0" t="n">
        <v>7821</v>
      </c>
      <c r="E2397" s="0" t="s">
        <v>7071</v>
      </c>
      <c r="F2397" s="0" t="s">
        <v>5977</v>
      </c>
    </row>
    <row r="2398" customFormat="false" ht="14.4" hidden="false" customHeight="false" outlineLevel="0" collapsed="false">
      <c r="A2398" s="0" t="n">
        <v>1</v>
      </c>
      <c r="B2398" s="0" t="s">
        <v>948</v>
      </c>
      <c r="C2398" s="0" t="s">
        <v>949</v>
      </c>
      <c r="D2398" s="0" t="n">
        <v>7822</v>
      </c>
      <c r="E2398" s="0" t="s">
        <v>7072</v>
      </c>
      <c r="F2398" s="0" t="s">
        <v>7073</v>
      </c>
      <c r="I2398" s="0" t="s">
        <v>7074</v>
      </c>
    </row>
    <row r="2399" customFormat="false" ht="14.4" hidden="false" customHeight="false" outlineLevel="0" collapsed="false">
      <c r="A2399" s="0" t="n">
        <v>1</v>
      </c>
      <c r="B2399" s="0" t="s">
        <v>948</v>
      </c>
      <c r="C2399" s="0" t="s">
        <v>949</v>
      </c>
      <c r="D2399" s="0" t="n">
        <v>7823</v>
      </c>
      <c r="E2399" s="0" t="s">
        <v>7075</v>
      </c>
      <c r="F2399" s="0" t="s">
        <v>1847</v>
      </c>
      <c r="I2399" s="0" t="s">
        <v>7076</v>
      </c>
    </row>
    <row r="2400" customFormat="false" ht="14.4" hidden="false" customHeight="false" outlineLevel="0" collapsed="false">
      <c r="A2400" s="0" t="n">
        <v>1</v>
      </c>
      <c r="B2400" s="0" t="s">
        <v>948</v>
      </c>
      <c r="C2400" s="0" t="s">
        <v>949</v>
      </c>
      <c r="D2400" s="0" t="n">
        <v>7824</v>
      </c>
      <c r="E2400" s="0" t="s">
        <v>7077</v>
      </c>
      <c r="F2400" s="0" t="s">
        <v>7078</v>
      </c>
      <c r="I2400" s="0" t="s">
        <v>7079</v>
      </c>
    </row>
    <row r="2401" customFormat="false" ht="14.4" hidden="false" customHeight="false" outlineLevel="0" collapsed="false">
      <c r="A2401" s="0" t="n">
        <v>1</v>
      </c>
      <c r="B2401" s="0" t="s">
        <v>948</v>
      </c>
      <c r="C2401" s="0" t="s">
        <v>949</v>
      </c>
      <c r="D2401" s="0" t="n">
        <v>7825</v>
      </c>
      <c r="E2401" s="0" t="s">
        <v>7080</v>
      </c>
      <c r="F2401" s="0" t="s">
        <v>7081</v>
      </c>
      <c r="I2401" s="0" t="s">
        <v>7082</v>
      </c>
    </row>
    <row r="2402" customFormat="false" ht="14.4" hidden="false" customHeight="false" outlineLevel="0" collapsed="false">
      <c r="A2402" s="0" t="n">
        <v>1</v>
      </c>
      <c r="B2402" s="0" t="s">
        <v>948</v>
      </c>
      <c r="C2402" s="0" t="s">
        <v>949</v>
      </c>
      <c r="D2402" s="0" t="n">
        <v>7826</v>
      </c>
      <c r="E2402" s="0" t="s">
        <v>7083</v>
      </c>
      <c r="F2402" s="0" t="s">
        <v>7084</v>
      </c>
    </row>
    <row r="2403" customFormat="false" ht="14.4" hidden="false" customHeight="false" outlineLevel="0" collapsed="false">
      <c r="A2403" s="0" t="n">
        <v>1</v>
      </c>
      <c r="B2403" s="0" t="s">
        <v>948</v>
      </c>
      <c r="C2403" s="0" t="s">
        <v>949</v>
      </c>
      <c r="D2403" s="0" t="n">
        <v>7827</v>
      </c>
      <c r="E2403" s="0" t="s">
        <v>7085</v>
      </c>
      <c r="F2403" s="0" t="s">
        <v>7086</v>
      </c>
      <c r="I2403" s="0" t="s">
        <v>7087</v>
      </c>
    </row>
    <row r="2404" customFormat="false" ht="14.4" hidden="false" customHeight="false" outlineLevel="0" collapsed="false">
      <c r="A2404" s="0" t="n">
        <v>1</v>
      </c>
      <c r="B2404" s="0" t="s">
        <v>948</v>
      </c>
      <c r="C2404" s="0" t="s">
        <v>949</v>
      </c>
      <c r="D2404" s="0" t="n">
        <v>7828</v>
      </c>
      <c r="E2404" s="0" t="s">
        <v>7088</v>
      </c>
      <c r="F2404" s="0" t="s">
        <v>7089</v>
      </c>
      <c r="I2404" s="0" t="s">
        <v>7090</v>
      </c>
    </row>
    <row r="2405" customFormat="false" ht="14.4" hidden="false" customHeight="false" outlineLevel="0" collapsed="false">
      <c r="A2405" s="0" t="n">
        <v>1</v>
      </c>
      <c r="B2405" s="0" t="s">
        <v>948</v>
      </c>
      <c r="C2405" s="0" t="s">
        <v>949</v>
      </c>
      <c r="D2405" s="0" t="n">
        <v>7829</v>
      </c>
      <c r="E2405" s="0" t="s">
        <v>7091</v>
      </c>
      <c r="F2405" s="0" t="s">
        <v>7092</v>
      </c>
      <c r="I2405" s="0" t="s">
        <v>7093</v>
      </c>
    </row>
    <row r="2406" customFormat="false" ht="14.4" hidden="false" customHeight="false" outlineLevel="0" collapsed="false">
      <c r="A2406" s="0" t="n">
        <v>1</v>
      </c>
      <c r="B2406" s="0" t="s">
        <v>948</v>
      </c>
      <c r="C2406" s="0" t="s">
        <v>949</v>
      </c>
      <c r="D2406" s="0" t="n">
        <v>7830</v>
      </c>
      <c r="E2406" s="0" t="s">
        <v>7094</v>
      </c>
      <c r="F2406" s="0" t="s">
        <v>7095</v>
      </c>
      <c r="G2406" s="0" t="s">
        <v>1074</v>
      </c>
      <c r="H2406" s="0" t="s">
        <v>7096</v>
      </c>
      <c r="I2406" s="0" t="s">
        <v>7097</v>
      </c>
    </row>
    <row r="2407" customFormat="false" ht="14.4" hidden="false" customHeight="false" outlineLevel="0" collapsed="false">
      <c r="A2407" s="0" t="n">
        <v>1</v>
      </c>
      <c r="B2407" s="0" t="s">
        <v>948</v>
      </c>
      <c r="C2407" s="0" t="s">
        <v>949</v>
      </c>
      <c r="D2407" s="0" t="n">
        <v>7831</v>
      </c>
      <c r="E2407" s="0" t="s">
        <v>7098</v>
      </c>
      <c r="F2407" s="0" t="s">
        <v>7099</v>
      </c>
      <c r="I2407" s="0" t="s">
        <v>7100</v>
      </c>
    </row>
    <row r="2408" customFormat="false" ht="14.4" hidden="false" customHeight="false" outlineLevel="0" collapsed="false">
      <c r="A2408" s="0" t="n">
        <v>1</v>
      </c>
      <c r="B2408" s="0" t="s">
        <v>948</v>
      </c>
      <c r="C2408" s="0" t="s">
        <v>949</v>
      </c>
      <c r="D2408" s="0" t="n">
        <v>7832</v>
      </c>
      <c r="E2408" s="0" t="s">
        <v>7101</v>
      </c>
      <c r="F2408" s="0" t="s">
        <v>7102</v>
      </c>
      <c r="I2408" s="0" t="s">
        <v>7103</v>
      </c>
    </row>
    <row r="2409" customFormat="false" ht="14.4" hidden="false" customHeight="false" outlineLevel="0" collapsed="false">
      <c r="A2409" s="0" t="n">
        <v>1</v>
      </c>
      <c r="B2409" s="0" t="s">
        <v>948</v>
      </c>
      <c r="C2409" s="0" t="s">
        <v>949</v>
      </c>
      <c r="D2409" s="0" t="n">
        <v>7833</v>
      </c>
      <c r="E2409" s="0" t="s">
        <v>7104</v>
      </c>
      <c r="F2409" s="0" t="s">
        <v>7105</v>
      </c>
      <c r="I2409" s="0" t="s">
        <v>7106</v>
      </c>
    </row>
    <row r="2410" customFormat="false" ht="14.4" hidden="false" customHeight="false" outlineLevel="0" collapsed="false">
      <c r="A2410" s="0" t="n">
        <v>1</v>
      </c>
      <c r="B2410" s="0" t="s">
        <v>948</v>
      </c>
      <c r="C2410" s="0" t="s">
        <v>949</v>
      </c>
      <c r="D2410" s="0" t="n">
        <v>7834</v>
      </c>
      <c r="E2410" s="0" t="s">
        <v>7107</v>
      </c>
      <c r="F2410" s="0" t="s">
        <v>7108</v>
      </c>
      <c r="I2410" s="0" t="s">
        <v>7109</v>
      </c>
    </row>
    <row r="2411" customFormat="false" ht="14.4" hidden="false" customHeight="false" outlineLevel="0" collapsed="false">
      <c r="A2411" s="0" t="n">
        <v>1</v>
      </c>
      <c r="B2411" s="0" t="s">
        <v>948</v>
      </c>
      <c r="C2411" s="0" t="s">
        <v>949</v>
      </c>
      <c r="D2411" s="0" t="n">
        <v>7835</v>
      </c>
      <c r="E2411" s="0" t="s">
        <v>7110</v>
      </c>
      <c r="F2411" s="0" t="s">
        <v>7111</v>
      </c>
      <c r="I2411" s="0" t="s">
        <v>7112</v>
      </c>
    </row>
    <row r="2412" customFormat="false" ht="14.4" hidden="false" customHeight="false" outlineLevel="0" collapsed="false">
      <c r="A2412" s="0" t="n">
        <v>1</v>
      </c>
      <c r="B2412" s="0" t="s">
        <v>948</v>
      </c>
      <c r="C2412" s="0" t="s">
        <v>949</v>
      </c>
      <c r="D2412" s="0" t="n">
        <v>7836</v>
      </c>
      <c r="E2412" s="0" t="s">
        <v>7113</v>
      </c>
      <c r="F2412" s="0" t="s">
        <v>7114</v>
      </c>
    </row>
    <row r="2413" customFormat="false" ht="14.4" hidden="false" customHeight="false" outlineLevel="0" collapsed="false">
      <c r="A2413" s="0" t="n">
        <v>1</v>
      </c>
      <c r="B2413" s="0" t="s">
        <v>948</v>
      </c>
      <c r="C2413" s="0" t="s">
        <v>949</v>
      </c>
      <c r="D2413" s="0" t="n">
        <v>7837</v>
      </c>
      <c r="E2413" s="0" t="s">
        <v>7115</v>
      </c>
      <c r="F2413" s="0" t="s">
        <v>7116</v>
      </c>
      <c r="I2413" s="0" t="s">
        <v>7117</v>
      </c>
    </row>
    <row r="2414" customFormat="false" ht="14.4" hidden="false" customHeight="false" outlineLevel="0" collapsed="false">
      <c r="A2414" s="0" t="n">
        <v>1</v>
      </c>
      <c r="B2414" s="0" t="s">
        <v>948</v>
      </c>
      <c r="C2414" s="0" t="s">
        <v>949</v>
      </c>
      <c r="D2414" s="0" t="n">
        <v>7838</v>
      </c>
      <c r="E2414" s="0" t="s">
        <v>7118</v>
      </c>
      <c r="F2414" s="0" t="s">
        <v>7119</v>
      </c>
    </row>
    <row r="2415" customFormat="false" ht="14.4" hidden="false" customHeight="false" outlineLevel="0" collapsed="false">
      <c r="A2415" s="0" t="n">
        <v>1</v>
      </c>
      <c r="B2415" s="0" t="s">
        <v>948</v>
      </c>
      <c r="C2415" s="0" t="s">
        <v>949</v>
      </c>
      <c r="D2415" s="0" t="n">
        <v>7839</v>
      </c>
      <c r="E2415" s="0" t="s">
        <v>7120</v>
      </c>
      <c r="F2415" s="0" t="s">
        <v>7121</v>
      </c>
      <c r="I2415" s="0" t="s">
        <v>7122</v>
      </c>
    </row>
    <row r="2416" customFormat="false" ht="14.4" hidden="false" customHeight="false" outlineLevel="0" collapsed="false">
      <c r="A2416" s="0" t="n">
        <v>1</v>
      </c>
      <c r="B2416" s="0" t="s">
        <v>948</v>
      </c>
      <c r="C2416" s="0" t="s">
        <v>949</v>
      </c>
      <c r="D2416" s="0" t="n">
        <v>7840</v>
      </c>
      <c r="E2416" s="0" t="s">
        <v>7123</v>
      </c>
      <c r="F2416" s="0" t="s">
        <v>7124</v>
      </c>
      <c r="I2416" s="0" t="s">
        <v>7125</v>
      </c>
    </row>
    <row r="2417" customFormat="false" ht="14.4" hidden="false" customHeight="false" outlineLevel="0" collapsed="false">
      <c r="A2417" s="0" t="n">
        <v>1</v>
      </c>
      <c r="B2417" s="0" t="s">
        <v>948</v>
      </c>
      <c r="C2417" s="0" t="s">
        <v>949</v>
      </c>
      <c r="D2417" s="0" t="n">
        <v>7841</v>
      </c>
      <c r="E2417" s="0" t="s">
        <v>7126</v>
      </c>
      <c r="F2417" s="0" t="s">
        <v>7127</v>
      </c>
    </row>
    <row r="2418" customFormat="false" ht="14.4" hidden="false" customHeight="false" outlineLevel="0" collapsed="false">
      <c r="A2418" s="0" t="n">
        <v>1</v>
      </c>
      <c r="B2418" s="0" t="s">
        <v>948</v>
      </c>
      <c r="C2418" s="0" t="s">
        <v>949</v>
      </c>
      <c r="D2418" s="0" t="n">
        <v>7842</v>
      </c>
      <c r="E2418" s="0" t="s">
        <v>7128</v>
      </c>
      <c r="F2418" s="0" t="s">
        <v>7129</v>
      </c>
      <c r="I2418" s="0" t="s">
        <v>7130</v>
      </c>
    </row>
    <row r="2419" customFormat="false" ht="14.4" hidden="false" customHeight="false" outlineLevel="0" collapsed="false">
      <c r="A2419" s="0" t="n">
        <v>1</v>
      </c>
      <c r="B2419" s="0" t="s">
        <v>948</v>
      </c>
      <c r="C2419" s="0" t="s">
        <v>949</v>
      </c>
      <c r="D2419" s="0" t="n">
        <v>7843</v>
      </c>
      <c r="E2419" s="0" t="s">
        <v>7131</v>
      </c>
      <c r="F2419" s="0" t="s">
        <v>7132</v>
      </c>
      <c r="I2419" s="0" t="s">
        <v>7133</v>
      </c>
    </row>
    <row r="2420" customFormat="false" ht="14.4" hidden="false" customHeight="false" outlineLevel="0" collapsed="false">
      <c r="A2420" s="0" t="n">
        <v>1</v>
      </c>
      <c r="B2420" s="0" t="s">
        <v>948</v>
      </c>
      <c r="C2420" s="0" t="s">
        <v>949</v>
      </c>
      <c r="D2420" s="0" t="n">
        <v>7844</v>
      </c>
      <c r="E2420" s="0" t="s">
        <v>7134</v>
      </c>
      <c r="F2420" s="0" t="s">
        <v>7135</v>
      </c>
      <c r="I2420" s="0" t="s">
        <v>7136</v>
      </c>
    </row>
    <row r="2421" customFormat="false" ht="14.4" hidden="false" customHeight="false" outlineLevel="0" collapsed="false">
      <c r="A2421" s="0" t="n">
        <v>1</v>
      </c>
      <c r="B2421" s="0" t="s">
        <v>948</v>
      </c>
      <c r="C2421" s="0" t="s">
        <v>949</v>
      </c>
      <c r="D2421" s="0" t="n">
        <v>7845</v>
      </c>
      <c r="E2421" s="0" t="s">
        <v>7137</v>
      </c>
      <c r="F2421" s="0" t="s">
        <v>7138</v>
      </c>
    </row>
    <row r="2422" customFormat="false" ht="14.4" hidden="false" customHeight="false" outlineLevel="0" collapsed="false">
      <c r="A2422" s="0" t="n">
        <v>1</v>
      </c>
      <c r="B2422" s="0" t="s">
        <v>948</v>
      </c>
      <c r="C2422" s="0" t="s">
        <v>949</v>
      </c>
      <c r="D2422" s="0" t="n">
        <v>7846</v>
      </c>
      <c r="E2422" s="0" t="s">
        <v>7139</v>
      </c>
      <c r="F2422" s="0" t="s">
        <v>7140</v>
      </c>
      <c r="G2422" s="0" t="s">
        <v>1074</v>
      </c>
      <c r="H2422" s="0" t="s">
        <v>7141</v>
      </c>
      <c r="I2422" s="0" t="s">
        <v>7142</v>
      </c>
    </row>
    <row r="2423" customFormat="false" ht="14.4" hidden="false" customHeight="false" outlineLevel="0" collapsed="false">
      <c r="A2423" s="0" t="n">
        <v>1</v>
      </c>
      <c r="B2423" s="0" t="s">
        <v>948</v>
      </c>
      <c r="C2423" s="0" t="s">
        <v>949</v>
      </c>
      <c r="D2423" s="0" t="n">
        <v>7847</v>
      </c>
      <c r="E2423" s="0" t="s">
        <v>7143</v>
      </c>
      <c r="F2423" s="0" t="s">
        <v>7144</v>
      </c>
      <c r="G2423" s="0" t="s">
        <v>1074</v>
      </c>
      <c r="H2423" s="0" t="s">
        <v>7145</v>
      </c>
      <c r="I2423" s="0" t="s">
        <v>7146</v>
      </c>
    </row>
    <row r="2424" customFormat="false" ht="14.4" hidden="false" customHeight="false" outlineLevel="0" collapsed="false">
      <c r="A2424" s="0" t="n">
        <v>1</v>
      </c>
      <c r="B2424" s="0" t="s">
        <v>948</v>
      </c>
      <c r="C2424" s="0" t="s">
        <v>949</v>
      </c>
      <c r="D2424" s="0" t="n">
        <v>7848</v>
      </c>
      <c r="E2424" s="0" t="s">
        <v>7147</v>
      </c>
      <c r="F2424" s="0" t="s">
        <v>7148</v>
      </c>
      <c r="G2424" s="0" t="s">
        <v>1074</v>
      </c>
      <c r="H2424" s="0" t="s">
        <v>7149</v>
      </c>
      <c r="I2424" s="0" t="s">
        <v>7150</v>
      </c>
    </row>
    <row r="2425" customFormat="false" ht="14.4" hidden="false" customHeight="false" outlineLevel="0" collapsed="false">
      <c r="A2425" s="0" t="n">
        <v>1</v>
      </c>
      <c r="B2425" s="0" t="s">
        <v>948</v>
      </c>
      <c r="C2425" s="0" t="s">
        <v>949</v>
      </c>
      <c r="D2425" s="0" t="n">
        <v>7849</v>
      </c>
      <c r="E2425" s="0" t="s">
        <v>7151</v>
      </c>
      <c r="F2425" s="0" t="s">
        <v>7152</v>
      </c>
      <c r="I2425" s="0" t="s">
        <v>7153</v>
      </c>
    </row>
    <row r="2426" customFormat="false" ht="14.4" hidden="false" customHeight="false" outlineLevel="0" collapsed="false">
      <c r="A2426" s="0" t="n">
        <v>1</v>
      </c>
      <c r="B2426" s="0" t="s">
        <v>948</v>
      </c>
      <c r="C2426" s="0" t="s">
        <v>949</v>
      </c>
      <c r="D2426" s="0" t="n">
        <v>7850</v>
      </c>
      <c r="E2426" s="0" t="s">
        <v>7154</v>
      </c>
      <c r="F2426" s="0" t="s">
        <v>7155</v>
      </c>
      <c r="I2426" s="0" t="s">
        <v>7156</v>
      </c>
    </row>
    <row r="2427" customFormat="false" ht="14.4" hidden="false" customHeight="false" outlineLevel="0" collapsed="false">
      <c r="A2427" s="0" t="n">
        <v>1</v>
      </c>
      <c r="B2427" s="0" t="s">
        <v>948</v>
      </c>
      <c r="C2427" s="0" t="s">
        <v>949</v>
      </c>
      <c r="D2427" s="0" t="n">
        <v>7851</v>
      </c>
      <c r="E2427" s="0" t="s">
        <v>7157</v>
      </c>
      <c r="F2427" s="0" t="s">
        <v>7158</v>
      </c>
    </row>
    <row r="2428" customFormat="false" ht="14.4" hidden="false" customHeight="false" outlineLevel="0" collapsed="false">
      <c r="A2428" s="0" t="n">
        <v>1</v>
      </c>
      <c r="B2428" s="0" t="s">
        <v>948</v>
      </c>
      <c r="C2428" s="0" t="s">
        <v>949</v>
      </c>
      <c r="D2428" s="0" t="n">
        <v>7852</v>
      </c>
      <c r="E2428" s="0" t="s">
        <v>7159</v>
      </c>
      <c r="F2428" s="0" t="s">
        <v>7160</v>
      </c>
    </row>
    <row r="2429" customFormat="false" ht="14.4" hidden="false" customHeight="false" outlineLevel="0" collapsed="false">
      <c r="A2429" s="0" t="n">
        <v>1</v>
      </c>
      <c r="B2429" s="0" t="s">
        <v>948</v>
      </c>
      <c r="C2429" s="0" t="s">
        <v>949</v>
      </c>
      <c r="D2429" s="0" t="n">
        <v>7853</v>
      </c>
      <c r="E2429" s="0" t="s">
        <v>7161</v>
      </c>
      <c r="F2429" s="0" t="s">
        <v>7162</v>
      </c>
      <c r="I2429" s="0" t="s">
        <v>7163</v>
      </c>
    </row>
    <row r="2430" customFormat="false" ht="14.4" hidden="false" customHeight="false" outlineLevel="0" collapsed="false">
      <c r="A2430" s="0" t="n">
        <v>1</v>
      </c>
      <c r="B2430" s="0" t="s">
        <v>948</v>
      </c>
      <c r="C2430" s="0" t="s">
        <v>949</v>
      </c>
      <c r="D2430" s="0" t="n">
        <v>7854</v>
      </c>
      <c r="E2430" s="0" t="s">
        <v>7164</v>
      </c>
      <c r="F2430" s="0" t="s">
        <v>7165</v>
      </c>
      <c r="I2430" s="0" t="s">
        <v>7166</v>
      </c>
    </row>
    <row r="2431" customFormat="false" ht="14.4" hidden="false" customHeight="false" outlineLevel="0" collapsed="false">
      <c r="A2431" s="0" t="n">
        <v>1</v>
      </c>
      <c r="B2431" s="0" t="s">
        <v>948</v>
      </c>
      <c r="C2431" s="0" t="s">
        <v>949</v>
      </c>
      <c r="D2431" s="0" t="n">
        <v>7855</v>
      </c>
      <c r="E2431" s="0" t="s">
        <v>7167</v>
      </c>
      <c r="F2431" s="0" t="s">
        <v>7168</v>
      </c>
      <c r="I2431" s="0" t="s">
        <v>7169</v>
      </c>
    </row>
    <row r="2432" customFormat="false" ht="14.4" hidden="false" customHeight="false" outlineLevel="0" collapsed="false">
      <c r="A2432" s="0" t="n">
        <v>1</v>
      </c>
      <c r="B2432" s="0" t="s">
        <v>948</v>
      </c>
      <c r="C2432" s="0" t="s">
        <v>949</v>
      </c>
      <c r="D2432" s="0" t="n">
        <v>7856</v>
      </c>
      <c r="E2432" s="0" t="s">
        <v>7170</v>
      </c>
      <c r="F2432" s="0" t="s">
        <v>7171</v>
      </c>
      <c r="I2432" s="0" t="s">
        <v>7172</v>
      </c>
    </row>
    <row r="2433" customFormat="false" ht="14.4" hidden="false" customHeight="false" outlineLevel="0" collapsed="false">
      <c r="A2433" s="0" t="n">
        <v>1</v>
      </c>
      <c r="B2433" s="0" t="s">
        <v>948</v>
      </c>
      <c r="C2433" s="0" t="s">
        <v>949</v>
      </c>
      <c r="D2433" s="0" t="n">
        <v>7857</v>
      </c>
      <c r="E2433" s="0" t="s">
        <v>7173</v>
      </c>
      <c r="F2433" s="0" t="s">
        <v>7174</v>
      </c>
      <c r="I2433" s="0" t="s">
        <v>7175</v>
      </c>
    </row>
    <row r="2434" customFormat="false" ht="14.4" hidden="false" customHeight="false" outlineLevel="0" collapsed="false">
      <c r="A2434" s="0" t="n">
        <v>1</v>
      </c>
      <c r="B2434" s="0" t="s">
        <v>948</v>
      </c>
      <c r="C2434" s="0" t="s">
        <v>949</v>
      </c>
      <c r="D2434" s="0" t="n">
        <v>7858</v>
      </c>
      <c r="E2434" s="0" t="s">
        <v>7176</v>
      </c>
      <c r="F2434" s="0" t="s">
        <v>7177</v>
      </c>
      <c r="I2434" s="0" t="s">
        <v>7178</v>
      </c>
    </row>
    <row r="2435" customFormat="false" ht="14.4" hidden="false" customHeight="false" outlineLevel="0" collapsed="false">
      <c r="A2435" s="0" t="n">
        <v>1</v>
      </c>
      <c r="B2435" s="0" t="s">
        <v>948</v>
      </c>
      <c r="C2435" s="0" t="s">
        <v>949</v>
      </c>
      <c r="D2435" s="0" t="n">
        <v>7859</v>
      </c>
      <c r="E2435" s="0" t="s">
        <v>7179</v>
      </c>
      <c r="F2435" s="0" t="s">
        <v>7180</v>
      </c>
      <c r="I2435" s="0" t="s">
        <v>7181</v>
      </c>
    </row>
    <row r="2436" customFormat="false" ht="14.4" hidden="false" customHeight="false" outlineLevel="0" collapsed="false">
      <c r="A2436" s="0" t="n">
        <v>1</v>
      </c>
      <c r="B2436" s="0" t="s">
        <v>948</v>
      </c>
      <c r="C2436" s="0" t="s">
        <v>949</v>
      </c>
      <c r="D2436" s="0" t="n">
        <v>7860</v>
      </c>
      <c r="E2436" s="0" t="s">
        <v>7182</v>
      </c>
      <c r="F2436" s="0" t="s">
        <v>7183</v>
      </c>
      <c r="I2436" s="0" t="s">
        <v>7184</v>
      </c>
    </row>
    <row r="2437" customFormat="false" ht="14.4" hidden="false" customHeight="false" outlineLevel="0" collapsed="false">
      <c r="A2437" s="0" t="n">
        <v>1</v>
      </c>
      <c r="B2437" s="0" t="s">
        <v>948</v>
      </c>
      <c r="C2437" s="0" t="s">
        <v>949</v>
      </c>
      <c r="D2437" s="0" t="n">
        <v>7861</v>
      </c>
      <c r="E2437" s="0" t="s">
        <v>7185</v>
      </c>
      <c r="F2437" s="0" t="s">
        <v>7186</v>
      </c>
      <c r="G2437" s="0" t="s">
        <v>1074</v>
      </c>
      <c r="H2437" s="0" t="s">
        <v>7187</v>
      </c>
      <c r="I2437" s="0" t="s">
        <v>7188</v>
      </c>
    </row>
    <row r="2438" customFormat="false" ht="14.4" hidden="false" customHeight="false" outlineLevel="0" collapsed="false">
      <c r="A2438" s="0" t="n">
        <v>1</v>
      </c>
      <c r="B2438" s="0" t="s">
        <v>948</v>
      </c>
      <c r="C2438" s="0" t="s">
        <v>949</v>
      </c>
      <c r="D2438" s="0" t="n">
        <v>7862</v>
      </c>
      <c r="E2438" s="0" t="s">
        <v>7189</v>
      </c>
      <c r="F2438" s="0" t="s">
        <v>7190</v>
      </c>
      <c r="I2438" s="0" t="s">
        <v>7191</v>
      </c>
    </row>
    <row r="2439" customFormat="false" ht="14.4" hidden="false" customHeight="false" outlineLevel="0" collapsed="false">
      <c r="A2439" s="0" t="n">
        <v>1</v>
      </c>
      <c r="B2439" s="0" t="s">
        <v>948</v>
      </c>
      <c r="C2439" s="0" t="s">
        <v>949</v>
      </c>
      <c r="D2439" s="0" t="n">
        <v>7863</v>
      </c>
      <c r="E2439" s="0" t="s">
        <v>7192</v>
      </c>
      <c r="F2439" s="0" t="s">
        <v>7193</v>
      </c>
      <c r="I2439" s="0" t="s">
        <v>7194</v>
      </c>
    </row>
    <row r="2440" customFormat="false" ht="14.4" hidden="false" customHeight="false" outlineLevel="0" collapsed="false">
      <c r="A2440" s="0" t="n">
        <v>1</v>
      </c>
      <c r="B2440" s="0" t="s">
        <v>948</v>
      </c>
      <c r="C2440" s="0" t="s">
        <v>949</v>
      </c>
      <c r="D2440" s="0" t="n">
        <v>7864</v>
      </c>
      <c r="E2440" s="0" t="s">
        <v>7195</v>
      </c>
      <c r="F2440" s="0" t="s">
        <v>7196</v>
      </c>
      <c r="I2440" s="0" t="s">
        <v>7197</v>
      </c>
    </row>
    <row r="2441" customFormat="false" ht="14.4" hidden="false" customHeight="false" outlineLevel="0" collapsed="false">
      <c r="A2441" s="0" t="n">
        <v>1</v>
      </c>
      <c r="B2441" s="0" t="s">
        <v>948</v>
      </c>
      <c r="C2441" s="0" t="s">
        <v>949</v>
      </c>
      <c r="D2441" s="0" t="n">
        <v>7865</v>
      </c>
      <c r="E2441" s="0" t="s">
        <v>7198</v>
      </c>
      <c r="F2441" s="0" t="s">
        <v>7199</v>
      </c>
      <c r="G2441" s="0" t="s">
        <v>1074</v>
      </c>
      <c r="H2441" s="0" t="s">
        <v>7200</v>
      </c>
      <c r="I2441" s="0" t="s">
        <v>7201</v>
      </c>
    </row>
    <row r="2442" customFormat="false" ht="14.4" hidden="false" customHeight="false" outlineLevel="0" collapsed="false">
      <c r="A2442" s="0" t="n">
        <v>1</v>
      </c>
      <c r="B2442" s="0" t="s">
        <v>948</v>
      </c>
      <c r="C2442" s="0" t="s">
        <v>949</v>
      </c>
      <c r="D2442" s="0" t="n">
        <v>7866</v>
      </c>
      <c r="E2442" s="0" t="s">
        <v>7202</v>
      </c>
      <c r="F2442" s="0" t="s">
        <v>7203</v>
      </c>
      <c r="I2442" s="0" t="s">
        <v>7204</v>
      </c>
    </row>
    <row r="2443" customFormat="false" ht="14.4" hidden="false" customHeight="false" outlineLevel="0" collapsed="false">
      <c r="A2443" s="0" t="n">
        <v>1</v>
      </c>
      <c r="B2443" s="0" t="s">
        <v>948</v>
      </c>
      <c r="C2443" s="0" t="s">
        <v>949</v>
      </c>
      <c r="D2443" s="0" t="n">
        <v>7867</v>
      </c>
      <c r="E2443" s="0" t="s">
        <v>7205</v>
      </c>
      <c r="F2443" s="0" t="s">
        <v>7206</v>
      </c>
      <c r="G2443" s="0" t="s">
        <v>1074</v>
      </c>
      <c r="H2443" s="0" t="s">
        <v>7207</v>
      </c>
      <c r="I2443" s="0" t="s">
        <v>7208</v>
      </c>
    </row>
    <row r="2444" customFormat="false" ht="14.4" hidden="false" customHeight="false" outlineLevel="0" collapsed="false">
      <c r="A2444" s="0" t="n">
        <v>1</v>
      </c>
      <c r="B2444" s="0" t="s">
        <v>948</v>
      </c>
      <c r="C2444" s="0" t="s">
        <v>949</v>
      </c>
      <c r="D2444" s="0" t="n">
        <v>7868</v>
      </c>
      <c r="E2444" s="0" t="s">
        <v>7209</v>
      </c>
      <c r="F2444" s="0" t="s">
        <v>7210</v>
      </c>
      <c r="I2444" s="0" t="s">
        <v>7211</v>
      </c>
    </row>
    <row r="2445" customFormat="false" ht="14.4" hidden="false" customHeight="false" outlineLevel="0" collapsed="false">
      <c r="A2445" s="0" t="n">
        <v>1</v>
      </c>
      <c r="B2445" s="0" t="s">
        <v>948</v>
      </c>
      <c r="C2445" s="0" t="s">
        <v>949</v>
      </c>
      <c r="D2445" s="0" t="n">
        <v>7869</v>
      </c>
      <c r="E2445" s="0" t="s">
        <v>7212</v>
      </c>
      <c r="F2445" s="0" t="s">
        <v>7213</v>
      </c>
      <c r="I2445" s="0" t="s">
        <v>7214</v>
      </c>
    </row>
    <row r="2446" customFormat="false" ht="14.4" hidden="false" customHeight="false" outlineLevel="0" collapsed="false">
      <c r="A2446" s="0" t="n">
        <v>1</v>
      </c>
      <c r="B2446" s="0" t="s">
        <v>948</v>
      </c>
      <c r="C2446" s="0" t="s">
        <v>949</v>
      </c>
      <c r="D2446" s="0" t="n">
        <v>7870</v>
      </c>
      <c r="E2446" s="0" t="s">
        <v>7215</v>
      </c>
      <c r="F2446" s="0" t="s">
        <v>7216</v>
      </c>
      <c r="I2446" s="0" t="s">
        <v>7217</v>
      </c>
    </row>
    <row r="2447" customFormat="false" ht="14.4" hidden="false" customHeight="false" outlineLevel="0" collapsed="false">
      <c r="A2447" s="0" t="n">
        <v>1</v>
      </c>
      <c r="B2447" s="0" t="s">
        <v>948</v>
      </c>
      <c r="C2447" s="0" t="s">
        <v>949</v>
      </c>
      <c r="D2447" s="0" t="n">
        <v>7871</v>
      </c>
      <c r="E2447" s="0" t="s">
        <v>7218</v>
      </c>
      <c r="F2447" s="0" t="s">
        <v>7219</v>
      </c>
      <c r="I2447" s="0" t="s">
        <v>7220</v>
      </c>
    </row>
    <row r="2448" customFormat="false" ht="14.4" hidden="false" customHeight="false" outlineLevel="0" collapsed="false">
      <c r="A2448" s="0" t="n">
        <v>1</v>
      </c>
      <c r="B2448" s="0" t="s">
        <v>948</v>
      </c>
      <c r="C2448" s="0" t="s">
        <v>949</v>
      </c>
      <c r="D2448" s="0" t="n">
        <v>7872</v>
      </c>
      <c r="E2448" s="0" t="s">
        <v>7221</v>
      </c>
      <c r="F2448" s="0" t="s">
        <v>7222</v>
      </c>
      <c r="I2448" s="0" t="s">
        <v>7223</v>
      </c>
    </row>
    <row r="2449" customFormat="false" ht="14.4" hidden="false" customHeight="false" outlineLevel="0" collapsed="false">
      <c r="A2449" s="0" t="n">
        <v>1</v>
      </c>
      <c r="B2449" s="0" t="s">
        <v>948</v>
      </c>
      <c r="C2449" s="0" t="s">
        <v>949</v>
      </c>
      <c r="D2449" s="0" t="n">
        <v>7873</v>
      </c>
      <c r="E2449" s="0" t="s">
        <v>7224</v>
      </c>
      <c r="F2449" s="0" t="s">
        <v>7225</v>
      </c>
      <c r="G2449" s="0" t="s">
        <v>1074</v>
      </c>
      <c r="H2449" s="0" t="s">
        <v>7226</v>
      </c>
      <c r="I2449" s="0" t="s">
        <v>7227</v>
      </c>
    </row>
    <row r="2450" customFormat="false" ht="14.4" hidden="false" customHeight="false" outlineLevel="0" collapsed="false">
      <c r="A2450" s="0" t="n">
        <v>1</v>
      </c>
      <c r="B2450" s="0" t="s">
        <v>948</v>
      </c>
      <c r="C2450" s="0" t="s">
        <v>949</v>
      </c>
      <c r="D2450" s="0" t="n">
        <v>7874</v>
      </c>
      <c r="E2450" s="0" t="s">
        <v>7228</v>
      </c>
      <c r="F2450" s="0" t="s">
        <v>7229</v>
      </c>
      <c r="I2450" s="0" t="s">
        <v>7230</v>
      </c>
    </row>
    <row r="2451" customFormat="false" ht="14.4" hidden="false" customHeight="false" outlineLevel="0" collapsed="false">
      <c r="A2451" s="0" t="n">
        <v>1</v>
      </c>
      <c r="B2451" s="0" t="s">
        <v>948</v>
      </c>
      <c r="C2451" s="0" t="s">
        <v>949</v>
      </c>
      <c r="D2451" s="0" t="n">
        <v>7875</v>
      </c>
      <c r="E2451" s="0" t="s">
        <v>7231</v>
      </c>
      <c r="F2451" s="0" t="s">
        <v>7232</v>
      </c>
      <c r="I2451" s="0" t="s">
        <v>7233</v>
      </c>
    </row>
    <row r="2452" customFormat="false" ht="14.4" hidden="false" customHeight="false" outlineLevel="0" collapsed="false">
      <c r="A2452" s="0" t="n">
        <v>1</v>
      </c>
      <c r="B2452" s="0" t="s">
        <v>948</v>
      </c>
      <c r="C2452" s="0" t="s">
        <v>949</v>
      </c>
      <c r="D2452" s="0" t="n">
        <v>7876</v>
      </c>
      <c r="E2452" s="0" t="s">
        <v>7234</v>
      </c>
      <c r="F2452" s="0" t="s">
        <v>7235</v>
      </c>
      <c r="I2452" s="0" t="s">
        <v>7236</v>
      </c>
    </row>
    <row r="2453" customFormat="false" ht="14.4" hidden="false" customHeight="false" outlineLevel="0" collapsed="false">
      <c r="A2453" s="0" t="n">
        <v>1</v>
      </c>
      <c r="B2453" s="0" t="s">
        <v>948</v>
      </c>
      <c r="C2453" s="0" t="s">
        <v>949</v>
      </c>
      <c r="D2453" s="0" t="n">
        <v>7877</v>
      </c>
      <c r="E2453" s="0" t="s">
        <v>7237</v>
      </c>
      <c r="F2453" s="0" t="s">
        <v>7238</v>
      </c>
    </row>
    <row r="2454" customFormat="false" ht="14.4" hidden="false" customHeight="false" outlineLevel="0" collapsed="false">
      <c r="A2454" s="0" t="n">
        <v>1</v>
      </c>
      <c r="B2454" s="0" t="s">
        <v>948</v>
      </c>
      <c r="C2454" s="0" t="s">
        <v>949</v>
      </c>
      <c r="D2454" s="0" t="n">
        <v>7878</v>
      </c>
      <c r="E2454" s="0" t="s">
        <v>7239</v>
      </c>
      <c r="F2454" s="0" t="s">
        <v>7240</v>
      </c>
      <c r="I2454" s="0" t="s">
        <v>7241</v>
      </c>
    </row>
    <row r="2455" customFormat="false" ht="14.4" hidden="false" customHeight="false" outlineLevel="0" collapsed="false">
      <c r="A2455" s="0" t="n">
        <v>1</v>
      </c>
      <c r="B2455" s="0" t="s">
        <v>948</v>
      </c>
      <c r="C2455" s="0" t="s">
        <v>949</v>
      </c>
      <c r="D2455" s="0" t="n">
        <v>7879</v>
      </c>
      <c r="E2455" s="0" t="s">
        <v>7242</v>
      </c>
      <c r="F2455" s="0" t="s">
        <v>7243</v>
      </c>
    </row>
    <row r="2456" customFormat="false" ht="14.4" hidden="false" customHeight="false" outlineLevel="0" collapsed="false">
      <c r="A2456" s="0" t="n">
        <v>1</v>
      </c>
      <c r="B2456" s="0" t="s">
        <v>948</v>
      </c>
      <c r="C2456" s="0" t="s">
        <v>949</v>
      </c>
      <c r="D2456" s="0" t="n">
        <v>7880</v>
      </c>
      <c r="E2456" s="0" t="s">
        <v>7244</v>
      </c>
      <c r="F2456" s="0" t="s">
        <v>7245</v>
      </c>
      <c r="G2456" s="0" t="s">
        <v>1074</v>
      </c>
      <c r="H2456" s="0" t="s">
        <v>7246</v>
      </c>
      <c r="I2456" s="0" t="s">
        <v>7247</v>
      </c>
    </row>
    <row r="2457" customFormat="false" ht="14.4" hidden="false" customHeight="false" outlineLevel="0" collapsed="false">
      <c r="A2457" s="0" t="n">
        <v>1</v>
      </c>
      <c r="B2457" s="0" t="s">
        <v>948</v>
      </c>
      <c r="C2457" s="0" t="s">
        <v>949</v>
      </c>
      <c r="D2457" s="0" t="n">
        <v>7881</v>
      </c>
      <c r="E2457" s="0" t="s">
        <v>7248</v>
      </c>
      <c r="F2457" s="0" t="s">
        <v>7249</v>
      </c>
      <c r="I2457" s="0" t="s">
        <v>7250</v>
      </c>
    </row>
    <row r="2458" customFormat="false" ht="14.4" hidden="false" customHeight="false" outlineLevel="0" collapsed="false">
      <c r="A2458" s="0" t="n">
        <v>1</v>
      </c>
      <c r="B2458" s="0" t="s">
        <v>948</v>
      </c>
      <c r="C2458" s="0" t="s">
        <v>949</v>
      </c>
      <c r="D2458" s="0" t="n">
        <v>7882</v>
      </c>
      <c r="E2458" s="0" t="s">
        <v>7251</v>
      </c>
      <c r="F2458" s="0" t="s">
        <v>7252</v>
      </c>
      <c r="G2458" s="0" t="s">
        <v>1074</v>
      </c>
      <c r="H2458" s="0" t="s">
        <v>7253</v>
      </c>
      <c r="I2458" s="0" t="s">
        <v>7254</v>
      </c>
    </row>
    <row r="2459" customFormat="false" ht="14.4" hidden="false" customHeight="false" outlineLevel="0" collapsed="false">
      <c r="A2459" s="0" t="n">
        <v>1</v>
      </c>
      <c r="B2459" s="0" t="s">
        <v>948</v>
      </c>
      <c r="C2459" s="0" t="s">
        <v>949</v>
      </c>
      <c r="D2459" s="0" t="n">
        <v>7883</v>
      </c>
      <c r="E2459" s="0" t="s">
        <v>7255</v>
      </c>
      <c r="F2459" s="0" t="s">
        <v>7256</v>
      </c>
      <c r="I2459" s="0" t="s">
        <v>7257</v>
      </c>
    </row>
    <row r="2460" customFormat="false" ht="14.4" hidden="false" customHeight="false" outlineLevel="0" collapsed="false">
      <c r="A2460" s="0" t="n">
        <v>1</v>
      </c>
      <c r="B2460" s="0" t="s">
        <v>948</v>
      </c>
      <c r="C2460" s="0" t="s">
        <v>949</v>
      </c>
      <c r="D2460" s="0" t="n">
        <v>7884</v>
      </c>
      <c r="E2460" s="0" t="s">
        <v>7258</v>
      </c>
      <c r="F2460" s="0" t="s">
        <v>7259</v>
      </c>
      <c r="I2460" s="0" t="s">
        <v>7260</v>
      </c>
    </row>
    <row r="2461" customFormat="false" ht="14.4" hidden="false" customHeight="false" outlineLevel="0" collapsed="false">
      <c r="A2461" s="0" t="n">
        <v>1</v>
      </c>
      <c r="B2461" s="0" t="s">
        <v>948</v>
      </c>
      <c r="C2461" s="0" t="s">
        <v>949</v>
      </c>
      <c r="D2461" s="0" t="n">
        <v>7885</v>
      </c>
      <c r="E2461" s="0" t="s">
        <v>7261</v>
      </c>
      <c r="F2461" s="0" t="s">
        <v>7262</v>
      </c>
      <c r="I2461" s="0" t="s">
        <v>7263</v>
      </c>
    </row>
    <row r="2462" customFormat="false" ht="14.4" hidden="false" customHeight="false" outlineLevel="0" collapsed="false">
      <c r="A2462" s="0" t="n">
        <v>1</v>
      </c>
      <c r="B2462" s="0" t="s">
        <v>948</v>
      </c>
      <c r="C2462" s="0" t="s">
        <v>949</v>
      </c>
      <c r="D2462" s="0" t="n">
        <v>7886</v>
      </c>
      <c r="E2462" s="0" t="s">
        <v>7264</v>
      </c>
      <c r="F2462" s="0" t="s">
        <v>7265</v>
      </c>
      <c r="G2462" s="0" t="s">
        <v>1074</v>
      </c>
      <c r="H2462" s="0" t="s">
        <v>7266</v>
      </c>
      <c r="I2462" s="0" t="s">
        <v>7267</v>
      </c>
    </row>
    <row r="2463" customFormat="false" ht="14.4" hidden="false" customHeight="false" outlineLevel="0" collapsed="false">
      <c r="A2463" s="0" t="n">
        <v>1</v>
      </c>
      <c r="B2463" s="0" t="s">
        <v>948</v>
      </c>
      <c r="C2463" s="0" t="s">
        <v>949</v>
      </c>
      <c r="D2463" s="0" t="n">
        <v>7887</v>
      </c>
      <c r="E2463" s="0" t="s">
        <v>7268</v>
      </c>
      <c r="F2463" s="0" t="s">
        <v>7269</v>
      </c>
      <c r="I2463" s="0" t="s">
        <v>7270</v>
      </c>
    </row>
    <row r="2464" customFormat="false" ht="14.4" hidden="false" customHeight="false" outlineLevel="0" collapsed="false">
      <c r="A2464" s="0" t="n">
        <v>1</v>
      </c>
      <c r="B2464" s="0" t="s">
        <v>948</v>
      </c>
      <c r="C2464" s="0" t="s">
        <v>949</v>
      </c>
      <c r="D2464" s="0" t="n">
        <v>7888</v>
      </c>
      <c r="E2464" s="0" t="s">
        <v>7271</v>
      </c>
      <c r="F2464" s="0" t="s">
        <v>7272</v>
      </c>
      <c r="I2464" s="0" t="s">
        <v>7273</v>
      </c>
    </row>
    <row r="2465" customFormat="false" ht="14.4" hidden="false" customHeight="false" outlineLevel="0" collapsed="false">
      <c r="A2465" s="0" t="n">
        <v>1</v>
      </c>
      <c r="B2465" s="0" t="s">
        <v>948</v>
      </c>
      <c r="C2465" s="0" t="s">
        <v>949</v>
      </c>
      <c r="D2465" s="0" t="n">
        <v>7889</v>
      </c>
      <c r="E2465" s="0" t="s">
        <v>7274</v>
      </c>
      <c r="F2465" s="0" t="s">
        <v>7275</v>
      </c>
      <c r="I2465" s="0" t="s">
        <v>7276</v>
      </c>
    </row>
    <row r="2466" customFormat="false" ht="14.4" hidden="false" customHeight="false" outlineLevel="0" collapsed="false">
      <c r="A2466" s="0" t="n">
        <v>1</v>
      </c>
      <c r="B2466" s="0" t="s">
        <v>948</v>
      </c>
      <c r="C2466" s="0" t="s">
        <v>949</v>
      </c>
      <c r="D2466" s="0" t="n">
        <v>7890</v>
      </c>
      <c r="E2466" s="0" t="s">
        <v>7277</v>
      </c>
      <c r="F2466" s="0" t="s">
        <v>7278</v>
      </c>
      <c r="I2466" s="0" t="s">
        <v>7279</v>
      </c>
    </row>
    <row r="2467" customFormat="false" ht="14.4" hidden="false" customHeight="false" outlineLevel="0" collapsed="false">
      <c r="A2467" s="0" t="n">
        <v>1</v>
      </c>
      <c r="B2467" s="0" t="s">
        <v>948</v>
      </c>
      <c r="C2467" s="0" t="s">
        <v>949</v>
      </c>
      <c r="D2467" s="0" t="n">
        <v>7891</v>
      </c>
      <c r="E2467" s="0" t="s">
        <v>7280</v>
      </c>
      <c r="F2467" s="0" t="s">
        <v>7281</v>
      </c>
      <c r="I2467" s="0" t="s">
        <v>7282</v>
      </c>
    </row>
    <row r="2468" customFormat="false" ht="14.4" hidden="false" customHeight="false" outlineLevel="0" collapsed="false">
      <c r="A2468" s="0" t="n">
        <v>1</v>
      </c>
      <c r="B2468" s="0" t="s">
        <v>948</v>
      </c>
      <c r="C2468" s="0" t="s">
        <v>949</v>
      </c>
      <c r="D2468" s="0" t="n">
        <v>7892</v>
      </c>
      <c r="E2468" s="0" t="s">
        <v>7283</v>
      </c>
      <c r="F2468" s="0" t="s">
        <v>7284</v>
      </c>
      <c r="I2468" s="0" t="s">
        <v>7285</v>
      </c>
    </row>
    <row r="2469" customFormat="false" ht="14.4" hidden="false" customHeight="false" outlineLevel="0" collapsed="false">
      <c r="A2469" s="0" t="n">
        <v>1</v>
      </c>
      <c r="B2469" s="0" t="s">
        <v>948</v>
      </c>
      <c r="C2469" s="0" t="s">
        <v>949</v>
      </c>
      <c r="D2469" s="0" t="n">
        <v>7893</v>
      </c>
      <c r="E2469" s="0" t="s">
        <v>7286</v>
      </c>
      <c r="F2469" s="0" t="s">
        <v>7287</v>
      </c>
      <c r="I2469" s="0" t="s">
        <v>7288</v>
      </c>
    </row>
    <row r="2470" customFormat="false" ht="14.4" hidden="false" customHeight="false" outlineLevel="0" collapsed="false">
      <c r="A2470" s="0" t="n">
        <v>1</v>
      </c>
      <c r="B2470" s="0" t="s">
        <v>948</v>
      </c>
      <c r="C2470" s="0" t="s">
        <v>949</v>
      </c>
      <c r="D2470" s="0" t="n">
        <v>7894</v>
      </c>
      <c r="E2470" s="0" t="s">
        <v>7289</v>
      </c>
      <c r="F2470" s="0" t="s">
        <v>7290</v>
      </c>
      <c r="I2470" s="0" t="s">
        <v>7291</v>
      </c>
    </row>
    <row r="2471" customFormat="false" ht="14.4" hidden="false" customHeight="false" outlineLevel="0" collapsed="false">
      <c r="A2471" s="0" t="n">
        <v>1</v>
      </c>
      <c r="B2471" s="0" t="s">
        <v>948</v>
      </c>
      <c r="C2471" s="0" t="s">
        <v>949</v>
      </c>
      <c r="D2471" s="0" t="n">
        <v>7895</v>
      </c>
      <c r="E2471" s="0" t="s">
        <v>7292</v>
      </c>
      <c r="F2471" s="0" t="s">
        <v>7293</v>
      </c>
      <c r="I2471" s="0" t="s">
        <v>7294</v>
      </c>
    </row>
    <row r="2472" customFormat="false" ht="14.4" hidden="false" customHeight="false" outlineLevel="0" collapsed="false">
      <c r="A2472" s="0" t="n">
        <v>1</v>
      </c>
      <c r="B2472" s="0" t="s">
        <v>948</v>
      </c>
      <c r="C2472" s="0" t="s">
        <v>949</v>
      </c>
      <c r="D2472" s="0" t="n">
        <v>7896</v>
      </c>
      <c r="E2472" s="0" t="s">
        <v>7295</v>
      </c>
      <c r="F2472" s="0" t="s">
        <v>7296</v>
      </c>
      <c r="I2472" s="0" t="s">
        <v>7297</v>
      </c>
    </row>
    <row r="2473" customFormat="false" ht="14.4" hidden="false" customHeight="false" outlineLevel="0" collapsed="false">
      <c r="A2473" s="0" t="n">
        <v>1</v>
      </c>
      <c r="B2473" s="0" t="s">
        <v>948</v>
      </c>
      <c r="C2473" s="0" t="s">
        <v>949</v>
      </c>
      <c r="D2473" s="0" t="n">
        <v>7897</v>
      </c>
      <c r="E2473" s="0" t="s">
        <v>7298</v>
      </c>
      <c r="F2473" s="0" t="s">
        <v>7299</v>
      </c>
      <c r="G2473" s="0" t="s">
        <v>1074</v>
      </c>
      <c r="H2473" s="0" t="s">
        <v>7300</v>
      </c>
      <c r="I2473" s="0" t="s">
        <v>7301</v>
      </c>
    </row>
    <row r="2474" customFormat="false" ht="14.4" hidden="false" customHeight="false" outlineLevel="0" collapsed="false">
      <c r="A2474" s="0" t="n">
        <v>1</v>
      </c>
      <c r="B2474" s="0" t="s">
        <v>948</v>
      </c>
      <c r="C2474" s="0" t="s">
        <v>949</v>
      </c>
      <c r="D2474" s="0" t="n">
        <v>7898</v>
      </c>
      <c r="E2474" s="0" t="s">
        <v>7302</v>
      </c>
      <c r="F2474" s="0" t="s">
        <v>7303</v>
      </c>
      <c r="G2474" s="0" t="s">
        <v>1074</v>
      </c>
      <c r="H2474" s="0" t="s">
        <v>7304</v>
      </c>
      <c r="I2474" s="0" t="s">
        <v>7305</v>
      </c>
    </row>
    <row r="2475" customFormat="false" ht="14.4" hidden="false" customHeight="false" outlineLevel="0" collapsed="false">
      <c r="A2475" s="0" t="n">
        <v>1</v>
      </c>
      <c r="B2475" s="0" t="s">
        <v>948</v>
      </c>
      <c r="C2475" s="0" t="s">
        <v>949</v>
      </c>
      <c r="D2475" s="0" t="n">
        <v>7899</v>
      </c>
      <c r="E2475" s="0" t="s">
        <v>7306</v>
      </c>
      <c r="F2475" s="0" t="s">
        <v>7307</v>
      </c>
      <c r="I2475" s="0" t="s">
        <v>7308</v>
      </c>
    </row>
    <row r="2476" customFormat="false" ht="14.4" hidden="false" customHeight="false" outlineLevel="0" collapsed="false">
      <c r="A2476" s="0" t="n">
        <v>1</v>
      </c>
      <c r="B2476" s="0" t="s">
        <v>948</v>
      </c>
      <c r="C2476" s="0" t="s">
        <v>949</v>
      </c>
      <c r="D2476" s="0" t="n">
        <v>7900</v>
      </c>
      <c r="E2476" s="0" t="s">
        <v>7309</v>
      </c>
      <c r="F2476" s="0" t="s">
        <v>7310</v>
      </c>
    </row>
    <row r="2477" customFormat="false" ht="14.4" hidden="false" customHeight="false" outlineLevel="0" collapsed="false">
      <c r="A2477" s="0" t="n">
        <v>1</v>
      </c>
      <c r="B2477" s="0" t="s">
        <v>948</v>
      </c>
      <c r="C2477" s="0" t="s">
        <v>949</v>
      </c>
      <c r="D2477" s="0" t="n">
        <v>7901</v>
      </c>
      <c r="E2477" s="0" t="s">
        <v>7311</v>
      </c>
      <c r="F2477" s="0" t="s">
        <v>7312</v>
      </c>
      <c r="I2477" s="0" t="s">
        <v>7313</v>
      </c>
    </row>
    <row r="2478" customFormat="false" ht="14.4" hidden="false" customHeight="false" outlineLevel="0" collapsed="false">
      <c r="A2478" s="0" t="n">
        <v>1</v>
      </c>
      <c r="B2478" s="0" t="s">
        <v>948</v>
      </c>
      <c r="C2478" s="0" t="s">
        <v>949</v>
      </c>
      <c r="D2478" s="0" t="n">
        <v>7902</v>
      </c>
      <c r="E2478" s="0" t="s">
        <v>7314</v>
      </c>
      <c r="F2478" s="0" t="s">
        <v>7315</v>
      </c>
    </row>
    <row r="2479" customFormat="false" ht="14.4" hidden="false" customHeight="false" outlineLevel="0" collapsed="false">
      <c r="A2479" s="0" t="n">
        <v>1</v>
      </c>
      <c r="B2479" s="0" t="s">
        <v>948</v>
      </c>
      <c r="C2479" s="0" t="s">
        <v>949</v>
      </c>
      <c r="D2479" s="0" t="n">
        <v>7903</v>
      </c>
      <c r="E2479" s="0" t="s">
        <v>7316</v>
      </c>
      <c r="F2479" s="0" t="s">
        <v>7317</v>
      </c>
      <c r="I2479" s="0" t="s">
        <v>7318</v>
      </c>
    </row>
    <row r="2480" customFormat="false" ht="14.4" hidden="false" customHeight="false" outlineLevel="0" collapsed="false">
      <c r="A2480" s="0" t="n">
        <v>1</v>
      </c>
      <c r="B2480" s="0" t="s">
        <v>948</v>
      </c>
      <c r="C2480" s="0" t="s">
        <v>949</v>
      </c>
      <c r="D2480" s="0" t="n">
        <v>7904</v>
      </c>
      <c r="E2480" s="0" t="s">
        <v>7319</v>
      </c>
      <c r="F2480" s="0" t="s">
        <v>7320</v>
      </c>
    </row>
    <row r="2481" customFormat="false" ht="14.4" hidden="false" customHeight="false" outlineLevel="0" collapsed="false">
      <c r="A2481" s="0" t="n">
        <v>1</v>
      </c>
      <c r="B2481" s="0" t="s">
        <v>948</v>
      </c>
      <c r="C2481" s="0" t="s">
        <v>949</v>
      </c>
      <c r="D2481" s="0" t="n">
        <v>7905</v>
      </c>
      <c r="E2481" s="0" t="s">
        <v>7321</v>
      </c>
      <c r="F2481" s="0" t="s">
        <v>7322</v>
      </c>
      <c r="I2481" s="0" t="s">
        <v>7323</v>
      </c>
    </row>
    <row r="2482" customFormat="false" ht="14.4" hidden="false" customHeight="false" outlineLevel="0" collapsed="false">
      <c r="A2482" s="0" t="n">
        <v>1</v>
      </c>
      <c r="B2482" s="0" t="s">
        <v>948</v>
      </c>
      <c r="C2482" s="0" t="s">
        <v>949</v>
      </c>
      <c r="D2482" s="0" t="n">
        <v>7906</v>
      </c>
      <c r="E2482" s="0" t="s">
        <v>7324</v>
      </c>
      <c r="F2482" s="0" t="s">
        <v>7325</v>
      </c>
      <c r="G2482" s="0" t="s">
        <v>1074</v>
      </c>
      <c r="H2482" s="0" t="s">
        <v>7326</v>
      </c>
      <c r="I2482" s="0" t="s">
        <v>7327</v>
      </c>
    </row>
    <row r="2483" customFormat="false" ht="14.4" hidden="false" customHeight="false" outlineLevel="0" collapsed="false">
      <c r="A2483" s="0" t="n">
        <v>1</v>
      </c>
      <c r="B2483" s="0" t="s">
        <v>948</v>
      </c>
      <c r="C2483" s="0" t="s">
        <v>949</v>
      </c>
      <c r="D2483" s="0" t="n">
        <v>7907</v>
      </c>
      <c r="E2483" s="0" t="s">
        <v>7328</v>
      </c>
      <c r="F2483" s="0" t="s">
        <v>7329</v>
      </c>
      <c r="I2483" s="0" t="s">
        <v>7330</v>
      </c>
    </row>
    <row r="2484" customFormat="false" ht="14.4" hidden="false" customHeight="false" outlineLevel="0" collapsed="false">
      <c r="A2484" s="0" t="n">
        <v>1</v>
      </c>
      <c r="B2484" s="0" t="s">
        <v>948</v>
      </c>
      <c r="C2484" s="0" t="s">
        <v>949</v>
      </c>
      <c r="D2484" s="0" t="n">
        <v>7908</v>
      </c>
      <c r="E2484" s="0" t="s">
        <v>7331</v>
      </c>
      <c r="F2484" s="0" t="s">
        <v>7332</v>
      </c>
      <c r="I2484" s="0" t="s">
        <v>7333</v>
      </c>
    </row>
    <row r="2485" customFormat="false" ht="14.4" hidden="false" customHeight="false" outlineLevel="0" collapsed="false">
      <c r="A2485" s="0" t="n">
        <v>1</v>
      </c>
      <c r="B2485" s="0" t="s">
        <v>948</v>
      </c>
      <c r="C2485" s="0" t="s">
        <v>949</v>
      </c>
      <c r="D2485" s="0" t="n">
        <v>7909</v>
      </c>
      <c r="E2485" s="0" t="s">
        <v>7334</v>
      </c>
      <c r="F2485" s="0" t="s">
        <v>7335</v>
      </c>
      <c r="I2485" s="0" t="s">
        <v>7336</v>
      </c>
    </row>
    <row r="2486" customFormat="false" ht="14.4" hidden="false" customHeight="false" outlineLevel="0" collapsed="false">
      <c r="A2486" s="0" t="n">
        <v>1</v>
      </c>
      <c r="B2486" s="0" t="s">
        <v>948</v>
      </c>
      <c r="C2486" s="0" t="s">
        <v>949</v>
      </c>
      <c r="D2486" s="0" t="n">
        <v>7910</v>
      </c>
      <c r="E2486" s="0" t="s">
        <v>7337</v>
      </c>
      <c r="F2486" s="0" t="s">
        <v>7338</v>
      </c>
      <c r="G2486" s="0" t="s">
        <v>1074</v>
      </c>
      <c r="H2486" s="0" t="s">
        <v>7339</v>
      </c>
    </row>
    <row r="2487" customFormat="false" ht="14.4" hidden="false" customHeight="false" outlineLevel="0" collapsed="false">
      <c r="A2487" s="0" t="n">
        <v>1</v>
      </c>
      <c r="B2487" s="0" t="s">
        <v>948</v>
      </c>
      <c r="C2487" s="0" t="s">
        <v>949</v>
      </c>
      <c r="D2487" s="0" t="n">
        <v>7911</v>
      </c>
      <c r="E2487" s="0" t="s">
        <v>7340</v>
      </c>
      <c r="F2487" s="0" t="s">
        <v>7341</v>
      </c>
      <c r="G2487" s="0" t="s">
        <v>1074</v>
      </c>
      <c r="H2487" s="0" t="s">
        <v>7342</v>
      </c>
      <c r="I2487" s="0" t="s">
        <v>7343</v>
      </c>
    </row>
    <row r="2488" customFormat="false" ht="14.4" hidden="false" customHeight="false" outlineLevel="0" collapsed="false">
      <c r="A2488" s="0" t="n">
        <v>1</v>
      </c>
      <c r="B2488" s="0" t="s">
        <v>948</v>
      </c>
      <c r="C2488" s="0" t="s">
        <v>949</v>
      </c>
      <c r="D2488" s="0" t="n">
        <v>7912</v>
      </c>
      <c r="E2488" s="0" t="s">
        <v>7344</v>
      </c>
      <c r="F2488" s="0" t="s">
        <v>7345</v>
      </c>
      <c r="I2488" s="0" t="s">
        <v>7346</v>
      </c>
    </row>
    <row r="2489" customFormat="false" ht="14.4" hidden="false" customHeight="false" outlineLevel="0" collapsed="false">
      <c r="A2489" s="0" t="n">
        <v>1</v>
      </c>
      <c r="B2489" s="0" t="s">
        <v>948</v>
      </c>
      <c r="C2489" s="0" t="s">
        <v>949</v>
      </c>
      <c r="D2489" s="0" t="n">
        <v>7913</v>
      </c>
      <c r="E2489" s="0" t="s">
        <v>7347</v>
      </c>
      <c r="F2489" s="0" t="s">
        <v>7348</v>
      </c>
      <c r="G2489" s="0" t="s">
        <v>1074</v>
      </c>
      <c r="H2489" s="0" t="s">
        <v>7349</v>
      </c>
      <c r="I2489" s="0" t="s">
        <v>7350</v>
      </c>
    </row>
    <row r="2490" customFormat="false" ht="14.4" hidden="false" customHeight="false" outlineLevel="0" collapsed="false">
      <c r="A2490" s="0" t="n">
        <v>1</v>
      </c>
      <c r="B2490" s="0" t="s">
        <v>948</v>
      </c>
      <c r="C2490" s="0" t="s">
        <v>949</v>
      </c>
      <c r="D2490" s="0" t="n">
        <v>7914</v>
      </c>
      <c r="E2490" s="0" t="s">
        <v>7351</v>
      </c>
      <c r="F2490" s="0" t="s">
        <v>7352</v>
      </c>
      <c r="I2490" s="0" t="s">
        <v>7353</v>
      </c>
    </row>
    <row r="2491" customFormat="false" ht="14.4" hidden="false" customHeight="false" outlineLevel="0" collapsed="false">
      <c r="A2491" s="0" t="n">
        <v>1</v>
      </c>
      <c r="B2491" s="0" t="s">
        <v>948</v>
      </c>
      <c r="C2491" s="0" t="s">
        <v>949</v>
      </c>
      <c r="D2491" s="0" t="n">
        <v>7915</v>
      </c>
      <c r="E2491" s="0" t="s">
        <v>7354</v>
      </c>
      <c r="F2491" s="0" t="s">
        <v>7355</v>
      </c>
    </row>
    <row r="2492" customFormat="false" ht="14.4" hidden="false" customHeight="false" outlineLevel="0" collapsed="false">
      <c r="A2492" s="0" t="n">
        <v>1</v>
      </c>
      <c r="B2492" s="0" t="s">
        <v>948</v>
      </c>
      <c r="C2492" s="0" t="s">
        <v>949</v>
      </c>
      <c r="D2492" s="0" t="n">
        <v>7916</v>
      </c>
      <c r="E2492" s="0" t="s">
        <v>5698</v>
      </c>
      <c r="F2492" s="0" t="s">
        <v>7356</v>
      </c>
      <c r="I2492" s="0" t="s">
        <v>5700</v>
      </c>
    </row>
    <row r="2493" customFormat="false" ht="14.4" hidden="false" customHeight="false" outlineLevel="0" collapsed="false">
      <c r="A2493" s="0" t="n">
        <v>1</v>
      </c>
      <c r="B2493" s="0" t="s">
        <v>948</v>
      </c>
      <c r="C2493" s="0" t="s">
        <v>949</v>
      </c>
      <c r="D2493" s="0" t="n">
        <v>7917</v>
      </c>
      <c r="E2493" s="0" t="s">
        <v>7357</v>
      </c>
      <c r="F2493" s="0" t="s">
        <v>7358</v>
      </c>
      <c r="I2493" s="0" t="s">
        <v>7359</v>
      </c>
    </row>
    <row r="2494" customFormat="false" ht="14.4" hidden="false" customHeight="false" outlineLevel="0" collapsed="false">
      <c r="A2494" s="0" t="n">
        <v>1</v>
      </c>
      <c r="B2494" s="0" t="s">
        <v>948</v>
      </c>
      <c r="C2494" s="0" t="s">
        <v>949</v>
      </c>
      <c r="D2494" s="0" t="n">
        <v>7918</v>
      </c>
      <c r="E2494" s="0" t="s">
        <v>7360</v>
      </c>
      <c r="F2494" s="0" t="s">
        <v>7361</v>
      </c>
      <c r="I2494" s="0" t="s">
        <v>7362</v>
      </c>
    </row>
    <row r="2495" customFormat="false" ht="14.4" hidden="false" customHeight="false" outlineLevel="0" collapsed="false">
      <c r="A2495" s="0" t="n">
        <v>1</v>
      </c>
      <c r="B2495" s="0" t="s">
        <v>948</v>
      </c>
      <c r="C2495" s="0" t="s">
        <v>949</v>
      </c>
      <c r="D2495" s="0" t="n">
        <v>7919</v>
      </c>
      <c r="E2495" s="0" t="s">
        <v>7363</v>
      </c>
      <c r="F2495" s="0" t="s">
        <v>7364</v>
      </c>
      <c r="I2495" s="0" t="s">
        <v>7365</v>
      </c>
    </row>
    <row r="2496" customFormat="false" ht="14.4" hidden="false" customHeight="false" outlineLevel="0" collapsed="false">
      <c r="A2496" s="0" t="n">
        <v>1</v>
      </c>
      <c r="B2496" s="0" t="s">
        <v>948</v>
      </c>
      <c r="C2496" s="0" t="s">
        <v>949</v>
      </c>
      <c r="D2496" s="0" t="n">
        <v>7920</v>
      </c>
      <c r="E2496" s="0" t="s">
        <v>7366</v>
      </c>
      <c r="F2496" s="0" t="s">
        <v>7367</v>
      </c>
      <c r="I2496" s="0" t="s">
        <v>7368</v>
      </c>
    </row>
    <row r="2497" customFormat="false" ht="14.4" hidden="false" customHeight="false" outlineLevel="0" collapsed="false">
      <c r="A2497" s="0" t="n">
        <v>1</v>
      </c>
      <c r="B2497" s="0" t="s">
        <v>948</v>
      </c>
      <c r="C2497" s="0" t="s">
        <v>949</v>
      </c>
      <c r="D2497" s="0" t="n">
        <v>7921</v>
      </c>
      <c r="E2497" s="0" t="s">
        <v>7369</v>
      </c>
      <c r="F2497" s="0" t="s">
        <v>7370</v>
      </c>
      <c r="I2497" s="0" t="s">
        <v>7371</v>
      </c>
    </row>
    <row r="2498" customFormat="false" ht="14.4" hidden="false" customHeight="false" outlineLevel="0" collapsed="false">
      <c r="A2498" s="0" t="n">
        <v>1</v>
      </c>
      <c r="B2498" s="0" t="s">
        <v>948</v>
      </c>
      <c r="C2498" s="0" t="s">
        <v>949</v>
      </c>
      <c r="D2498" s="0" t="n">
        <v>7922</v>
      </c>
      <c r="E2498" s="0" t="s">
        <v>7372</v>
      </c>
      <c r="F2498" s="0" t="s">
        <v>7373</v>
      </c>
      <c r="I2498" s="0" t="s">
        <v>7374</v>
      </c>
    </row>
    <row r="2499" customFormat="false" ht="14.4" hidden="false" customHeight="false" outlineLevel="0" collapsed="false">
      <c r="A2499" s="0" t="n">
        <v>1</v>
      </c>
      <c r="B2499" s="0" t="s">
        <v>948</v>
      </c>
      <c r="C2499" s="0" t="s">
        <v>949</v>
      </c>
      <c r="D2499" s="0" t="n">
        <v>7923</v>
      </c>
      <c r="E2499" s="0" t="s">
        <v>7375</v>
      </c>
      <c r="F2499" s="0" t="s">
        <v>7376</v>
      </c>
      <c r="I2499" s="0" t="s">
        <v>7377</v>
      </c>
    </row>
    <row r="2500" customFormat="false" ht="14.4" hidden="false" customHeight="false" outlineLevel="0" collapsed="false">
      <c r="A2500" s="0" t="n">
        <v>1</v>
      </c>
      <c r="B2500" s="0" t="s">
        <v>948</v>
      </c>
      <c r="C2500" s="0" t="s">
        <v>949</v>
      </c>
      <c r="D2500" s="0" t="n">
        <v>7924</v>
      </c>
      <c r="E2500" s="0" t="s">
        <v>7378</v>
      </c>
      <c r="F2500" s="0" t="s">
        <v>7379</v>
      </c>
      <c r="I2500" s="0" t="s">
        <v>7380</v>
      </c>
    </row>
    <row r="2501" customFormat="false" ht="14.4" hidden="false" customHeight="false" outlineLevel="0" collapsed="false">
      <c r="A2501" s="0" t="n">
        <v>1</v>
      </c>
      <c r="B2501" s="0" t="s">
        <v>948</v>
      </c>
      <c r="C2501" s="0" t="s">
        <v>949</v>
      </c>
      <c r="D2501" s="0" t="n">
        <v>7925</v>
      </c>
      <c r="E2501" s="0" t="s">
        <v>7381</v>
      </c>
      <c r="F2501" s="0" t="s">
        <v>7382</v>
      </c>
      <c r="G2501" s="0" t="s">
        <v>1074</v>
      </c>
      <c r="H2501" s="0" t="s">
        <v>7383</v>
      </c>
      <c r="I2501" s="0" t="s">
        <v>7384</v>
      </c>
    </row>
    <row r="2502" customFormat="false" ht="14.4" hidden="false" customHeight="false" outlineLevel="0" collapsed="false">
      <c r="A2502" s="0" t="n">
        <v>1</v>
      </c>
      <c r="B2502" s="0" t="s">
        <v>948</v>
      </c>
      <c r="C2502" s="0" t="s">
        <v>949</v>
      </c>
      <c r="D2502" s="0" t="n">
        <v>7926</v>
      </c>
      <c r="E2502" s="0" t="s">
        <v>7385</v>
      </c>
      <c r="F2502" s="0" t="s">
        <v>7386</v>
      </c>
      <c r="I2502" s="0" t="s">
        <v>7387</v>
      </c>
    </row>
    <row r="2503" customFormat="false" ht="14.4" hidden="false" customHeight="false" outlineLevel="0" collapsed="false">
      <c r="A2503" s="0" t="n">
        <v>1</v>
      </c>
      <c r="B2503" s="0" t="s">
        <v>948</v>
      </c>
      <c r="C2503" s="0" t="s">
        <v>949</v>
      </c>
      <c r="D2503" s="0" t="n">
        <v>7927</v>
      </c>
      <c r="E2503" s="0" t="s">
        <v>7388</v>
      </c>
      <c r="F2503" s="0" t="s">
        <v>7389</v>
      </c>
      <c r="I2503" s="0" t="s">
        <v>7390</v>
      </c>
    </row>
    <row r="2504" customFormat="false" ht="14.4" hidden="false" customHeight="false" outlineLevel="0" collapsed="false">
      <c r="A2504" s="0" t="n">
        <v>1</v>
      </c>
      <c r="B2504" s="0" t="s">
        <v>948</v>
      </c>
      <c r="C2504" s="0" t="s">
        <v>949</v>
      </c>
      <c r="D2504" s="0" t="n">
        <v>7928</v>
      </c>
      <c r="E2504" s="0" t="s">
        <v>7391</v>
      </c>
      <c r="F2504" s="0" t="s">
        <v>7392</v>
      </c>
      <c r="I2504" s="0" t="s">
        <v>7393</v>
      </c>
    </row>
    <row r="2505" customFormat="false" ht="14.4" hidden="false" customHeight="false" outlineLevel="0" collapsed="false">
      <c r="A2505" s="0" t="n">
        <v>1</v>
      </c>
      <c r="B2505" s="0" t="s">
        <v>948</v>
      </c>
      <c r="C2505" s="0" t="s">
        <v>949</v>
      </c>
      <c r="D2505" s="0" t="n">
        <v>7929</v>
      </c>
      <c r="E2505" s="0" t="s">
        <v>7394</v>
      </c>
      <c r="F2505" s="0" t="s">
        <v>7395</v>
      </c>
      <c r="I2505" s="0" t="s">
        <v>7396</v>
      </c>
    </row>
    <row r="2506" customFormat="false" ht="14.4" hidden="false" customHeight="false" outlineLevel="0" collapsed="false">
      <c r="A2506" s="0" t="n">
        <v>1</v>
      </c>
      <c r="B2506" s="0" t="s">
        <v>948</v>
      </c>
      <c r="C2506" s="0" t="s">
        <v>949</v>
      </c>
      <c r="D2506" s="0" t="n">
        <v>7930</v>
      </c>
      <c r="E2506" s="0" t="s">
        <v>7397</v>
      </c>
      <c r="F2506" s="0" t="s">
        <v>7398</v>
      </c>
      <c r="I2506" s="0" t="s">
        <v>7399</v>
      </c>
    </row>
    <row r="2507" customFormat="false" ht="14.4" hidden="false" customHeight="false" outlineLevel="0" collapsed="false">
      <c r="A2507" s="0" t="n">
        <v>1</v>
      </c>
      <c r="B2507" s="0" t="s">
        <v>948</v>
      </c>
      <c r="C2507" s="0" t="s">
        <v>949</v>
      </c>
      <c r="D2507" s="0" t="n">
        <v>7931</v>
      </c>
      <c r="E2507" s="0" t="s">
        <v>7400</v>
      </c>
      <c r="F2507" s="0" t="s">
        <v>7401</v>
      </c>
      <c r="G2507" s="0" t="s">
        <v>1074</v>
      </c>
      <c r="H2507" s="0" t="s">
        <v>7402</v>
      </c>
      <c r="I2507" s="0" t="s">
        <v>7403</v>
      </c>
    </row>
    <row r="2508" customFormat="false" ht="14.4" hidden="false" customHeight="false" outlineLevel="0" collapsed="false">
      <c r="A2508" s="0" t="n">
        <v>1</v>
      </c>
      <c r="B2508" s="0" t="s">
        <v>948</v>
      </c>
      <c r="C2508" s="0" t="s">
        <v>949</v>
      </c>
      <c r="D2508" s="0" t="n">
        <v>7932</v>
      </c>
      <c r="E2508" s="0" t="s">
        <v>7404</v>
      </c>
      <c r="F2508" s="0" t="s">
        <v>7405</v>
      </c>
      <c r="G2508" s="0" t="s">
        <v>1074</v>
      </c>
      <c r="H2508" s="0" t="s">
        <v>7406</v>
      </c>
      <c r="I2508" s="0" t="s">
        <v>7407</v>
      </c>
    </row>
    <row r="2509" customFormat="false" ht="14.4" hidden="false" customHeight="false" outlineLevel="0" collapsed="false">
      <c r="A2509" s="0" t="n">
        <v>1</v>
      </c>
      <c r="B2509" s="0" t="s">
        <v>948</v>
      </c>
      <c r="C2509" s="0" t="s">
        <v>949</v>
      </c>
      <c r="D2509" s="0" t="n">
        <v>7933</v>
      </c>
      <c r="E2509" s="0" t="s">
        <v>7408</v>
      </c>
      <c r="F2509" s="0" t="s">
        <v>7409</v>
      </c>
      <c r="I2509" s="0" t="s">
        <v>7410</v>
      </c>
    </row>
    <row r="2510" customFormat="false" ht="14.4" hidden="false" customHeight="false" outlineLevel="0" collapsed="false">
      <c r="A2510" s="0" t="n">
        <v>1</v>
      </c>
      <c r="B2510" s="0" t="s">
        <v>948</v>
      </c>
      <c r="C2510" s="0" t="s">
        <v>949</v>
      </c>
      <c r="D2510" s="0" t="n">
        <v>7934</v>
      </c>
      <c r="E2510" s="0" t="s">
        <v>7411</v>
      </c>
      <c r="F2510" s="0" t="s">
        <v>7412</v>
      </c>
      <c r="I2510" s="0" t="s">
        <v>7413</v>
      </c>
    </row>
    <row r="2511" customFormat="false" ht="14.4" hidden="false" customHeight="false" outlineLevel="0" collapsed="false">
      <c r="A2511" s="0" t="n">
        <v>1</v>
      </c>
      <c r="B2511" s="0" t="s">
        <v>948</v>
      </c>
      <c r="C2511" s="0" t="s">
        <v>949</v>
      </c>
      <c r="D2511" s="0" t="n">
        <v>7935</v>
      </c>
      <c r="E2511" s="0" t="s">
        <v>7414</v>
      </c>
      <c r="F2511" s="0" t="s">
        <v>7415</v>
      </c>
      <c r="I2511" s="0" t="s">
        <v>7416</v>
      </c>
    </row>
    <row r="2512" customFormat="false" ht="14.4" hidden="false" customHeight="false" outlineLevel="0" collapsed="false">
      <c r="A2512" s="0" t="n">
        <v>1</v>
      </c>
      <c r="B2512" s="0" t="s">
        <v>948</v>
      </c>
      <c r="C2512" s="0" t="s">
        <v>949</v>
      </c>
      <c r="D2512" s="0" t="n">
        <v>7936</v>
      </c>
      <c r="E2512" s="0" t="s">
        <v>7417</v>
      </c>
      <c r="F2512" s="0" t="s">
        <v>7418</v>
      </c>
      <c r="I2512" s="0" t="s">
        <v>7419</v>
      </c>
    </row>
    <row r="2513" customFormat="false" ht="14.4" hidden="false" customHeight="false" outlineLevel="0" collapsed="false">
      <c r="A2513" s="0" t="n">
        <v>1</v>
      </c>
      <c r="B2513" s="0" t="s">
        <v>948</v>
      </c>
      <c r="C2513" s="0" t="s">
        <v>949</v>
      </c>
      <c r="D2513" s="0" t="n">
        <v>7937</v>
      </c>
      <c r="E2513" s="0" t="s">
        <v>7420</v>
      </c>
      <c r="F2513" s="0" t="s">
        <v>7421</v>
      </c>
      <c r="I2513" s="0" t="s">
        <v>7422</v>
      </c>
    </row>
    <row r="2514" customFormat="false" ht="14.4" hidden="false" customHeight="false" outlineLevel="0" collapsed="false">
      <c r="A2514" s="0" t="n">
        <v>1</v>
      </c>
      <c r="B2514" s="0" t="s">
        <v>948</v>
      </c>
      <c r="C2514" s="0" t="s">
        <v>949</v>
      </c>
      <c r="D2514" s="0" t="n">
        <v>7938</v>
      </c>
      <c r="E2514" s="0" t="s">
        <v>7423</v>
      </c>
      <c r="F2514" s="0" t="s">
        <v>7424</v>
      </c>
    </row>
    <row r="2515" customFormat="false" ht="14.4" hidden="false" customHeight="false" outlineLevel="0" collapsed="false">
      <c r="A2515" s="0" t="n">
        <v>1</v>
      </c>
      <c r="B2515" s="0" t="s">
        <v>948</v>
      </c>
      <c r="C2515" s="0" t="s">
        <v>949</v>
      </c>
      <c r="D2515" s="0" t="n">
        <v>7939</v>
      </c>
      <c r="E2515" s="0" t="s">
        <v>7425</v>
      </c>
      <c r="F2515" s="0" t="s">
        <v>7426</v>
      </c>
      <c r="I2515" s="0" t="s">
        <v>7427</v>
      </c>
    </row>
    <row r="2516" customFormat="false" ht="14.4" hidden="false" customHeight="false" outlineLevel="0" collapsed="false">
      <c r="A2516" s="0" t="n">
        <v>1</v>
      </c>
      <c r="B2516" s="0" t="s">
        <v>948</v>
      </c>
      <c r="C2516" s="0" t="s">
        <v>949</v>
      </c>
      <c r="D2516" s="0" t="n">
        <v>7940</v>
      </c>
      <c r="E2516" s="0" t="s">
        <v>7428</v>
      </c>
      <c r="F2516" s="0" t="s">
        <v>7429</v>
      </c>
      <c r="I2516" s="0" t="s">
        <v>7430</v>
      </c>
    </row>
    <row r="2517" customFormat="false" ht="14.4" hidden="false" customHeight="false" outlineLevel="0" collapsed="false">
      <c r="A2517" s="0" t="n">
        <v>1</v>
      </c>
      <c r="B2517" s="0" t="s">
        <v>948</v>
      </c>
      <c r="C2517" s="0" t="s">
        <v>949</v>
      </c>
      <c r="D2517" s="0" t="n">
        <v>7941</v>
      </c>
      <c r="E2517" s="0" t="s">
        <v>7431</v>
      </c>
      <c r="F2517" s="0" t="s">
        <v>7432</v>
      </c>
      <c r="G2517" s="0" t="s">
        <v>1074</v>
      </c>
      <c r="H2517" s="0" t="s">
        <v>7433</v>
      </c>
      <c r="I2517" s="0" t="s">
        <v>7434</v>
      </c>
    </row>
    <row r="2518" customFormat="false" ht="14.4" hidden="false" customHeight="false" outlineLevel="0" collapsed="false">
      <c r="A2518" s="0" t="n">
        <v>1</v>
      </c>
      <c r="B2518" s="0" t="s">
        <v>948</v>
      </c>
      <c r="C2518" s="0" t="s">
        <v>949</v>
      </c>
      <c r="D2518" s="0" t="n">
        <v>7942</v>
      </c>
      <c r="E2518" s="0" t="s">
        <v>7435</v>
      </c>
      <c r="F2518" s="0" t="s">
        <v>7436</v>
      </c>
      <c r="I2518" s="0" t="s">
        <v>7437</v>
      </c>
    </row>
    <row r="2519" customFormat="false" ht="14.4" hidden="false" customHeight="false" outlineLevel="0" collapsed="false">
      <c r="A2519" s="0" t="n">
        <v>1</v>
      </c>
      <c r="B2519" s="0" t="s">
        <v>948</v>
      </c>
      <c r="C2519" s="0" t="s">
        <v>949</v>
      </c>
      <c r="D2519" s="0" t="n">
        <v>7943</v>
      </c>
      <c r="E2519" s="0" t="s">
        <v>7438</v>
      </c>
      <c r="F2519" s="0" t="s">
        <v>7439</v>
      </c>
      <c r="G2519" s="0" t="s">
        <v>1074</v>
      </c>
      <c r="H2519" s="0" t="s">
        <v>7440</v>
      </c>
      <c r="I2519" s="0" t="s">
        <v>7441</v>
      </c>
    </row>
    <row r="2520" customFormat="false" ht="14.4" hidden="false" customHeight="false" outlineLevel="0" collapsed="false">
      <c r="A2520" s="0" t="n">
        <v>1</v>
      </c>
      <c r="B2520" s="0" t="s">
        <v>948</v>
      </c>
      <c r="C2520" s="0" t="s">
        <v>949</v>
      </c>
      <c r="D2520" s="0" t="n">
        <v>7944</v>
      </c>
      <c r="E2520" s="0" t="s">
        <v>7442</v>
      </c>
      <c r="F2520" s="0" t="s">
        <v>7443</v>
      </c>
      <c r="I2520" s="0" t="s">
        <v>7444</v>
      </c>
    </row>
    <row r="2521" customFormat="false" ht="14.4" hidden="false" customHeight="false" outlineLevel="0" collapsed="false">
      <c r="A2521" s="0" t="n">
        <v>1</v>
      </c>
      <c r="B2521" s="0" t="s">
        <v>948</v>
      </c>
      <c r="C2521" s="0" t="s">
        <v>949</v>
      </c>
      <c r="D2521" s="0" t="n">
        <v>7945</v>
      </c>
      <c r="E2521" s="0" t="s">
        <v>7445</v>
      </c>
      <c r="F2521" s="0" t="s">
        <v>7446</v>
      </c>
      <c r="I2521" s="0" t="s">
        <v>7447</v>
      </c>
    </row>
    <row r="2522" customFormat="false" ht="14.4" hidden="false" customHeight="false" outlineLevel="0" collapsed="false">
      <c r="A2522" s="0" t="n">
        <v>1</v>
      </c>
      <c r="B2522" s="0" t="s">
        <v>948</v>
      </c>
      <c r="C2522" s="0" t="s">
        <v>949</v>
      </c>
      <c r="D2522" s="0" t="n">
        <v>7946</v>
      </c>
      <c r="E2522" s="0" t="s">
        <v>7448</v>
      </c>
      <c r="F2522" s="0" t="s">
        <v>7449</v>
      </c>
      <c r="I2522" s="0" t="s">
        <v>7450</v>
      </c>
    </row>
    <row r="2523" customFormat="false" ht="14.4" hidden="false" customHeight="false" outlineLevel="0" collapsed="false">
      <c r="A2523" s="0" t="n">
        <v>1</v>
      </c>
      <c r="B2523" s="0" t="s">
        <v>948</v>
      </c>
      <c r="C2523" s="0" t="s">
        <v>949</v>
      </c>
      <c r="D2523" s="0" t="n">
        <v>7947</v>
      </c>
      <c r="E2523" s="0" t="s">
        <v>7451</v>
      </c>
      <c r="F2523" s="0" t="s">
        <v>7452</v>
      </c>
      <c r="I2523" s="0" t="s">
        <v>7453</v>
      </c>
    </row>
    <row r="2524" customFormat="false" ht="14.4" hidden="false" customHeight="false" outlineLevel="0" collapsed="false">
      <c r="A2524" s="0" t="n">
        <v>1</v>
      </c>
      <c r="B2524" s="0" t="s">
        <v>948</v>
      </c>
      <c r="C2524" s="0" t="s">
        <v>949</v>
      </c>
      <c r="D2524" s="0" t="n">
        <v>7948</v>
      </c>
      <c r="E2524" s="0" t="s">
        <v>7454</v>
      </c>
      <c r="F2524" s="0" t="s">
        <v>7455</v>
      </c>
    </row>
    <row r="2525" customFormat="false" ht="14.4" hidden="false" customHeight="false" outlineLevel="0" collapsed="false">
      <c r="A2525" s="0" t="n">
        <v>1</v>
      </c>
      <c r="B2525" s="0" t="s">
        <v>948</v>
      </c>
      <c r="C2525" s="0" t="s">
        <v>949</v>
      </c>
      <c r="D2525" s="0" t="n">
        <v>7949</v>
      </c>
      <c r="E2525" s="0" t="s">
        <v>7456</v>
      </c>
      <c r="F2525" s="0" t="s">
        <v>7457</v>
      </c>
      <c r="G2525" s="0" t="s">
        <v>1074</v>
      </c>
      <c r="H2525" s="0" t="s">
        <v>7458</v>
      </c>
      <c r="I2525" s="0" t="s">
        <v>7459</v>
      </c>
    </row>
    <row r="2526" customFormat="false" ht="14.4" hidden="false" customHeight="false" outlineLevel="0" collapsed="false">
      <c r="A2526" s="0" t="n">
        <v>1</v>
      </c>
      <c r="B2526" s="0" t="s">
        <v>948</v>
      </c>
      <c r="C2526" s="0" t="s">
        <v>949</v>
      </c>
      <c r="D2526" s="0" t="n">
        <v>7950</v>
      </c>
      <c r="E2526" s="0" t="s">
        <v>7460</v>
      </c>
      <c r="F2526" s="0" t="s">
        <v>7461</v>
      </c>
      <c r="I2526" s="0" t="s">
        <v>7462</v>
      </c>
    </row>
    <row r="2527" customFormat="false" ht="14.4" hidden="false" customHeight="false" outlineLevel="0" collapsed="false">
      <c r="A2527" s="0" t="n">
        <v>1</v>
      </c>
      <c r="B2527" s="0" t="s">
        <v>948</v>
      </c>
      <c r="C2527" s="0" t="s">
        <v>949</v>
      </c>
      <c r="D2527" s="0" t="n">
        <v>7951</v>
      </c>
      <c r="E2527" s="0" t="s">
        <v>7463</v>
      </c>
      <c r="F2527" s="0" t="s">
        <v>7464</v>
      </c>
      <c r="I2527" s="0" t="s">
        <v>7465</v>
      </c>
    </row>
    <row r="2528" customFormat="false" ht="14.4" hidden="false" customHeight="false" outlineLevel="0" collapsed="false">
      <c r="A2528" s="0" t="n">
        <v>1</v>
      </c>
      <c r="B2528" s="0" t="s">
        <v>948</v>
      </c>
      <c r="C2528" s="0" t="s">
        <v>949</v>
      </c>
      <c r="D2528" s="0" t="n">
        <v>7952</v>
      </c>
      <c r="E2528" s="0" t="s">
        <v>7466</v>
      </c>
      <c r="F2528" s="0" t="s">
        <v>7467</v>
      </c>
      <c r="I2528" s="0" t="s">
        <v>7468</v>
      </c>
    </row>
    <row r="2529" customFormat="false" ht="14.4" hidden="false" customHeight="false" outlineLevel="0" collapsed="false">
      <c r="A2529" s="0" t="n">
        <v>1</v>
      </c>
      <c r="B2529" s="0" t="s">
        <v>948</v>
      </c>
      <c r="C2529" s="0" t="s">
        <v>949</v>
      </c>
      <c r="D2529" s="0" t="n">
        <v>7953</v>
      </c>
      <c r="E2529" s="0" t="s">
        <v>7469</v>
      </c>
      <c r="F2529" s="0" t="s">
        <v>7470</v>
      </c>
      <c r="I2529" s="0" t="s">
        <v>7471</v>
      </c>
    </row>
    <row r="2530" customFormat="false" ht="14.4" hidden="false" customHeight="false" outlineLevel="0" collapsed="false">
      <c r="A2530" s="0" t="n">
        <v>1</v>
      </c>
      <c r="B2530" s="0" t="s">
        <v>948</v>
      </c>
      <c r="C2530" s="0" t="s">
        <v>949</v>
      </c>
      <c r="D2530" s="0" t="n">
        <v>7954</v>
      </c>
      <c r="E2530" s="0" t="s">
        <v>7472</v>
      </c>
      <c r="F2530" s="0" t="s">
        <v>7473</v>
      </c>
      <c r="I2530" s="0" t="s">
        <v>7474</v>
      </c>
    </row>
    <row r="2531" customFormat="false" ht="14.4" hidden="false" customHeight="false" outlineLevel="0" collapsed="false">
      <c r="A2531" s="0" t="n">
        <v>1</v>
      </c>
      <c r="B2531" s="0" t="s">
        <v>948</v>
      </c>
      <c r="C2531" s="0" t="s">
        <v>949</v>
      </c>
      <c r="D2531" s="0" t="n">
        <v>7955</v>
      </c>
      <c r="E2531" s="0" t="s">
        <v>7475</v>
      </c>
      <c r="F2531" s="0" t="s">
        <v>7476</v>
      </c>
      <c r="I2531" s="0" t="s">
        <v>7477</v>
      </c>
    </row>
    <row r="2532" customFormat="false" ht="14.4" hidden="false" customHeight="false" outlineLevel="0" collapsed="false">
      <c r="A2532" s="0" t="n">
        <v>1</v>
      </c>
      <c r="B2532" s="0" t="s">
        <v>948</v>
      </c>
      <c r="C2532" s="0" t="s">
        <v>949</v>
      </c>
      <c r="D2532" s="0" t="n">
        <v>7956</v>
      </c>
      <c r="E2532" s="0" t="s">
        <v>7478</v>
      </c>
      <c r="F2532" s="0" t="s">
        <v>7479</v>
      </c>
      <c r="I2532" s="0" t="s">
        <v>7480</v>
      </c>
    </row>
    <row r="2533" customFormat="false" ht="14.4" hidden="false" customHeight="false" outlineLevel="0" collapsed="false">
      <c r="A2533" s="0" t="n">
        <v>1</v>
      </c>
      <c r="B2533" s="0" t="s">
        <v>948</v>
      </c>
      <c r="C2533" s="0" t="s">
        <v>949</v>
      </c>
      <c r="D2533" s="0" t="n">
        <v>7957</v>
      </c>
      <c r="E2533" s="0" t="s">
        <v>7481</v>
      </c>
      <c r="F2533" s="0" t="s">
        <v>7482</v>
      </c>
      <c r="I2533" s="0" t="s">
        <v>7483</v>
      </c>
    </row>
    <row r="2534" customFormat="false" ht="14.4" hidden="false" customHeight="false" outlineLevel="0" collapsed="false">
      <c r="A2534" s="0" t="n">
        <v>1</v>
      </c>
      <c r="B2534" s="0" t="s">
        <v>948</v>
      </c>
      <c r="C2534" s="0" t="s">
        <v>949</v>
      </c>
      <c r="D2534" s="0" t="n">
        <v>7958</v>
      </c>
      <c r="E2534" s="0" t="s">
        <v>7484</v>
      </c>
      <c r="F2534" s="0" t="s">
        <v>7485</v>
      </c>
      <c r="G2534" s="0" t="s">
        <v>1074</v>
      </c>
      <c r="H2534" s="0" t="s">
        <v>7486</v>
      </c>
      <c r="I2534" s="0" t="s">
        <v>7487</v>
      </c>
    </row>
    <row r="2535" customFormat="false" ht="14.4" hidden="false" customHeight="false" outlineLevel="0" collapsed="false">
      <c r="A2535" s="0" t="n">
        <v>1</v>
      </c>
      <c r="B2535" s="0" t="s">
        <v>948</v>
      </c>
      <c r="C2535" s="0" t="s">
        <v>949</v>
      </c>
      <c r="D2535" s="0" t="n">
        <v>8500</v>
      </c>
      <c r="E2535" s="0" t="s">
        <v>7488</v>
      </c>
      <c r="F2535" s="0" t="s">
        <v>7488</v>
      </c>
      <c r="I2535" s="0" t="s">
        <v>7489</v>
      </c>
    </row>
    <row r="2536" customFormat="false" ht="14.4" hidden="false" customHeight="false" outlineLevel="0" collapsed="false">
      <c r="A2536" s="0" t="n">
        <v>1</v>
      </c>
      <c r="B2536" s="0" t="s">
        <v>948</v>
      </c>
      <c r="C2536" s="0" t="s">
        <v>949</v>
      </c>
      <c r="D2536" s="0" t="n">
        <v>8501</v>
      </c>
      <c r="E2536" s="0" t="s">
        <v>7490</v>
      </c>
      <c r="F2536" s="0" t="s">
        <v>7490</v>
      </c>
      <c r="I2536" s="0" t="s">
        <v>7491</v>
      </c>
    </row>
    <row r="2537" customFormat="false" ht="14.4" hidden="false" customHeight="false" outlineLevel="0" collapsed="false">
      <c r="A2537" s="0" t="n">
        <v>1</v>
      </c>
      <c r="B2537" s="0" t="s">
        <v>948</v>
      </c>
      <c r="C2537" s="0" t="s">
        <v>949</v>
      </c>
      <c r="D2537" s="0" t="n">
        <v>8502</v>
      </c>
      <c r="E2537" s="0" t="s">
        <v>7492</v>
      </c>
      <c r="F2537" s="0" t="s">
        <v>7492</v>
      </c>
      <c r="I2537" s="0" t="s">
        <v>7493</v>
      </c>
    </row>
    <row r="2538" customFormat="false" ht="14.4" hidden="false" customHeight="false" outlineLevel="0" collapsed="false">
      <c r="A2538" s="0" t="n">
        <v>1</v>
      </c>
      <c r="B2538" s="0" t="s">
        <v>948</v>
      </c>
      <c r="C2538" s="0" t="s">
        <v>949</v>
      </c>
      <c r="D2538" s="0" t="n">
        <v>8503</v>
      </c>
      <c r="E2538" s="0" t="s">
        <v>7494</v>
      </c>
      <c r="F2538" s="0" t="s">
        <v>7494</v>
      </c>
      <c r="I2538" s="0" t="s">
        <v>7495</v>
      </c>
    </row>
    <row r="2539" customFormat="false" ht="14.4" hidden="false" customHeight="false" outlineLevel="0" collapsed="false">
      <c r="A2539" s="0" t="n">
        <v>1</v>
      </c>
      <c r="B2539" s="0" t="s">
        <v>948</v>
      </c>
      <c r="C2539" s="0" t="s">
        <v>949</v>
      </c>
      <c r="D2539" s="0" t="n">
        <v>8504</v>
      </c>
      <c r="E2539" s="0" t="s">
        <v>7496</v>
      </c>
      <c r="F2539" s="0" t="s">
        <v>7496</v>
      </c>
      <c r="I2539" s="0" t="s">
        <v>7497</v>
      </c>
    </row>
    <row r="2540" customFormat="false" ht="14.4" hidden="false" customHeight="false" outlineLevel="0" collapsed="false">
      <c r="A2540" s="0" t="n">
        <v>1</v>
      </c>
      <c r="B2540" s="0" t="s">
        <v>948</v>
      </c>
      <c r="C2540" s="0" t="s">
        <v>949</v>
      </c>
      <c r="D2540" s="0" t="n">
        <v>8505</v>
      </c>
      <c r="E2540" s="0" t="s">
        <v>7498</v>
      </c>
      <c r="F2540" s="0" t="s">
        <v>7498</v>
      </c>
      <c r="I2540" s="0" t="s">
        <v>7499</v>
      </c>
    </row>
    <row r="2541" customFormat="false" ht="14.4" hidden="false" customHeight="false" outlineLevel="0" collapsed="false">
      <c r="A2541" s="0" t="n">
        <v>1</v>
      </c>
      <c r="B2541" s="0" t="s">
        <v>948</v>
      </c>
      <c r="C2541" s="0" t="s">
        <v>949</v>
      </c>
      <c r="D2541" s="0" t="n">
        <v>8506</v>
      </c>
      <c r="E2541" s="0" t="s">
        <v>7500</v>
      </c>
      <c r="F2541" s="0" t="s">
        <v>7500</v>
      </c>
      <c r="I2541" s="0" t="s">
        <v>7501</v>
      </c>
    </row>
    <row r="2542" customFormat="false" ht="14.4" hidden="false" customHeight="false" outlineLevel="0" collapsed="false">
      <c r="A2542" s="0" t="n">
        <v>1</v>
      </c>
      <c r="B2542" s="0" t="s">
        <v>948</v>
      </c>
      <c r="C2542" s="0" t="s">
        <v>949</v>
      </c>
      <c r="D2542" s="0" t="n">
        <v>8507</v>
      </c>
      <c r="E2542" s="0" t="s">
        <v>7502</v>
      </c>
      <c r="F2542" s="0" t="s">
        <v>7502</v>
      </c>
      <c r="I2542" s="0" t="s">
        <v>7503</v>
      </c>
    </row>
    <row r="2543" customFormat="false" ht="14.4" hidden="false" customHeight="false" outlineLevel="0" collapsed="false">
      <c r="A2543" s="0" t="n">
        <v>1</v>
      </c>
      <c r="B2543" s="0" t="s">
        <v>948</v>
      </c>
      <c r="C2543" s="0" t="s">
        <v>949</v>
      </c>
      <c r="D2543" s="0" t="n">
        <v>8508</v>
      </c>
      <c r="E2543" s="0" t="s">
        <v>7504</v>
      </c>
      <c r="F2543" s="0" t="s">
        <v>7504</v>
      </c>
      <c r="I2543" s="0" t="s">
        <v>7505</v>
      </c>
    </row>
    <row r="2544" customFormat="false" ht="14.4" hidden="false" customHeight="false" outlineLevel="0" collapsed="false">
      <c r="A2544" s="0" t="n">
        <v>1</v>
      </c>
      <c r="B2544" s="0" t="s">
        <v>948</v>
      </c>
      <c r="C2544" s="0" t="s">
        <v>949</v>
      </c>
      <c r="D2544" s="0" t="n">
        <v>8509</v>
      </c>
      <c r="E2544" s="0" t="s">
        <v>7506</v>
      </c>
      <c r="F2544" s="0" t="s">
        <v>7506</v>
      </c>
      <c r="I2544" s="0" t="s">
        <v>7507</v>
      </c>
    </row>
    <row r="2545" customFormat="false" ht="14.4" hidden="false" customHeight="false" outlineLevel="0" collapsed="false">
      <c r="A2545" s="0" t="n">
        <v>1</v>
      </c>
      <c r="B2545" s="0" t="s">
        <v>948</v>
      </c>
      <c r="C2545" s="0" t="s">
        <v>949</v>
      </c>
      <c r="D2545" s="0" t="n">
        <v>8510</v>
      </c>
      <c r="E2545" s="0" t="s">
        <v>7508</v>
      </c>
      <c r="F2545" s="0" t="s">
        <v>7508</v>
      </c>
      <c r="I2545" s="0" t="s">
        <v>7509</v>
      </c>
    </row>
    <row r="2546" customFormat="false" ht="14.4" hidden="false" customHeight="false" outlineLevel="0" collapsed="false">
      <c r="A2546" s="0" t="n">
        <v>1</v>
      </c>
      <c r="B2546" s="0" t="s">
        <v>948</v>
      </c>
      <c r="C2546" s="0" t="s">
        <v>949</v>
      </c>
      <c r="D2546" s="0" t="n">
        <v>8511</v>
      </c>
      <c r="E2546" s="0" t="s">
        <v>7510</v>
      </c>
      <c r="F2546" s="0" t="s">
        <v>7510</v>
      </c>
      <c r="I2546" s="0" t="s">
        <v>7511</v>
      </c>
    </row>
    <row r="2547" customFormat="false" ht="14.4" hidden="false" customHeight="false" outlineLevel="0" collapsed="false">
      <c r="A2547" s="0" t="n">
        <v>1</v>
      </c>
      <c r="B2547" s="0" t="s">
        <v>948</v>
      </c>
      <c r="C2547" s="0" t="s">
        <v>949</v>
      </c>
      <c r="D2547" s="0" t="n">
        <v>8512</v>
      </c>
      <c r="E2547" s="0" t="s">
        <v>7512</v>
      </c>
      <c r="F2547" s="0" t="s">
        <v>7512</v>
      </c>
      <c r="I2547" s="0" t="s">
        <v>7513</v>
      </c>
    </row>
    <row r="2548" customFormat="false" ht="14.4" hidden="false" customHeight="false" outlineLevel="0" collapsed="false">
      <c r="A2548" s="0" t="n">
        <v>1</v>
      </c>
      <c r="B2548" s="0" t="s">
        <v>948</v>
      </c>
      <c r="C2548" s="0" t="s">
        <v>949</v>
      </c>
      <c r="D2548" s="0" t="n">
        <v>8513</v>
      </c>
      <c r="E2548" s="0" t="s">
        <v>7514</v>
      </c>
      <c r="F2548" s="0" t="s">
        <v>7514</v>
      </c>
      <c r="I2548" s="0" t="s">
        <v>7515</v>
      </c>
    </row>
    <row r="2549" customFormat="false" ht="14.4" hidden="false" customHeight="false" outlineLevel="0" collapsed="false">
      <c r="A2549" s="0" t="n">
        <v>1</v>
      </c>
      <c r="B2549" s="0" t="s">
        <v>948</v>
      </c>
      <c r="C2549" s="0" t="s">
        <v>949</v>
      </c>
      <c r="D2549" s="0" t="n">
        <v>8514</v>
      </c>
      <c r="E2549" s="0" t="s">
        <v>7516</v>
      </c>
      <c r="F2549" s="0" t="s">
        <v>7516</v>
      </c>
      <c r="I2549" s="0" t="s">
        <v>7517</v>
      </c>
    </row>
    <row r="2550" customFormat="false" ht="14.4" hidden="false" customHeight="false" outlineLevel="0" collapsed="false">
      <c r="A2550" s="0" t="n">
        <v>1</v>
      </c>
      <c r="B2550" s="0" t="s">
        <v>948</v>
      </c>
      <c r="C2550" s="0" t="s">
        <v>949</v>
      </c>
      <c r="D2550" s="0" t="n">
        <v>8515</v>
      </c>
      <c r="E2550" s="0" t="s">
        <v>7518</v>
      </c>
      <c r="F2550" s="0" t="s">
        <v>7518</v>
      </c>
      <c r="I2550" s="0" t="s">
        <v>7519</v>
      </c>
    </row>
    <row r="2551" customFormat="false" ht="14.4" hidden="false" customHeight="false" outlineLevel="0" collapsed="false">
      <c r="A2551" s="0" t="n">
        <v>1</v>
      </c>
      <c r="B2551" s="0" t="s">
        <v>948</v>
      </c>
      <c r="C2551" s="0" t="s">
        <v>949</v>
      </c>
      <c r="D2551" s="0" t="n">
        <v>8516</v>
      </c>
      <c r="E2551" s="0" t="s">
        <v>7520</v>
      </c>
      <c r="F2551" s="0" t="s">
        <v>7520</v>
      </c>
      <c r="I2551" s="0" t="s">
        <v>7521</v>
      </c>
    </row>
    <row r="2552" customFormat="false" ht="14.4" hidden="false" customHeight="false" outlineLevel="0" collapsed="false">
      <c r="A2552" s="0" t="n">
        <v>1</v>
      </c>
      <c r="B2552" s="0" t="s">
        <v>948</v>
      </c>
      <c r="C2552" s="0" t="s">
        <v>949</v>
      </c>
      <c r="D2552" s="0" t="n">
        <v>8517</v>
      </c>
      <c r="E2552" s="0" t="s">
        <v>7522</v>
      </c>
      <c r="F2552" s="0" t="s">
        <v>7522</v>
      </c>
      <c r="I2552" s="0" t="s">
        <v>7523</v>
      </c>
    </row>
    <row r="2553" customFormat="false" ht="14.4" hidden="false" customHeight="false" outlineLevel="0" collapsed="false">
      <c r="A2553" s="0" t="n">
        <v>1</v>
      </c>
      <c r="B2553" s="0" t="s">
        <v>948</v>
      </c>
      <c r="C2553" s="0" t="s">
        <v>949</v>
      </c>
      <c r="D2553" s="0" t="n">
        <v>8518</v>
      </c>
      <c r="E2553" s="0" t="s">
        <v>7524</v>
      </c>
      <c r="F2553" s="0" t="s">
        <v>7524</v>
      </c>
      <c r="I2553" s="0" t="s">
        <v>7525</v>
      </c>
    </row>
    <row r="2554" customFormat="false" ht="14.4" hidden="false" customHeight="false" outlineLevel="0" collapsed="false">
      <c r="A2554" s="0" t="n">
        <v>1</v>
      </c>
      <c r="B2554" s="0" t="s">
        <v>948</v>
      </c>
      <c r="C2554" s="0" t="s">
        <v>949</v>
      </c>
      <c r="D2554" s="0" t="n">
        <v>8519</v>
      </c>
      <c r="E2554" s="0" t="s">
        <v>7526</v>
      </c>
      <c r="F2554" s="0" t="s">
        <v>7526</v>
      </c>
    </row>
    <row r="2555" customFormat="false" ht="14.4" hidden="false" customHeight="false" outlineLevel="0" collapsed="false">
      <c r="A2555" s="0" t="n">
        <v>1</v>
      </c>
      <c r="B2555" s="0" t="s">
        <v>948</v>
      </c>
      <c r="C2555" s="0" t="s">
        <v>949</v>
      </c>
      <c r="D2555" s="0" t="n">
        <v>8520</v>
      </c>
      <c r="E2555" s="0" t="s">
        <v>7527</v>
      </c>
      <c r="F2555" s="0" t="s">
        <v>7527</v>
      </c>
      <c r="I2555" s="0" t="s">
        <v>7528</v>
      </c>
    </row>
    <row r="2556" customFormat="false" ht="14.4" hidden="false" customHeight="false" outlineLevel="0" collapsed="false">
      <c r="A2556" s="0" t="n">
        <v>1</v>
      </c>
      <c r="B2556" s="0" t="s">
        <v>948</v>
      </c>
      <c r="C2556" s="0" t="s">
        <v>949</v>
      </c>
      <c r="D2556" s="0" t="n">
        <v>8521</v>
      </c>
      <c r="E2556" s="0" t="s">
        <v>7529</v>
      </c>
      <c r="F2556" s="0" t="s">
        <v>7529</v>
      </c>
      <c r="I2556" s="0" t="s">
        <v>7530</v>
      </c>
    </row>
    <row r="2557" customFormat="false" ht="14.4" hidden="false" customHeight="false" outlineLevel="0" collapsed="false">
      <c r="A2557" s="0" t="n">
        <v>1</v>
      </c>
      <c r="B2557" s="0" t="s">
        <v>948</v>
      </c>
      <c r="C2557" s="0" t="s">
        <v>949</v>
      </c>
      <c r="D2557" s="0" t="n">
        <v>8522</v>
      </c>
      <c r="E2557" s="0" t="s">
        <v>7531</v>
      </c>
      <c r="F2557" s="0" t="s">
        <v>7531</v>
      </c>
      <c r="I2557" s="0" t="s">
        <v>7532</v>
      </c>
    </row>
    <row r="2558" customFormat="false" ht="14.4" hidden="false" customHeight="false" outlineLevel="0" collapsed="false">
      <c r="A2558" s="0" t="n">
        <v>1</v>
      </c>
      <c r="B2558" s="0" t="s">
        <v>948</v>
      </c>
      <c r="C2558" s="0" t="s">
        <v>949</v>
      </c>
      <c r="D2558" s="0" t="n">
        <v>8523</v>
      </c>
      <c r="E2558" s="0" t="s">
        <v>7533</v>
      </c>
      <c r="F2558" s="0" t="s">
        <v>7533</v>
      </c>
      <c r="I2558" s="0" t="s">
        <v>7534</v>
      </c>
    </row>
    <row r="2559" customFormat="false" ht="14.4" hidden="false" customHeight="false" outlineLevel="0" collapsed="false">
      <c r="A2559" s="0" t="n">
        <v>1</v>
      </c>
      <c r="B2559" s="0" t="s">
        <v>948</v>
      </c>
      <c r="C2559" s="0" t="s">
        <v>949</v>
      </c>
      <c r="D2559" s="0" t="n">
        <v>8524</v>
      </c>
      <c r="E2559" s="0" t="s">
        <v>7535</v>
      </c>
      <c r="F2559" s="0" t="s">
        <v>7535</v>
      </c>
      <c r="G2559" s="0" t="s">
        <v>1074</v>
      </c>
      <c r="H2559" s="0" t="s">
        <v>7536</v>
      </c>
      <c r="I2559" s="0" t="s">
        <v>7537</v>
      </c>
    </row>
    <row r="2560" customFormat="false" ht="14.4" hidden="false" customHeight="false" outlineLevel="0" collapsed="false">
      <c r="A2560" s="0" t="n">
        <v>1</v>
      </c>
      <c r="B2560" s="0" t="s">
        <v>948</v>
      </c>
      <c r="C2560" s="0" t="s">
        <v>949</v>
      </c>
      <c r="D2560" s="0" t="n">
        <v>8525</v>
      </c>
      <c r="E2560" s="0" t="s">
        <v>7538</v>
      </c>
      <c r="F2560" s="0" t="s">
        <v>7538</v>
      </c>
      <c r="I2560" s="0" t="s">
        <v>7539</v>
      </c>
    </row>
    <row r="2561" customFormat="false" ht="14.4" hidden="false" customHeight="false" outlineLevel="0" collapsed="false">
      <c r="A2561" s="0" t="n">
        <v>1</v>
      </c>
      <c r="B2561" s="0" t="s">
        <v>948</v>
      </c>
      <c r="C2561" s="0" t="s">
        <v>949</v>
      </c>
      <c r="D2561" s="0" t="n">
        <v>8526</v>
      </c>
      <c r="E2561" s="0" t="s">
        <v>7540</v>
      </c>
      <c r="F2561" s="0" t="s">
        <v>7540</v>
      </c>
      <c r="I2561" s="0" t="s">
        <v>7541</v>
      </c>
    </row>
    <row r="2562" customFormat="false" ht="14.4" hidden="false" customHeight="false" outlineLevel="0" collapsed="false">
      <c r="A2562" s="0" t="n">
        <v>1</v>
      </c>
      <c r="B2562" s="0" t="s">
        <v>948</v>
      </c>
      <c r="C2562" s="0" t="s">
        <v>949</v>
      </c>
      <c r="D2562" s="0" t="n">
        <v>8527</v>
      </c>
      <c r="E2562" s="0" t="s">
        <v>7542</v>
      </c>
      <c r="F2562" s="0" t="s">
        <v>7542</v>
      </c>
      <c r="I2562" s="0" t="s">
        <v>7543</v>
      </c>
    </row>
    <row r="2563" customFormat="false" ht="14.4" hidden="false" customHeight="false" outlineLevel="0" collapsed="false">
      <c r="A2563" s="0" t="n">
        <v>1</v>
      </c>
      <c r="B2563" s="0" t="s">
        <v>948</v>
      </c>
      <c r="C2563" s="0" t="s">
        <v>949</v>
      </c>
      <c r="D2563" s="0" t="n">
        <v>8528</v>
      </c>
      <c r="E2563" s="0" t="s">
        <v>7544</v>
      </c>
      <c r="F2563" s="0" t="s">
        <v>7544</v>
      </c>
      <c r="G2563" s="0" t="s">
        <v>1074</v>
      </c>
      <c r="H2563" s="0" t="s">
        <v>6153</v>
      </c>
      <c r="I2563" s="0" t="s">
        <v>6154</v>
      </c>
    </row>
    <row r="2564" customFormat="false" ht="14.4" hidden="false" customHeight="false" outlineLevel="0" collapsed="false">
      <c r="A2564" s="0" t="n">
        <v>1</v>
      </c>
      <c r="B2564" s="0" t="s">
        <v>948</v>
      </c>
      <c r="C2564" s="0" t="s">
        <v>949</v>
      </c>
      <c r="D2564" s="0" t="n">
        <v>8529</v>
      </c>
      <c r="E2564" s="0" t="s">
        <v>7545</v>
      </c>
      <c r="F2564" s="0" t="s">
        <v>7545</v>
      </c>
      <c r="I2564" s="0" t="s">
        <v>7546</v>
      </c>
    </row>
    <row r="2565" customFormat="false" ht="14.4" hidden="false" customHeight="false" outlineLevel="0" collapsed="false">
      <c r="A2565" s="0" t="n">
        <v>1</v>
      </c>
      <c r="B2565" s="0" t="s">
        <v>948</v>
      </c>
      <c r="C2565" s="0" t="s">
        <v>949</v>
      </c>
      <c r="D2565" s="0" t="n">
        <v>8530</v>
      </c>
      <c r="E2565" s="0" t="s">
        <v>7547</v>
      </c>
      <c r="F2565" s="0" t="s">
        <v>7547</v>
      </c>
      <c r="I2565" s="0" t="s">
        <v>7548</v>
      </c>
    </row>
    <row r="2566" customFormat="false" ht="14.4" hidden="false" customHeight="false" outlineLevel="0" collapsed="false">
      <c r="A2566" s="0" t="n">
        <v>1</v>
      </c>
      <c r="B2566" s="0" t="s">
        <v>948</v>
      </c>
      <c r="C2566" s="0" t="s">
        <v>949</v>
      </c>
      <c r="D2566" s="0" t="n">
        <v>8531</v>
      </c>
      <c r="E2566" s="0" t="s">
        <v>7549</v>
      </c>
      <c r="F2566" s="0" t="s">
        <v>7549</v>
      </c>
      <c r="I2566" s="0" t="s">
        <v>7550</v>
      </c>
    </row>
    <row r="2567" customFormat="false" ht="14.4" hidden="false" customHeight="false" outlineLevel="0" collapsed="false">
      <c r="A2567" s="0" t="n">
        <v>1</v>
      </c>
      <c r="B2567" s="0" t="s">
        <v>948</v>
      </c>
      <c r="C2567" s="0" t="s">
        <v>949</v>
      </c>
      <c r="D2567" s="0" t="n">
        <v>8532</v>
      </c>
      <c r="E2567" s="0" t="s">
        <v>7551</v>
      </c>
      <c r="F2567" s="0" t="s">
        <v>7551</v>
      </c>
      <c r="I2567" s="0" t="s">
        <v>7552</v>
      </c>
    </row>
    <row r="2568" customFormat="false" ht="14.4" hidden="false" customHeight="false" outlineLevel="0" collapsed="false">
      <c r="A2568" s="0" t="n">
        <v>1</v>
      </c>
      <c r="B2568" s="0" t="s">
        <v>948</v>
      </c>
      <c r="C2568" s="0" t="s">
        <v>949</v>
      </c>
      <c r="D2568" s="0" t="n">
        <v>8533</v>
      </c>
      <c r="E2568" s="0" t="s">
        <v>7553</v>
      </c>
      <c r="F2568" s="0" t="s">
        <v>7553</v>
      </c>
      <c r="I2568" s="0" t="s">
        <v>7554</v>
      </c>
    </row>
    <row r="2569" customFormat="false" ht="14.4" hidden="false" customHeight="false" outlineLevel="0" collapsed="false">
      <c r="A2569" s="0" t="n">
        <v>1</v>
      </c>
      <c r="B2569" s="0" t="s">
        <v>948</v>
      </c>
      <c r="C2569" s="0" t="s">
        <v>949</v>
      </c>
      <c r="D2569" s="0" t="n">
        <v>8534</v>
      </c>
      <c r="E2569" s="0" t="s">
        <v>7555</v>
      </c>
      <c r="F2569" s="0" t="s">
        <v>7555</v>
      </c>
      <c r="I2569" s="0" t="s">
        <v>7556</v>
      </c>
    </row>
    <row r="2570" customFormat="false" ht="14.4" hidden="false" customHeight="false" outlineLevel="0" collapsed="false">
      <c r="A2570" s="0" t="n">
        <v>1</v>
      </c>
      <c r="B2570" s="0" t="s">
        <v>948</v>
      </c>
      <c r="C2570" s="0" t="s">
        <v>949</v>
      </c>
      <c r="D2570" s="0" t="n">
        <v>8535</v>
      </c>
      <c r="E2570" s="0" t="s">
        <v>7557</v>
      </c>
      <c r="F2570" s="0" t="s">
        <v>7557</v>
      </c>
      <c r="I2570" s="0" t="s">
        <v>7558</v>
      </c>
    </row>
    <row r="2571" customFormat="false" ht="14.4" hidden="false" customHeight="false" outlineLevel="0" collapsed="false">
      <c r="A2571" s="0" t="n">
        <v>1</v>
      </c>
      <c r="B2571" s="0" t="s">
        <v>948</v>
      </c>
      <c r="C2571" s="0" t="s">
        <v>949</v>
      </c>
      <c r="D2571" s="0" t="n">
        <v>8536</v>
      </c>
      <c r="E2571" s="0" t="s">
        <v>7559</v>
      </c>
      <c r="F2571" s="0" t="s">
        <v>7559</v>
      </c>
      <c r="I2571" s="0" t="s">
        <v>7560</v>
      </c>
    </row>
    <row r="2572" customFormat="false" ht="14.4" hidden="false" customHeight="false" outlineLevel="0" collapsed="false">
      <c r="A2572" s="0" t="n">
        <v>1</v>
      </c>
      <c r="B2572" s="0" t="s">
        <v>948</v>
      </c>
      <c r="C2572" s="0" t="s">
        <v>949</v>
      </c>
      <c r="D2572" s="0" t="n">
        <v>8537</v>
      </c>
      <c r="E2572" s="0" t="s">
        <v>7561</v>
      </c>
      <c r="F2572" s="0" t="s">
        <v>7561</v>
      </c>
      <c r="I2572" s="0" t="s">
        <v>7562</v>
      </c>
    </row>
    <row r="2573" customFormat="false" ht="14.4" hidden="false" customHeight="false" outlineLevel="0" collapsed="false">
      <c r="A2573" s="0" t="n">
        <v>1</v>
      </c>
      <c r="B2573" s="0" t="s">
        <v>948</v>
      </c>
      <c r="C2573" s="0" t="s">
        <v>949</v>
      </c>
      <c r="D2573" s="0" t="n">
        <v>8538</v>
      </c>
      <c r="E2573" s="0" t="s">
        <v>7563</v>
      </c>
      <c r="F2573" s="0" t="s">
        <v>7563</v>
      </c>
      <c r="I2573" s="0" t="s">
        <v>7564</v>
      </c>
    </row>
    <row r="2574" customFormat="false" ht="14.4" hidden="false" customHeight="false" outlineLevel="0" collapsed="false">
      <c r="A2574" s="0" t="n">
        <v>1</v>
      </c>
      <c r="B2574" s="0" t="s">
        <v>948</v>
      </c>
      <c r="C2574" s="0" t="s">
        <v>949</v>
      </c>
      <c r="D2574" s="0" t="n">
        <v>8539</v>
      </c>
      <c r="E2574" s="0" t="s">
        <v>7565</v>
      </c>
      <c r="F2574" s="0" t="s">
        <v>7565</v>
      </c>
      <c r="I2574" s="0" t="s">
        <v>7566</v>
      </c>
    </row>
    <row r="2575" customFormat="false" ht="14.4" hidden="false" customHeight="false" outlineLevel="0" collapsed="false">
      <c r="A2575" s="0" t="n">
        <v>1</v>
      </c>
      <c r="B2575" s="0" t="s">
        <v>948</v>
      </c>
      <c r="C2575" s="0" t="s">
        <v>949</v>
      </c>
      <c r="D2575" s="0" t="n">
        <v>9000</v>
      </c>
      <c r="E2575" s="0" t="s">
        <v>7567</v>
      </c>
      <c r="F2575" s="0" t="s">
        <v>7568</v>
      </c>
      <c r="G2575" s="0" t="s">
        <v>1074</v>
      </c>
      <c r="H2575" s="0" t="s">
        <v>7569</v>
      </c>
      <c r="I2575" s="0" t="s">
        <v>7570</v>
      </c>
    </row>
    <row r="2576" customFormat="false" ht="14.4" hidden="false" customHeight="false" outlineLevel="0" collapsed="false">
      <c r="A2576" s="0" t="n">
        <v>1</v>
      </c>
      <c r="B2576" s="0" t="s">
        <v>948</v>
      </c>
      <c r="C2576" s="0" t="s">
        <v>949</v>
      </c>
      <c r="D2576" s="0" t="n">
        <v>9001</v>
      </c>
      <c r="E2576" s="0" t="s">
        <v>7571</v>
      </c>
      <c r="F2576" s="0" t="s">
        <v>7572</v>
      </c>
      <c r="I2576" s="0" t="s">
        <v>7573</v>
      </c>
    </row>
    <row r="2577" customFormat="false" ht="14.4" hidden="false" customHeight="false" outlineLevel="0" collapsed="false">
      <c r="A2577" s="0" t="n">
        <v>1</v>
      </c>
      <c r="B2577" s="0" t="s">
        <v>948</v>
      </c>
      <c r="C2577" s="0" t="s">
        <v>949</v>
      </c>
      <c r="D2577" s="0" t="n">
        <v>9002</v>
      </c>
      <c r="E2577" s="0" t="s">
        <v>7574</v>
      </c>
      <c r="F2577" s="0" t="s">
        <v>7575</v>
      </c>
      <c r="I2577" s="0" t="s">
        <v>7576</v>
      </c>
    </row>
    <row r="2578" customFormat="false" ht="14.4" hidden="false" customHeight="false" outlineLevel="0" collapsed="false">
      <c r="A2578" s="0" t="n">
        <v>1</v>
      </c>
      <c r="B2578" s="0" t="s">
        <v>948</v>
      </c>
      <c r="C2578" s="0" t="s">
        <v>949</v>
      </c>
      <c r="D2578" s="0" t="n">
        <v>9003</v>
      </c>
      <c r="E2578" s="0" t="s">
        <v>7577</v>
      </c>
      <c r="F2578" s="0" t="s">
        <v>7578</v>
      </c>
      <c r="I2578" s="0" t="s">
        <v>7579</v>
      </c>
    </row>
    <row r="2579" customFormat="false" ht="14.4" hidden="false" customHeight="false" outlineLevel="0" collapsed="false">
      <c r="A2579" s="0" t="n">
        <v>1</v>
      </c>
      <c r="B2579" s="0" t="s">
        <v>948</v>
      </c>
      <c r="C2579" s="0" t="s">
        <v>949</v>
      </c>
      <c r="D2579" s="0" t="n">
        <v>9004</v>
      </c>
      <c r="E2579" s="0" t="s">
        <v>7580</v>
      </c>
      <c r="F2579" s="0" t="s">
        <v>7581</v>
      </c>
      <c r="I2579" s="0" t="s">
        <v>7582</v>
      </c>
    </row>
    <row r="2580" customFormat="false" ht="14.4" hidden="false" customHeight="false" outlineLevel="0" collapsed="false">
      <c r="A2580" s="0" t="n">
        <v>1</v>
      </c>
      <c r="B2580" s="0" t="s">
        <v>948</v>
      </c>
      <c r="C2580" s="0" t="s">
        <v>949</v>
      </c>
      <c r="D2580" s="0" t="n">
        <v>9005</v>
      </c>
      <c r="E2580" s="0" t="s">
        <v>7583</v>
      </c>
      <c r="F2580" s="0" t="s">
        <v>7584</v>
      </c>
      <c r="G2580" s="0" t="s">
        <v>1074</v>
      </c>
      <c r="H2580" s="0" t="s">
        <v>7585</v>
      </c>
      <c r="I2580" s="0" t="s">
        <v>7586</v>
      </c>
    </row>
    <row r="2581" customFormat="false" ht="14.4" hidden="false" customHeight="false" outlineLevel="0" collapsed="false">
      <c r="A2581" s="0" t="n">
        <v>1</v>
      </c>
      <c r="B2581" s="0" t="s">
        <v>948</v>
      </c>
      <c r="C2581" s="0" t="s">
        <v>949</v>
      </c>
      <c r="D2581" s="0" t="n">
        <v>9006</v>
      </c>
      <c r="E2581" s="0" t="s">
        <v>7587</v>
      </c>
      <c r="F2581" s="0" t="s">
        <v>7588</v>
      </c>
      <c r="G2581" s="0" t="s">
        <v>1074</v>
      </c>
      <c r="H2581" s="0" t="s">
        <v>7589</v>
      </c>
      <c r="I2581" s="0" t="s">
        <v>7590</v>
      </c>
    </row>
    <row r="2582" customFormat="false" ht="14.4" hidden="false" customHeight="false" outlineLevel="0" collapsed="false">
      <c r="A2582" s="0" t="n">
        <v>1</v>
      </c>
      <c r="B2582" s="0" t="s">
        <v>948</v>
      </c>
      <c r="C2582" s="0" t="s">
        <v>949</v>
      </c>
      <c r="D2582" s="0" t="n">
        <v>9007</v>
      </c>
      <c r="E2582" s="0" t="s">
        <v>7591</v>
      </c>
      <c r="F2582" s="0" t="s">
        <v>7592</v>
      </c>
      <c r="G2582" s="0" t="s">
        <v>1074</v>
      </c>
      <c r="H2582" s="0" t="s">
        <v>7593</v>
      </c>
      <c r="I2582" s="0" t="s">
        <v>7594</v>
      </c>
    </row>
    <row r="2583" customFormat="false" ht="14.4" hidden="false" customHeight="false" outlineLevel="0" collapsed="false">
      <c r="A2583" s="0" t="n">
        <v>1</v>
      </c>
      <c r="B2583" s="0" t="s">
        <v>948</v>
      </c>
      <c r="C2583" s="0" t="s">
        <v>949</v>
      </c>
      <c r="D2583" s="0" t="n">
        <v>9008</v>
      </c>
      <c r="E2583" s="0" t="s">
        <v>6829</v>
      </c>
      <c r="F2583" s="0" t="s">
        <v>6829</v>
      </c>
      <c r="I2583" s="0" t="s">
        <v>6831</v>
      </c>
    </row>
    <row r="2584" customFormat="false" ht="14.4" hidden="false" customHeight="false" outlineLevel="0" collapsed="false">
      <c r="A2584" s="0" t="n">
        <v>1</v>
      </c>
      <c r="B2584" s="0" t="s">
        <v>948</v>
      </c>
      <c r="C2584" s="0" t="s">
        <v>949</v>
      </c>
      <c r="D2584" s="0" t="n">
        <v>9009</v>
      </c>
      <c r="E2584" s="0" t="s">
        <v>7595</v>
      </c>
      <c r="F2584" s="0" t="s">
        <v>7595</v>
      </c>
      <c r="G2584" s="0" t="s">
        <v>1074</v>
      </c>
      <c r="H2584" s="0" t="s">
        <v>7596</v>
      </c>
      <c r="I2584" s="0" t="s">
        <v>7597</v>
      </c>
    </row>
    <row r="2585" customFormat="false" ht="14.4" hidden="false" customHeight="false" outlineLevel="0" collapsed="false">
      <c r="A2585" s="0" t="n">
        <v>1</v>
      </c>
      <c r="B2585" s="0" t="s">
        <v>948</v>
      </c>
      <c r="C2585" s="0" t="s">
        <v>949</v>
      </c>
      <c r="D2585" s="0" t="n">
        <v>9010</v>
      </c>
      <c r="E2585" s="0" t="s">
        <v>7598</v>
      </c>
      <c r="F2585" s="0" t="s">
        <v>7598</v>
      </c>
      <c r="I2585" s="0" t="s">
        <v>7599</v>
      </c>
    </row>
    <row r="2586" customFormat="false" ht="14.4" hidden="false" customHeight="false" outlineLevel="0" collapsed="false">
      <c r="A2586" s="0" t="n">
        <v>1</v>
      </c>
      <c r="B2586" s="0" t="s">
        <v>948</v>
      </c>
      <c r="C2586" s="0" t="s">
        <v>949</v>
      </c>
      <c r="D2586" s="0" t="n">
        <v>9050</v>
      </c>
      <c r="E2586" s="0" t="s">
        <v>7600</v>
      </c>
      <c r="F2586" s="0" t="s">
        <v>7600</v>
      </c>
      <c r="G2586" s="0" t="s">
        <v>1074</v>
      </c>
      <c r="H2586" s="0" t="s">
        <v>7601</v>
      </c>
      <c r="I2586" s="0" t="s">
        <v>7602</v>
      </c>
    </row>
    <row r="2587" customFormat="false" ht="14.4" hidden="false" customHeight="false" outlineLevel="0" collapsed="false">
      <c r="A2587" s="0" t="n">
        <v>1</v>
      </c>
      <c r="B2587" s="0" t="s">
        <v>948</v>
      </c>
      <c r="C2587" s="0" t="s">
        <v>949</v>
      </c>
      <c r="D2587" s="0" t="n">
        <v>9051</v>
      </c>
      <c r="E2587" s="0" t="s">
        <v>7603</v>
      </c>
      <c r="F2587" s="0" t="s">
        <v>7603</v>
      </c>
      <c r="I2587" s="0" t="s">
        <v>7604</v>
      </c>
    </row>
    <row r="2588" customFormat="false" ht="14.4" hidden="false" customHeight="false" outlineLevel="0" collapsed="false">
      <c r="A2588" s="0" t="n">
        <v>1</v>
      </c>
      <c r="B2588" s="0" t="s">
        <v>948</v>
      </c>
      <c r="C2588" s="0" t="s">
        <v>949</v>
      </c>
      <c r="D2588" s="0" t="n">
        <v>9052</v>
      </c>
      <c r="E2588" s="0" t="s">
        <v>7605</v>
      </c>
      <c r="F2588" s="0" t="s">
        <v>7606</v>
      </c>
      <c r="G2588" s="0" t="s">
        <v>1074</v>
      </c>
      <c r="H2588" s="0" t="s">
        <v>7607</v>
      </c>
      <c r="I2588" s="0" t="s">
        <v>7608</v>
      </c>
    </row>
    <row r="2589" customFormat="false" ht="14.4" hidden="false" customHeight="false" outlineLevel="0" collapsed="false">
      <c r="A2589" s="0" t="n">
        <v>1</v>
      </c>
      <c r="B2589" s="0" t="s">
        <v>948</v>
      </c>
      <c r="C2589" s="0" t="s">
        <v>949</v>
      </c>
      <c r="D2589" s="0" t="n">
        <v>9053</v>
      </c>
      <c r="E2589" s="0" t="s">
        <v>7609</v>
      </c>
      <c r="F2589" s="0" t="s">
        <v>7609</v>
      </c>
      <c r="I2589" s="0" t="s">
        <v>7610</v>
      </c>
    </row>
    <row r="2590" customFormat="false" ht="14.4" hidden="false" customHeight="false" outlineLevel="0" collapsed="false">
      <c r="A2590" s="0" t="n">
        <v>1</v>
      </c>
      <c r="B2590" s="0" t="s">
        <v>948</v>
      </c>
      <c r="C2590" s="0" t="s">
        <v>949</v>
      </c>
      <c r="D2590" s="0" t="n">
        <v>9054</v>
      </c>
      <c r="E2590" s="0" t="s">
        <v>7611</v>
      </c>
      <c r="F2590" s="0" t="s">
        <v>7611</v>
      </c>
      <c r="I2590" s="0" t="s">
        <v>7612</v>
      </c>
    </row>
    <row r="2591" customFormat="false" ht="14.4" hidden="false" customHeight="false" outlineLevel="0" collapsed="false">
      <c r="A2591" s="0" t="n">
        <v>1</v>
      </c>
      <c r="B2591" s="0" t="s">
        <v>948</v>
      </c>
      <c r="C2591" s="0" t="s">
        <v>949</v>
      </c>
      <c r="D2591" s="0" t="n">
        <v>9055</v>
      </c>
      <c r="E2591" s="0" t="s">
        <v>7613</v>
      </c>
      <c r="F2591" s="0" t="s">
        <v>7613</v>
      </c>
      <c r="I2591" s="0" t="s">
        <v>7614</v>
      </c>
    </row>
    <row r="2592" customFormat="false" ht="14.4" hidden="false" customHeight="false" outlineLevel="0" collapsed="false">
      <c r="A2592" s="0" t="n">
        <v>1</v>
      </c>
      <c r="B2592" s="0" t="s">
        <v>948</v>
      </c>
      <c r="C2592" s="0" t="s">
        <v>949</v>
      </c>
      <c r="D2592" s="0" t="n">
        <v>9056</v>
      </c>
      <c r="E2592" s="0" t="s">
        <v>7615</v>
      </c>
      <c r="F2592" s="0" t="s">
        <v>7616</v>
      </c>
      <c r="G2592" s="0" t="s">
        <v>1074</v>
      </c>
      <c r="H2592" s="0" t="s">
        <v>7617</v>
      </c>
      <c r="I2592" s="0" t="s">
        <v>7618</v>
      </c>
    </row>
    <row r="2593" customFormat="false" ht="14.4" hidden="false" customHeight="false" outlineLevel="0" collapsed="false">
      <c r="A2593" s="0" t="n">
        <v>1</v>
      </c>
      <c r="B2593" s="0" t="s">
        <v>948</v>
      </c>
      <c r="C2593" s="0" t="s">
        <v>949</v>
      </c>
      <c r="D2593" s="0" t="n">
        <v>9057</v>
      </c>
      <c r="E2593" s="0" t="s">
        <v>7619</v>
      </c>
      <c r="F2593" s="0" t="s">
        <v>7619</v>
      </c>
      <c r="I2593" s="0" t="s">
        <v>7620</v>
      </c>
    </row>
    <row r="2594" customFormat="false" ht="14.4" hidden="false" customHeight="false" outlineLevel="0" collapsed="false">
      <c r="A2594" s="0" t="n">
        <v>1</v>
      </c>
      <c r="B2594" s="0" t="s">
        <v>948</v>
      </c>
      <c r="C2594" s="0" t="s">
        <v>949</v>
      </c>
      <c r="D2594" s="0" t="n">
        <v>9058</v>
      </c>
      <c r="E2594" s="0" t="s">
        <v>7621</v>
      </c>
      <c r="F2594" s="0" t="s">
        <v>7621</v>
      </c>
      <c r="I2594" s="0" t="s">
        <v>7622</v>
      </c>
    </row>
    <row r="2595" customFormat="false" ht="14.4" hidden="false" customHeight="false" outlineLevel="0" collapsed="false">
      <c r="A2595" s="0" t="n">
        <v>1</v>
      </c>
      <c r="B2595" s="0" t="s">
        <v>948</v>
      </c>
      <c r="C2595" s="0" t="s">
        <v>949</v>
      </c>
      <c r="D2595" s="0" t="n">
        <v>9059</v>
      </c>
      <c r="E2595" s="0" t="s">
        <v>7623</v>
      </c>
      <c r="F2595" s="0" t="s">
        <v>7623</v>
      </c>
      <c r="I2595" s="0" t="s">
        <v>7624</v>
      </c>
    </row>
    <row r="2596" customFormat="false" ht="14.4" hidden="false" customHeight="false" outlineLevel="0" collapsed="false">
      <c r="A2596" s="0" t="n">
        <v>1</v>
      </c>
      <c r="B2596" s="0" t="s">
        <v>948</v>
      </c>
      <c r="C2596" s="0" t="s">
        <v>949</v>
      </c>
      <c r="D2596" s="0" t="n">
        <v>9060</v>
      </c>
      <c r="E2596" s="0" t="s">
        <v>7625</v>
      </c>
      <c r="F2596" s="0" t="s">
        <v>7625</v>
      </c>
      <c r="I2596" s="0" t="s">
        <v>7626</v>
      </c>
    </row>
    <row r="2597" customFormat="false" ht="14.4" hidden="false" customHeight="false" outlineLevel="0" collapsed="false">
      <c r="A2597" s="0" t="n">
        <v>1</v>
      </c>
      <c r="B2597" s="0" t="s">
        <v>948</v>
      </c>
      <c r="C2597" s="0" t="s">
        <v>949</v>
      </c>
      <c r="D2597" s="0" t="n">
        <v>9061</v>
      </c>
      <c r="E2597" s="0" t="s">
        <v>7627</v>
      </c>
      <c r="F2597" s="0" t="s">
        <v>7627</v>
      </c>
      <c r="I2597" s="0" t="s">
        <v>7628</v>
      </c>
    </row>
    <row r="2598" customFormat="false" ht="14.4" hidden="false" customHeight="false" outlineLevel="0" collapsed="false">
      <c r="A2598" s="0" t="n">
        <v>1</v>
      </c>
      <c r="B2598" s="0" t="s">
        <v>948</v>
      </c>
      <c r="C2598" s="0" t="s">
        <v>949</v>
      </c>
      <c r="D2598" s="0" t="n">
        <v>9062</v>
      </c>
      <c r="E2598" s="0" t="s">
        <v>7629</v>
      </c>
      <c r="F2598" s="0" t="s">
        <v>7629</v>
      </c>
      <c r="I2598" s="0" t="s">
        <v>7630</v>
      </c>
    </row>
    <row r="2599" customFormat="false" ht="14.4" hidden="false" customHeight="false" outlineLevel="0" collapsed="false">
      <c r="A2599" s="0" t="n">
        <v>1</v>
      </c>
      <c r="B2599" s="0" t="s">
        <v>948</v>
      </c>
      <c r="C2599" s="0" t="s">
        <v>949</v>
      </c>
      <c r="D2599" s="0" t="n">
        <v>9063</v>
      </c>
      <c r="E2599" s="0" t="s">
        <v>7631</v>
      </c>
      <c r="F2599" s="0" t="s">
        <v>7631</v>
      </c>
    </row>
    <row r="2600" customFormat="false" ht="14.4" hidden="false" customHeight="false" outlineLevel="0" collapsed="false">
      <c r="A2600" s="0" t="n">
        <v>1</v>
      </c>
      <c r="B2600" s="0" t="s">
        <v>948</v>
      </c>
      <c r="C2600" s="0" t="s">
        <v>949</v>
      </c>
      <c r="D2600" s="0" t="n">
        <v>9064</v>
      </c>
      <c r="E2600" s="0" t="s">
        <v>7632</v>
      </c>
      <c r="F2600" s="0" t="s">
        <v>7632</v>
      </c>
      <c r="I2600" s="0" t="s">
        <v>7633</v>
      </c>
    </row>
    <row r="2601" customFormat="false" ht="14.4" hidden="false" customHeight="false" outlineLevel="0" collapsed="false">
      <c r="A2601" s="0" t="n">
        <v>1</v>
      </c>
      <c r="B2601" s="0" t="s">
        <v>948</v>
      </c>
      <c r="C2601" s="0" t="s">
        <v>949</v>
      </c>
      <c r="D2601" s="0" t="n">
        <v>9065</v>
      </c>
      <c r="E2601" s="0" t="s">
        <v>7634</v>
      </c>
      <c r="F2601" s="0" t="s">
        <v>7634</v>
      </c>
      <c r="I2601" s="0" t="s">
        <v>7635</v>
      </c>
    </row>
    <row r="2602" customFormat="false" ht="14.4" hidden="false" customHeight="false" outlineLevel="0" collapsed="false">
      <c r="A2602" s="0" t="n">
        <v>1</v>
      </c>
      <c r="B2602" s="0" t="s">
        <v>948</v>
      </c>
      <c r="C2602" s="0" t="s">
        <v>949</v>
      </c>
      <c r="D2602" s="0" t="n">
        <v>9066</v>
      </c>
      <c r="E2602" s="0" t="s">
        <v>7636</v>
      </c>
      <c r="F2602" s="0" t="s">
        <v>7636</v>
      </c>
      <c r="G2602" s="0" t="s">
        <v>1074</v>
      </c>
      <c r="H2602" s="0" t="s">
        <v>7637</v>
      </c>
      <c r="I2602" s="0" t="s">
        <v>7638</v>
      </c>
    </row>
    <row r="2603" customFormat="false" ht="14.4" hidden="false" customHeight="false" outlineLevel="0" collapsed="false">
      <c r="A2603" s="0" t="n">
        <v>1</v>
      </c>
      <c r="B2603" s="0" t="s">
        <v>948</v>
      </c>
      <c r="C2603" s="0" t="s">
        <v>949</v>
      </c>
      <c r="D2603" s="0" t="n">
        <v>9067</v>
      </c>
      <c r="E2603" s="0" t="s">
        <v>7639</v>
      </c>
      <c r="F2603" s="0" t="s">
        <v>7639</v>
      </c>
      <c r="G2603" s="0" t="s">
        <v>1074</v>
      </c>
      <c r="H2603" s="0" t="s">
        <v>7640</v>
      </c>
      <c r="I2603" s="0" t="s">
        <v>7641</v>
      </c>
    </row>
    <row r="2604" customFormat="false" ht="14.4" hidden="false" customHeight="false" outlineLevel="0" collapsed="false">
      <c r="A2604" s="0" t="n">
        <v>1</v>
      </c>
      <c r="B2604" s="0" t="s">
        <v>948</v>
      </c>
      <c r="C2604" s="0" t="s">
        <v>949</v>
      </c>
      <c r="D2604" s="0" t="n">
        <v>9068</v>
      </c>
      <c r="E2604" s="0" t="s">
        <v>7642</v>
      </c>
      <c r="F2604" s="0" t="s">
        <v>7642</v>
      </c>
      <c r="I2604" s="0" t="s">
        <v>7643</v>
      </c>
    </row>
    <row r="2605" customFormat="false" ht="14.4" hidden="false" customHeight="false" outlineLevel="0" collapsed="false">
      <c r="A2605" s="0" t="n">
        <v>1</v>
      </c>
      <c r="B2605" s="0" t="s">
        <v>948</v>
      </c>
      <c r="C2605" s="0" t="s">
        <v>949</v>
      </c>
      <c r="D2605" s="0" t="n">
        <v>9069</v>
      </c>
      <c r="E2605" s="0" t="s">
        <v>7644</v>
      </c>
      <c r="F2605" s="0" t="s">
        <v>7644</v>
      </c>
      <c r="I2605" s="0" t="s">
        <v>7645</v>
      </c>
    </row>
    <row r="2606" customFormat="false" ht="14.4" hidden="false" customHeight="false" outlineLevel="0" collapsed="false">
      <c r="A2606" s="0" t="n">
        <v>1</v>
      </c>
      <c r="B2606" s="0" t="s">
        <v>948</v>
      </c>
      <c r="C2606" s="0" t="s">
        <v>949</v>
      </c>
      <c r="D2606" s="0" t="n">
        <v>9070</v>
      </c>
      <c r="E2606" s="0" t="s">
        <v>7646</v>
      </c>
      <c r="F2606" s="0" t="s">
        <v>7646</v>
      </c>
      <c r="G2606" s="0" t="s">
        <v>1074</v>
      </c>
      <c r="H2606" s="0" t="s">
        <v>7647</v>
      </c>
    </row>
    <row r="2607" customFormat="false" ht="14.4" hidden="false" customHeight="false" outlineLevel="0" collapsed="false">
      <c r="A2607" s="0" t="n">
        <v>1</v>
      </c>
      <c r="B2607" s="0" t="s">
        <v>948</v>
      </c>
      <c r="C2607" s="0" t="s">
        <v>949</v>
      </c>
      <c r="D2607" s="0" t="n">
        <v>9071</v>
      </c>
      <c r="E2607" s="0" t="s">
        <v>7648</v>
      </c>
      <c r="F2607" s="0" t="s">
        <v>7648</v>
      </c>
      <c r="G2607" s="0" t="s">
        <v>1074</v>
      </c>
      <c r="H2607" s="0" t="s">
        <v>7649</v>
      </c>
      <c r="I2607" s="0" t="s">
        <v>7650</v>
      </c>
    </row>
    <row r="2608" customFormat="false" ht="14.4" hidden="false" customHeight="false" outlineLevel="0" collapsed="false">
      <c r="A2608" s="0" t="n">
        <v>1</v>
      </c>
      <c r="B2608" s="0" t="s">
        <v>948</v>
      </c>
      <c r="C2608" s="0" t="s">
        <v>949</v>
      </c>
      <c r="D2608" s="0" t="n">
        <v>9072</v>
      </c>
      <c r="E2608" s="0" t="s">
        <v>7651</v>
      </c>
      <c r="F2608" s="0" t="s">
        <v>7651</v>
      </c>
      <c r="G2608" s="0" t="s">
        <v>1074</v>
      </c>
      <c r="H2608" s="0" t="s">
        <v>7652</v>
      </c>
      <c r="I2608" s="0" t="s">
        <v>7653</v>
      </c>
    </row>
    <row r="2609" customFormat="false" ht="14.4" hidden="false" customHeight="false" outlineLevel="0" collapsed="false">
      <c r="A2609" s="0" t="n">
        <v>1</v>
      </c>
      <c r="B2609" s="0" t="s">
        <v>948</v>
      </c>
      <c r="C2609" s="0" t="s">
        <v>949</v>
      </c>
      <c r="D2609" s="0" t="n">
        <v>9073</v>
      </c>
      <c r="E2609" s="0" t="s">
        <v>7654</v>
      </c>
      <c r="F2609" s="0" t="s">
        <v>7654</v>
      </c>
      <c r="I2609" s="0" t="s">
        <v>7655</v>
      </c>
    </row>
    <row r="2610" customFormat="false" ht="14.4" hidden="false" customHeight="false" outlineLevel="0" collapsed="false">
      <c r="A2610" s="0" t="n">
        <v>1</v>
      </c>
      <c r="B2610" s="0" t="s">
        <v>948</v>
      </c>
      <c r="C2610" s="0" t="s">
        <v>949</v>
      </c>
      <c r="D2610" s="0" t="n">
        <v>9074</v>
      </c>
      <c r="E2610" s="0" t="s">
        <v>7656</v>
      </c>
      <c r="F2610" s="0" t="s">
        <v>7657</v>
      </c>
      <c r="G2610" s="0" t="s">
        <v>1074</v>
      </c>
      <c r="H2610" s="0" t="s">
        <v>7658</v>
      </c>
      <c r="I2610" s="0" t="s">
        <v>7659</v>
      </c>
    </row>
    <row r="2611" customFormat="false" ht="14.4" hidden="false" customHeight="false" outlineLevel="0" collapsed="false">
      <c r="A2611" s="0" t="n">
        <v>1</v>
      </c>
      <c r="B2611" s="0" t="s">
        <v>948</v>
      </c>
      <c r="C2611" s="0" t="s">
        <v>949</v>
      </c>
      <c r="D2611" s="0" t="n">
        <v>9075</v>
      </c>
      <c r="E2611" s="0" t="s">
        <v>7660</v>
      </c>
      <c r="F2611" s="0" t="s">
        <v>7660</v>
      </c>
      <c r="I2611" s="0" t="s">
        <v>7661</v>
      </c>
    </row>
    <row r="2612" customFormat="false" ht="14.4" hidden="false" customHeight="false" outlineLevel="0" collapsed="false">
      <c r="A2612" s="0" t="n">
        <v>1</v>
      </c>
      <c r="B2612" s="0" t="s">
        <v>948</v>
      </c>
      <c r="C2612" s="0" t="s">
        <v>949</v>
      </c>
      <c r="D2612" s="0" t="n">
        <v>9076</v>
      </c>
      <c r="E2612" s="0" t="s">
        <v>7662</v>
      </c>
      <c r="F2612" s="0" t="s">
        <v>7662</v>
      </c>
      <c r="I2612" s="0" t="s">
        <v>7663</v>
      </c>
    </row>
    <row r="2613" customFormat="false" ht="14.4" hidden="false" customHeight="false" outlineLevel="0" collapsed="false">
      <c r="A2613" s="0" t="n">
        <v>1</v>
      </c>
      <c r="B2613" s="0" t="s">
        <v>948</v>
      </c>
      <c r="C2613" s="0" t="s">
        <v>949</v>
      </c>
      <c r="D2613" s="0" t="n">
        <v>9077</v>
      </c>
      <c r="E2613" s="0" t="s">
        <v>7664</v>
      </c>
      <c r="F2613" s="0" t="s">
        <v>7664</v>
      </c>
      <c r="I2613" s="0" t="s">
        <v>7665</v>
      </c>
    </row>
    <row r="2614" customFormat="false" ht="14.4" hidden="false" customHeight="false" outlineLevel="0" collapsed="false">
      <c r="A2614" s="0" t="n">
        <v>1</v>
      </c>
      <c r="B2614" s="0" t="s">
        <v>948</v>
      </c>
      <c r="C2614" s="0" t="s">
        <v>949</v>
      </c>
      <c r="D2614" s="0" t="n">
        <v>9078</v>
      </c>
      <c r="E2614" s="0" t="s">
        <v>7666</v>
      </c>
      <c r="F2614" s="0" t="s">
        <v>7666</v>
      </c>
      <c r="G2614" s="0" t="s">
        <v>1074</v>
      </c>
      <c r="H2614" s="0" t="s">
        <v>7667</v>
      </c>
      <c r="I2614" s="0" t="s">
        <v>7668</v>
      </c>
    </row>
    <row r="2615" customFormat="false" ht="14.4" hidden="false" customHeight="false" outlineLevel="0" collapsed="false">
      <c r="A2615" s="0" t="n">
        <v>1</v>
      </c>
      <c r="B2615" s="0" t="s">
        <v>948</v>
      </c>
      <c r="C2615" s="0" t="s">
        <v>949</v>
      </c>
      <c r="D2615" s="0" t="n">
        <v>9100</v>
      </c>
      <c r="E2615" s="0" t="s">
        <v>7669</v>
      </c>
      <c r="F2615" s="0" t="s">
        <v>7670</v>
      </c>
      <c r="I2615" s="0" t="s">
        <v>7671</v>
      </c>
    </row>
    <row r="2616" customFormat="false" ht="14.4" hidden="false" customHeight="false" outlineLevel="0" collapsed="false">
      <c r="A2616" s="0" t="n">
        <v>1</v>
      </c>
      <c r="B2616" s="0" t="s">
        <v>948</v>
      </c>
      <c r="C2616" s="0" t="s">
        <v>949</v>
      </c>
      <c r="D2616" s="0" t="n">
        <v>9101</v>
      </c>
      <c r="E2616" s="0" t="s">
        <v>7672</v>
      </c>
      <c r="F2616" s="0" t="s">
        <v>7673</v>
      </c>
      <c r="G2616" s="0" t="s">
        <v>1074</v>
      </c>
      <c r="H2616" s="0" t="s">
        <v>7674</v>
      </c>
      <c r="I2616" s="0" t="s">
        <v>7675</v>
      </c>
    </row>
    <row r="2617" customFormat="false" ht="14.4" hidden="false" customHeight="false" outlineLevel="0" collapsed="false">
      <c r="A2617" s="0" t="n">
        <v>1</v>
      </c>
      <c r="B2617" s="0" t="s">
        <v>948</v>
      </c>
      <c r="C2617" s="0" t="s">
        <v>949</v>
      </c>
      <c r="D2617" s="0" t="n">
        <v>9102</v>
      </c>
      <c r="E2617" s="0" t="s">
        <v>7676</v>
      </c>
      <c r="F2617" s="0" t="s">
        <v>7677</v>
      </c>
    </row>
    <row r="2618" customFormat="false" ht="14.4" hidden="false" customHeight="false" outlineLevel="0" collapsed="false">
      <c r="A2618" s="0" t="n">
        <v>1</v>
      </c>
      <c r="B2618" s="0" t="s">
        <v>948</v>
      </c>
      <c r="C2618" s="0" t="s">
        <v>949</v>
      </c>
      <c r="D2618" s="0" t="n">
        <v>9103</v>
      </c>
      <c r="E2618" s="0" t="s">
        <v>7678</v>
      </c>
      <c r="F2618" s="0" t="s">
        <v>7679</v>
      </c>
      <c r="G2618" s="0" t="s">
        <v>1074</v>
      </c>
      <c r="H2618" s="0" t="s">
        <v>7680</v>
      </c>
      <c r="I2618" s="0" t="s">
        <v>7681</v>
      </c>
    </row>
    <row r="2619" customFormat="false" ht="14.4" hidden="false" customHeight="false" outlineLevel="0" collapsed="false">
      <c r="A2619" s="0" t="n">
        <v>1</v>
      </c>
      <c r="B2619" s="0" t="s">
        <v>948</v>
      </c>
      <c r="C2619" s="0" t="s">
        <v>949</v>
      </c>
      <c r="D2619" s="0" t="n">
        <v>9104</v>
      </c>
      <c r="E2619" s="0" t="s">
        <v>7682</v>
      </c>
      <c r="F2619" s="0" t="s">
        <v>7683</v>
      </c>
      <c r="I2619" s="0" t="s">
        <v>7684</v>
      </c>
    </row>
    <row r="2620" customFormat="false" ht="14.4" hidden="false" customHeight="false" outlineLevel="0" collapsed="false">
      <c r="A2620" s="0" t="n">
        <v>1</v>
      </c>
      <c r="B2620" s="0" t="s">
        <v>948</v>
      </c>
      <c r="C2620" s="0" t="s">
        <v>949</v>
      </c>
      <c r="D2620" s="0" t="n">
        <v>9105</v>
      </c>
      <c r="E2620" s="0" t="s">
        <v>7685</v>
      </c>
      <c r="F2620" s="0" t="s">
        <v>7686</v>
      </c>
      <c r="I2620" s="0" t="s">
        <v>7687</v>
      </c>
    </row>
    <row r="2621" customFormat="false" ht="14.4" hidden="false" customHeight="false" outlineLevel="0" collapsed="false">
      <c r="A2621" s="0" t="n">
        <v>1</v>
      </c>
      <c r="B2621" s="0" t="s">
        <v>948</v>
      </c>
      <c r="C2621" s="0" t="s">
        <v>949</v>
      </c>
      <c r="D2621" s="0" t="n">
        <v>9106</v>
      </c>
      <c r="E2621" s="0" t="s">
        <v>7688</v>
      </c>
      <c r="F2621" s="0" t="s">
        <v>7689</v>
      </c>
      <c r="G2621" s="0" t="s">
        <v>1074</v>
      </c>
      <c r="H2621" s="0" t="s">
        <v>7690</v>
      </c>
      <c r="I2621" s="0" t="s">
        <v>7691</v>
      </c>
    </row>
    <row r="2622" customFormat="false" ht="14.4" hidden="false" customHeight="false" outlineLevel="0" collapsed="false">
      <c r="A2622" s="0" t="n">
        <v>1</v>
      </c>
      <c r="B2622" s="0" t="s">
        <v>948</v>
      </c>
      <c r="C2622" s="0" t="s">
        <v>949</v>
      </c>
      <c r="D2622" s="0" t="n">
        <v>9107</v>
      </c>
      <c r="E2622" s="0" t="s">
        <v>7692</v>
      </c>
      <c r="F2622" s="0" t="s">
        <v>7693</v>
      </c>
      <c r="G2622" s="0" t="s">
        <v>1074</v>
      </c>
      <c r="H2622" s="0" t="s">
        <v>7694</v>
      </c>
      <c r="I2622" s="0" t="s">
        <v>7695</v>
      </c>
    </row>
    <row r="2623" customFormat="false" ht="14.4" hidden="false" customHeight="false" outlineLevel="0" collapsed="false">
      <c r="A2623" s="0" t="n">
        <v>1</v>
      </c>
      <c r="B2623" s="0" t="s">
        <v>948</v>
      </c>
      <c r="C2623" s="0" t="s">
        <v>949</v>
      </c>
      <c r="D2623" s="0" t="n">
        <v>9108</v>
      </c>
      <c r="E2623" s="0" t="s">
        <v>7696</v>
      </c>
      <c r="F2623" s="0" t="s">
        <v>7697</v>
      </c>
      <c r="G2623" s="0" t="s">
        <v>7698</v>
      </c>
      <c r="H2623" s="0" t="s">
        <v>7698</v>
      </c>
      <c r="I2623" s="0" t="s">
        <v>7699</v>
      </c>
    </row>
    <row r="2624" customFormat="false" ht="14.4" hidden="false" customHeight="false" outlineLevel="0" collapsed="false">
      <c r="A2624" s="0" t="n">
        <v>1</v>
      </c>
      <c r="B2624" s="0" t="s">
        <v>948</v>
      </c>
      <c r="C2624" s="0" t="s">
        <v>949</v>
      </c>
      <c r="D2624" s="0" t="n">
        <v>9109</v>
      </c>
      <c r="E2624" s="0" t="s">
        <v>7700</v>
      </c>
      <c r="F2624" s="0" t="s">
        <v>7701</v>
      </c>
      <c r="G2624" s="0" t="s">
        <v>1074</v>
      </c>
      <c r="H2624" s="0" t="s">
        <v>7702</v>
      </c>
      <c r="I2624" s="0" t="s">
        <v>7703</v>
      </c>
    </row>
    <row r="2625" customFormat="false" ht="14.4" hidden="false" customHeight="false" outlineLevel="0" collapsed="false">
      <c r="A2625" s="0" t="n">
        <v>1</v>
      </c>
      <c r="B2625" s="0" t="s">
        <v>948</v>
      </c>
      <c r="C2625" s="0" t="s">
        <v>949</v>
      </c>
      <c r="D2625" s="0" t="n">
        <v>9110</v>
      </c>
      <c r="E2625" s="0" t="s">
        <v>7704</v>
      </c>
      <c r="F2625" s="0" t="s">
        <v>7705</v>
      </c>
      <c r="G2625" s="0" t="s">
        <v>1074</v>
      </c>
      <c r="H2625" s="0" t="s">
        <v>7706</v>
      </c>
      <c r="I2625" s="0" t="s">
        <v>7707</v>
      </c>
    </row>
    <row r="2626" customFormat="false" ht="14.4" hidden="false" customHeight="false" outlineLevel="0" collapsed="false">
      <c r="A2626" s="0" t="n">
        <v>1</v>
      </c>
      <c r="B2626" s="0" t="s">
        <v>948</v>
      </c>
      <c r="C2626" s="0" t="s">
        <v>949</v>
      </c>
      <c r="D2626" s="0" t="n">
        <v>9111</v>
      </c>
      <c r="E2626" s="0" t="s">
        <v>7708</v>
      </c>
      <c r="F2626" s="0" t="s">
        <v>7709</v>
      </c>
    </row>
    <row r="2627" customFormat="false" ht="14.4" hidden="false" customHeight="false" outlineLevel="0" collapsed="false">
      <c r="A2627" s="0" t="n">
        <v>1</v>
      </c>
      <c r="B2627" s="0" t="s">
        <v>948</v>
      </c>
      <c r="C2627" s="0" t="s">
        <v>949</v>
      </c>
      <c r="D2627" s="0" t="n">
        <v>9112</v>
      </c>
      <c r="E2627" s="0" t="s">
        <v>7710</v>
      </c>
      <c r="F2627" s="0" t="s">
        <v>7711</v>
      </c>
      <c r="I2627" s="0" t="s">
        <v>7712</v>
      </c>
    </row>
    <row r="2628" customFormat="false" ht="14.4" hidden="false" customHeight="false" outlineLevel="0" collapsed="false">
      <c r="A2628" s="0" t="n">
        <v>1</v>
      </c>
      <c r="B2628" s="0" t="s">
        <v>948</v>
      </c>
      <c r="C2628" s="0" t="s">
        <v>949</v>
      </c>
      <c r="D2628" s="0" t="n">
        <v>9113</v>
      </c>
      <c r="E2628" s="0" t="s">
        <v>7713</v>
      </c>
      <c r="F2628" s="0" t="s">
        <v>7714</v>
      </c>
      <c r="I2628" s="0" t="s">
        <v>7715</v>
      </c>
    </row>
    <row r="2629" customFormat="false" ht="14.4" hidden="false" customHeight="false" outlineLevel="0" collapsed="false">
      <c r="A2629" s="0" t="n">
        <v>1</v>
      </c>
      <c r="B2629" s="0" t="s">
        <v>948</v>
      </c>
      <c r="C2629" s="0" t="s">
        <v>949</v>
      </c>
      <c r="D2629" s="0" t="n">
        <v>9114</v>
      </c>
      <c r="E2629" s="0" t="s">
        <v>7716</v>
      </c>
      <c r="F2629" s="0" t="s">
        <v>7717</v>
      </c>
      <c r="I2629" s="0" t="s">
        <v>7718</v>
      </c>
    </row>
    <row r="2630" customFormat="false" ht="14.4" hidden="false" customHeight="false" outlineLevel="0" collapsed="false">
      <c r="A2630" s="0" t="n">
        <v>1</v>
      </c>
      <c r="B2630" s="0" t="s">
        <v>948</v>
      </c>
      <c r="C2630" s="0" t="s">
        <v>949</v>
      </c>
      <c r="D2630" s="0" t="n">
        <v>9115</v>
      </c>
      <c r="E2630" s="0" t="s">
        <v>7719</v>
      </c>
      <c r="F2630" s="0" t="s">
        <v>7720</v>
      </c>
      <c r="G2630" s="0" t="s">
        <v>1074</v>
      </c>
      <c r="H2630" s="0" t="s">
        <v>7721</v>
      </c>
    </row>
    <row r="2631" customFormat="false" ht="14.4" hidden="false" customHeight="false" outlineLevel="0" collapsed="false">
      <c r="A2631" s="0" t="n">
        <v>1</v>
      </c>
      <c r="B2631" s="0" t="s">
        <v>948</v>
      </c>
      <c r="C2631" s="0" t="s">
        <v>949</v>
      </c>
      <c r="D2631" s="0" t="n">
        <v>9116</v>
      </c>
      <c r="E2631" s="0" t="s">
        <v>7722</v>
      </c>
      <c r="F2631" s="0" t="s">
        <v>7723</v>
      </c>
      <c r="G2631" s="0" t="s">
        <v>1074</v>
      </c>
      <c r="H2631" s="0" t="s">
        <v>7724</v>
      </c>
      <c r="I2631" s="0" t="s">
        <v>7725</v>
      </c>
    </row>
    <row r="2632" customFormat="false" ht="14.4" hidden="false" customHeight="false" outlineLevel="0" collapsed="false">
      <c r="A2632" s="0" t="n">
        <v>1</v>
      </c>
      <c r="B2632" s="0" t="s">
        <v>948</v>
      </c>
      <c r="C2632" s="0" t="s">
        <v>949</v>
      </c>
      <c r="D2632" s="0" t="n">
        <v>9117</v>
      </c>
      <c r="E2632" s="0" t="s">
        <v>7726</v>
      </c>
      <c r="F2632" s="0" t="s">
        <v>7727</v>
      </c>
      <c r="G2632" s="0" t="s">
        <v>1074</v>
      </c>
      <c r="H2632" s="0" t="s">
        <v>7728</v>
      </c>
      <c r="I2632" s="0" t="s">
        <v>7729</v>
      </c>
    </row>
    <row r="2633" customFormat="false" ht="14.4" hidden="false" customHeight="false" outlineLevel="0" collapsed="false">
      <c r="A2633" s="0" t="n">
        <v>1</v>
      </c>
      <c r="B2633" s="0" t="s">
        <v>948</v>
      </c>
      <c r="C2633" s="0" t="s">
        <v>949</v>
      </c>
      <c r="D2633" s="0" t="n">
        <v>9118</v>
      </c>
      <c r="E2633" s="0" t="s">
        <v>7730</v>
      </c>
      <c r="F2633" s="0" t="s">
        <v>7731</v>
      </c>
      <c r="G2633" s="0" t="s">
        <v>1074</v>
      </c>
      <c r="H2633" s="0" t="s">
        <v>7732</v>
      </c>
      <c r="I2633" s="0" t="s">
        <v>7733</v>
      </c>
    </row>
    <row r="2634" customFormat="false" ht="14.4" hidden="false" customHeight="false" outlineLevel="0" collapsed="false">
      <c r="A2634" s="0" t="n">
        <v>1</v>
      </c>
      <c r="B2634" s="0" t="s">
        <v>948</v>
      </c>
      <c r="C2634" s="0" t="s">
        <v>949</v>
      </c>
      <c r="D2634" s="0" t="n">
        <v>9119</v>
      </c>
      <c r="E2634" s="0" t="s">
        <v>7734</v>
      </c>
      <c r="F2634" s="0" t="s">
        <v>7735</v>
      </c>
      <c r="I2634" s="0" t="s">
        <v>7736</v>
      </c>
    </row>
    <row r="2635" customFormat="false" ht="14.4" hidden="false" customHeight="false" outlineLevel="0" collapsed="false">
      <c r="A2635" s="0" t="n">
        <v>1</v>
      </c>
      <c r="B2635" s="0" t="s">
        <v>948</v>
      </c>
      <c r="C2635" s="0" t="s">
        <v>949</v>
      </c>
      <c r="D2635" s="0" t="n">
        <v>9120</v>
      </c>
      <c r="E2635" s="0" t="s">
        <v>7737</v>
      </c>
      <c r="F2635" s="0" t="s">
        <v>7738</v>
      </c>
      <c r="G2635" s="0" t="s">
        <v>1074</v>
      </c>
      <c r="H2635" s="0" t="s">
        <v>7739</v>
      </c>
      <c r="I2635" s="0" t="s">
        <v>7740</v>
      </c>
    </row>
    <row r="2636" customFormat="false" ht="14.4" hidden="false" customHeight="false" outlineLevel="0" collapsed="false">
      <c r="A2636" s="0" t="n">
        <v>1</v>
      </c>
      <c r="B2636" s="0" t="s">
        <v>948</v>
      </c>
      <c r="C2636" s="0" t="s">
        <v>949</v>
      </c>
      <c r="D2636" s="0" t="n">
        <v>9121</v>
      </c>
      <c r="E2636" s="0" t="s">
        <v>7741</v>
      </c>
      <c r="F2636" s="0" t="s">
        <v>7742</v>
      </c>
      <c r="G2636" s="0" t="s">
        <v>1074</v>
      </c>
      <c r="H2636" s="0" t="s">
        <v>7743</v>
      </c>
      <c r="I2636" s="0" t="s">
        <v>7744</v>
      </c>
    </row>
    <row r="2637" customFormat="false" ht="14.4" hidden="false" customHeight="false" outlineLevel="0" collapsed="false">
      <c r="A2637" s="0" t="n">
        <v>1</v>
      </c>
      <c r="B2637" s="0" t="s">
        <v>948</v>
      </c>
      <c r="C2637" s="0" t="s">
        <v>949</v>
      </c>
      <c r="D2637" s="0" t="n">
        <v>9122</v>
      </c>
      <c r="E2637" s="0" t="s">
        <v>7745</v>
      </c>
      <c r="F2637" s="0" t="s">
        <v>7746</v>
      </c>
      <c r="I2637" s="0" t="s">
        <v>7747</v>
      </c>
    </row>
    <row r="2638" customFormat="false" ht="14.4" hidden="false" customHeight="false" outlineLevel="0" collapsed="false">
      <c r="A2638" s="0" t="n">
        <v>1</v>
      </c>
      <c r="B2638" s="0" t="s">
        <v>948</v>
      </c>
      <c r="C2638" s="0" t="s">
        <v>949</v>
      </c>
      <c r="D2638" s="0" t="n">
        <v>9123</v>
      </c>
      <c r="E2638" s="0" t="s">
        <v>7748</v>
      </c>
      <c r="F2638" s="0" t="s">
        <v>7749</v>
      </c>
      <c r="I2638" s="0" t="s">
        <v>7750</v>
      </c>
    </row>
    <row r="2639" customFormat="false" ht="14.4" hidden="false" customHeight="false" outlineLevel="0" collapsed="false">
      <c r="A2639" s="0" t="n">
        <v>1</v>
      </c>
      <c r="B2639" s="0" t="s">
        <v>948</v>
      </c>
      <c r="C2639" s="0" t="s">
        <v>949</v>
      </c>
      <c r="D2639" s="0" t="n">
        <v>9124</v>
      </c>
      <c r="E2639" s="0" t="s">
        <v>7751</v>
      </c>
      <c r="F2639" s="0" t="s">
        <v>7752</v>
      </c>
      <c r="G2639" s="0" t="s">
        <v>1074</v>
      </c>
      <c r="H2639" s="0" t="s">
        <v>7753</v>
      </c>
    </row>
    <row r="2640" customFormat="false" ht="14.4" hidden="false" customHeight="false" outlineLevel="0" collapsed="false">
      <c r="A2640" s="0" t="n">
        <v>1</v>
      </c>
      <c r="B2640" s="0" t="s">
        <v>948</v>
      </c>
      <c r="C2640" s="0" t="s">
        <v>949</v>
      </c>
      <c r="D2640" s="0" t="n">
        <v>9125</v>
      </c>
      <c r="E2640" s="0" t="s">
        <v>7754</v>
      </c>
      <c r="F2640" s="0" t="s">
        <v>7755</v>
      </c>
      <c r="I2640" s="0" t="s">
        <v>7756</v>
      </c>
    </row>
    <row r="2641" customFormat="false" ht="14.4" hidden="false" customHeight="false" outlineLevel="0" collapsed="false">
      <c r="A2641" s="0" t="n">
        <v>1</v>
      </c>
      <c r="B2641" s="0" t="s">
        <v>948</v>
      </c>
      <c r="C2641" s="0" t="s">
        <v>949</v>
      </c>
      <c r="D2641" s="0" t="n">
        <v>9126</v>
      </c>
      <c r="E2641" s="0" t="s">
        <v>7757</v>
      </c>
      <c r="F2641" s="0" t="s">
        <v>7758</v>
      </c>
      <c r="I2641" s="0" t="s">
        <v>7759</v>
      </c>
    </row>
    <row r="2642" customFormat="false" ht="14.4" hidden="false" customHeight="false" outlineLevel="0" collapsed="false">
      <c r="A2642" s="0" t="n">
        <v>1</v>
      </c>
      <c r="B2642" s="0" t="s">
        <v>948</v>
      </c>
      <c r="C2642" s="0" t="s">
        <v>949</v>
      </c>
      <c r="D2642" s="0" t="n">
        <v>9127</v>
      </c>
      <c r="E2642" s="0" t="s">
        <v>7760</v>
      </c>
      <c r="F2642" s="0" t="s">
        <v>7761</v>
      </c>
    </row>
    <row r="2643" customFormat="false" ht="14.4" hidden="false" customHeight="false" outlineLevel="0" collapsed="false">
      <c r="A2643" s="0" t="n">
        <v>1</v>
      </c>
      <c r="B2643" s="0" t="s">
        <v>948</v>
      </c>
      <c r="C2643" s="0" t="s">
        <v>949</v>
      </c>
      <c r="D2643" s="0" t="n">
        <v>9128</v>
      </c>
      <c r="E2643" s="0" t="s">
        <v>7762</v>
      </c>
      <c r="F2643" s="0" t="s">
        <v>7763</v>
      </c>
      <c r="G2643" s="0" t="s">
        <v>1074</v>
      </c>
      <c r="H2643" s="0" t="s">
        <v>7764</v>
      </c>
      <c r="I2643" s="0" t="s">
        <v>7765</v>
      </c>
    </row>
    <row r="2644" customFormat="false" ht="14.4" hidden="false" customHeight="false" outlineLevel="0" collapsed="false">
      <c r="A2644" s="0" t="n">
        <v>1</v>
      </c>
      <c r="B2644" s="0" t="s">
        <v>948</v>
      </c>
      <c r="C2644" s="0" t="s">
        <v>949</v>
      </c>
      <c r="D2644" s="0" t="n">
        <v>9129</v>
      </c>
      <c r="E2644" s="0" t="s">
        <v>7766</v>
      </c>
      <c r="F2644" s="0" t="s">
        <v>7767</v>
      </c>
    </row>
    <row r="2645" customFormat="false" ht="14.4" hidden="false" customHeight="false" outlineLevel="0" collapsed="false">
      <c r="A2645" s="0" t="n">
        <v>1</v>
      </c>
      <c r="B2645" s="0" t="s">
        <v>948</v>
      </c>
      <c r="C2645" s="0" t="s">
        <v>949</v>
      </c>
      <c r="D2645" s="0" t="n">
        <v>9130</v>
      </c>
      <c r="E2645" s="0" t="s">
        <v>7768</v>
      </c>
      <c r="F2645" s="0" t="s">
        <v>7769</v>
      </c>
      <c r="G2645" s="0" t="s">
        <v>1074</v>
      </c>
      <c r="H2645" s="0" t="s">
        <v>7770</v>
      </c>
      <c r="I2645" s="0" t="s">
        <v>7771</v>
      </c>
    </row>
    <row r="2646" customFormat="false" ht="14.4" hidden="false" customHeight="false" outlineLevel="0" collapsed="false">
      <c r="A2646" s="0" t="n">
        <v>1</v>
      </c>
      <c r="B2646" s="0" t="s">
        <v>948</v>
      </c>
      <c r="C2646" s="0" t="s">
        <v>949</v>
      </c>
      <c r="D2646" s="0" t="n">
        <v>9131</v>
      </c>
      <c r="E2646" s="0" t="s">
        <v>7772</v>
      </c>
      <c r="F2646" s="0" t="s">
        <v>7773</v>
      </c>
      <c r="G2646" s="0" t="s">
        <v>1074</v>
      </c>
      <c r="H2646" s="0" t="s">
        <v>7774</v>
      </c>
      <c r="I2646" s="0" t="s">
        <v>7775</v>
      </c>
    </row>
    <row r="2647" customFormat="false" ht="14.4" hidden="false" customHeight="false" outlineLevel="0" collapsed="false">
      <c r="A2647" s="0" t="n">
        <v>1</v>
      </c>
      <c r="B2647" s="0" t="s">
        <v>948</v>
      </c>
      <c r="C2647" s="0" t="s">
        <v>949</v>
      </c>
      <c r="D2647" s="0" t="n">
        <v>9132</v>
      </c>
      <c r="E2647" s="0" t="s">
        <v>7776</v>
      </c>
      <c r="F2647" s="0" t="s">
        <v>7777</v>
      </c>
      <c r="G2647" s="0" t="s">
        <v>1074</v>
      </c>
      <c r="H2647" s="0" t="s">
        <v>7778</v>
      </c>
      <c r="I2647" s="0" t="s">
        <v>7779</v>
      </c>
    </row>
    <row r="2648" customFormat="false" ht="14.4" hidden="false" customHeight="false" outlineLevel="0" collapsed="false">
      <c r="A2648" s="0" t="n">
        <v>1</v>
      </c>
      <c r="B2648" s="0" t="s">
        <v>948</v>
      </c>
      <c r="C2648" s="0" t="s">
        <v>949</v>
      </c>
      <c r="D2648" s="0" t="n">
        <v>9133</v>
      </c>
      <c r="E2648" s="0" t="s">
        <v>7780</v>
      </c>
      <c r="F2648" s="0" t="s">
        <v>7781</v>
      </c>
      <c r="G2648" s="0" t="s">
        <v>1074</v>
      </c>
      <c r="H2648" s="0" t="s">
        <v>7782</v>
      </c>
      <c r="I2648" s="0" t="s">
        <v>7783</v>
      </c>
    </row>
    <row r="2649" customFormat="false" ht="14.4" hidden="false" customHeight="false" outlineLevel="0" collapsed="false">
      <c r="A2649" s="0" t="n">
        <v>1</v>
      </c>
      <c r="B2649" s="0" t="s">
        <v>948</v>
      </c>
      <c r="C2649" s="0" t="s">
        <v>949</v>
      </c>
      <c r="D2649" s="0" t="n">
        <v>9134</v>
      </c>
      <c r="E2649" s="0" t="s">
        <v>7784</v>
      </c>
      <c r="F2649" s="0" t="s">
        <v>7785</v>
      </c>
      <c r="G2649" s="0" t="s">
        <v>1074</v>
      </c>
      <c r="H2649" s="0" t="s">
        <v>7786</v>
      </c>
      <c r="I2649" s="0" t="s">
        <v>7787</v>
      </c>
    </row>
    <row r="2650" customFormat="false" ht="14.4" hidden="false" customHeight="false" outlineLevel="0" collapsed="false">
      <c r="A2650" s="0" t="n">
        <v>1</v>
      </c>
      <c r="B2650" s="0" t="s">
        <v>948</v>
      </c>
      <c r="C2650" s="0" t="s">
        <v>949</v>
      </c>
      <c r="D2650" s="0" t="n">
        <v>9135</v>
      </c>
      <c r="E2650" s="0" t="s">
        <v>7788</v>
      </c>
      <c r="F2650" s="0" t="s">
        <v>7789</v>
      </c>
      <c r="G2650" s="0" t="s">
        <v>1074</v>
      </c>
      <c r="H2650" s="0" t="s">
        <v>7790</v>
      </c>
      <c r="I2650" s="0" t="s">
        <v>7791</v>
      </c>
    </row>
    <row r="2651" customFormat="false" ht="14.4" hidden="false" customHeight="false" outlineLevel="0" collapsed="false">
      <c r="A2651" s="0" t="n">
        <v>1</v>
      </c>
      <c r="B2651" s="0" t="s">
        <v>948</v>
      </c>
      <c r="C2651" s="0" t="s">
        <v>949</v>
      </c>
      <c r="D2651" s="0" t="n">
        <v>9136</v>
      </c>
      <c r="E2651" s="0" t="s">
        <v>7792</v>
      </c>
      <c r="F2651" s="0" t="s">
        <v>7793</v>
      </c>
      <c r="I2651" s="0" t="s">
        <v>7794</v>
      </c>
    </row>
    <row r="2652" customFormat="false" ht="14.4" hidden="false" customHeight="false" outlineLevel="0" collapsed="false">
      <c r="A2652" s="0" t="n">
        <v>1</v>
      </c>
      <c r="B2652" s="0" t="s">
        <v>948</v>
      </c>
      <c r="C2652" s="0" t="s">
        <v>949</v>
      </c>
      <c r="D2652" s="0" t="n">
        <v>9137</v>
      </c>
      <c r="E2652" s="0" t="s">
        <v>7795</v>
      </c>
      <c r="F2652" s="0" t="s">
        <v>7796</v>
      </c>
      <c r="G2652" s="0" t="s">
        <v>1074</v>
      </c>
      <c r="H2652" s="0" t="s">
        <v>7797</v>
      </c>
      <c r="I2652" s="0" t="s">
        <v>7798</v>
      </c>
    </row>
    <row r="2653" customFormat="false" ht="14.4" hidden="false" customHeight="false" outlineLevel="0" collapsed="false">
      <c r="A2653" s="0" t="n">
        <v>1</v>
      </c>
      <c r="B2653" s="0" t="s">
        <v>948</v>
      </c>
      <c r="C2653" s="0" t="s">
        <v>949</v>
      </c>
      <c r="D2653" s="0" t="n">
        <v>9138</v>
      </c>
      <c r="E2653" s="0" t="s">
        <v>7799</v>
      </c>
      <c r="F2653" s="0" t="s">
        <v>7800</v>
      </c>
      <c r="G2653" s="0" t="s">
        <v>1074</v>
      </c>
      <c r="H2653" s="0" t="s">
        <v>7801</v>
      </c>
      <c r="I2653" s="0" t="s">
        <v>7802</v>
      </c>
    </row>
    <row r="2654" customFormat="false" ht="14.4" hidden="false" customHeight="false" outlineLevel="0" collapsed="false">
      <c r="A2654" s="0" t="n">
        <v>1</v>
      </c>
      <c r="B2654" s="0" t="s">
        <v>948</v>
      </c>
      <c r="C2654" s="0" t="s">
        <v>949</v>
      </c>
      <c r="D2654" s="0" t="n">
        <v>9139</v>
      </c>
      <c r="E2654" s="0" t="s">
        <v>7803</v>
      </c>
      <c r="F2654" s="0" t="s">
        <v>7804</v>
      </c>
      <c r="I2654" s="0" t="s">
        <v>7805</v>
      </c>
    </row>
    <row r="2655" customFormat="false" ht="14.4" hidden="false" customHeight="false" outlineLevel="0" collapsed="false">
      <c r="A2655" s="0" t="n">
        <v>1</v>
      </c>
      <c r="B2655" s="0" t="s">
        <v>948</v>
      </c>
      <c r="C2655" s="0" t="s">
        <v>949</v>
      </c>
      <c r="D2655" s="0" t="n">
        <v>9140</v>
      </c>
      <c r="E2655" s="0" t="s">
        <v>7806</v>
      </c>
      <c r="F2655" s="0" t="s">
        <v>7807</v>
      </c>
      <c r="G2655" s="0" t="s">
        <v>1074</v>
      </c>
      <c r="H2655" s="0" t="s">
        <v>7808</v>
      </c>
      <c r="I2655" s="0" t="s">
        <v>7809</v>
      </c>
    </row>
    <row r="2656" customFormat="false" ht="14.4" hidden="false" customHeight="false" outlineLevel="0" collapsed="false">
      <c r="A2656" s="0" t="n">
        <v>1</v>
      </c>
      <c r="B2656" s="0" t="s">
        <v>948</v>
      </c>
      <c r="C2656" s="0" t="s">
        <v>949</v>
      </c>
      <c r="D2656" s="0" t="n">
        <v>9141</v>
      </c>
      <c r="E2656" s="0" t="s">
        <v>7810</v>
      </c>
      <c r="F2656" s="0" t="s">
        <v>7811</v>
      </c>
      <c r="I2656" s="0" t="s">
        <v>7812</v>
      </c>
    </row>
    <row r="2657" customFormat="false" ht="14.4" hidden="false" customHeight="false" outlineLevel="0" collapsed="false">
      <c r="A2657" s="0" t="n">
        <v>1</v>
      </c>
      <c r="B2657" s="0" t="s">
        <v>948</v>
      </c>
      <c r="C2657" s="0" t="s">
        <v>949</v>
      </c>
      <c r="D2657" s="0" t="n">
        <v>9142</v>
      </c>
      <c r="E2657" s="0" t="s">
        <v>7813</v>
      </c>
      <c r="F2657" s="0" t="s">
        <v>7814</v>
      </c>
      <c r="G2657" s="0" t="s">
        <v>1074</v>
      </c>
      <c r="H2657" s="0" t="s">
        <v>7815</v>
      </c>
      <c r="I2657" s="0" t="s">
        <v>7816</v>
      </c>
    </row>
    <row r="2658" customFormat="false" ht="14.4" hidden="false" customHeight="false" outlineLevel="0" collapsed="false">
      <c r="A2658" s="0" t="n">
        <v>1</v>
      </c>
      <c r="B2658" s="0" t="s">
        <v>948</v>
      </c>
      <c r="C2658" s="0" t="s">
        <v>949</v>
      </c>
      <c r="D2658" s="0" t="n">
        <v>9143</v>
      </c>
      <c r="E2658" s="0" t="s">
        <v>7817</v>
      </c>
      <c r="F2658" s="0" t="s">
        <v>7818</v>
      </c>
    </row>
    <row r="2659" customFormat="false" ht="14.4" hidden="false" customHeight="false" outlineLevel="0" collapsed="false">
      <c r="A2659" s="0" t="n">
        <v>1</v>
      </c>
      <c r="B2659" s="0" t="s">
        <v>948</v>
      </c>
      <c r="C2659" s="0" t="s">
        <v>949</v>
      </c>
      <c r="D2659" s="0" t="n">
        <v>9144</v>
      </c>
      <c r="E2659" s="0" t="s">
        <v>7819</v>
      </c>
      <c r="F2659" s="0" t="s">
        <v>7820</v>
      </c>
      <c r="G2659" s="0" t="s">
        <v>1074</v>
      </c>
      <c r="H2659" s="0" t="s">
        <v>7821</v>
      </c>
      <c r="I2659" s="0" t="s">
        <v>7822</v>
      </c>
    </row>
    <row r="2660" customFormat="false" ht="14.4" hidden="false" customHeight="false" outlineLevel="0" collapsed="false">
      <c r="A2660" s="0" t="n">
        <v>1</v>
      </c>
      <c r="B2660" s="0" t="s">
        <v>948</v>
      </c>
      <c r="C2660" s="0" t="s">
        <v>949</v>
      </c>
      <c r="D2660" s="0" t="n">
        <v>9145</v>
      </c>
      <c r="E2660" s="0" t="s">
        <v>7823</v>
      </c>
      <c r="F2660" s="0" t="s">
        <v>7824</v>
      </c>
      <c r="G2660" s="0" t="s">
        <v>1074</v>
      </c>
      <c r="H2660" s="0" t="s">
        <v>7825</v>
      </c>
      <c r="I2660" s="0" t="s">
        <v>7826</v>
      </c>
    </row>
    <row r="2661" customFormat="false" ht="14.4" hidden="false" customHeight="false" outlineLevel="0" collapsed="false">
      <c r="A2661" s="0" t="n">
        <v>1</v>
      </c>
      <c r="B2661" s="0" t="s">
        <v>948</v>
      </c>
      <c r="C2661" s="0" t="s">
        <v>949</v>
      </c>
      <c r="D2661" s="0" t="n">
        <v>9146</v>
      </c>
      <c r="E2661" s="0" t="s">
        <v>7827</v>
      </c>
      <c r="F2661" s="0" t="s">
        <v>7828</v>
      </c>
      <c r="I2661" s="0" t="s">
        <v>7829</v>
      </c>
    </row>
    <row r="2662" customFormat="false" ht="14.4" hidden="false" customHeight="false" outlineLevel="0" collapsed="false">
      <c r="A2662" s="0" t="n">
        <v>1</v>
      </c>
      <c r="B2662" s="0" t="s">
        <v>948</v>
      </c>
      <c r="C2662" s="0" t="s">
        <v>949</v>
      </c>
      <c r="D2662" s="0" t="n">
        <v>9147</v>
      </c>
      <c r="E2662" s="0" t="s">
        <v>7830</v>
      </c>
      <c r="F2662" s="0" t="s">
        <v>7831</v>
      </c>
      <c r="I2662" s="0" t="s">
        <v>7832</v>
      </c>
    </row>
    <row r="2663" customFormat="false" ht="14.4" hidden="false" customHeight="false" outlineLevel="0" collapsed="false">
      <c r="A2663" s="0" t="n">
        <v>1</v>
      </c>
      <c r="B2663" s="0" t="s">
        <v>948</v>
      </c>
      <c r="C2663" s="0" t="s">
        <v>949</v>
      </c>
      <c r="D2663" s="0" t="n">
        <v>9148</v>
      </c>
      <c r="E2663" s="0" t="s">
        <v>7833</v>
      </c>
      <c r="F2663" s="0" t="s">
        <v>7834</v>
      </c>
      <c r="G2663" s="0" t="s">
        <v>1074</v>
      </c>
      <c r="H2663" s="0" t="s">
        <v>7835</v>
      </c>
      <c r="I2663" s="0" t="s">
        <v>7836</v>
      </c>
    </row>
    <row r="2664" customFormat="false" ht="14.4" hidden="false" customHeight="false" outlineLevel="0" collapsed="false">
      <c r="A2664" s="0" t="n">
        <v>1</v>
      </c>
      <c r="B2664" s="0" t="s">
        <v>948</v>
      </c>
      <c r="C2664" s="0" t="s">
        <v>949</v>
      </c>
      <c r="D2664" s="0" t="n">
        <v>9149</v>
      </c>
      <c r="E2664" s="0" t="s">
        <v>7837</v>
      </c>
      <c r="F2664" s="0" t="s">
        <v>7838</v>
      </c>
      <c r="G2664" s="0" t="s">
        <v>1074</v>
      </c>
      <c r="H2664" s="0" t="s">
        <v>7839</v>
      </c>
      <c r="I2664" s="0" t="s">
        <v>7840</v>
      </c>
    </row>
    <row r="2665" customFormat="false" ht="14.4" hidden="false" customHeight="false" outlineLevel="0" collapsed="false">
      <c r="A2665" s="0" t="n">
        <v>1</v>
      </c>
      <c r="B2665" s="0" t="s">
        <v>948</v>
      </c>
      <c r="C2665" s="0" t="s">
        <v>949</v>
      </c>
      <c r="D2665" s="0" t="n">
        <v>9150</v>
      </c>
      <c r="E2665" s="0" t="s">
        <v>7841</v>
      </c>
      <c r="F2665" s="0" t="s">
        <v>7842</v>
      </c>
      <c r="I2665" s="0" t="s">
        <v>7843</v>
      </c>
    </row>
    <row r="2666" customFormat="false" ht="14.4" hidden="false" customHeight="false" outlineLevel="0" collapsed="false">
      <c r="A2666" s="0" t="n">
        <v>1</v>
      </c>
      <c r="B2666" s="0" t="s">
        <v>948</v>
      </c>
      <c r="C2666" s="0" t="s">
        <v>949</v>
      </c>
      <c r="D2666" s="0" t="n">
        <v>9151</v>
      </c>
      <c r="E2666" s="0" t="s">
        <v>7844</v>
      </c>
      <c r="F2666" s="0" t="s">
        <v>7845</v>
      </c>
      <c r="I2666" s="0" t="s">
        <v>7846</v>
      </c>
    </row>
    <row r="2667" customFormat="false" ht="14.4" hidden="false" customHeight="false" outlineLevel="0" collapsed="false">
      <c r="A2667" s="0" t="n">
        <v>1</v>
      </c>
      <c r="B2667" s="0" t="s">
        <v>948</v>
      </c>
      <c r="C2667" s="0" t="s">
        <v>949</v>
      </c>
      <c r="D2667" s="0" t="n">
        <v>9152</v>
      </c>
      <c r="E2667" s="0" t="s">
        <v>7847</v>
      </c>
      <c r="F2667" s="0" t="s">
        <v>7848</v>
      </c>
      <c r="I2667" s="0" t="s">
        <v>7849</v>
      </c>
    </row>
    <row r="2668" customFormat="false" ht="14.4" hidden="false" customHeight="false" outlineLevel="0" collapsed="false">
      <c r="A2668" s="0" t="n">
        <v>1</v>
      </c>
      <c r="B2668" s="0" t="s">
        <v>948</v>
      </c>
      <c r="C2668" s="0" t="s">
        <v>949</v>
      </c>
      <c r="D2668" s="0" t="n">
        <v>9153</v>
      </c>
      <c r="E2668" s="0" t="s">
        <v>7850</v>
      </c>
      <c r="F2668" s="0" t="s">
        <v>7851</v>
      </c>
    </row>
    <row r="2669" customFormat="false" ht="14.4" hidden="false" customHeight="false" outlineLevel="0" collapsed="false">
      <c r="A2669" s="0" t="n">
        <v>1</v>
      </c>
      <c r="B2669" s="0" t="s">
        <v>948</v>
      </c>
      <c r="C2669" s="0" t="s">
        <v>949</v>
      </c>
      <c r="D2669" s="0" t="n">
        <v>9154</v>
      </c>
      <c r="E2669" s="0" t="s">
        <v>7852</v>
      </c>
      <c r="F2669" s="0" t="s">
        <v>7853</v>
      </c>
    </row>
    <row r="2670" customFormat="false" ht="14.4" hidden="false" customHeight="false" outlineLevel="0" collapsed="false">
      <c r="A2670" s="0" t="n">
        <v>1</v>
      </c>
      <c r="B2670" s="0" t="s">
        <v>948</v>
      </c>
      <c r="C2670" s="0" t="s">
        <v>949</v>
      </c>
      <c r="D2670" s="0" t="n">
        <v>9155</v>
      </c>
      <c r="E2670" s="0" t="s">
        <v>7854</v>
      </c>
      <c r="F2670" s="0" t="s">
        <v>7855</v>
      </c>
      <c r="G2670" s="0" t="s">
        <v>1074</v>
      </c>
      <c r="H2670" s="0" t="s">
        <v>7856</v>
      </c>
      <c r="I2670" s="0" t="s">
        <v>7857</v>
      </c>
    </row>
    <row r="2671" customFormat="false" ht="14.4" hidden="false" customHeight="false" outlineLevel="0" collapsed="false">
      <c r="A2671" s="0" t="n">
        <v>1</v>
      </c>
      <c r="B2671" s="0" t="s">
        <v>948</v>
      </c>
      <c r="C2671" s="0" t="s">
        <v>949</v>
      </c>
      <c r="D2671" s="0" t="n">
        <v>9156</v>
      </c>
      <c r="E2671" s="0" t="s">
        <v>7858</v>
      </c>
      <c r="F2671" s="0" t="s">
        <v>7859</v>
      </c>
      <c r="I2671" s="0" t="s">
        <v>7860</v>
      </c>
    </row>
    <row r="2672" customFormat="false" ht="14.4" hidden="false" customHeight="false" outlineLevel="0" collapsed="false">
      <c r="A2672" s="0" t="n">
        <v>1</v>
      </c>
      <c r="B2672" s="0" t="s">
        <v>948</v>
      </c>
      <c r="C2672" s="0" t="s">
        <v>949</v>
      </c>
      <c r="D2672" s="0" t="n">
        <v>9157</v>
      </c>
      <c r="E2672" s="0" t="s">
        <v>7861</v>
      </c>
      <c r="F2672" s="0" t="s">
        <v>7862</v>
      </c>
    </row>
    <row r="2673" customFormat="false" ht="14.4" hidden="false" customHeight="false" outlineLevel="0" collapsed="false">
      <c r="A2673" s="0" t="n">
        <v>1</v>
      </c>
      <c r="B2673" s="0" t="s">
        <v>948</v>
      </c>
      <c r="C2673" s="0" t="s">
        <v>949</v>
      </c>
      <c r="D2673" s="0" t="n">
        <v>9158</v>
      </c>
      <c r="E2673" s="0" t="s">
        <v>7863</v>
      </c>
      <c r="F2673" s="0" t="s">
        <v>7864</v>
      </c>
    </row>
    <row r="2674" customFormat="false" ht="14.4" hidden="false" customHeight="false" outlineLevel="0" collapsed="false">
      <c r="A2674" s="0" t="n">
        <v>1</v>
      </c>
      <c r="B2674" s="0" t="s">
        <v>948</v>
      </c>
      <c r="C2674" s="0" t="s">
        <v>949</v>
      </c>
      <c r="D2674" s="0" t="n">
        <v>9159</v>
      </c>
      <c r="E2674" s="0" t="s">
        <v>7865</v>
      </c>
      <c r="F2674" s="0" t="s">
        <v>7866</v>
      </c>
      <c r="I2674" s="0" t="s">
        <v>7867</v>
      </c>
    </row>
    <row r="2675" customFormat="false" ht="14.4" hidden="false" customHeight="false" outlineLevel="0" collapsed="false">
      <c r="A2675" s="0" t="n">
        <v>1</v>
      </c>
      <c r="B2675" s="0" t="s">
        <v>948</v>
      </c>
      <c r="C2675" s="0" t="s">
        <v>949</v>
      </c>
      <c r="D2675" s="0" t="n">
        <v>9160</v>
      </c>
      <c r="E2675" s="0" t="s">
        <v>7868</v>
      </c>
      <c r="F2675" s="0" t="s">
        <v>7869</v>
      </c>
      <c r="I2675" s="0" t="s">
        <v>7870</v>
      </c>
    </row>
    <row r="2676" customFormat="false" ht="14.4" hidden="false" customHeight="false" outlineLevel="0" collapsed="false">
      <c r="A2676" s="0" t="n">
        <v>1</v>
      </c>
      <c r="B2676" s="0" t="s">
        <v>948</v>
      </c>
      <c r="C2676" s="0" t="s">
        <v>949</v>
      </c>
      <c r="D2676" s="0" t="n">
        <v>9161</v>
      </c>
      <c r="E2676" s="0" t="s">
        <v>7871</v>
      </c>
      <c r="F2676" s="0" t="s">
        <v>7872</v>
      </c>
      <c r="I2676" s="0" t="s">
        <v>7873</v>
      </c>
    </row>
    <row r="2677" customFormat="false" ht="14.4" hidden="false" customHeight="false" outlineLevel="0" collapsed="false">
      <c r="A2677" s="0" t="n">
        <v>1</v>
      </c>
      <c r="B2677" s="0" t="s">
        <v>948</v>
      </c>
      <c r="C2677" s="0" t="s">
        <v>949</v>
      </c>
      <c r="D2677" s="0" t="n">
        <v>9162</v>
      </c>
      <c r="E2677" s="0" t="s">
        <v>7874</v>
      </c>
      <c r="F2677" s="0" t="s">
        <v>7875</v>
      </c>
      <c r="I2677" s="0" t="s">
        <v>7876</v>
      </c>
    </row>
    <row r="2678" customFormat="false" ht="14.4" hidden="false" customHeight="false" outlineLevel="0" collapsed="false">
      <c r="A2678" s="0" t="n">
        <v>1</v>
      </c>
      <c r="B2678" s="0" t="s">
        <v>948</v>
      </c>
      <c r="C2678" s="0" t="s">
        <v>949</v>
      </c>
      <c r="D2678" s="0" t="n">
        <v>9163</v>
      </c>
      <c r="E2678" s="0" t="s">
        <v>7877</v>
      </c>
      <c r="F2678" s="0" t="s">
        <v>7878</v>
      </c>
    </row>
    <row r="2679" customFormat="false" ht="14.4" hidden="false" customHeight="false" outlineLevel="0" collapsed="false">
      <c r="A2679" s="0" t="n">
        <v>1</v>
      </c>
      <c r="B2679" s="0" t="s">
        <v>948</v>
      </c>
      <c r="C2679" s="0" t="s">
        <v>949</v>
      </c>
      <c r="D2679" s="0" t="n">
        <v>9164</v>
      </c>
      <c r="E2679" s="0" t="s">
        <v>7879</v>
      </c>
      <c r="F2679" s="0" t="s">
        <v>7880</v>
      </c>
      <c r="G2679" s="0" t="s">
        <v>1074</v>
      </c>
      <c r="H2679" s="0" t="s">
        <v>7881</v>
      </c>
      <c r="I2679" s="0" t="s">
        <v>7882</v>
      </c>
    </row>
    <row r="2680" customFormat="false" ht="14.4" hidden="false" customHeight="false" outlineLevel="0" collapsed="false">
      <c r="A2680" s="0" t="n">
        <v>1</v>
      </c>
      <c r="B2680" s="0" t="s">
        <v>948</v>
      </c>
      <c r="C2680" s="0" t="s">
        <v>949</v>
      </c>
      <c r="D2680" s="0" t="n">
        <v>9165</v>
      </c>
      <c r="E2680" s="0" t="s">
        <v>7883</v>
      </c>
      <c r="F2680" s="0" t="s">
        <v>7884</v>
      </c>
      <c r="G2680" s="0" t="s">
        <v>1074</v>
      </c>
      <c r="H2680" s="0" t="s">
        <v>7885</v>
      </c>
      <c r="I2680" s="0" t="s">
        <v>7886</v>
      </c>
    </row>
    <row r="2681" customFormat="false" ht="14.4" hidden="false" customHeight="false" outlineLevel="0" collapsed="false">
      <c r="A2681" s="0" t="n">
        <v>1</v>
      </c>
      <c r="B2681" s="0" t="s">
        <v>948</v>
      </c>
      <c r="C2681" s="0" t="s">
        <v>949</v>
      </c>
      <c r="D2681" s="0" t="n">
        <v>9166</v>
      </c>
      <c r="E2681" s="0" t="s">
        <v>7887</v>
      </c>
      <c r="F2681" s="0" t="s">
        <v>7888</v>
      </c>
      <c r="I2681" s="0" t="s">
        <v>7889</v>
      </c>
    </row>
    <row r="2682" customFormat="false" ht="14.4" hidden="false" customHeight="false" outlineLevel="0" collapsed="false">
      <c r="A2682" s="0" t="n">
        <v>1</v>
      </c>
      <c r="B2682" s="0" t="s">
        <v>948</v>
      </c>
      <c r="C2682" s="0" t="s">
        <v>949</v>
      </c>
      <c r="D2682" s="0" t="n">
        <v>9167</v>
      </c>
      <c r="E2682" s="0" t="s">
        <v>7890</v>
      </c>
      <c r="F2682" s="0" t="s">
        <v>7891</v>
      </c>
      <c r="G2682" s="0" t="s">
        <v>1074</v>
      </c>
      <c r="H2682" s="0" t="s">
        <v>7892</v>
      </c>
      <c r="I2682" s="0" t="s">
        <v>7893</v>
      </c>
    </row>
    <row r="2683" customFormat="false" ht="14.4" hidden="false" customHeight="false" outlineLevel="0" collapsed="false">
      <c r="A2683" s="0" t="n">
        <v>1</v>
      </c>
      <c r="B2683" s="0" t="s">
        <v>948</v>
      </c>
      <c r="C2683" s="0" t="s">
        <v>949</v>
      </c>
      <c r="D2683" s="0" t="n">
        <v>9168</v>
      </c>
      <c r="E2683" s="0" t="s">
        <v>7894</v>
      </c>
      <c r="F2683" s="0" t="s">
        <v>7895</v>
      </c>
      <c r="G2683" s="0" t="s">
        <v>1074</v>
      </c>
      <c r="H2683" s="0" t="s">
        <v>7896</v>
      </c>
      <c r="I2683" s="0" t="s">
        <v>7897</v>
      </c>
    </row>
    <row r="2684" customFormat="false" ht="14.4" hidden="false" customHeight="false" outlineLevel="0" collapsed="false">
      <c r="A2684" s="0" t="n">
        <v>1</v>
      </c>
      <c r="B2684" s="0" t="s">
        <v>948</v>
      </c>
      <c r="C2684" s="0" t="s">
        <v>949</v>
      </c>
      <c r="D2684" s="0" t="n">
        <v>9169</v>
      </c>
      <c r="E2684" s="0" t="s">
        <v>7898</v>
      </c>
      <c r="F2684" s="0" t="s">
        <v>7899</v>
      </c>
      <c r="G2684" s="0" t="s">
        <v>1074</v>
      </c>
      <c r="H2684" s="0" t="s">
        <v>7900</v>
      </c>
      <c r="I2684" s="0" t="s">
        <v>7901</v>
      </c>
    </row>
    <row r="2685" customFormat="false" ht="14.4" hidden="false" customHeight="false" outlineLevel="0" collapsed="false">
      <c r="A2685" s="0" t="n">
        <v>1</v>
      </c>
      <c r="B2685" s="0" t="s">
        <v>948</v>
      </c>
      <c r="C2685" s="0" t="s">
        <v>949</v>
      </c>
      <c r="D2685" s="0" t="n">
        <v>9170</v>
      </c>
      <c r="E2685" s="0" t="s">
        <v>7902</v>
      </c>
      <c r="F2685" s="0" t="s">
        <v>7903</v>
      </c>
      <c r="I2685" s="0" t="s">
        <v>7904</v>
      </c>
    </row>
    <row r="2686" customFormat="false" ht="14.4" hidden="false" customHeight="false" outlineLevel="0" collapsed="false">
      <c r="A2686" s="0" t="n">
        <v>1</v>
      </c>
      <c r="B2686" s="0" t="s">
        <v>948</v>
      </c>
      <c r="C2686" s="0" t="s">
        <v>949</v>
      </c>
      <c r="D2686" s="0" t="n">
        <v>9171</v>
      </c>
      <c r="E2686" s="0" t="s">
        <v>7905</v>
      </c>
      <c r="F2686" s="0" t="s">
        <v>7906</v>
      </c>
      <c r="G2686" s="0" t="s">
        <v>1074</v>
      </c>
      <c r="H2686" s="0" t="s">
        <v>7907</v>
      </c>
      <c r="I2686" s="0" t="s">
        <v>7908</v>
      </c>
    </row>
    <row r="2687" customFormat="false" ht="14.4" hidden="false" customHeight="false" outlineLevel="0" collapsed="false">
      <c r="A2687" s="0" t="n">
        <v>1</v>
      </c>
      <c r="B2687" s="0" t="s">
        <v>948</v>
      </c>
      <c r="C2687" s="0" t="s">
        <v>949</v>
      </c>
      <c r="D2687" s="0" t="n">
        <v>9172</v>
      </c>
      <c r="E2687" s="0" t="s">
        <v>7909</v>
      </c>
      <c r="F2687" s="0" t="s">
        <v>7910</v>
      </c>
      <c r="G2687" s="0" t="s">
        <v>1074</v>
      </c>
      <c r="H2687" s="0" t="s">
        <v>7911</v>
      </c>
      <c r="I2687" s="0" t="s">
        <v>7912</v>
      </c>
    </row>
    <row r="2688" customFormat="false" ht="14.4" hidden="false" customHeight="false" outlineLevel="0" collapsed="false">
      <c r="A2688" s="0" t="n">
        <v>1</v>
      </c>
      <c r="B2688" s="0" t="s">
        <v>948</v>
      </c>
      <c r="C2688" s="0" t="s">
        <v>949</v>
      </c>
      <c r="D2688" s="0" t="n">
        <v>9173</v>
      </c>
      <c r="E2688" s="0" t="s">
        <v>7913</v>
      </c>
      <c r="F2688" s="0" t="s">
        <v>7914</v>
      </c>
      <c r="I2688" s="0" t="s">
        <v>7915</v>
      </c>
    </row>
    <row r="2689" customFormat="false" ht="14.4" hidden="false" customHeight="false" outlineLevel="0" collapsed="false">
      <c r="A2689" s="0" t="n">
        <v>1</v>
      </c>
      <c r="B2689" s="0" t="s">
        <v>948</v>
      </c>
      <c r="C2689" s="0" t="s">
        <v>949</v>
      </c>
      <c r="D2689" s="0" t="n">
        <v>9174</v>
      </c>
      <c r="E2689" s="0" t="s">
        <v>7916</v>
      </c>
      <c r="F2689" s="0" t="s">
        <v>7917</v>
      </c>
      <c r="G2689" s="0" t="s">
        <v>1074</v>
      </c>
      <c r="H2689" s="0" t="s">
        <v>7918</v>
      </c>
      <c r="I2689" s="0" t="s">
        <v>7919</v>
      </c>
    </row>
    <row r="2690" customFormat="false" ht="14.4" hidden="false" customHeight="false" outlineLevel="0" collapsed="false">
      <c r="A2690" s="0" t="n">
        <v>1</v>
      </c>
      <c r="B2690" s="0" t="s">
        <v>948</v>
      </c>
      <c r="C2690" s="0" t="s">
        <v>949</v>
      </c>
      <c r="D2690" s="0" t="n">
        <v>9175</v>
      </c>
      <c r="E2690" s="0" t="s">
        <v>7920</v>
      </c>
      <c r="F2690" s="0" t="s">
        <v>7921</v>
      </c>
      <c r="I2690" s="0" t="s">
        <v>7922</v>
      </c>
    </row>
    <row r="2691" customFormat="false" ht="14.4" hidden="false" customHeight="false" outlineLevel="0" collapsed="false">
      <c r="A2691" s="0" t="n">
        <v>1</v>
      </c>
      <c r="B2691" s="0" t="s">
        <v>948</v>
      </c>
      <c r="C2691" s="0" t="s">
        <v>949</v>
      </c>
      <c r="D2691" s="0" t="n">
        <v>9176</v>
      </c>
      <c r="E2691" s="0" t="s">
        <v>7923</v>
      </c>
      <c r="F2691" s="0" t="s">
        <v>7924</v>
      </c>
      <c r="I2691" s="0" t="s">
        <v>7925</v>
      </c>
    </row>
    <row r="2692" customFormat="false" ht="14.4" hidden="false" customHeight="false" outlineLevel="0" collapsed="false">
      <c r="A2692" s="0" t="n">
        <v>1</v>
      </c>
      <c r="B2692" s="0" t="s">
        <v>948</v>
      </c>
      <c r="C2692" s="0" t="s">
        <v>949</v>
      </c>
      <c r="D2692" s="0" t="n">
        <v>9177</v>
      </c>
      <c r="E2692" s="0" t="s">
        <v>7926</v>
      </c>
      <c r="F2692" s="0" t="s">
        <v>7927</v>
      </c>
      <c r="I2692" s="0" t="s">
        <v>7928</v>
      </c>
    </row>
    <row r="2693" customFormat="false" ht="14.4" hidden="false" customHeight="false" outlineLevel="0" collapsed="false">
      <c r="A2693" s="0" t="n">
        <v>1</v>
      </c>
      <c r="B2693" s="0" t="s">
        <v>948</v>
      </c>
      <c r="C2693" s="0" t="s">
        <v>949</v>
      </c>
      <c r="D2693" s="0" t="n">
        <v>9178</v>
      </c>
      <c r="E2693" s="0" t="s">
        <v>7929</v>
      </c>
      <c r="F2693" s="0" t="s">
        <v>7930</v>
      </c>
      <c r="G2693" s="0" t="s">
        <v>1074</v>
      </c>
      <c r="H2693" s="0" t="s">
        <v>7931</v>
      </c>
      <c r="I2693" s="0" t="s">
        <v>7932</v>
      </c>
    </row>
    <row r="2694" customFormat="false" ht="14.4" hidden="false" customHeight="false" outlineLevel="0" collapsed="false">
      <c r="A2694" s="0" t="n">
        <v>1</v>
      </c>
      <c r="B2694" s="0" t="s">
        <v>948</v>
      </c>
      <c r="C2694" s="0" t="s">
        <v>949</v>
      </c>
      <c r="D2694" s="0" t="n">
        <v>9179</v>
      </c>
      <c r="E2694" s="0" t="s">
        <v>7933</v>
      </c>
      <c r="F2694" s="0" t="s">
        <v>7934</v>
      </c>
      <c r="G2694" s="0" t="s">
        <v>1074</v>
      </c>
      <c r="H2694" s="0" t="s">
        <v>7935</v>
      </c>
      <c r="I2694" s="0" t="s">
        <v>7936</v>
      </c>
    </row>
    <row r="2695" customFormat="false" ht="14.4" hidden="false" customHeight="false" outlineLevel="0" collapsed="false">
      <c r="A2695" s="0" t="n">
        <v>1</v>
      </c>
      <c r="B2695" s="0" t="s">
        <v>948</v>
      </c>
      <c r="C2695" s="0" t="s">
        <v>949</v>
      </c>
      <c r="D2695" s="0" t="n">
        <v>9180</v>
      </c>
      <c r="E2695" s="0" t="s">
        <v>7937</v>
      </c>
      <c r="F2695" s="0" t="s">
        <v>7938</v>
      </c>
    </row>
    <row r="2696" customFormat="false" ht="14.4" hidden="false" customHeight="false" outlineLevel="0" collapsed="false">
      <c r="A2696" s="0" t="n">
        <v>1</v>
      </c>
      <c r="B2696" s="0" t="s">
        <v>948</v>
      </c>
      <c r="C2696" s="0" t="s">
        <v>949</v>
      </c>
      <c r="D2696" s="0" t="n">
        <v>9181</v>
      </c>
      <c r="E2696" s="0" t="s">
        <v>7939</v>
      </c>
      <c r="F2696" s="0" t="s">
        <v>7940</v>
      </c>
      <c r="I2696" s="0" t="s">
        <v>7941</v>
      </c>
    </row>
    <row r="2697" customFormat="false" ht="14.4" hidden="false" customHeight="false" outlineLevel="0" collapsed="false">
      <c r="A2697" s="0" t="n">
        <v>1</v>
      </c>
      <c r="B2697" s="0" t="s">
        <v>948</v>
      </c>
      <c r="C2697" s="0" t="s">
        <v>949</v>
      </c>
      <c r="D2697" s="0" t="n">
        <v>9182</v>
      </c>
      <c r="E2697" s="0" t="s">
        <v>7942</v>
      </c>
      <c r="F2697" s="0" t="s">
        <v>7943</v>
      </c>
      <c r="G2697" s="0" t="s">
        <v>1074</v>
      </c>
      <c r="H2697" s="0" t="s">
        <v>7944</v>
      </c>
      <c r="I2697" s="0" t="s">
        <v>7945</v>
      </c>
    </row>
    <row r="2698" customFormat="false" ht="14.4" hidden="false" customHeight="false" outlineLevel="0" collapsed="false">
      <c r="A2698" s="0" t="n">
        <v>1</v>
      </c>
      <c r="B2698" s="0" t="s">
        <v>948</v>
      </c>
      <c r="C2698" s="0" t="s">
        <v>949</v>
      </c>
      <c r="D2698" s="0" t="n">
        <v>9183</v>
      </c>
      <c r="E2698" s="0" t="s">
        <v>7946</v>
      </c>
      <c r="F2698" s="0" t="s">
        <v>7947</v>
      </c>
      <c r="G2698" s="0" t="s">
        <v>1074</v>
      </c>
      <c r="H2698" s="0" t="s">
        <v>7948</v>
      </c>
      <c r="I2698" s="0" t="s">
        <v>7949</v>
      </c>
    </row>
    <row r="2699" customFormat="false" ht="14.4" hidden="false" customHeight="false" outlineLevel="0" collapsed="false">
      <c r="A2699" s="0" t="n">
        <v>1</v>
      </c>
      <c r="B2699" s="0" t="s">
        <v>948</v>
      </c>
      <c r="C2699" s="0" t="s">
        <v>949</v>
      </c>
      <c r="D2699" s="0" t="n">
        <v>9184</v>
      </c>
      <c r="E2699" s="0" t="s">
        <v>7950</v>
      </c>
      <c r="F2699" s="0" t="s">
        <v>7951</v>
      </c>
      <c r="I2699" s="0" t="s">
        <v>7952</v>
      </c>
    </row>
    <row r="2700" customFormat="false" ht="14.4" hidden="false" customHeight="false" outlineLevel="0" collapsed="false">
      <c r="A2700" s="0" t="n">
        <v>1</v>
      </c>
      <c r="B2700" s="0" t="s">
        <v>948</v>
      </c>
      <c r="C2700" s="0" t="s">
        <v>949</v>
      </c>
      <c r="D2700" s="0" t="n">
        <v>9185</v>
      </c>
      <c r="E2700" s="0" t="s">
        <v>7953</v>
      </c>
      <c r="F2700" s="0" t="s">
        <v>7954</v>
      </c>
    </row>
    <row r="2701" customFormat="false" ht="14.4" hidden="false" customHeight="false" outlineLevel="0" collapsed="false">
      <c r="A2701" s="0" t="n">
        <v>1</v>
      </c>
      <c r="B2701" s="0" t="s">
        <v>948</v>
      </c>
      <c r="C2701" s="0" t="s">
        <v>949</v>
      </c>
      <c r="D2701" s="0" t="n">
        <v>9186</v>
      </c>
      <c r="E2701" s="0" t="s">
        <v>7955</v>
      </c>
      <c r="F2701" s="0" t="s">
        <v>7956</v>
      </c>
      <c r="G2701" s="0" t="s">
        <v>1074</v>
      </c>
      <c r="H2701" s="0" t="s">
        <v>7957</v>
      </c>
      <c r="I2701" s="0" t="s">
        <v>7958</v>
      </c>
    </row>
    <row r="2702" customFormat="false" ht="14.4" hidden="false" customHeight="false" outlineLevel="0" collapsed="false">
      <c r="A2702" s="0" t="n">
        <v>1</v>
      </c>
      <c r="B2702" s="0" t="s">
        <v>948</v>
      </c>
      <c r="C2702" s="0" t="s">
        <v>949</v>
      </c>
      <c r="D2702" s="0" t="n">
        <v>9187</v>
      </c>
      <c r="E2702" s="0" t="s">
        <v>7959</v>
      </c>
      <c r="F2702" s="0" t="s">
        <v>7960</v>
      </c>
      <c r="G2702" s="0" t="s">
        <v>1074</v>
      </c>
      <c r="H2702" s="0" t="s">
        <v>7961</v>
      </c>
      <c r="I2702" s="0" t="s">
        <v>7962</v>
      </c>
    </row>
    <row r="2703" customFormat="false" ht="14.4" hidden="false" customHeight="false" outlineLevel="0" collapsed="false">
      <c r="A2703" s="0" t="n">
        <v>1</v>
      </c>
      <c r="B2703" s="0" t="s">
        <v>948</v>
      </c>
      <c r="C2703" s="0" t="s">
        <v>949</v>
      </c>
      <c r="D2703" s="0" t="n">
        <v>9188</v>
      </c>
      <c r="E2703" s="0" t="s">
        <v>7963</v>
      </c>
      <c r="F2703" s="0" t="s">
        <v>7964</v>
      </c>
      <c r="G2703" s="0" t="s">
        <v>1074</v>
      </c>
      <c r="H2703" s="0" t="s">
        <v>7965</v>
      </c>
      <c r="I2703" s="0" t="s">
        <v>7966</v>
      </c>
    </row>
    <row r="2704" customFormat="false" ht="14.4" hidden="false" customHeight="false" outlineLevel="0" collapsed="false">
      <c r="A2704" s="0" t="n">
        <v>1</v>
      </c>
      <c r="B2704" s="0" t="s">
        <v>948</v>
      </c>
      <c r="C2704" s="0" t="s">
        <v>949</v>
      </c>
      <c r="D2704" s="0" t="n">
        <v>9189</v>
      </c>
      <c r="E2704" s="0" t="s">
        <v>7967</v>
      </c>
      <c r="F2704" s="0" t="s">
        <v>7968</v>
      </c>
      <c r="I2704" s="0" t="s">
        <v>7969</v>
      </c>
    </row>
    <row r="2705" customFormat="false" ht="14.4" hidden="false" customHeight="false" outlineLevel="0" collapsed="false">
      <c r="A2705" s="0" t="n">
        <v>1</v>
      </c>
      <c r="B2705" s="0" t="s">
        <v>948</v>
      </c>
      <c r="C2705" s="0" t="s">
        <v>949</v>
      </c>
      <c r="D2705" s="0" t="n">
        <v>9200</v>
      </c>
      <c r="E2705" s="0" t="s">
        <v>7970</v>
      </c>
      <c r="F2705" s="0" t="s">
        <v>7970</v>
      </c>
      <c r="I2705" s="0" t="s">
        <v>7971</v>
      </c>
    </row>
    <row r="2706" customFormat="false" ht="14.4" hidden="false" customHeight="false" outlineLevel="0" collapsed="false">
      <c r="A2706" s="0" t="n">
        <v>1</v>
      </c>
      <c r="B2706" s="0" t="s">
        <v>948</v>
      </c>
      <c r="C2706" s="0" t="s">
        <v>949</v>
      </c>
      <c r="D2706" s="0" t="n">
        <v>9201</v>
      </c>
      <c r="E2706" s="0" t="s">
        <v>7972</v>
      </c>
      <c r="F2706" s="0" t="s">
        <v>7972</v>
      </c>
      <c r="G2706" s="0" t="s">
        <v>1074</v>
      </c>
      <c r="H2706" s="0" t="s">
        <v>7973</v>
      </c>
      <c r="I2706" s="0" t="s">
        <v>7974</v>
      </c>
    </row>
    <row r="2707" customFormat="false" ht="14.4" hidden="false" customHeight="false" outlineLevel="0" collapsed="false">
      <c r="A2707" s="0" t="n">
        <v>1</v>
      </c>
      <c r="B2707" s="0" t="s">
        <v>948</v>
      </c>
      <c r="C2707" s="0" t="s">
        <v>949</v>
      </c>
      <c r="D2707" s="0" t="n">
        <v>9202</v>
      </c>
      <c r="E2707" s="0" t="s">
        <v>7975</v>
      </c>
      <c r="F2707" s="0" t="s">
        <v>7975</v>
      </c>
    </row>
    <row r="2708" customFormat="false" ht="14.4" hidden="false" customHeight="false" outlineLevel="0" collapsed="false">
      <c r="A2708" s="0" t="n">
        <v>1</v>
      </c>
      <c r="B2708" s="0" t="s">
        <v>948</v>
      </c>
      <c r="C2708" s="0" t="s">
        <v>949</v>
      </c>
      <c r="D2708" s="0" t="n">
        <v>9203</v>
      </c>
      <c r="E2708" s="0" t="s">
        <v>7976</v>
      </c>
      <c r="F2708" s="0" t="s">
        <v>7976</v>
      </c>
      <c r="I2708" s="0" t="s">
        <v>7977</v>
      </c>
    </row>
    <row r="2709" customFormat="false" ht="14.4" hidden="false" customHeight="false" outlineLevel="0" collapsed="false">
      <c r="A2709" s="0" t="n">
        <v>1</v>
      </c>
      <c r="B2709" s="0" t="s">
        <v>948</v>
      </c>
      <c r="C2709" s="0" t="s">
        <v>949</v>
      </c>
      <c r="D2709" s="0" t="n">
        <v>9204</v>
      </c>
      <c r="E2709" s="0" t="s">
        <v>7978</v>
      </c>
      <c r="F2709" s="0" t="s">
        <v>7978</v>
      </c>
      <c r="I2709" s="0" t="s">
        <v>7979</v>
      </c>
    </row>
    <row r="2710" customFormat="false" ht="14.4" hidden="false" customHeight="false" outlineLevel="0" collapsed="false">
      <c r="A2710" s="0" t="n">
        <v>1</v>
      </c>
      <c r="B2710" s="0" t="s">
        <v>948</v>
      </c>
      <c r="C2710" s="0" t="s">
        <v>949</v>
      </c>
      <c r="D2710" s="0" t="n">
        <v>9205</v>
      </c>
      <c r="E2710" s="0" t="s">
        <v>7980</v>
      </c>
      <c r="F2710" s="0" t="s">
        <v>7980</v>
      </c>
      <c r="G2710" s="0" t="s">
        <v>1074</v>
      </c>
      <c r="H2710" s="0" t="s">
        <v>7981</v>
      </c>
      <c r="I2710" s="0" t="s">
        <v>7982</v>
      </c>
    </row>
    <row r="2711" customFormat="false" ht="14.4" hidden="false" customHeight="false" outlineLevel="0" collapsed="false">
      <c r="A2711" s="0" t="n">
        <v>1</v>
      </c>
      <c r="B2711" s="0" t="s">
        <v>948</v>
      </c>
      <c r="C2711" s="0" t="s">
        <v>949</v>
      </c>
      <c r="D2711" s="0" t="n">
        <v>9206</v>
      </c>
      <c r="E2711" s="0" t="s">
        <v>7983</v>
      </c>
      <c r="F2711" s="0" t="s">
        <v>7983</v>
      </c>
      <c r="G2711" s="0" t="s">
        <v>1074</v>
      </c>
      <c r="H2711" s="0" t="s">
        <v>7984</v>
      </c>
      <c r="I2711" s="0" t="s">
        <v>7985</v>
      </c>
    </row>
    <row r="2712" customFormat="false" ht="14.4" hidden="false" customHeight="false" outlineLevel="0" collapsed="false">
      <c r="A2712" s="0" t="n">
        <v>1</v>
      </c>
      <c r="B2712" s="0" t="s">
        <v>948</v>
      </c>
      <c r="C2712" s="0" t="s">
        <v>949</v>
      </c>
      <c r="D2712" s="0" t="n">
        <v>9207</v>
      </c>
      <c r="E2712" s="0" t="s">
        <v>7986</v>
      </c>
      <c r="F2712" s="0" t="s">
        <v>7986</v>
      </c>
      <c r="I2712" s="0" t="s">
        <v>7987</v>
      </c>
    </row>
    <row r="2713" customFormat="false" ht="14.4" hidden="false" customHeight="false" outlineLevel="0" collapsed="false">
      <c r="A2713" s="0" t="n">
        <v>1</v>
      </c>
      <c r="B2713" s="0" t="s">
        <v>948</v>
      </c>
      <c r="C2713" s="0" t="s">
        <v>949</v>
      </c>
      <c r="D2713" s="0" t="n">
        <v>9208</v>
      </c>
      <c r="E2713" s="0" t="s">
        <v>7988</v>
      </c>
      <c r="F2713" s="0" t="s">
        <v>7988</v>
      </c>
      <c r="G2713" s="0" t="s">
        <v>1074</v>
      </c>
      <c r="H2713" s="0" t="s">
        <v>7989</v>
      </c>
      <c r="I2713" s="0" t="s">
        <v>7990</v>
      </c>
    </row>
    <row r="2714" customFormat="false" ht="14.4" hidden="false" customHeight="false" outlineLevel="0" collapsed="false">
      <c r="A2714" s="0" t="n">
        <v>1</v>
      </c>
      <c r="B2714" s="0" t="s">
        <v>948</v>
      </c>
      <c r="C2714" s="0" t="s">
        <v>949</v>
      </c>
      <c r="D2714" s="0" t="n">
        <v>9209</v>
      </c>
      <c r="E2714" s="0" t="s">
        <v>7991</v>
      </c>
      <c r="F2714" s="0" t="s">
        <v>7992</v>
      </c>
      <c r="G2714" s="0" t="s">
        <v>1074</v>
      </c>
      <c r="H2714" s="0" t="s">
        <v>7993</v>
      </c>
      <c r="I2714" s="0" t="s">
        <v>7994</v>
      </c>
    </row>
    <row r="2715" customFormat="false" ht="14.4" hidden="false" customHeight="false" outlineLevel="0" collapsed="false">
      <c r="A2715" s="0" t="n">
        <v>1</v>
      </c>
      <c r="B2715" s="0" t="s">
        <v>948</v>
      </c>
      <c r="C2715" s="0" t="s">
        <v>949</v>
      </c>
      <c r="D2715" s="0" t="n">
        <v>9210</v>
      </c>
      <c r="E2715" s="0" t="s">
        <v>7995</v>
      </c>
      <c r="F2715" s="0" t="s">
        <v>7995</v>
      </c>
    </row>
    <row r="2716" customFormat="false" ht="14.4" hidden="false" customHeight="false" outlineLevel="0" collapsed="false">
      <c r="A2716" s="0" t="n">
        <v>1</v>
      </c>
      <c r="B2716" s="0" t="s">
        <v>948</v>
      </c>
      <c r="C2716" s="0" t="s">
        <v>949</v>
      </c>
      <c r="D2716" s="0" t="n">
        <v>9211</v>
      </c>
      <c r="E2716" s="0" t="s">
        <v>7996</v>
      </c>
      <c r="F2716" s="0" t="s">
        <v>7996</v>
      </c>
      <c r="I2716" s="0" t="s">
        <v>7997</v>
      </c>
    </row>
    <row r="2717" customFormat="false" ht="14.4" hidden="false" customHeight="false" outlineLevel="0" collapsed="false">
      <c r="A2717" s="0" t="n">
        <v>1</v>
      </c>
      <c r="B2717" s="0" t="s">
        <v>948</v>
      </c>
      <c r="C2717" s="0" t="s">
        <v>949</v>
      </c>
      <c r="D2717" s="0" t="n">
        <v>9212</v>
      </c>
      <c r="E2717" s="0" t="s">
        <v>7998</v>
      </c>
      <c r="F2717" s="0" t="s">
        <v>7999</v>
      </c>
      <c r="G2717" s="0" t="s">
        <v>1074</v>
      </c>
      <c r="H2717" s="0" t="s">
        <v>8000</v>
      </c>
      <c r="I2717" s="0" t="s">
        <v>8001</v>
      </c>
    </row>
    <row r="2718" customFormat="false" ht="14.4" hidden="false" customHeight="false" outlineLevel="0" collapsed="false">
      <c r="A2718" s="0" t="n">
        <v>1</v>
      </c>
      <c r="B2718" s="0" t="s">
        <v>948</v>
      </c>
      <c r="C2718" s="0" t="s">
        <v>949</v>
      </c>
      <c r="D2718" s="0" t="n">
        <v>9213</v>
      </c>
      <c r="E2718" s="0" t="s">
        <v>8002</v>
      </c>
      <c r="F2718" s="0" t="s">
        <v>8003</v>
      </c>
      <c r="G2718" s="0" t="s">
        <v>1074</v>
      </c>
      <c r="H2718" s="0" t="s">
        <v>8004</v>
      </c>
      <c r="I2718" s="0" t="s">
        <v>8005</v>
      </c>
    </row>
    <row r="2719" customFormat="false" ht="14.4" hidden="false" customHeight="false" outlineLevel="0" collapsed="false">
      <c r="A2719" s="0" t="n">
        <v>1</v>
      </c>
      <c r="B2719" s="0" t="s">
        <v>948</v>
      </c>
      <c r="C2719" s="0" t="s">
        <v>949</v>
      </c>
      <c r="D2719" s="0" t="n">
        <v>9214</v>
      </c>
      <c r="E2719" s="0" t="s">
        <v>8006</v>
      </c>
      <c r="F2719" s="0" t="s">
        <v>8006</v>
      </c>
      <c r="G2719" s="0" t="s">
        <v>1074</v>
      </c>
      <c r="H2719" s="0" t="s">
        <v>8007</v>
      </c>
      <c r="I2719" s="0" t="s">
        <v>8008</v>
      </c>
    </row>
    <row r="2720" customFormat="false" ht="14.4" hidden="false" customHeight="false" outlineLevel="0" collapsed="false">
      <c r="A2720" s="0" t="n">
        <v>1</v>
      </c>
      <c r="B2720" s="0" t="s">
        <v>948</v>
      </c>
      <c r="C2720" s="0" t="s">
        <v>949</v>
      </c>
      <c r="D2720" s="0" t="n">
        <v>9215</v>
      </c>
      <c r="E2720" s="0" t="s">
        <v>8009</v>
      </c>
      <c r="F2720" s="0" t="s">
        <v>8009</v>
      </c>
      <c r="G2720" s="0" t="s">
        <v>1074</v>
      </c>
      <c r="H2720" s="0" t="s">
        <v>8010</v>
      </c>
      <c r="I2720" s="0" t="s">
        <v>8011</v>
      </c>
    </row>
    <row r="2721" customFormat="false" ht="14.4" hidden="false" customHeight="false" outlineLevel="0" collapsed="false">
      <c r="A2721" s="0" t="n">
        <v>1</v>
      </c>
      <c r="B2721" s="0" t="s">
        <v>948</v>
      </c>
      <c r="C2721" s="0" t="s">
        <v>949</v>
      </c>
      <c r="D2721" s="0" t="n">
        <v>9216</v>
      </c>
      <c r="E2721" s="0" t="s">
        <v>8012</v>
      </c>
      <c r="F2721" s="0" t="s">
        <v>8012</v>
      </c>
      <c r="I2721" s="0" t="s">
        <v>8013</v>
      </c>
    </row>
    <row r="2722" customFormat="false" ht="14.4" hidden="false" customHeight="false" outlineLevel="0" collapsed="false">
      <c r="A2722" s="0" t="n">
        <v>1</v>
      </c>
      <c r="B2722" s="0" t="s">
        <v>948</v>
      </c>
      <c r="C2722" s="0" t="s">
        <v>949</v>
      </c>
      <c r="D2722" s="0" t="n">
        <v>9217</v>
      </c>
      <c r="E2722" s="0" t="s">
        <v>8014</v>
      </c>
      <c r="F2722" s="0" t="s">
        <v>8014</v>
      </c>
      <c r="G2722" s="0" t="s">
        <v>1074</v>
      </c>
      <c r="H2722" s="0" t="s">
        <v>8015</v>
      </c>
      <c r="I2722" s="0" t="s">
        <v>8016</v>
      </c>
    </row>
    <row r="2723" customFormat="false" ht="14.4" hidden="false" customHeight="false" outlineLevel="0" collapsed="false">
      <c r="A2723" s="0" t="n">
        <v>1</v>
      </c>
      <c r="B2723" s="0" t="s">
        <v>948</v>
      </c>
      <c r="C2723" s="0" t="s">
        <v>949</v>
      </c>
      <c r="D2723" s="0" t="n">
        <v>9218</v>
      </c>
      <c r="E2723" s="0" t="s">
        <v>8017</v>
      </c>
      <c r="F2723" s="0" t="s">
        <v>8017</v>
      </c>
      <c r="G2723" s="0" t="s">
        <v>1074</v>
      </c>
      <c r="H2723" s="0" t="s">
        <v>8018</v>
      </c>
      <c r="I2723" s="0" t="s">
        <v>8019</v>
      </c>
    </row>
    <row r="2724" customFormat="false" ht="14.4" hidden="false" customHeight="false" outlineLevel="0" collapsed="false">
      <c r="A2724" s="0" t="n">
        <v>1</v>
      </c>
      <c r="B2724" s="0" t="s">
        <v>948</v>
      </c>
      <c r="C2724" s="0" t="s">
        <v>949</v>
      </c>
      <c r="D2724" s="0" t="n">
        <v>9219</v>
      </c>
      <c r="E2724" s="0" t="s">
        <v>8020</v>
      </c>
      <c r="F2724" s="0" t="s">
        <v>8020</v>
      </c>
      <c r="G2724" s="0" t="s">
        <v>1074</v>
      </c>
      <c r="H2724" s="0" t="s">
        <v>8021</v>
      </c>
      <c r="I2724" s="0" t="s">
        <v>8022</v>
      </c>
    </row>
    <row r="2725" customFormat="false" ht="14.4" hidden="false" customHeight="false" outlineLevel="0" collapsed="false">
      <c r="A2725" s="0" t="n">
        <v>1</v>
      </c>
      <c r="B2725" s="0" t="s">
        <v>948</v>
      </c>
      <c r="C2725" s="0" t="s">
        <v>949</v>
      </c>
      <c r="D2725" s="0" t="n">
        <v>9220</v>
      </c>
      <c r="E2725" s="0" t="s">
        <v>8023</v>
      </c>
      <c r="F2725" s="0" t="s">
        <v>8023</v>
      </c>
      <c r="G2725" s="0" t="s">
        <v>1074</v>
      </c>
      <c r="H2725" s="0" t="s">
        <v>8024</v>
      </c>
      <c r="I2725" s="0" t="s">
        <v>8025</v>
      </c>
    </row>
    <row r="2726" customFormat="false" ht="14.4" hidden="false" customHeight="false" outlineLevel="0" collapsed="false">
      <c r="A2726" s="0" t="n">
        <v>1</v>
      </c>
      <c r="B2726" s="0" t="s">
        <v>948</v>
      </c>
      <c r="C2726" s="0" t="s">
        <v>949</v>
      </c>
      <c r="D2726" s="0" t="n">
        <v>9221</v>
      </c>
      <c r="E2726" s="0" t="s">
        <v>8026</v>
      </c>
      <c r="F2726" s="0" t="s">
        <v>8026</v>
      </c>
      <c r="I2726" s="0" t="s">
        <v>8027</v>
      </c>
    </row>
    <row r="2727" customFormat="false" ht="14.4" hidden="false" customHeight="false" outlineLevel="0" collapsed="false">
      <c r="A2727" s="0" t="n">
        <v>1</v>
      </c>
      <c r="B2727" s="0" t="s">
        <v>948</v>
      </c>
      <c r="C2727" s="0" t="s">
        <v>949</v>
      </c>
      <c r="D2727" s="0" t="n">
        <v>9222</v>
      </c>
      <c r="E2727" s="0" t="s">
        <v>8028</v>
      </c>
      <c r="F2727" s="0" t="s">
        <v>8028</v>
      </c>
      <c r="I2727" s="0" t="s">
        <v>8029</v>
      </c>
    </row>
    <row r="2728" customFormat="false" ht="14.4" hidden="false" customHeight="false" outlineLevel="0" collapsed="false">
      <c r="A2728" s="0" t="n">
        <v>1</v>
      </c>
      <c r="B2728" s="0" t="s">
        <v>948</v>
      </c>
      <c r="C2728" s="0" t="s">
        <v>949</v>
      </c>
      <c r="D2728" s="0" t="n">
        <v>9223</v>
      </c>
      <c r="E2728" s="0" t="s">
        <v>8030</v>
      </c>
      <c r="F2728" s="0" t="s">
        <v>8030</v>
      </c>
      <c r="I2728" s="0" t="s">
        <v>8031</v>
      </c>
    </row>
    <row r="2729" customFormat="false" ht="14.4" hidden="false" customHeight="false" outlineLevel="0" collapsed="false">
      <c r="A2729" s="0" t="n">
        <v>1</v>
      </c>
      <c r="B2729" s="0" t="s">
        <v>948</v>
      </c>
      <c r="C2729" s="0" t="s">
        <v>949</v>
      </c>
      <c r="D2729" s="0" t="n">
        <v>9224</v>
      </c>
      <c r="E2729" s="0" t="s">
        <v>8032</v>
      </c>
      <c r="F2729" s="0" t="s">
        <v>8032</v>
      </c>
    </row>
    <row r="2730" customFormat="false" ht="14.4" hidden="false" customHeight="false" outlineLevel="0" collapsed="false">
      <c r="A2730" s="0" t="n">
        <v>1</v>
      </c>
      <c r="B2730" s="0" t="s">
        <v>948</v>
      </c>
      <c r="C2730" s="0" t="s">
        <v>949</v>
      </c>
      <c r="D2730" s="0" t="n">
        <v>9225</v>
      </c>
      <c r="E2730" s="0" t="s">
        <v>8033</v>
      </c>
      <c r="F2730" s="0" t="s">
        <v>8033</v>
      </c>
    </row>
    <row r="2731" customFormat="false" ht="14.4" hidden="false" customHeight="false" outlineLevel="0" collapsed="false">
      <c r="A2731" s="0" t="n">
        <v>1</v>
      </c>
      <c r="B2731" s="0" t="s">
        <v>948</v>
      </c>
      <c r="C2731" s="0" t="s">
        <v>949</v>
      </c>
      <c r="D2731" s="0" t="n">
        <v>9226</v>
      </c>
      <c r="E2731" s="0" t="s">
        <v>8034</v>
      </c>
      <c r="F2731" s="0" t="s">
        <v>8034</v>
      </c>
      <c r="I2731" s="0" t="s">
        <v>8035</v>
      </c>
    </row>
    <row r="2732" customFormat="false" ht="14.4" hidden="false" customHeight="false" outlineLevel="0" collapsed="false">
      <c r="A2732" s="0" t="n">
        <v>1</v>
      </c>
      <c r="B2732" s="0" t="s">
        <v>948</v>
      </c>
      <c r="C2732" s="0" t="s">
        <v>949</v>
      </c>
      <c r="D2732" s="0" t="n">
        <v>9227</v>
      </c>
      <c r="E2732" s="0" t="s">
        <v>8036</v>
      </c>
      <c r="F2732" s="0" t="s">
        <v>8036</v>
      </c>
      <c r="G2732" s="0" t="s">
        <v>1074</v>
      </c>
      <c r="H2732" s="0" t="s">
        <v>8037</v>
      </c>
      <c r="I2732" s="0" t="s">
        <v>8038</v>
      </c>
    </row>
    <row r="2733" customFormat="false" ht="14.4" hidden="false" customHeight="false" outlineLevel="0" collapsed="false">
      <c r="A2733" s="0" t="n">
        <v>1</v>
      </c>
      <c r="B2733" s="0" t="s">
        <v>948</v>
      </c>
      <c r="C2733" s="0" t="s">
        <v>949</v>
      </c>
      <c r="D2733" s="0" t="n">
        <v>9228</v>
      </c>
      <c r="E2733" s="0" t="s">
        <v>8039</v>
      </c>
      <c r="F2733" s="0" t="s">
        <v>8039</v>
      </c>
      <c r="I2733" s="0" t="s">
        <v>8040</v>
      </c>
    </row>
    <row r="2734" customFormat="false" ht="14.4" hidden="false" customHeight="false" outlineLevel="0" collapsed="false">
      <c r="A2734" s="0" t="n">
        <v>1</v>
      </c>
      <c r="B2734" s="0" t="s">
        <v>948</v>
      </c>
      <c r="C2734" s="0" t="s">
        <v>949</v>
      </c>
      <c r="D2734" s="0" t="n">
        <v>9229</v>
      </c>
      <c r="E2734" s="0" t="s">
        <v>8041</v>
      </c>
      <c r="F2734" s="0" t="s">
        <v>8041</v>
      </c>
      <c r="I2734" s="0" t="s">
        <v>8042</v>
      </c>
    </row>
    <row r="2735" customFormat="false" ht="14.4" hidden="false" customHeight="false" outlineLevel="0" collapsed="false">
      <c r="A2735" s="0" t="n">
        <v>1</v>
      </c>
      <c r="B2735" s="0" t="s">
        <v>948</v>
      </c>
      <c r="C2735" s="0" t="s">
        <v>949</v>
      </c>
      <c r="D2735" s="0" t="n">
        <v>9230</v>
      </c>
      <c r="E2735" s="0" t="s">
        <v>8043</v>
      </c>
      <c r="F2735" s="0" t="s">
        <v>8043</v>
      </c>
    </row>
    <row r="2736" customFormat="false" ht="14.4" hidden="false" customHeight="false" outlineLevel="0" collapsed="false">
      <c r="A2736" s="0" t="n">
        <v>1</v>
      </c>
      <c r="B2736" s="0" t="s">
        <v>948</v>
      </c>
      <c r="C2736" s="0" t="s">
        <v>949</v>
      </c>
      <c r="D2736" s="0" t="n">
        <v>9231</v>
      </c>
      <c r="E2736" s="0" t="s">
        <v>8044</v>
      </c>
      <c r="F2736" s="0" t="s">
        <v>8044</v>
      </c>
    </row>
    <row r="2737" customFormat="false" ht="14.4" hidden="false" customHeight="false" outlineLevel="0" collapsed="false">
      <c r="A2737" s="0" t="n">
        <v>1</v>
      </c>
      <c r="B2737" s="0" t="s">
        <v>948</v>
      </c>
      <c r="C2737" s="0" t="s">
        <v>949</v>
      </c>
      <c r="D2737" s="0" t="n">
        <v>9232</v>
      </c>
      <c r="E2737" s="0" t="s">
        <v>8045</v>
      </c>
      <c r="F2737" s="0" t="s">
        <v>8045</v>
      </c>
      <c r="I2737" s="0" t="s">
        <v>8046</v>
      </c>
    </row>
    <row r="2738" customFormat="false" ht="14.4" hidden="false" customHeight="false" outlineLevel="0" collapsed="false">
      <c r="A2738" s="0" t="n">
        <v>1</v>
      </c>
      <c r="B2738" s="0" t="s">
        <v>948</v>
      </c>
      <c r="C2738" s="0" t="s">
        <v>949</v>
      </c>
      <c r="D2738" s="0" t="n">
        <v>9233</v>
      </c>
      <c r="E2738" s="0" t="s">
        <v>8047</v>
      </c>
      <c r="F2738" s="0" t="s">
        <v>8047</v>
      </c>
      <c r="G2738" s="0" t="s">
        <v>1074</v>
      </c>
      <c r="H2738" s="0" t="s">
        <v>8048</v>
      </c>
      <c r="I2738" s="0" t="s">
        <v>8049</v>
      </c>
    </row>
    <row r="2739" customFormat="false" ht="14.4" hidden="false" customHeight="false" outlineLevel="0" collapsed="false">
      <c r="A2739" s="0" t="n">
        <v>1</v>
      </c>
      <c r="B2739" s="0" t="s">
        <v>948</v>
      </c>
      <c r="C2739" s="0" t="s">
        <v>949</v>
      </c>
      <c r="D2739" s="0" t="n">
        <v>9234</v>
      </c>
      <c r="E2739" s="0" t="s">
        <v>8050</v>
      </c>
      <c r="F2739" s="0" t="s">
        <v>8050</v>
      </c>
      <c r="I2739" s="0" t="s">
        <v>8051</v>
      </c>
    </row>
    <row r="2740" customFormat="false" ht="14.4" hidden="false" customHeight="false" outlineLevel="0" collapsed="false">
      <c r="A2740" s="0" t="n">
        <v>1</v>
      </c>
      <c r="B2740" s="0" t="s">
        <v>948</v>
      </c>
      <c r="C2740" s="0" t="s">
        <v>949</v>
      </c>
      <c r="D2740" s="0" t="n">
        <v>9235</v>
      </c>
      <c r="E2740" s="0" t="s">
        <v>8052</v>
      </c>
      <c r="F2740" s="0" t="s">
        <v>8052</v>
      </c>
    </row>
    <row r="2741" customFormat="false" ht="14.4" hidden="false" customHeight="false" outlineLevel="0" collapsed="false">
      <c r="A2741" s="0" t="n">
        <v>1</v>
      </c>
      <c r="B2741" s="0" t="s">
        <v>948</v>
      </c>
      <c r="C2741" s="0" t="s">
        <v>949</v>
      </c>
      <c r="D2741" s="0" t="n">
        <v>9236</v>
      </c>
      <c r="E2741" s="0" t="s">
        <v>8053</v>
      </c>
      <c r="F2741" s="0" t="s">
        <v>8053</v>
      </c>
      <c r="G2741" s="0" t="s">
        <v>1074</v>
      </c>
      <c r="H2741" s="0" t="s">
        <v>8054</v>
      </c>
      <c r="I2741" s="0" t="s">
        <v>8055</v>
      </c>
    </row>
    <row r="2742" customFormat="false" ht="14.4" hidden="false" customHeight="false" outlineLevel="0" collapsed="false">
      <c r="A2742" s="0" t="n">
        <v>1</v>
      </c>
      <c r="B2742" s="0" t="s">
        <v>948</v>
      </c>
      <c r="C2742" s="0" t="s">
        <v>949</v>
      </c>
      <c r="D2742" s="0" t="n">
        <v>9237</v>
      </c>
      <c r="E2742" s="0" t="s">
        <v>8056</v>
      </c>
      <c r="F2742" s="0" t="s">
        <v>8056</v>
      </c>
      <c r="G2742" s="0" t="s">
        <v>1074</v>
      </c>
      <c r="H2742" s="0" t="s">
        <v>8057</v>
      </c>
      <c r="I2742" s="0" t="s">
        <v>8058</v>
      </c>
    </row>
    <row r="2743" customFormat="false" ht="14.4" hidden="false" customHeight="false" outlineLevel="0" collapsed="false">
      <c r="A2743" s="0" t="n">
        <v>1</v>
      </c>
      <c r="B2743" s="0" t="s">
        <v>948</v>
      </c>
      <c r="C2743" s="0" t="s">
        <v>949</v>
      </c>
      <c r="D2743" s="0" t="n">
        <v>9238</v>
      </c>
      <c r="E2743" s="0" t="s">
        <v>8059</v>
      </c>
      <c r="F2743" s="0" t="s">
        <v>8059</v>
      </c>
      <c r="I2743" s="0" t="s">
        <v>8060</v>
      </c>
    </row>
    <row r="2744" customFormat="false" ht="14.4" hidden="false" customHeight="false" outlineLevel="0" collapsed="false">
      <c r="A2744" s="0" t="n">
        <v>1</v>
      </c>
      <c r="B2744" s="0" t="s">
        <v>948</v>
      </c>
      <c r="C2744" s="0" t="s">
        <v>949</v>
      </c>
      <c r="D2744" s="0" t="n">
        <v>9239</v>
      </c>
      <c r="E2744" s="0" t="s">
        <v>8061</v>
      </c>
      <c r="F2744" s="0" t="s">
        <v>8061</v>
      </c>
      <c r="G2744" s="0" t="s">
        <v>1074</v>
      </c>
      <c r="H2744" s="0" t="s">
        <v>8062</v>
      </c>
      <c r="I2744" s="0" t="s">
        <v>8063</v>
      </c>
    </row>
    <row r="2745" customFormat="false" ht="14.4" hidden="false" customHeight="false" outlineLevel="0" collapsed="false">
      <c r="A2745" s="0" t="n">
        <v>1</v>
      </c>
      <c r="B2745" s="0" t="s">
        <v>948</v>
      </c>
      <c r="C2745" s="0" t="s">
        <v>949</v>
      </c>
      <c r="D2745" s="0" t="n">
        <v>9240</v>
      </c>
      <c r="E2745" s="0" t="s">
        <v>8064</v>
      </c>
      <c r="F2745" s="0" t="s">
        <v>8064</v>
      </c>
      <c r="I2745" s="0" t="s">
        <v>8065</v>
      </c>
    </row>
    <row r="2746" customFormat="false" ht="14.4" hidden="false" customHeight="false" outlineLevel="0" collapsed="false">
      <c r="A2746" s="0" t="n">
        <v>1</v>
      </c>
      <c r="B2746" s="0" t="s">
        <v>948</v>
      </c>
      <c r="C2746" s="0" t="s">
        <v>949</v>
      </c>
      <c r="D2746" s="0" t="n">
        <v>9241</v>
      </c>
      <c r="E2746" s="0" t="s">
        <v>8066</v>
      </c>
      <c r="F2746" s="0" t="s">
        <v>8066</v>
      </c>
    </row>
    <row r="2747" customFormat="false" ht="14.4" hidden="false" customHeight="false" outlineLevel="0" collapsed="false">
      <c r="A2747" s="0" t="n">
        <v>1</v>
      </c>
      <c r="B2747" s="0" t="s">
        <v>948</v>
      </c>
      <c r="C2747" s="0" t="s">
        <v>949</v>
      </c>
      <c r="D2747" s="0" t="n">
        <v>9242</v>
      </c>
      <c r="E2747" s="0" t="s">
        <v>8067</v>
      </c>
      <c r="F2747" s="0" t="s">
        <v>8067</v>
      </c>
      <c r="G2747" s="0" t="s">
        <v>1074</v>
      </c>
      <c r="H2747" s="0" t="s">
        <v>8068</v>
      </c>
      <c r="I2747" s="0" t="s">
        <v>8069</v>
      </c>
    </row>
    <row r="2748" customFormat="false" ht="14.4" hidden="false" customHeight="false" outlineLevel="0" collapsed="false">
      <c r="A2748" s="0" t="n">
        <v>1</v>
      </c>
      <c r="B2748" s="0" t="s">
        <v>948</v>
      </c>
      <c r="C2748" s="0" t="s">
        <v>949</v>
      </c>
      <c r="D2748" s="0" t="n">
        <v>9243</v>
      </c>
      <c r="E2748" s="0" t="s">
        <v>8070</v>
      </c>
      <c r="F2748" s="0" t="s">
        <v>8070</v>
      </c>
      <c r="G2748" s="0" t="s">
        <v>1074</v>
      </c>
      <c r="H2748" s="0" t="s">
        <v>8071</v>
      </c>
      <c r="I2748" s="0" t="s">
        <v>8072</v>
      </c>
    </row>
    <row r="2749" customFormat="false" ht="14.4" hidden="false" customHeight="false" outlineLevel="0" collapsed="false">
      <c r="A2749" s="0" t="n">
        <v>1</v>
      </c>
      <c r="B2749" s="0" t="s">
        <v>948</v>
      </c>
      <c r="C2749" s="0" t="s">
        <v>949</v>
      </c>
      <c r="D2749" s="0" t="n">
        <v>9244</v>
      </c>
      <c r="E2749" s="0" t="s">
        <v>8073</v>
      </c>
      <c r="F2749" s="0" t="s">
        <v>8073</v>
      </c>
      <c r="I2749" s="0" t="s">
        <v>8074</v>
      </c>
    </row>
    <row r="2750" customFormat="false" ht="14.4" hidden="false" customHeight="false" outlineLevel="0" collapsed="false">
      <c r="A2750" s="0" t="n">
        <v>1</v>
      </c>
      <c r="B2750" s="0" t="s">
        <v>948</v>
      </c>
      <c r="C2750" s="0" t="s">
        <v>949</v>
      </c>
      <c r="D2750" s="0" t="n">
        <v>9245</v>
      </c>
      <c r="E2750" s="0" t="s">
        <v>8075</v>
      </c>
      <c r="F2750" s="0" t="s">
        <v>8075</v>
      </c>
    </row>
    <row r="2751" customFormat="false" ht="14.4" hidden="false" customHeight="false" outlineLevel="0" collapsed="false">
      <c r="A2751" s="0" t="n">
        <v>1</v>
      </c>
      <c r="B2751" s="0" t="s">
        <v>948</v>
      </c>
      <c r="C2751" s="0" t="s">
        <v>949</v>
      </c>
      <c r="D2751" s="0" t="n">
        <v>9246</v>
      </c>
      <c r="E2751" s="0" t="s">
        <v>8076</v>
      </c>
      <c r="F2751" s="0" t="s">
        <v>8076</v>
      </c>
      <c r="I2751" s="0" t="s">
        <v>8077</v>
      </c>
    </row>
    <row r="2752" customFormat="false" ht="14.4" hidden="false" customHeight="false" outlineLevel="0" collapsed="false">
      <c r="A2752" s="0" t="n">
        <v>1</v>
      </c>
      <c r="B2752" s="0" t="s">
        <v>948</v>
      </c>
      <c r="C2752" s="0" t="s">
        <v>949</v>
      </c>
      <c r="D2752" s="0" t="n">
        <v>9247</v>
      </c>
      <c r="E2752" s="0" t="s">
        <v>8078</v>
      </c>
      <c r="F2752" s="0" t="s">
        <v>8078</v>
      </c>
      <c r="I2752" s="0" t="s">
        <v>8079</v>
      </c>
    </row>
    <row r="2753" customFormat="false" ht="14.4" hidden="false" customHeight="false" outlineLevel="0" collapsed="false">
      <c r="A2753" s="0" t="n">
        <v>1</v>
      </c>
      <c r="B2753" s="0" t="s">
        <v>948</v>
      </c>
      <c r="C2753" s="0" t="s">
        <v>949</v>
      </c>
      <c r="D2753" s="0" t="n">
        <v>9248</v>
      </c>
      <c r="E2753" s="0" t="s">
        <v>8080</v>
      </c>
      <c r="F2753" s="0" t="s">
        <v>8080</v>
      </c>
      <c r="G2753" s="0" t="s">
        <v>1074</v>
      </c>
      <c r="H2753" s="0" t="s">
        <v>8081</v>
      </c>
      <c r="I2753" s="0" t="s">
        <v>8082</v>
      </c>
    </row>
    <row r="2754" customFormat="false" ht="14.4" hidden="false" customHeight="false" outlineLevel="0" collapsed="false">
      <c r="A2754" s="0" t="n">
        <v>1</v>
      </c>
      <c r="B2754" s="0" t="s">
        <v>948</v>
      </c>
      <c r="C2754" s="0" t="s">
        <v>949</v>
      </c>
      <c r="D2754" s="0" t="n">
        <v>9249</v>
      </c>
      <c r="E2754" s="0" t="s">
        <v>8083</v>
      </c>
      <c r="F2754" s="0" t="s">
        <v>8083</v>
      </c>
      <c r="I2754" s="0" t="s">
        <v>8084</v>
      </c>
    </row>
    <row r="2755" customFormat="false" ht="14.4" hidden="false" customHeight="false" outlineLevel="0" collapsed="false">
      <c r="A2755" s="0" t="n">
        <v>1</v>
      </c>
      <c r="B2755" s="0" t="s">
        <v>948</v>
      </c>
      <c r="C2755" s="0" t="s">
        <v>949</v>
      </c>
      <c r="D2755" s="0" t="n">
        <v>9250</v>
      </c>
      <c r="E2755" s="0" t="s">
        <v>8085</v>
      </c>
      <c r="F2755" s="0" t="s">
        <v>8085</v>
      </c>
      <c r="I2755" s="0" t="s">
        <v>8086</v>
      </c>
    </row>
    <row r="2756" customFormat="false" ht="14.4" hidden="false" customHeight="false" outlineLevel="0" collapsed="false">
      <c r="A2756" s="0" t="n">
        <v>1</v>
      </c>
      <c r="B2756" s="0" t="s">
        <v>948</v>
      </c>
      <c r="C2756" s="0" t="s">
        <v>949</v>
      </c>
      <c r="D2756" s="0" t="n">
        <v>9251</v>
      </c>
      <c r="E2756" s="0" t="s">
        <v>8087</v>
      </c>
      <c r="F2756" s="0" t="s">
        <v>8087</v>
      </c>
      <c r="I2756" s="0" t="s">
        <v>8088</v>
      </c>
    </row>
    <row r="2757" customFormat="false" ht="14.4" hidden="false" customHeight="false" outlineLevel="0" collapsed="false">
      <c r="A2757" s="0" t="n">
        <v>1</v>
      </c>
      <c r="B2757" s="0" t="s">
        <v>948</v>
      </c>
      <c r="C2757" s="0" t="s">
        <v>949</v>
      </c>
      <c r="D2757" s="0" t="n">
        <v>9252</v>
      </c>
      <c r="E2757" s="0" t="s">
        <v>8089</v>
      </c>
      <c r="F2757" s="0" t="s">
        <v>8089</v>
      </c>
    </row>
    <row r="2758" customFormat="false" ht="14.4" hidden="false" customHeight="false" outlineLevel="0" collapsed="false">
      <c r="A2758" s="0" t="n">
        <v>1</v>
      </c>
      <c r="B2758" s="0" t="s">
        <v>948</v>
      </c>
      <c r="C2758" s="0" t="s">
        <v>949</v>
      </c>
      <c r="D2758" s="0" t="n">
        <v>9253</v>
      </c>
      <c r="E2758" s="0" t="s">
        <v>8090</v>
      </c>
      <c r="F2758" s="0" t="s">
        <v>8090</v>
      </c>
      <c r="G2758" s="0" t="s">
        <v>1074</v>
      </c>
      <c r="H2758" s="0" t="s">
        <v>8091</v>
      </c>
      <c r="I2758" s="0" t="s">
        <v>8092</v>
      </c>
    </row>
    <row r="2759" customFormat="false" ht="14.4" hidden="false" customHeight="false" outlineLevel="0" collapsed="false">
      <c r="A2759" s="0" t="n">
        <v>1</v>
      </c>
      <c r="B2759" s="0" t="s">
        <v>948</v>
      </c>
      <c r="C2759" s="0" t="s">
        <v>949</v>
      </c>
      <c r="D2759" s="0" t="n">
        <v>9254</v>
      </c>
      <c r="E2759" s="0" t="s">
        <v>8093</v>
      </c>
      <c r="F2759" s="0" t="s">
        <v>8093</v>
      </c>
    </row>
    <row r="2760" customFormat="false" ht="14.4" hidden="false" customHeight="false" outlineLevel="0" collapsed="false">
      <c r="A2760" s="0" t="n">
        <v>1</v>
      </c>
      <c r="B2760" s="0" t="s">
        <v>948</v>
      </c>
      <c r="C2760" s="0" t="s">
        <v>949</v>
      </c>
      <c r="D2760" s="0" t="n">
        <v>9255</v>
      </c>
      <c r="E2760" s="0" t="s">
        <v>8094</v>
      </c>
      <c r="F2760" s="0" t="s">
        <v>8094</v>
      </c>
      <c r="G2760" s="0" t="s">
        <v>1074</v>
      </c>
      <c r="H2760" s="0" t="s">
        <v>8095</v>
      </c>
      <c r="I2760" s="0" t="s">
        <v>8096</v>
      </c>
    </row>
    <row r="2761" customFormat="false" ht="14.4" hidden="false" customHeight="false" outlineLevel="0" collapsed="false">
      <c r="A2761" s="0" t="n">
        <v>1</v>
      </c>
      <c r="B2761" s="0" t="s">
        <v>948</v>
      </c>
      <c r="C2761" s="0" t="s">
        <v>949</v>
      </c>
      <c r="D2761" s="0" t="n">
        <v>9256</v>
      </c>
      <c r="E2761" s="0" t="s">
        <v>8097</v>
      </c>
      <c r="F2761" s="0" t="s">
        <v>8097</v>
      </c>
    </row>
    <row r="2762" customFormat="false" ht="14.4" hidden="false" customHeight="false" outlineLevel="0" collapsed="false">
      <c r="A2762" s="0" t="n">
        <v>1</v>
      </c>
      <c r="B2762" s="0" t="s">
        <v>948</v>
      </c>
      <c r="C2762" s="0" t="s">
        <v>949</v>
      </c>
      <c r="D2762" s="0" t="n">
        <v>9257</v>
      </c>
      <c r="E2762" s="0" t="s">
        <v>8098</v>
      </c>
      <c r="F2762" s="0" t="s">
        <v>8098</v>
      </c>
      <c r="G2762" s="0" t="s">
        <v>1074</v>
      </c>
      <c r="H2762" s="0" t="s">
        <v>8099</v>
      </c>
      <c r="I2762" s="0" t="s">
        <v>8100</v>
      </c>
    </row>
    <row r="2763" customFormat="false" ht="14.4" hidden="false" customHeight="false" outlineLevel="0" collapsed="false">
      <c r="A2763" s="0" t="n">
        <v>1</v>
      </c>
      <c r="B2763" s="0" t="s">
        <v>948</v>
      </c>
      <c r="C2763" s="0" t="s">
        <v>949</v>
      </c>
      <c r="D2763" s="0" t="n">
        <v>9258</v>
      </c>
      <c r="E2763" s="0" t="s">
        <v>8101</v>
      </c>
      <c r="F2763" s="0" t="s">
        <v>8101</v>
      </c>
      <c r="I2763" s="0" t="s">
        <v>8102</v>
      </c>
    </row>
    <row r="2764" customFormat="false" ht="14.4" hidden="false" customHeight="false" outlineLevel="0" collapsed="false">
      <c r="A2764" s="0" t="n">
        <v>1</v>
      </c>
      <c r="B2764" s="0" t="s">
        <v>948</v>
      </c>
      <c r="C2764" s="0" t="s">
        <v>949</v>
      </c>
      <c r="D2764" s="0" t="n">
        <v>9259</v>
      </c>
      <c r="E2764" s="0" t="s">
        <v>8103</v>
      </c>
      <c r="F2764" s="0" t="s">
        <v>8103</v>
      </c>
      <c r="G2764" s="0" t="s">
        <v>1074</v>
      </c>
      <c r="H2764" s="0" t="s">
        <v>8104</v>
      </c>
      <c r="I2764" s="0" t="s">
        <v>8105</v>
      </c>
    </row>
    <row r="2765" customFormat="false" ht="14.4" hidden="false" customHeight="false" outlineLevel="0" collapsed="false">
      <c r="A2765" s="0" t="n">
        <v>1</v>
      </c>
      <c r="B2765" s="0" t="s">
        <v>948</v>
      </c>
      <c r="C2765" s="0" t="s">
        <v>949</v>
      </c>
      <c r="D2765" s="0" t="n">
        <v>9300</v>
      </c>
      <c r="E2765" s="0" t="s">
        <v>8106</v>
      </c>
      <c r="F2765" s="0" t="s">
        <v>8106</v>
      </c>
      <c r="G2765" s="0" t="s">
        <v>1074</v>
      </c>
      <c r="H2765" s="0" t="s">
        <v>8107</v>
      </c>
      <c r="I2765" s="0" t="s">
        <v>8108</v>
      </c>
    </row>
    <row r="2766" customFormat="false" ht="14.4" hidden="false" customHeight="false" outlineLevel="0" collapsed="false">
      <c r="A2766" s="0" t="n">
        <v>1</v>
      </c>
      <c r="B2766" s="0" t="s">
        <v>948</v>
      </c>
      <c r="C2766" s="0" t="s">
        <v>949</v>
      </c>
      <c r="D2766" s="0" t="n">
        <v>9301</v>
      </c>
      <c r="E2766" s="0" t="s">
        <v>8109</v>
      </c>
      <c r="F2766" s="0" t="s">
        <v>8109</v>
      </c>
      <c r="I2766" s="0" t="s">
        <v>8110</v>
      </c>
    </row>
    <row r="2767" customFormat="false" ht="14.4" hidden="false" customHeight="false" outlineLevel="0" collapsed="false">
      <c r="A2767" s="0" t="n">
        <v>1</v>
      </c>
      <c r="B2767" s="0" t="s">
        <v>948</v>
      </c>
      <c r="C2767" s="0" t="s">
        <v>949</v>
      </c>
      <c r="D2767" s="0" t="n">
        <v>9302</v>
      </c>
      <c r="E2767" s="0" t="s">
        <v>8111</v>
      </c>
      <c r="F2767" s="0" t="s">
        <v>8111</v>
      </c>
      <c r="G2767" s="0" t="s">
        <v>1074</v>
      </c>
      <c r="H2767" s="0" t="s">
        <v>8112</v>
      </c>
      <c r="I2767" s="0" t="s">
        <v>8113</v>
      </c>
    </row>
    <row r="2768" customFormat="false" ht="14.4" hidden="false" customHeight="false" outlineLevel="0" collapsed="false">
      <c r="A2768" s="0" t="n">
        <v>1</v>
      </c>
      <c r="B2768" s="0" t="s">
        <v>948</v>
      </c>
      <c r="C2768" s="0" t="s">
        <v>949</v>
      </c>
      <c r="D2768" s="0" t="n">
        <v>9303</v>
      </c>
      <c r="E2768" s="0" t="s">
        <v>8114</v>
      </c>
      <c r="F2768" s="0" t="s">
        <v>8114</v>
      </c>
      <c r="I2768" s="0" t="s">
        <v>8115</v>
      </c>
    </row>
    <row r="2769" customFormat="false" ht="14.4" hidden="false" customHeight="false" outlineLevel="0" collapsed="false">
      <c r="A2769" s="0" t="n">
        <v>1</v>
      </c>
      <c r="B2769" s="0" t="s">
        <v>948</v>
      </c>
      <c r="C2769" s="0" t="s">
        <v>949</v>
      </c>
      <c r="D2769" s="0" t="n">
        <v>9304</v>
      </c>
      <c r="E2769" s="0" t="s">
        <v>8116</v>
      </c>
      <c r="F2769" s="0" t="s">
        <v>8116</v>
      </c>
      <c r="G2769" s="0" t="s">
        <v>1074</v>
      </c>
      <c r="H2769" s="0" t="s">
        <v>8117</v>
      </c>
      <c r="I2769" s="0" t="s">
        <v>8118</v>
      </c>
    </row>
    <row r="2770" customFormat="false" ht="14.4" hidden="false" customHeight="false" outlineLevel="0" collapsed="false">
      <c r="A2770" s="0" t="n">
        <v>1</v>
      </c>
      <c r="B2770" s="0" t="s">
        <v>948</v>
      </c>
      <c r="C2770" s="0" t="s">
        <v>949</v>
      </c>
      <c r="D2770" s="0" t="n">
        <v>9305</v>
      </c>
      <c r="E2770" s="0" t="s">
        <v>8119</v>
      </c>
      <c r="F2770" s="0" t="s">
        <v>8119</v>
      </c>
      <c r="I2770" s="0" t="s">
        <v>8120</v>
      </c>
    </row>
    <row r="2771" customFormat="false" ht="14.4" hidden="false" customHeight="false" outlineLevel="0" collapsed="false">
      <c r="A2771" s="0" t="n">
        <v>1</v>
      </c>
      <c r="B2771" s="0" t="s">
        <v>948</v>
      </c>
      <c r="C2771" s="0" t="s">
        <v>949</v>
      </c>
      <c r="D2771" s="0" t="n">
        <v>9306</v>
      </c>
      <c r="E2771" s="0" t="s">
        <v>8121</v>
      </c>
      <c r="F2771" s="0" t="s">
        <v>8121</v>
      </c>
      <c r="G2771" s="0" t="s">
        <v>1074</v>
      </c>
      <c r="H2771" s="0" t="s">
        <v>8122</v>
      </c>
      <c r="I2771" s="0" t="s">
        <v>8123</v>
      </c>
    </row>
    <row r="2772" customFormat="false" ht="14.4" hidden="false" customHeight="false" outlineLevel="0" collapsed="false">
      <c r="A2772" s="0" t="n">
        <v>1</v>
      </c>
      <c r="B2772" s="0" t="s">
        <v>948</v>
      </c>
      <c r="C2772" s="0" t="s">
        <v>949</v>
      </c>
      <c r="D2772" s="0" t="n">
        <v>9307</v>
      </c>
      <c r="E2772" s="0" t="s">
        <v>8124</v>
      </c>
      <c r="F2772" s="0" t="s">
        <v>8124</v>
      </c>
      <c r="G2772" s="0" t="s">
        <v>1074</v>
      </c>
      <c r="H2772" s="0" t="s">
        <v>8125</v>
      </c>
      <c r="I2772" s="0" t="s">
        <v>8126</v>
      </c>
    </row>
    <row r="2773" customFormat="false" ht="14.4" hidden="false" customHeight="false" outlineLevel="0" collapsed="false">
      <c r="A2773" s="0" t="n">
        <v>1</v>
      </c>
      <c r="B2773" s="0" t="s">
        <v>948</v>
      </c>
      <c r="C2773" s="0" t="s">
        <v>949</v>
      </c>
      <c r="D2773" s="0" t="n">
        <v>9308</v>
      </c>
      <c r="E2773" s="0" t="s">
        <v>8127</v>
      </c>
      <c r="F2773" s="0" t="s">
        <v>8127</v>
      </c>
      <c r="I2773" s="0" t="s">
        <v>8128</v>
      </c>
    </row>
    <row r="2774" customFormat="false" ht="14.4" hidden="false" customHeight="false" outlineLevel="0" collapsed="false">
      <c r="A2774" s="0" t="n">
        <v>1</v>
      </c>
      <c r="B2774" s="0" t="s">
        <v>948</v>
      </c>
      <c r="C2774" s="0" t="s">
        <v>949</v>
      </c>
      <c r="D2774" s="0" t="n">
        <v>9309</v>
      </c>
      <c r="E2774" s="0" t="s">
        <v>8129</v>
      </c>
      <c r="F2774" s="0" t="s">
        <v>8129</v>
      </c>
      <c r="I2774" s="0" t="s">
        <v>8130</v>
      </c>
    </row>
    <row r="2775" customFormat="false" ht="14.4" hidden="false" customHeight="false" outlineLevel="0" collapsed="false">
      <c r="A2775" s="0" t="n">
        <v>1</v>
      </c>
      <c r="B2775" s="0" t="s">
        <v>948</v>
      </c>
      <c r="C2775" s="0" t="s">
        <v>949</v>
      </c>
      <c r="D2775" s="0" t="n">
        <v>9310</v>
      </c>
      <c r="E2775" s="0" t="s">
        <v>8131</v>
      </c>
      <c r="F2775" s="0" t="s">
        <v>8131</v>
      </c>
      <c r="G2775" s="0" t="s">
        <v>1074</v>
      </c>
      <c r="H2775" s="0" t="s">
        <v>8132</v>
      </c>
      <c r="I2775" s="0" t="s">
        <v>8133</v>
      </c>
    </row>
    <row r="2776" customFormat="false" ht="14.4" hidden="false" customHeight="false" outlineLevel="0" collapsed="false">
      <c r="A2776" s="0" t="n">
        <v>1</v>
      </c>
      <c r="B2776" s="0" t="s">
        <v>948</v>
      </c>
      <c r="C2776" s="0" t="s">
        <v>949</v>
      </c>
      <c r="D2776" s="0" t="n">
        <v>9311</v>
      </c>
      <c r="E2776" s="0" t="s">
        <v>8134</v>
      </c>
      <c r="F2776" s="0" t="s">
        <v>8134</v>
      </c>
      <c r="G2776" s="0" t="s">
        <v>1074</v>
      </c>
      <c r="H2776" s="0" t="s">
        <v>8135</v>
      </c>
      <c r="I2776" s="0" t="s">
        <v>8136</v>
      </c>
    </row>
    <row r="2777" customFormat="false" ht="14.4" hidden="false" customHeight="false" outlineLevel="0" collapsed="false">
      <c r="A2777" s="0" t="n">
        <v>1</v>
      </c>
      <c r="B2777" s="0" t="s">
        <v>948</v>
      </c>
      <c r="C2777" s="0" t="s">
        <v>949</v>
      </c>
      <c r="D2777" s="0" t="n">
        <v>9312</v>
      </c>
      <c r="E2777" s="0" t="s">
        <v>8137</v>
      </c>
      <c r="F2777" s="0" t="s">
        <v>8137</v>
      </c>
      <c r="G2777" s="0" t="s">
        <v>1074</v>
      </c>
      <c r="H2777" s="0" t="s">
        <v>8138</v>
      </c>
      <c r="I2777" s="0" t="s">
        <v>8139</v>
      </c>
    </row>
    <row r="2778" customFormat="false" ht="14.4" hidden="false" customHeight="false" outlineLevel="0" collapsed="false">
      <c r="A2778" s="0" t="n">
        <v>1</v>
      </c>
      <c r="B2778" s="0" t="s">
        <v>948</v>
      </c>
      <c r="C2778" s="0" t="s">
        <v>949</v>
      </c>
      <c r="D2778" s="0" t="n">
        <v>9313</v>
      </c>
      <c r="E2778" s="0" t="s">
        <v>8140</v>
      </c>
      <c r="F2778" s="0" t="s">
        <v>8140</v>
      </c>
      <c r="G2778" s="0" t="s">
        <v>1074</v>
      </c>
      <c r="H2778" s="0" t="s">
        <v>8141</v>
      </c>
      <c r="I2778" s="0" t="s">
        <v>8142</v>
      </c>
    </row>
    <row r="2779" customFormat="false" ht="14.4" hidden="false" customHeight="false" outlineLevel="0" collapsed="false">
      <c r="A2779" s="0" t="n">
        <v>1</v>
      </c>
      <c r="B2779" s="0" t="s">
        <v>948</v>
      </c>
      <c r="C2779" s="0" t="s">
        <v>949</v>
      </c>
      <c r="D2779" s="0" t="n">
        <v>9314</v>
      </c>
      <c r="E2779" s="0" t="s">
        <v>8143</v>
      </c>
      <c r="F2779" s="0" t="s">
        <v>8143</v>
      </c>
      <c r="I2779" s="0" t="s">
        <v>8144</v>
      </c>
    </row>
    <row r="2780" customFormat="false" ht="14.4" hidden="false" customHeight="false" outlineLevel="0" collapsed="false">
      <c r="A2780" s="0" t="n">
        <v>1</v>
      </c>
      <c r="B2780" s="0" t="s">
        <v>948</v>
      </c>
      <c r="C2780" s="0" t="s">
        <v>949</v>
      </c>
      <c r="D2780" s="0" t="n">
        <v>9315</v>
      </c>
      <c r="E2780" s="0" t="s">
        <v>8145</v>
      </c>
      <c r="F2780" s="0" t="s">
        <v>8145</v>
      </c>
      <c r="I2780" s="0" t="s">
        <v>8146</v>
      </c>
    </row>
    <row r="2781" customFormat="false" ht="14.4" hidden="false" customHeight="false" outlineLevel="0" collapsed="false">
      <c r="A2781" s="0" t="n">
        <v>1</v>
      </c>
      <c r="B2781" s="0" t="s">
        <v>948</v>
      </c>
      <c r="C2781" s="0" t="s">
        <v>949</v>
      </c>
      <c r="D2781" s="0" t="n">
        <v>9316</v>
      </c>
      <c r="E2781" s="0" t="s">
        <v>8147</v>
      </c>
      <c r="F2781" s="0" t="s">
        <v>8147</v>
      </c>
    </row>
    <row r="2782" customFormat="false" ht="14.4" hidden="false" customHeight="false" outlineLevel="0" collapsed="false">
      <c r="A2782" s="0" t="n">
        <v>1</v>
      </c>
      <c r="B2782" s="0" t="s">
        <v>948</v>
      </c>
      <c r="C2782" s="0" t="s">
        <v>949</v>
      </c>
      <c r="D2782" s="0" t="n">
        <v>9317</v>
      </c>
      <c r="E2782" s="0" t="s">
        <v>8148</v>
      </c>
      <c r="F2782" s="0" t="s">
        <v>8148</v>
      </c>
      <c r="G2782" s="0" t="s">
        <v>1074</v>
      </c>
      <c r="H2782" s="0" t="s">
        <v>8149</v>
      </c>
      <c r="I2782" s="0" t="s">
        <v>8150</v>
      </c>
    </row>
    <row r="2783" customFormat="false" ht="14.4" hidden="false" customHeight="false" outlineLevel="0" collapsed="false">
      <c r="A2783" s="0" t="n">
        <v>1</v>
      </c>
      <c r="B2783" s="0" t="s">
        <v>948</v>
      </c>
      <c r="C2783" s="0" t="s">
        <v>949</v>
      </c>
      <c r="D2783" s="0" t="n">
        <v>9318</v>
      </c>
      <c r="E2783" s="0" t="s">
        <v>8151</v>
      </c>
      <c r="F2783" s="0" t="s">
        <v>8151</v>
      </c>
    </row>
    <row r="2784" customFormat="false" ht="14.4" hidden="false" customHeight="false" outlineLevel="0" collapsed="false">
      <c r="A2784" s="0" t="n">
        <v>1</v>
      </c>
      <c r="B2784" s="0" t="s">
        <v>948</v>
      </c>
      <c r="C2784" s="0" t="s">
        <v>949</v>
      </c>
      <c r="D2784" s="0" t="n">
        <v>9319</v>
      </c>
      <c r="E2784" s="0" t="s">
        <v>8152</v>
      </c>
      <c r="F2784" s="0" t="s">
        <v>8152</v>
      </c>
      <c r="I2784" s="0" t="s">
        <v>8153</v>
      </c>
    </row>
    <row r="2785" customFormat="false" ht="14.4" hidden="false" customHeight="false" outlineLevel="0" collapsed="false">
      <c r="A2785" s="0" t="n">
        <v>1</v>
      </c>
      <c r="B2785" s="0" t="s">
        <v>948</v>
      </c>
      <c r="C2785" s="0" t="s">
        <v>949</v>
      </c>
      <c r="D2785" s="0" t="n">
        <v>9320</v>
      </c>
      <c r="E2785" s="0" t="s">
        <v>8154</v>
      </c>
      <c r="F2785" s="0" t="s">
        <v>8154</v>
      </c>
      <c r="G2785" s="0" t="s">
        <v>1074</v>
      </c>
      <c r="H2785" s="0" t="s">
        <v>8155</v>
      </c>
      <c r="I2785" s="0" t="s">
        <v>8156</v>
      </c>
    </row>
    <row r="2786" customFormat="false" ht="14.4" hidden="false" customHeight="false" outlineLevel="0" collapsed="false">
      <c r="A2786" s="0" t="n">
        <v>1</v>
      </c>
      <c r="B2786" s="0" t="s">
        <v>948</v>
      </c>
      <c r="C2786" s="0" t="s">
        <v>949</v>
      </c>
      <c r="D2786" s="0" t="n">
        <v>9321</v>
      </c>
      <c r="E2786" s="0" t="s">
        <v>8157</v>
      </c>
      <c r="F2786" s="0" t="s">
        <v>8157</v>
      </c>
    </row>
    <row r="2787" customFormat="false" ht="14.4" hidden="false" customHeight="false" outlineLevel="0" collapsed="false">
      <c r="A2787" s="0" t="n">
        <v>1</v>
      </c>
      <c r="B2787" s="0" t="s">
        <v>948</v>
      </c>
      <c r="C2787" s="0" t="s">
        <v>949</v>
      </c>
      <c r="D2787" s="0" t="n">
        <v>9322</v>
      </c>
      <c r="E2787" s="0" t="s">
        <v>8158</v>
      </c>
      <c r="F2787" s="0" t="s">
        <v>8158</v>
      </c>
      <c r="G2787" s="0" t="s">
        <v>1074</v>
      </c>
      <c r="H2787" s="0" t="s">
        <v>8159</v>
      </c>
      <c r="I2787" s="0" t="s">
        <v>8160</v>
      </c>
    </row>
    <row r="2788" customFormat="false" ht="14.4" hidden="false" customHeight="false" outlineLevel="0" collapsed="false">
      <c r="A2788" s="0" t="n">
        <v>1</v>
      </c>
      <c r="B2788" s="0" t="s">
        <v>948</v>
      </c>
      <c r="C2788" s="0" t="s">
        <v>949</v>
      </c>
      <c r="D2788" s="0" t="n">
        <v>9323</v>
      </c>
      <c r="E2788" s="0" t="s">
        <v>8161</v>
      </c>
      <c r="F2788" s="0" t="s">
        <v>8161</v>
      </c>
      <c r="G2788" s="0" t="s">
        <v>1074</v>
      </c>
      <c r="H2788" s="0" t="s">
        <v>8162</v>
      </c>
      <c r="I2788" s="0" t="s">
        <v>8163</v>
      </c>
    </row>
    <row r="2789" customFormat="false" ht="14.4" hidden="false" customHeight="false" outlineLevel="0" collapsed="false">
      <c r="A2789" s="0" t="n">
        <v>1</v>
      </c>
      <c r="B2789" s="0" t="s">
        <v>948</v>
      </c>
      <c r="C2789" s="0" t="s">
        <v>949</v>
      </c>
      <c r="D2789" s="0" t="n">
        <v>9324</v>
      </c>
      <c r="E2789" s="0" t="s">
        <v>8164</v>
      </c>
      <c r="F2789" s="0" t="s">
        <v>8164</v>
      </c>
      <c r="G2789" s="0" t="s">
        <v>1074</v>
      </c>
      <c r="H2789" s="0" t="s">
        <v>8165</v>
      </c>
      <c r="I2789" s="0" t="s">
        <v>8166</v>
      </c>
    </row>
    <row r="2790" customFormat="false" ht="14.4" hidden="false" customHeight="false" outlineLevel="0" collapsed="false">
      <c r="A2790" s="0" t="n">
        <v>1</v>
      </c>
      <c r="B2790" s="0" t="s">
        <v>948</v>
      </c>
      <c r="C2790" s="0" t="s">
        <v>949</v>
      </c>
      <c r="D2790" s="0" t="n">
        <v>9325</v>
      </c>
      <c r="E2790" s="0" t="s">
        <v>8167</v>
      </c>
      <c r="F2790" s="0" t="s">
        <v>8167</v>
      </c>
    </row>
    <row r="2791" customFormat="false" ht="14.4" hidden="false" customHeight="false" outlineLevel="0" collapsed="false">
      <c r="A2791" s="0" t="n">
        <v>1</v>
      </c>
      <c r="B2791" s="0" t="s">
        <v>948</v>
      </c>
      <c r="C2791" s="0" t="s">
        <v>949</v>
      </c>
      <c r="D2791" s="0" t="n">
        <v>9326</v>
      </c>
      <c r="E2791" s="0" t="s">
        <v>8168</v>
      </c>
      <c r="F2791" s="0" t="s">
        <v>8168</v>
      </c>
      <c r="I2791" s="0" t="s">
        <v>8169</v>
      </c>
    </row>
    <row r="2792" customFormat="false" ht="14.4" hidden="false" customHeight="false" outlineLevel="0" collapsed="false">
      <c r="A2792" s="0" t="n">
        <v>1</v>
      </c>
      <c r="B2792" s="0" t="s">
        <v>948</v>
      </c>
      <c r="C2792" s="0" t="s">
        <v>949</v>
      </c>
      <c r="D2792" s="0" t="n">
        <v>9327</v>
      </c>
      <c r="E2792" s="0" t="s">
        <v>8170</v>
      </c>
      <c r="F2792" s="0" t="s">
        <v>8170</v>
      </c>
      <c r="G2792" s="0" t="s">
        <v>1074</v>
      </c>
      <c r="H2792" s="0" t="s">
        <v>8171</v>
      </c>
      <c r="I2792" s="0" t="s">
        <v>8172</v>
      </c>
    </row>
    <row r="2793" customFormat="false" ht="14.4" hidden="false" customHeight="false" outlineLevel="0" collapsed="false">
      <c r="A2793" s="0" t="n">
        <v>1</v>
      </c>
      <c r="B2793" s="0" t="s">
        <v>948</v>
      </c>
      <c r="C2793" s="0" t="s">
        <v>949</v>
      </c>
      <c r="D2793" s="0" t="n">
        <v>9328</v>
      </c>
      <c r="E2793" s="0" t="s">
        <v>8173</v>
      </c>
      <c r="F2793" s="0" t="s">
        <v>8173</v>
      </c>
      <c r="I2793" s="0" t="s">
        <v>8174</v>
      </c>
    </row>
    <row r="2794" customFormat="false" ht="14.4" hidden="false" customHeight="false" outlineLevel="0" collapsed="false">
      <c r="A2794" s="0" t="n">
        <v>1</v>
      </c>
      <c r="B2794" s="0" t="s">
        <v>948</v>
      </c>
      <c r="C2794" s="0" t="s">
        <v>949</v>
      </c>
      <c r="D2794" s="0" t="n">
        <v>9329</v>
      </c>
      <c r="E2794" s="0" t="s">
        <v>8175</v>
      </c>
      <c r="F2794" s="0" t="s">
        <v>8175</v>
      </c>
      <c r="I2794" s="0" t="s">
        <v>8176</v>
      </c>
    </row>
    <row r="2795" customFormat="false" ht="14.4" hidden="false" customHeight="false" outlineLevel="0" collapsed="false">
      <c r="A2795" s="0" t="n">
        <v>1</v>
      </c>
      <c r="B2795" s="0" t="s">
        <v>948</v>
      </c>
      <c r="C2795" s="0" t="s">
        <v>949</v>
      </c>
      <c r="D2795" s="0" t="n">
        <v>9330</v>
      </c>
      <c r="E2795" s="0" t="s">
        <v>8177</v>
      </c>
      <c r="F2795" s="0" t="s">
        <v>8177</v>
      </c>
      <c r="I2795" s="0" t="s">
        <v>8178</v>
      </c>
    </row>
    <row r="2796" customFormat="false" ht="14.4" hidden="false" customHeight="false" outlineLevel="0" collapsed="false">
      <c r="A2796" s="0" t="n">
        <v>1</v>
      </c>
      <c r="B2796" s="0" t="s">
        <v>948</v>
      </c>
      <c r="C2796" s="0" t="s">
        <v>949</v>
      </c>
      <c r="D2796" s="0" t="n">
        <v>9331</v>
      </c>
      <c r="E2796" s="0" t="s">
        <v>8179</v>
      </c>
      <c r="F2796" s="0" t="s">
        <v>8179</v>
      </c>
      <c r="G2796" s="0" t="s">
        <v>1074</v>
      </c>
      <c r="H2796" s="0" t="s">
        <v>8180</v>
      </c>
      <c r="I2796" s="0" t="s">
        <v>8181</v>
      </c>
    </row>
    <row r="2797" customFormat="false" ht="14.4" hidden="false" customHeight="false" outlineLevel="0" collapsed="false">
      <c r="A2797" s="0" t="n">
        <v>1</v>
      </c>
      <c r="B2797" s="0" t="s">
        <v>948</v>
      </c>
      <c r="C2797" s="0" t="s">
        <v>949</v>
      </c>
      <c r="D2797" s="0" t="n">
        <v>9332</v>
      </c>
      <c r="E2797" s="0" t="s">
        <v>8182</v>
      </c>
      <c r="F2797" s="0" t="s">
        <v>8182</v>
      </c>
      <c r="G2797" s="0" t="s">
        <v>1074</v>
      </c>
      <c r="H2797" s="0" t="s">
        <v>8183</v>
      </c>
    </row>
    <row r="2798" customFormat="false" ht="14.4" hidden="false" customHeight="false" outlineLevel="0" collapsed="false">
      <c r="A2798" s="0" t="n">
        <v>1</v>
      </c>
      <c r="B2798" s="0" t="s">
        <v>948</v>
      </c>
      <c r="C2798" s="0" t="s">
        <v>949</v>
      </c>
      <c r="D2798" s="0" t="n">
        <v>9333</v>
      </c>
      <c r="E2798" s="0" t="s">
        <v>8184</v>
      </c>
      <c r="F2798" s="0" t="s">
        <v>8184</v>
      </c>
      <c r="G2798" s="0" t="s">
        <v>1074</v>
      </c>
      <c r="H2798" s="0" t="s">
        <v>8185</v>
      </c>
      <c r="I2798" s="0" t="s">
        <v>8186</v>
      </c>
    </row>
    <row r="2799" customFormat="false" ht="14.4" hidden="false" customHeight="false" outlineLevel="0" collapsed="false">
      <c r="A2799" s="0" t="n">
        <v>1</v>
      </c>
      <c r="B2799" s="0" t="s">
        <v>948</v>
      </c>
      <c r="C2799" s="0" t="s">
        <v>949</v>
      </c>
      <c r="D2799" s="0" t="n">
        <v>9334</v>
      </c>
      <c r="E2799" s="0" t="s">
        <v>8187</v>
      </c>
      <c r="F2799" s="0" t="s">
        <v>8187</v>
      </c>
      <c r="I2799" s="0" t="s">
        <v>8188</v>
      </c>
    </row>
    <row r="2800" customFormat="false" ht="14.4" hidden="false" customHeight="false" outlineLevel="0" collapsed="false">
      <c r="A2800" s="0" t="n">
        <v>1</v>
      </c>
      <c r="B2800" s="0" t="s">
        <v>948</v>
      </c>
      <c r="C2800" s="0" t="s">
        <v>949</v>
      </c>
      <c r="D2800" s="0" t="n">
        <v>9335</v>
      </c>
      <c r="E2800" s="0" t="s">
        <v>8189</v>
      </c>
      <c r="F2800" s="0" t="s">
        <v>8189</v>
      </c>
      <c r="G2800" s="0" t="s">
        <v>1074</v>
      </c>
      <c r="H2800" s="0" t="s">
        <v>8190</v>
      </c>
      <c r="I2800" s="0" t="s">
        <v>8191</v>
      </c>
    </row>
    <row r="2801" customFormat="false" ht="14.4" hidden="false" customHeight="false" outlineLevel="0" collapsed="false">
      <c r="A2801" s="0" t="n">
        <v>1</v>
      </c>
      <c r="B2801" s="0" t="s">
        <v>948</v>
      </c>
      <c r="C2801" s="0" t="s">
        <v>949</v>
      </c>
      <c r="D2801" s="0" t="n">
        <v>9336</v>
      </c>
      <c r="E2801" s="0" t="s">
        <v>8192</v>
      </c>
      <c r="F2801" s="0" t="s">
        <v>8192</v>
      </c>
      <c r="I2801" s="0" t="s">
        <v>8193</v>
      </c>
    </row>
    <row r="2802" customFormat="false" ht="14.4" hidden="false" customHeight="false" outlineLevel="0" collapsed="false">
      <c r="A2802" s="0" t="n">
        <v>1</v>
      </c>
      <c r="B2802" s="0" t="s">
        <v>948</v>
      </c>
      <c r="C2802" s="0" t="s">
        <v>949</v>
      </c>
      <c r="D2802" s="0" t="n">
        <v>9337</v>
      </c>
      <c r="E2802" s="0" t="s">
        <v>8194</v>
      </c>
      <c r="F2802" s="0" t="s">
        <v>8194</v>
      </c>
      <c r="I2802" s="0" t="s">
        <v>8195</v>
      </c>
    </row>
    <row r="2803" customFormat="false" ht="14.4" hidden="false" customHeight="false" outlineLevel="0" collapsed="false">
      <c r="A2803" s="0" t="n">
        <v>1</v>
      </c>
      <c r="B2803" s="0" t="s">
        <v>948</v>
      </c>
      <c r="C2803" s="0" t="s">
        <v>949</v>
      </c>
      <c r="D2803" s="0" t="n">
        <v>9338</v>
      </c>
      <c r="E2803" s="0" t="s">
        <v>8196</v>
      </c>
      <c r="F2803" s="0" t="s">
        <v>8196</v>
      </c>
      <c r="G2803" s="0" t="s">
        <v>1074</v>
      </c>
      <c r="H2803" s="0" t="s">
        <v>8197</v>
      </c>
      <c r="I2803" s="0" t="s">
        <v>8198</v>
      </c>
    </row>
    <row r="2804" customFormat="false" ht="14.4" hidden="false" customHeight="false" outlineLevel="0" collapsed="false">
      <c r="A2804" s="0" t="n">
        <v>1</v>
      </c>
      <c r="B2804" s="0" t="s">
        <v>948</v>
      </c>
      <c r="C2804" s="0" t="s">
        <v>949</v>
      </c>
      <c r="D2804" s="0" t="n">
        <v>9339</v>
      </c>
      <c r="E2804" s="0" t="s">
        <v>8199</v>
      </c>
      <c r="F2804" s="0" t="s">
        <v>8199</v>
      </c>
      <c r="I2804" s="0" t="s">
        <v>8200</v>
      </c>
    </row>
    <row r="2805" customFormat="false" ht="14.4" hidden="false" customHeight="false" outlineLevel="0" collapsed="false">
      <c r="A2805" s="0" t="n">
        <v>1</v>
      </c>
      <c r="B2805" s="0" t="s">
        <v>948</v>
      </c>
      <c r="C2805" s="0" t="s">
        <v>949</v>
      </c>
      <c r="D2805" s="0" t="n">
        <v>9340</v>
      </c>
      <c r="E2805" s="0" t="s">
        <v>8201</v>
      </c>
      <c r="F2805" s="0" t="s">
        <v>8201</v>
      </c>
      <c r="G2805" s="0" t="s">
        <v>1074</v>
      </c>
      <c r="H2805" s="0" t="s">
        <v>8202</v>
      </c>
      <c r="I2805" s="0" t="s">
        <v>8203</v>
      </c>
    </row>
    <row r="2806" customFormat="false" ht="14.4" hidden="false" customHeight="false" outlineLevel="0" collapsed="false">
      <c r="A2806" s="0" t="n">
        <v>1</v>
      </c>
      <c r="B2806" s="0" t="s">
        <v>948</v>
      </c>
      <c r="C2806" s="0" t="s">
        <v>949</v>
      </c>
      <c r="D2806" s="0" t="n">
        <v>9341</v>
      </c>
      <c r="E2806" s="0" t="s">
        <v>8204</v>
      </c>
      <c r="F2806" s="0" t="s">
        <v>8204</v>
      </c>
      <c r="I2806" s="0" t="s">
        <v>8205</v>
      </c>
    </row>
    <row r="2807" customFormat="false" ht="14.4" hidden="false" customHeight="false" outlineLevel="0" collapsed="false">
      <c r="A2807" s="0" t="n">
        <v>1</v>
      </c>
      <c r="B2807" s="0" t="s">
        <v>948</v>
      </c>
      <c r="C2807" s="0" t="s">
        <v>949</v>
      </c>
      <c r="D2807" s="0" t="n">
        <v>9342</v>
      </c>
      <c r="E2807" s="0" t="s">
        <v>8206</v>
      </c>
      <c r="F2807" s="0" t="s">
        <v>8206</v>
      </c>
    </row>
    <row r="2808" customFormat="false" ht="14.4" hidden="false" customHeight="false" outlineLevel="0" collapsed="false">
      <c r="A2808" s="0" t="n">
        <v>1</v>
      </c>
      <c r="B2808" s="0" t="s">
        <v>948</v>
      </c>
      <c r="C2808" s="0" t="s">
        <v>949</v>
      </c>
      <c r="D2808" s="0" t="n">
        <v>9343</v>
      </c>
      <c r="E2808" s="0" t="s">
        <v>8207</v>
      </c>
      <c r="F2808" s="0" t="s">
        <v>8207</v>
      </c>
      <c r="G2808" s="0" t="s">
        <v>1074</v>
      </c>
      <c r="H2808" s="0" t="s">
        <v>8208</v>
      </c>
      <c r="I2808" s="0" t="s">
        <v>8209</v>
      </c>
    </row>
    <row r="2809" customFormat="false" ht="14.4" hidden="false" customHeight="false" outlineLevel="0" collapsed="false">
      <c r="A2809" s="0" t="n">
        <v>1</v>
      </c>
      <c r="B2809" s="0" t="s">
        <v>948</v>
      </c>
      <c r="C2809" s="0" t="s">
        <v>949</v>
      </c>
      <c r="D2809" s="0" t="n">
        <v>9344</v>
      </c>
      <c r="E2809" s="0" t="s">
        <v>8210</v>
      </c>
      <c r="F2809" s="0" t="s">
        <v>8210</v>
      </c>
      <c r="G2809" s="0" t="s">
        <v>1074</v>
      </c>
      <c r="H2809" s="0" t="s">
        <v>8211</v>
      </c>
      <c r="I2809" s="0" t="s">
        <v>8212</v>
      </c>
    </row>
    <row r="2810" customFormat="false" ht="14.4" hidden="false" customHeight="false" outlineLevel="0" collapsed="false">
      <c r="A2810" s="0" t="n">
        <v>1</v>
      </c>
      <c r="B2810" s="0" t="s">
        <v>948</v>
      </c>
      <c r="C2810" s="0" t="s">
        <v>949</v>
      </c>
      <c r="D2810" s="0" t="n">
        <v>9345</v>
      </c>
      <c r="E2810" s="0" t="s">
        <v>8213</v>
      </c>
      <c r="F2810" s="0" t="s">
        <v>8213</v>
      </c>
    </row>
    <row r="2811" customFormat="false" ht="14.4" hidden="false" customHeight="false" outlineLevel="0" collapsed="false">
      <c r="A2811" s="0" t="n">
        <v>1</v>
      </c>
      <c r="B2811" s="0" t="s">
        <v>948</v>
      </c>
      <c r="C2811" s="0" t="s">
        <v>949</v>
      </c>
      <c r="D2811" s="0" t="n">
        <v>9346</v>
      </c>
      <c r="E2811" s="0" t="s">
        <v>8214</v>
      </c>
      <c r="F2811" s="0" t="s">
        <v>8214</v>
      </c>
      <c r="G2811" s="0" t="s">
        <v>1074</v>
      </c>
      <c r="H2811" s="0" t="s">
        <v>8215</v>
      </c>
      <c r="I2811" s="0" t="s">
        <v>8216</v>
      </c>
    </row>
    <row r="2812" customFormat="false" ht="14.4" hidden="false" customHeight="false" outlineLevel="0" collapsed="false">
      <c r="A2812" s="0" t="n">
        <v>1</v>
      </c>
      <c r="B2812" s="0" t="s">
        <v>948</v>
      </c>
      <c r="C2812" s="0" t="s">
        <v>949</v>
      </c>
      <c r="D2812" s="0" t="n">
        <v>9347</v>
      </c>
      <c r="E2812" s="0" t="s">
        <v>8217</v>
      </c>
      <c r="F2812" s="0" t="s">
        <v>8217</v>
      </c>
    </row>
    <row r="2813" customFormat="false" ht="14.4" hidden="false" customHeight="false" outlineLevel="0" collapsed="false">
      <c r="A2813" s="0" t="n">
        <v>1</v>
      </c>
      <c r="B2813" s="0" t="s">
        <v>948</v>
      </c>
      <c r="C2813" s="0" t="s">
        <v>949</v>
      </c>
      <c r="D2813" s="0" t="n">
        <v>9348</v>
      </c>
      <c r="E2813" s="0" t="s">
        <v>8218</v>
      </c>
      <c r="F2813" s="0" t="s">
        <v>8218</v>
      </c>
      <c r="I2813" s="0" t="s">
        <v>8219</v>
      </c>
    </row>
    <row r="2814" customFormat="false" ht="14.4" hidden="false" customHeight="false" outlineLevel="0" collapsed="false">
      <c r="A2814" s="0" t="n">
        <v>1</v>
      </c>
      <c r="B2814" s="0" t="s">
        <v>948</v>
      </c>
      <c r="C2814" s="0" t="s">
        <v>949</v>
      </c>
      <c r="D2814" s="0" t="n">
        <v>9349</v>
      </c>
      <c r="E2814" s="0" t="s">
        <v>8220</v>
      </c>
      <c r="F2814" s="0" t="s">
        <v>8220</v>
      </c>
      <c r="I2814" s="0" t="s">
        <v>8221</v>
      </c>
    </row>
    <row r="2815" customFormat="false" ht="14.4" hidden="false" customHeight="false" outlineLevel="0" collapsed="false">
      <c r="A2815" s="0" t="n">
        <v>1</v>
      </c>
      <c r="B2815" s="0" t="s">
        <v>948</v>
      </c>
      <c r="C2815" s="0" t="s">
        <v>949</v>
      </c>
      <c r="D2815" s="0" t="n">
        <v>9350</v>
      </c>
      <c r="E2815" s="0" t="s">
        <v>8148</v>
      </c>
      <c r="F2815" s="0" t="s">
        <v>8148</v>
      </c>
      <c r="G2815" s="0" t="s">
        <v>1074</v>
      </c>
      <c r="H2815" s="0" t="s">
        <v>8149</v>
      </c>
      <c r="I2815" s="0" t="s">
        <v>8150</v>
      </c>
    </row>
    <row r="2816" customFormat="false" ht="14.4" hidden="false" customHeight="false" outlineLevel="0" collapsed="false">
      <c r="A2816" s="0" t="n">
        <v>1</v>
      </c>
      <c r="B2816" s="0" t="s">
        <v>948</v>
      </c>
      <c r="C2816" s="0" t="s">
        <v>949</v>
      </c>
      <c r="D2816" s="0" t="n">
        <v>9351</v>
      </c>
      <c r="E2816" s="0" t="s">
        <v>8222</v>
      </c>
      <c r="F2816" s="0" t="s">
        <v>8222</v>
      </c>
    </row>
    <row r="2817" customFormat="false" ht="14.4" hidden="false" customHeight="false" outlineLevel="0" collapsed="false">
      <c r="A2817" s="0" t="n">
        <v>1</v>
      </c>
      <c r="B2817" s="0" t="s">
        <v>948</v>
      </c>
      <c r="C2817" s="0" t="s">
        <v>949</v>
      </c>
      <c r="D2817" s="0" t="n">
        <v>9352</v>
      </c>
      <c r="E2817" s="0" t="s">
        <v>8223</v>
      </c>
      <c r="F2817" s="0" t="s">
        <v>8223</v>
      </c>
      <c r="I2817" s="0" t="s">
        <v>8224</v>
      </c>
    </row>
    <row r="2818" customFormat="false" ht="14.4" hidden="false" customHeight="false" outlineLevel="0" collapsed="false">
      <c r="A2818" s="0" t="n">
        <v>1</v>
      </c>
      <c r="B2818" s="0" t="s">
        <v>948</v>
      </c>
      <c r="C2818" s="0" t="s">
        <v>949</v>
      </c>
      <c r="D2818" s="0" t="n">
        <v>9353</v>
      </c>
      <c r="E2818" s="0" t="s">
        <v>8225</v>
      </c>
      <c r="F2818" s="0" t="s">
        <v>8225</v>
      </c>
      <c r="I2818" s="0" t="s">
        <v>8226</v>
      </c>
    </row>
    <row r="2819" customFormat="false" ht="14.4" hidden="false" customHeight="false" outlineLevel="0" collapsed="false">
      <c r="A2819" s="0" t="n">
        <v>1</v>
      </c>
      <c r="B2819" s="0" t="s">
        <v>948</v>
      </c>
      <c r="C2819" s="0" t="s">
        <v>949</v>
      </c>
      <c r="D2819" s="0" t="n">
        <v>9354</v>
      </c>
      <c r="E2819" s="0" t="s">
        <v>8227</v>
      </c>
      <c r="F2819" s="0" t="s">
        <v>8227</v>
      </c>
      <c r="G2819" s="0" t="s">
        <v>8227</v>
      </c>
      <c r="H2819" s="0" t="s">
        <v>8227</v>
      </c>
      <c r="I2819" s="0" t="s">
        <v>8228</v>
      </c>
    </row>
    <row r="2820" customFormat="false" ht="14.4" hidden="false" customHeight="false" outlineLevel="0" collapsed="false">
      <c r="A2820" s="0" t="n">
        <v>1</v>
      </c>
      <c r="B2820" s="0" t="s">
        <v>948</v>
      </c>
      <c r="C2820" s="0" t="s">
        <v>949</v>
      </c>
      <c r="D2820" s="0" t="n">
        <v>9355</v>
      </c>
      <c r="E2820" s="0" t="s">
        <v>8229</v>
      </c>
      <c r="F2820" s="0" t="s">
        <v>8229</v>
      </c>
      <c r="I2820" s="0" t="s">
        <v>8230</v>
      </c>
    </row>
    <row r="2821" customFormat="false" ht="14.4" hidden="false" customHeight="false" outlineLevel="0" collapsed="false">
      <c r="A2821" s="0" t="n">
        <v>1</v>
      </c>
      <c r="B2821" s="0" t="s">
        <v>948</v>
      </c>
      <c r="C2821" s="0" t="s">
        <v>949</v>
      </c>
      <c r="D2821" s="0" t="n">
        <v>9356</v>
      </c>
      <c r="E2821" s="0" t="s">
        <v>8231</v>
      </c>
      <c r="F2821" s="0" t="s">
        <v>8231</v>
      </c>
      <c r="G2821" s="0" t="s">
        <v>1074</v>
      </c>
      <c r="H2821" s="0" t="s">
        <v>8232</v>
      </c>
      <c r="I2821" s="0" t="s">
        <v>8233</v>
      </c>
    </row>
    <row r="2822" customFormat="false" ht="14.4" hidden="false" customHeight="false" outlineLevel="0" collapsed="false">
      <c r="A2822" s="0" t="n">
        <v>1</v>
      </c>
      <c r="B2822" s="0" t="s">
        <v>948</v>
      </c>
      <c r="C2822" s="0" t="s">
        <v>949</v>
      </c>
      <c r="D2822" s="0" t="n">
        <v>9357</v>
      </c>
      <c r="E2822" s="0" t="s">
        <v>8234</v>
      </c>
      <c r="F2822" s="0" t="s">
        <v>8234</v>
      </c>
      <c r="G2822" s="0" t="s">
        <v>1074</v>
      </c>
      <c r="H2822" s="0" t="s">
        <v>8235</v>
      </c>
    </row>
    <row r="2823" customFormat="false" ht="14.4" hidden="false" customHeight="false" outlineLevel="0" collapsed="false">
      <c r="A2823" s="0" t="n">
        <v>1</v>
      </c>
      <c r="B2823" s="0" t="s">
        <v>948</v>
      </c>
      <c r="C2823" s="0" t="s">
        <v>949</v>
      </c>
      <c r="D2823" s="0" t="n">
        <v>9358</v>
      </c>
      <c r="E2823" s="0" t="s">
        <v>8236</v>
      </c>
      <c r="F2823" s="0" t="s">
        <v>8236</v>
      </c>
      <c r="G2823" s="0" t="s">
        <v>1074</v>
      </c>
      <c r="H2823" s="0" t="s">
        <v>8237</v>
      </c>
      <c r="I2823" s="0" t="s">
        <v>8238</v>
      </c>
    </row>
    <row r="2824" customFormat="false" ht="14.4" hidden="false" customHeight="false" outlineLevel="0" collapsed="false">
      <c r="A2824" s="0" t="n">
        <v>1</v>
      </c>
      <c r="B2824" s="0" t="s">
        <v>948</v>
      </c>
      <c r="C2824" s="0" t="s">
        <v>949</v>
      </c>
      <c r="D2824" s="0" t="n">
        <v>9359</v>
      </c>
      <c r="E2824" s="0" t="s">
        <v>8239</v>
      </c>
      <c r="F2824" s="0" t="s">
        <v>8239</v>
      </c>
    </row>
    <row r="2825" customFormat="false" ht="14.4" hidden="false" customHeight="false" outlineLevel="0" collapsed="false">
      <c r="A2825" s="0" t="n">
        <v>1</v>
      </c>
      <c r="B2825" s="0" t="s">
        <v>948</v>
      </c>
      <c r="C2825" s="0" t="s">
        <v>949</v>
      </c>
      <c r="D2825" s="0" t="n">
        <v>9360</v>
      </c>
      <c r="E2825" s="0" t="s">
        <v>8240</v>
      </c>
      <c r="F2825" s="0" t="s">
        <v>8240</v>
      </c>
      <c r="G2825" s="0" t="s">
        <v>1074</v>
      </c>
      <c r="H2825" s="0" t="s">
        <v>8241</v>
      </c>
      <c r="I2825" s="0" t="s">
        <v>8242</v>
      </c>
    </row>
    <row r="2826" customFormat="false" ht="14.4" hidden="false" customHeight="false" outlineLevel="0" collapsed="false">
      <c r="A2826" s="0" t="n">
        <v>1</v>
      </c>
      <c r="B2826" s="0" t="s">
        <v>948</v>
      </c>
      <c r="C2826" s="0" t="s">
        <v>949</v>
      </c>
      <c r="D2826" s="0" t="n">
        <v>9361</v>
      </c>
      <c r="E2826" s="0" t="s">
        <v>8243</v>
      </c>
      <c r="F2826" s="0" t="s">
        <v>8243</v>
      </c>
      <c r="G2826" s="0" t="s">
        <v>1074</v>
      </c>
      <c r="H2826" s="0" t="s">
        <v>8244</v>
      </c>
      <c r="I2826" s="0" t="s">
        <v>8245</v>
      </c>
    </row>
    <row r="2827" customFormat="false" ht="14.4" hidden="false" customHeight="false" outlineLevel="0" collapsed="false">
      <c r="A2827" s="0" t="n">
        <v>1</v>
      </c>
      <c r="B2827" s="0" t="s">
        <v>948</v>
      </c>
      <c r="C2827" s="0" t="s">
        <v>949</v>
      </c>
      <c r="D2827" s="0" t="n">
        <v>9362</v>
      </c>
      <c r="E2827" s="0" t="s">
        <v>8246</v>
      </c>
      <c r="F2827" s="0" t="s">
        <v>8246</v>
      </c>
      <c r="I2827" s="0" t="s">
        <v>8247</v>
      </c>
    </row>
    <row r="2828" customFormat="false" ht="14.4" hidden="false" customHeight="false" outlineLevel="0" collapsed="false">
      <c r="A2828" s="0" t="n">
        <v>1</v>
      </c>
      <c r="B2828" s="0" t="s">
        <v>948</v>
      </c>
      <c r="C2828" s="0" t="s">
        <v>949</v>
      </c>
      <c r="D2828" s="0" t="n">
        <v>9363</v>
      </c>
      <c r="E2828" s="0" t="s">
        <v>8248</v>
      </c>
      <c r="F2828" s="0" t="s">
        <v>8248</v>
      </c>
      <c r="I2828" s="0" t="s">
        <v>8249</v>
      </c>
    </row>
    <row r="2829" customFormat="false" ht="14.4" hidden="false" customHeight="false" outlineLevel="0" collapsed="false">
      <c r="A2829" s="0" t="n">
        <v>1</v>
      </c>
      <c r="B2829" s="0" t="s">
        <v>948</v>
      </c>
      <c r="C2829" s="0" t="s">
        <v>949</v>
      </c>
      <c r="D2829" s="0" t="n">
        <v>9364</v>
      </c>
      <c r="E2829" s="0" t="s">
        <v>8250</v>
      </c>
      <c r="F2829" s="0" t="s">
        <v>8250</v>
      </c>
      <c r="I2829" s="0" t="s">
        <v>8251</v>
      </c>
    </row>
    <row r="2830" customFormat="false" ht="14.4" hidden="false" customHeight="false" outlineLevel="0" collapsed="false">
      <c r="A2830" s="0" t="n">
        <v>1</v>
      </c>
      <c r="B2830" s="0" t="s">
        <v>948</v>
      </c>
      <c r="C2830" s="0" t="s">
        <v>949</v>
      </c>
      <c r="D2830" s="0" t="n">
        <v>9365</v>
      </c>
      <c r="E2830" s="0" t="s">
        <v>8252</v>
      </c>
      <c r="F2830" s="0" t="s">
        <v>8252</v>
      </c>
      <c r="I2830" s="0" t="s">
        <v>8253</v>
      </c>
    </row>
    <row r="2831" customFormat="false" ht="14.4" hidden="false" customHeight="false" outlineLevel="0" collapsed="false">
      <c r="A2831" s="0" t="n">
        <v>1</v>
      </c>
      <c r="B2831" s="0" t="s">
        <v>948</v>
      </c>
      <c r="C2831" s="0" t="s">
        <v>949</v>
      </c>
      <c r="D2831" s="0" t="n">
        <v>9366</v>
      </c>
      <c r="E2831" s="0" t="s">
        <v>8254</v>
      </c>
      <c r="F2831" s="0" t="s">
        <v>8254</v>
      </c>
      <c r="I2831" s="0" t="s">
        <v>8255</v>
      </c>
    </row>
    <row r="2832" customFormat="false" ht="14.4" hidden="false" customHeight="false" outlineLevel="0" collapsed="false">
      <c r="A2832" s="0" t="n">
        <v>1</v>
      </c>
      <c r="B2832" s="0" t="s">
        <v>948</v>
      </c>
      <c r="C2832" s="0" t="s">
        <v>949</v>
      </c>
      <c r="D2832" s="0" t="n">
        <v>9367</v>
      </c>
      <c r="E2832" s="0" t="s">
        <v>8256</v>
      </c>
      <c r="F2832" s="0" t="s">
        <v>8256</v>
      </c>
      <c r="I2832" s="0" t="s">
        <v>8257</v>
      </c>
    </row>
    <row r="2833" customFormat="false" ht="14.4" hidden="false" customHeight="false" outlineLevel="0" collapsed="false">
      <c r="A2833" s="0" t="n">
        <v>1</v>
      </c>
      <c r="B2833" s="0" t="s">
        <v>948</v>
      </c>
      <c r="C2833" s="0" t="s">
        <v>949</v>
      </c>
      <c r="D2833" s="0" t="n">
        <v>9368</v>
      </c>
      <c r="E2833" s="0" t="s">
        <v>8258</v>
      </c>
      <c r="F2833" s="0" t="s">
        <v>8258</v>
      </c>
      <c r="G2833" s="0" t="s">
        <v>1074</v>
      </c>
      <c r="H2833" s="0" t="s">
        <v>8259</v>
      </c>
      <c r="I2833" s="0" t="s">
        <v>8260</v>
      </c>
    </row>
    <row r="2834" customFormat="false" ht="14.4" hidden="false" customHeight="false" outlineLevel="0" collapsed="false">
      <c r="A2834" s="0" t="n">
        <v>1</v>
      </c>
      <c r="B2834" s="0" t="s">
        <v>948</v>
      </c>
      <c r="C2834" s="0" t="s">
        <v>949</v>
      </c>
      <c r="D2834" s="0" t="n">
        <v>9369</v>
      </c>
      <c r="E2834" s="0" t="s">
        <v>8261</v>
      </c>
      <c r="F2834" s="0" t="s">
        <v>8261</v>
      </c>
      <c r="I2834" s="0" t="s">
        <v>8262</v>
      </c>
    </row>
    <row r="2835" customFormat="false" ht="14.4" hidden="false" customHeight="false" outlineLevel="0" collapsed="false">
      <c r="A2835" s="0" t="n">
        <v>1</v>
      </c>
      <c r="B2835" s="0" t="s">
        <v>948</v>
      </c>
      <c r="C2835" s="0" t="s">
        <v>949</v>
      </c>
      <c r="D2835" s="0" t="n">
        <v>9370</v>
      </c>
      <c r="E2835" s="0" t="s">
        <v>8263</v>
      </c>
      <c r="F2835" s="0" t="s">
        <v>8263</v>
      </c>
      <c r="G2835" s="0" t="s">
        <v>1074</v>
      </c>
      <c r="H2835" s="0" t="s">
        <v>8264</v>
      </c>
      <c r="I2835" s="0" t="s">
        <v>8265</v>
      </c>
    </row>
    <row r="2836" customFormat="false" ht="14.4" hidden="false" customHeight="false" outlineLevel="0" collapsed="false">
      <c r="A2836" s="0" t="n">
        <v>1</v>
      </c>
      <c r="B2836" s="0" t="s">
        <v>948</v>
      </c>
      <c r="C2836" s="0" t="s">
        <v>949</v>
      </c>
      <c r="D2836" s="0" t="n">
        <v>9371</v>
      </c>
      <c r="E2836" s="0" t="s">
        <v>8266</v>
      </c>
      <c r="F2836" s="0" t="s">
        <v>8266</v>
      </c>
      <c r="I2836" s="0" t="s">
        <v>8267</v>
      </c>
    </row>
    <row r="2837" customFormat="false" ht="14.4" hidden="false" customHeight="false" outlineLevel="0" collapsed="false">
      <c r="A2837" s="0" t="n">
        <v>1</v>
      </c>
      <c r="B2837" s="0" t="s">
        <v>948</v>
      </c>
      <c r="C2837" s="0" t="s">
        <v>949</v>
      </c>
      <c r="D2837" s="0" t="n">
        <v>9400</v>
      </c>
      <c r="E2837" s="0" t="s">
        <v>8268</v>
      </c>
      <c r="F2837" s="0" t="s">
        <v>8268</v>
      </c>
      <c r="I2837" s="0" t="s">
        <v>8269</v>
      </c>
    </row>
    <row r="2838" customFormat="false" ht="14.4" hidden="false" customHeight="false" outlineLevel="0" collapsed="false">
      <c r="A2838" s="0" t="n">
        <v>1</v>
      </c>
      <c r="B2838" s="0" t="s">
        <v>948</v>
      </c>
      <c r="C2838" s="0" t="s">
        <v>949</v>
      </c>
      <c r="D2838" s="0" t="n">
        <v>9401</v>
      </c>
      <c r="E2838" s="0" t="s">
        <v>8270</v>
      </c>
      <c r="F2838" s="0" t="s">
        <v>8270</v>
      </c>
      <c r="I2838" s="0" t="s">
        <v>8271</v>
      </c>
    </row>
    <row r="2839" customFormat="false" ht="14.4" hidden="false" customHeight="false" outlineLevel="0" collapsed="false">
      <c r="A2839" s="0" t="n">
        <v>1</v>
      </c>
      <c r="B2839" s="0" t="s">
        <v>948</v>
      </c>
      <c r="C2839" s="0" t="s">
        <v>949</v>
      </c>
      <c r="D2839" s="0" t="n">
        <v>9402</v>
      </c>
      <c r="E2839" s="0" t="s">
        <v>8272</v>
      </c>
      <c r="F2839" s="0" t="s">
        <v>8272</v>
      </c>
      <c r="I2839" s="0" t="s">
        <v>8273</v>
      </c>
    </row>
    <row r="2840" customFormat="false" ht="14.4" hidden="false" customHeight="false" outlineLevel="0" collapsed="false">
      <c r="A2840" s="0" t="n">
        <v>1</v>
      </c>
      <c r="B2840" s="0" t="s">
        <v>948</v>
      </c>
      <c r="C2840" s="0" t="s">
        <v>949</v>
      </c>
      <c r="D2840" s="0" t="n">
        <v>9403</v>
      </c>
      <c r="E2840" s="0" t="s">
        <v>8274</v>
      </c>
      <c r="F2840" s="0" t="s">
        <v>8274</v>
      </c>
    </row>
    <row r="2841" customFormat="false" ht="14.4" hidden="false" customHeight="false" outlineLevel="0" collapsed="false">
      <c r="A2841" s="0" t="n">
        <v>1</v>
      </c>
      <c r="B2841" s="0" t="s">
        <v>948</v>
      </c>
      <c r="C2841" s="0" t="s">
        <v>949</v>
      </c>
      <c r="D2841" s="0" t="n">
        <v>9404</v>
      </c>
      <c r="E2841" s="0" t="s">
        <v>8275</v>
      </c>
      <c r="F2841" s="0" t="s">
        <v>8275</v>
      </c>
      <c r="I2841" s="0" t="s">
        <v>8276</v>
      </c>
    </row>
    <row r="2842" customFormat="false" ht="14.4" hidden="false" customHeight="false" outlineLevel="0" collapsed="false">
      <c r="A2842" s="0" t="n">
        <v>1</v>
      </c>
      <c r="B2842" s="0" t="s">
        <v>948</v>
      </c>
      <c r="C2842" s="0" t="s">
        <v>949</v>
      </c>
      <c r="D2842" s="0" t="n">
        <v>9500</v>
      </c>
      <c r="E2842" s="0" t="s">
        <v>8277</v>
      </c>
      <c r="F2842" s="0" t="s">
        <v>8277</v>
      </c>
      <c r="G2842" s="0" t="s">
        <v>1074</v>
      </c>
      <c r="H2842" s="0" t="s">
        <v>8278</v>
      </c>
      <c r="I2842" s="0" t="s">
        <v>8279</v>
      </c>
    </row>
    <row r="2843" customFormat="false" ht="14.4" hidden="false" customHeight="false" outlineLevel="0" collapsed="false">
      <c r="A2843" s="0" t="n">
        <v>1</v>
      </c>
      <c r="B2843" s="0" t="s">
        <v>948</v>
      </c>
      <c r="C2843" s="0" t="s">
        <v>949</v>
      </c>
      <c r="D2843" s="0" t="n">
        <v>9501</v>
      </c>
      <c r="E2843" s="0" t="s">
        <v>8280</v>
      </c>
      <c r="F2843" s="0" t="s">
        <v>8280</v>
      </c>
      <c r="I2843" s="0" t="s">
        <v>8281</v>
      </c>
    </row>
    <row r="2844" customFormat="false" ht="14.4" hidden="false" customHeight="false" outlineLevel="0" collapsed="false">
      <c r="A2844" s="0" t="n">
        <v>1</v>
      </c>
      <c r="B2844" s="0" t="s">
        <v>948</v>
      </c>
      <c r="C2844" s="0" t="s">
        <v>949</v>
      </c>
      <c r="D2844" s="0" t="n">
        <v>9502</v>
      </c>
      <c r="E2844" s="0" t="s">
        <v>8282</v>
      </c>
      <c r="F2844" s="0" t="s">
        <v>8282</v>
      </c>
      <c r="I2844" s="0" t="s">
        <v>8283</v>
      </c>
    </row>
    <row r="2845" customFormat="false" ht="14.4" hidden="false" customHeight="false" outlineLevel="0" collapsed="false">
      <c r="A2845" s="0" t="n">
        <v>1</v>
      </c>
      <c r="B2845" s="0" t="s">
        <v>948</v>
      </c>
      <c r="C2845" s="0" t="s">
        <v>949</v>
      </c>
      <c r="D2845" s="0" t="n">
        <v>9503</v>
      </c>
      <c r="E2845" s="0" t="s">
        <v>8284</v>
      </c>
      <c r="F2845" s="0" t="s">
        <v>8284</v>
      </c>
      <c r="G2845" s="0" t="s">
        <v>1074</v>
      </c>
      <c r="H2845" s="0" t="s">
        <v>8285</v>
      </c>
      <c r="I2845" s="0" t="s">
        <v>8286</v>
      </c>
    </row>
    <row r="2846" customFormat="false" ht="14.4" hidden="false" customHeight="false" outlineLevel="0" collapsed="false">
      <c r="A2846" s="0" t="n">
        <v>1</v>
      </c>
      <c r="B2846" s="0" t="s">
        <v>948</v>
      </c>
      <c r="C2846" s="0" t="s">
        <v>949</v>
      </c>
      <c r="D2846" s="0" t="n">
        <v>9504</v>
      </c>
      <c r="E2846" s="0" t="s">
        <v>8287</v>
      </c>
      <c r="F2846" s="0" t="s">
        <v>8287</v>
      </c>
      <c r="G2846" s="0" t="s">
        <v>1074</v>
      </c>
      <c r="H2846" s="0" t="s">
        <v>8288</v>
      </c>
      <c r="I2846" s="0" t="s">
        <v>8289</v>
      </c>
    </row>
    <row r="2847" customFormat="false" ht="14.4" hidden="false" customHeight="false" outlineLevel="0" collapsed="false">
      <c r="A2847" s="0" t="n">
        <v>1</v>
      </c>
      <c r="B2847" s="0" t="s">
        <v>948</v>
      </c>
      <c r="C2847" s="0" t="s">
        <v>949</v>
      </c>
      <c r="D2847" s="0" t="n">
        <v>9505</v>
      </c>
      <c r="E2847" s="0" t="s">
        <v>8290</v>
      </c>
      <c r="F2847" s="0" t="s">
        <v>8290</v>
      </c>
      <c r="G2847" s="0" t="s">
        <v>1074</v>
      </c>
      <c r="H2847" s="0" t="s">
        <v>8291</v>
      </c>
      <c r="I2847" s="0" t="s">
        <v>8292</v>
      </c>
    </row>
    <row r="2848" customFormat="false" ht="14.4" hidden="false" customHeight="false" outlineLevel="0" collapsed="false">
      <c r="A2848" s="0" t="n">
        <v>1</v>
      </c>
      <c r="B2848" s="0" t="s">
        <v>948</v>
      </c>
      <c r="C2848" s="0" t="s">
        <v>949</v>
      </c>
      <c r="D2848" s="0" t="n">
        <v>9506</v>
      </c>
      <c r="E2848" s="0" t="s">
        <v>8293</v>
      </c>
      <c r="F2848" s="0" t="s">
        <v>8293</v>
      </c>
      <c r="I2848" s="0" t="s">
        <v>8294</v>
      </c>
    </row>
    <row r="2849" customFormat="false" ht="14.4" hidden="false" customHeight="false" outlineLevel="0" collapsed="false">
      <c r="A2849" s="0" t="n">
        <v>1</v>
      </c>
      <c r="B2849" s="0" t="s">
        <v>948</v>
      </c>
      <c r="C2849" s="0" t="s">
        <v>949</v>
      </c>
      <c r="D2849" s="0" t="n">
        <v>9507</v>
      </c>
      <c r="E2849" s="0" t="s">
        <v>8295</v>
      </c>
      <c r="F2849" s="0" t="s">
        <v>8295</v>
      </c>
      <c r="G2849" s="0" t="s">
        <v>1074</v>
      </c>
      <c r="H2849" s="0" t="s">
        <v>8296</v>
      </c>
      <c r="I2849" s="0" t="s">
        <v>8297</v>
      </c>
    </row>
    <row r="2850" customFormat="false" ht="14.4" hidden="false" customHeight="false" outlineLevel="0" collapsed="false">
      <c r="A2850" s="0" t="n">
        <v>1</v>
      </c>
      <c r="B2850" s="0" t="s">
        <v>948</v>
      </c>
      <c r="C2850" s="0" t="s">
        <v>949</v>
      </c>
      <c r="D2850" s="0" t="n">
        <v>9508</v>
      </c>
      <c r="E2850" s="0" t="s">
        <v>8298</v>
      </c>
      <c r="F2850" s="0" t="s">
        <v>8298</v>
      </c>
      <c r="I2850" s="0" t="s">
        <v>8299</v>
      </c>
    </row>
    <row r="2851" customFormat="false" ht="14.4" hidden="false" customHeight="false" outlineLevel="0" collapsed="false">
      <c r="A2851" s="0" t="n">
        <v>1</v>
      </c>
      <c r="B2851" s="0" t="s">
        <v>948</v>
      </c>
      <c r="C2851" s="0" t="s">
        <v>949</v>
      </c>
      <c r="D2851" s="0" t="n">
        <v>9509</v>
      </c>
      <c r="E2851" s="0" t="s">
        <v>8300</v>
      </c>
      <c r="F2851" s="0" t="s">
        <v>8300</v>
      </c>
    </row>
    <row r="2852" customFormat="false" ht="14.4" hidden="false" customHeight="false" outlineLevel="0" collapsed="false">
      <c r="A2852" s="0" t="n">
        <v>1</v>
      </c>
      <c r="B2852" s="0" t="s">
        <v>948</v>
      </c>
      <c r="C2852" s="0" t="s">
        <v>949</v>
      </c>
      <c r="D2852" s="0" t="n">
        <v>9510</v>
      </c>
      <c r="E2852" s="0" t="s">
        <v>8301</v>
      </c>
      <c r="F2852" s="0" t="s">
        <v>8301</v>
      </c>
      <c r="I2852" s="0" t="s">
        <v>8302</v>
      </c>
    </row>
    <row r="2853" customFormat="false" ht="14.4" hidden="false" customHeight="false" outlineLevel="0" collapsed="false">
      <c r="A2853" s="0" t="n">
        <v>1</v>
      </c>
      <c r="B2853" s="0" t="s">
        <v>948</v>
      </c>
      <c r="C2853" s="0" t="s">
        <v>949</v>
      </c>
      <c r="D2853" s="0" t="n">
        <v>9511</v>
      </c>
      <c r="E2853" s="0" t="s">
        <v>8303</v>
      </c>
      <c r="F2853" s="0" t="s">
        <v>8303</v>
      </c>
      <c r="I2853" s="0" t="s">
        <v>8304</v>
      </c>
    </row>
    <row r="2854" customFormat="false" ht="14.4" hidden="false" customHeight="false" outlineLevel="0" collapsed="false">
      <c r="A2854" s="0" t="n">
        <v>1</v>
      </c>
      <c r="B2854" s="0" t="s">
        <v>948</v>
      </c>
      <c r="C2854" s="0" t="s">
        <v>949</v>
      </c>
      <c r="D2854" s="0" t="n">
        <v>9512</v>
      </c>
      <c r="E2854" s="0" t="s">
        <v>8305</v>
      </c>
      <c r="F2854" s="0" t="s">
        <v>8305</v>
      </c>
      <c r="G2854" s="0" t="s">
        <v>1074</v>
      </c>
      <c r="H2854" s="0" t="s">
        <v>8306</v>
      </c>
      <c r="I2854" s="0" t="s">
        <v>8307</v>
      </c>
    </row>
    <row r="2855" customFormat="false" ht="14.4" hidden="false" customHeight="false" outlineLevel="0" collapsed="false">
      <c r="A2855" s="0" t="n">
        <v>1</v>
      </c>
      <c r="B2855" s="0" t="s">
        <v>948</v>
      </c>
      <c r="C2855" s="0" t="s">
        <v>949</v>
      </c>
      <c r="D2855" s="0" t="n">
        <v>9513</v>
      </c>
      <c r="E2855" s="0" t="s">
        <v>8308</v>
      </c>
      <c r="F2855" s="0" t="s">
        <v>8308</v>
      </c>
      <c r="I2855" s="0" t="s">
        <v>8309</v>
      </c>
    </row>
    <row r="2856" customFormat="false" ht="14.4" hidden="false" customHeight="false" outlineLevel="0" collapsed="false">
      <c r="A2856" s="0" t="n">
        <v>1</v>
      </c>
      <c r="B2856" s="0" t="s">
        <v>948</v>
      </c>
      <c r="C2856" s="0" t="s">
        <v>949</v>
      </c>
      <c r="D2856" s="0" t="n">
        <v>9514</v>
      </c>
      <c r="E2856" s="0" t="s">
        <v>8310</v>
      </c>
      <c r="F2856" s="0" t="s">
        <v>8310</v>
      </c>
    </row>
    <row r="2857" customFormat="false" ht="14.4" hidden="false" customHeight="false" outlineLevel="0" collapsed="false">
      <c r="A2857" s="0" t="n">
        <v>1</v>
      </c>
      <c r="B2857" s="0" t="s">
        <v>948</v>
      </c>
      <c r="C2857" s="0" t="s">
        <v>949</v>
      </c>
      <c r="D2857" s="0" t="n">
        <v>9515</v>
      </c>
      <c r="E2857" s="0" t="s">
        <v>8311</v>
      </c>
      <c r="F2857" s="0" t="s">
        <v>8311</v>
      </c>
      <c r="I2857" s="0" t="s">
        <v>8312</v>
      </c>
    </row>
    <row r="2858" customFormat="false" ht="14.4" hidden="false" customHeight="false" outlineLevel="0" collapsed="false">
      <c r="A2858" s="0" t="n">
        <v>1</v>
      </c>
      <c r="B2858" s="0" t="s">
        <v>948</v>
      </c>
      <c r="C2858" s="0" t="s">
        <v>949</v>
      </c>
      <c r="D2858" s="0" t="n">
        <v>9516</v>
      </c>
      <c r="E2858" s="0" t="s">
        <v>8313</v>
      </c>
      <c r="F2858" s="0" t="s">
        <v>8313</v>
      </c>
      <c r="I2858" s="0" t="s">
        <v>8314</v>
      </c>
    </row>
    <row r="2859" customFormat="false" ht="14.4" hidden="false" customHeight="false" outlineLevel="0" collapsed="false">
      <c r="A2859" s="0" t="n">
        <v>1</v>
      </c>
      <c r="B2859" s="0" t="s">
        <v>948</v>
      </c>
      <c r="C2859" s="0" t="s">
        <v>949</v>
      </c>
      <c r="D2859" s="0" t="n">
        <v>9517</v>
      </c>
      <c r="E2859" s="0" t="s">
        <v>8315</v>
      </c>
      <c r="F2859" s="0" t="s">
        <v>8315</v>
      </c>
      <c r="I2859" s="0" t="s">
        <v>8316</v>
      </c>
    </row>
    <row r="2860" customFormat="false" ht="14.4" hidden="false" customHeight="false" outlineLevel="0" collapsed="false">
      <c r="A2860" s="0" t="n">
        <v>1</v>
      </c>
      <c r="B2860" s="0" t="s">
        <v>948</v>
      </c>
      <c r="C2860" s="0" t="s">
        <v>949</v>
      </c>
      <c r="D2860" s="0" t="n">
        <v>9518</v>
      </c>
      <c r="E2860" s="0" t="s">
        <v>8317</v>
      </c>
      <c r="F2860" s="0" t="s">
        <v>8317</v>
      </c>
    </row>
    <row r="2861" customFormat="false" ht="14.4" hidden="false" customHeight="false" outlineLevel="0" collapsed="false">
      <c r="A2861" s="0" t="n">
        <v>1</v>
      </c>
      <c r="B2861" s="0" t="s">
        <v>948</v>
      </c>
      <c r="C2861" s="0" t="s">
        <v>949</v>
      </c>
      <c r="D2861" s="0" t="n">
        <v>9519</v>
      </c>
      <c r="E2861" s="0" t="s">
        <v>8318</v>
      </c>
      <c r="F2861" s="0" t="s">
        <v>8318</v>
      </c>
      <c r="G2861" s="0" t="s">
        <v>1074</v>
      </c>
      <c r="H2861" s="0" t="s">
        <v>8319</v>
      </c>
      <c r="I2861" s="0" t="s">
        <v>8320</v>
      </c>
    </row>
    <row r="2862" customFormat="false" ht="14.4" hidden="false" customHeight="false" outlineLevel="0" collapsed="false">
      <c r="A2862" s="0" t="n">
        <v>1</v>
      </c>
      <c r="B2862" s="0" t="s">
        <v>948</v>
      </c>
      <c r="C2862" s="0" t="s">
        <v>949</v>
      </c>
      <c r="D2862" s="0" t="n">
        <v>9520</v>
      </c>
      <c r="E2862" s="0" t="s">
        <v>8321</v>
      </c>
      <c r="F2862" s="0" t="s">
        <v>8321</v>
      </c>
      <c r="I2862" s="0" t="s">
        <v>8322</v>
      </c>
    </row>
    <row r="2863" customFormat="false" ht="14.4" hidden="false" customHeight="false" outlineLevel="0" collapsed="false">
      <c r="A2863" s="0" t="n">
        <v>1</v>
      </c>
      <c r="B2863" s="0" t="s">
        <v>948</v>
      </c>
      <c r="C2863" s="0" t="s">
        <v>949</v>
      </c>
      <c r="D2863" s="0" t="n">
        <v>9521</v>
      </c>
      <c r="E2863" s="0" t="s">
        <v>8323</v>
      </c>
      <c r="F2863" s="0" t="s">
        <v>8323</v>
      </c>
    </row>
    <row r="2864" customFormat="false" ht="14.4" hidden="false" customHeight="false" outlineLevel="0" collapsed="false">
      <c r="A2864" s="0" t="n">
        <v>1</v>
      </c>
      <c r="B2864" s="0" t="s">
        <v>948</v>
      </c>
      <c r="C2864" s="0" t="s">
        <v>949</v>
      </c>
      <c r="D2864" s="0" t="n">
        <v>9522</v>
      </c>
      <c r="E2864" s="0" t="s">
        <v>8324</v>
      </c>
      <c r="F2864" s="0" t="s">
        <v>8324</v>
      </c>
      <c r="G2864" s="0" t="s">
        <v>1074</v>
      </c>
      <c r="H2864" s="0" t="s">
        <v>8325</v>
      </c>
      <c r="I2864" s="0" t="s">
        <v>8326</v>
      </c>
    </row>
    <row r="2865" customFormat="false" ht="14.4" hidden="false" customHeight="false" outlineLevel="0" collapsed="false">
      <c r="A2865" s="0" t="n">
        <v>1</v>
      </c>
      <c r="B2865" s="0" t="s">
        <v>948</v>
      </c>
      <c r="C2865" s="0" t="s">
        <v>949</v>
      </c>
      <c r="D2865" s="0" t="n">
        <v>9523</v>
      </c>
      <c r="E2865" s="0" t="s">
        <v>8327</v>
      </c>
      <c r="F2865" s="0" t="s">
        <v>8327</v>
      </c>
      <c r="I2865" s="0" t="s">
        <v>8328</v>
      </c>
    </row>
    <row r="2866" customFormat="false" ht="14.4" hidden="false" customHeight="false" outlineLevel="0" collapsed="false">
      <c r="A2866" s="0" t="n">
        <v>1</v>
      </c>
      <c r="B2866" s="0" t="s">
        <v>948</v>
      </c>
      <c r="C2866" s="0" t="s">
        <v>949</v>
      </c>
      <c r="D2866" s="0" t="n">
        <v>9524</v>
      </c>
      <c r="E2866" s="0" t="s">
        <v>8329</v>
      </c>
      <c r="F2866" s="0" t="s">
        <v>8329</v>
      </c>
      <c r="I2866" s="0" t="s">
        <v>8330</v>
      </c>
    </row>
    <row r="2867" customFormat="false" ht="14.4" hidden="false" customHeight="false" outlineLevel="0" collapsed="false">
      <c r="A2867" s="0" t="n">
        <v>1</v>
      </c>
      <c r="B2867" s="0" t="s">
        <v>948</v>
      </c>
      <c r="C2867" s="0" t="s">
        <v>949</v>
      </c>
      <c r="D2867" s="0" t="n">
        <v>9525</v>
      </c>
      <c r="E2867" s="0" t="s">
        <v>8331</v>
      </c>
      <c r="F2867" s="0" t="s">
        <v>8331</v>
      </c>
      <c r="I2867" s="0" t="s">
        <v>8332</v>
      </c>
    </row>
    <row r="2868" customFormat="false" ht="14.4" hidden="false" customHeight="false" outlineLevel="0" collapsed="false">
      <c r="A2868" s="0" t="n">
        <v>1</v>
      </c>
      <c r="B2868" s="0" t="s">
        <v>948</v>
      </c>
      <c r="C2868" s="0" t="s">
        <v>949</v>
      </c>
      <c r="D2868" s="0" t="n">
        <v>9526</v>
      </c>
      <c r="E2868" s="0" t="s">
        <v>8333</v>
      </c>
      <c r="F2868" s="0" t="s">
        <v>8333</v>
      </c>
      <c r="I2868" s="0" t="s">
        <v>8334</v>
      </c>
    </row>
    <row r="2869" customFormat="false" ht="14.4" hidden="false" customHeight="false" outlineLevel="0" collapsed="false">
      <c r="A2869" s="0" t="n">
        <v>1</v>
      </c>
      <c r="B2869" s="0" t="s">
        <v>948</v>
      </c>
      <c r="C2869" s="0" t="s">
        <v>949</v>
      </c>
      <c r="D2869" s="0" t="n">
        <v>9527</v>
      </c>
      <c r="E2869" s="0" t="s">
        <v>8335</v>
      </c>
      <c r="F2869" s="0" t="s">
        <v>8335</v>
      </c>
    </row>
    <row r="2870" customFormat="false" ht="14.4" hidden="false" customHeight="false" outlineLevel="0" collapsed="false">
      <c r="A2870" s="0" t="n">
        <v>1</v>
      </c>
      <c r="B2870" s="0" t="s">
        <v>948</v>
      </c>
      <c r="C2870" s="0" t="s">
        <v>949</v>
      </c>
      <c r="D2870" s="0" t="n">
        <v>9528</v>
      </c>
      <c r="E2870" s="0" t="s">
        <v>8336</v>
      </c>
      <c r="F2870" s="0" t="s">
        <v>8336</v>
      </c>
      <c r="G2870" s="0" t="s">
        <v>1074</v>
      </c>
      <c r="H2870" s="0" t="s">
        <v>8337</v>
      </c>
      <c r="I2870" s="0" t="s">
        <v>8338</v>
      </c>
    </row>
    <row r="2871" customFormat="false" ht="14.4" hidden="false" customHeight="false" outlineLevel="0" collapsed="false">
      <c r="A2871" s="0" t="n">
        <v>1</v>
      </c>
      <c r="B2871" s="0" t="s">
        <v>948</v>
      </c>
      <c r="C2871" s="0" t="s">
        <v>949</v>
      </c>
      <c r="D2871" s="0" t="n">
        <v>9529</v>
      </c>
      <c r="E2871" s="0" t="s">
        <v>8339</v>
      </c>
      <c r="F2871" s="0" t="s">
        <v>8339</v>
      </c>
      <c r="I2871" s="0" t="s">
        <v>8340</v>
      </c>
    </row>
    <row r="2872" customFormat="false" ht="14.4" hidden="false" customHeight="false" outlineLevel="0" collapsed="false">
      <c r="A2872" s="0" t="n">
        <v>1</v>
      </c>
      <c r="B2872" s="0" t="s">
        <v>948</v>
      </c>
      <c r="C2872" s="0" t="s">
        <v>949</v>
      </c>
      <c r="D2872" s="0" t="n">
        <v>9530</v>
      </c>
      <c r="E2872" s="0" t="s">
        <v>8341</v>
      </c>
      <c r="F2872" s="0" t="s">
        <v>8341</v>
      </c>
      <c r="G2872" s="0" t="s">
        <v>1074</v>
      </c>
      <c r="H2872" s="0" t="s">
        <v>8342</v>
      </c>
      <c r="I2872" s="0" t="s">
        <v>8343</v>
      </c>
    </row>
    <row r="2873" customFormat="false" ht="14.4" hidden="false" customHeight="false" outlineLevel="0" collapsed="false">
      <c r="A2873" s="0" t="n">
        <v>1</v>
      </c>
      <c r="B2873" s="0" t="s">
        <v>948</v>
      </c>
      <c r="C2873" s="0" t="s">
        <v>949</v>
      </c>
      <c r="D2873" s="0" t="n">
        <v>9531</v>
      </c>
      <c r="E2873" s="0" t="s">
        <v>8344</v>
      </c>
      <c r="F2873" s="0" t="s">
        <v>8344</v>
      </c>
      <c r="I2873" s="0" t="s">
        <v>8345</v>
      </c>
    </row>
    <row r="2874" customFormat="false" ht="14.4" hidden="false" customHeight="false" outlineLevel="0" collapsed="false">
      <c r="A2874" s="0" t="n">
        <v>1</v>
      </c>
      <c r="B2874" s="0" t="s">
        <v>948</v>
      </c>
      <c r="C2874" s="0" t="s">
        <v>949</v>
      </c>
      <c r="D2874" s="0" t="n">
        <v>9532</v>
      </c>
      <c r="E2874" s="0" t="s">
        <v>8346</v>
      </c>
      <c r="F2874" s="0" t="s">
        <v>8346</v>
      </c>
      <c r="I2874" s="0" t="s">
        <v>8347</v>
      </c>
    </row>
    <row r="2875" customFormat="false" ht="14.4" hidden="false" customHeight="false" outlineLevel="0" collapsed="false">
      <c r="A2875" s="0" t="n">
        <v>1</v>
      </c>
      <c r="B2875" s="0" t="s">
        <v>948</v>
      </c>
      <c r="C2875" s="0" t="s">
        <v>949</v>
      </c>
      <c r="D2875" s="0" t="n">
        <v>9533</v>
      </c>
      <c r="E2875" s="0" t="s">
        <v>8348</v>
      </c>
      <c r="F2875" s="0" t="s">
        <v>8348</v>
      </c>
    </row>
    <row r="2876" customFormat="false" ht="14.4" hidden="false" customHeight="false" outlineLevel="0" collapsed="false">
      <c r="A2876" s="0" t="n">
        <v>1</v>
      </c>
      <c r="B2876" s="0" t="s">
        <v>948</v>
      </c>
      <c r="C2876" s="0" t="s">
        <v>949</v>
      </c>
      <c r="D2876" s="0" t="n">
        <v>9534</v>
      </c>
      <c r="E2876" s="0" t="s">
        <v>8349</v>
      </c>
      <c r="F2876" s="0" t="s">
        <v>8349</v>
      </c>
      <c r="I2876" s="0" t="s">
        <v>8350</v>
      </c>
    </row>
    <row r="2877" customFormat="false" ht="14.4" hidden="false" customHeight="false" outlineLevel="0" collapsed="false">
      <c r="A2877" s="0" t="n">
        <v>1</v>
      </c>
      <c r="B2877" s="0" t="s">
        <v>948</v>
      </c>
      <c r="C2877" s="0" t="s">
        <v>949</v>
      </c>
      <c r="D2877" s="0" t="n">
        <v>9535</v>
      </c>
      <c r="E2877" s="0" t="s">
        <v>8351</v>
      </c>
      <c r="F2877" s="0" t="s">
        <v>8351</v>
      </c>
      <c r="I2877" s="0" t="s">
        <v>8352</v>
      </c>
    </row>
    <row r="2878" customFormat="false" ht="14.4" hidden="false" customHeight="false" outlineLevel="0" collapsed="false">
      <c r="A2878" s="0" t="n">
        <v>1</v>
      </c>
      <c r="B2878" s="0" t="s">
        <v>948</v>
      </c>
      <c r="C2878" s="0" t="s">
        <v>949</v>
      </c>
      <c r="D2878" s="0" t="n">
        <v>9536</v>
      </c>
      <c r="E2878" s="0" t="s">
        <v>8353</v>
      </c>
      <c r="F2878" s="0" t="s">
        <v>8353</v>
      </c>
      <c r="I2878" s="0" t="s">
        <v>8354</v>
      </c>
    </row>
    <row r="2879" customFormat="false" ht="14.4" hidden="false" customHeight="false" outlineLevel="0" collapsed="false">
      <c r="A2879" s="0" t="n">
        <v>1</v>
      </c>
      <c r="B2879" s="0" t="s">
        <v>948</v>
      </c>
      <c r="C2879" s="0" t="s">
        <v>949</v>
      </c>
      <c r="D2879" s="0" t="n">
        <v>9537</v>
      </c>
      <c r="E2879" s="0" t="s">
        <v>8355</v>
      </c>
      <c r="F2879" s="0" t="s">
        <v>8355</v>
      </c>
      <c r="G2879" s="0" t="s">
        <v>1074</v>
      </c>
      <c r="H2879" s="0" t="s">
        <v>8356</v>
      </c>
      <c r="I2879" s="0" t="s">
        <v>8357</v>
      </c>
    </row>
    <row r="2880" customFormat="false" ht="14.4" hidden="false" customHeight="false" outlineLevel="0" collapsed="false">
      <c r="A2880" s="0" t="n">
        <v>1</v>
      </c>
      <c r="B2880" s="0" t="s">
        <v>948</v>
      </c>
      <c r="C2880" s="0" t="s">
        <v>949</v>
      </c>
      <c r="D2880" s="0" t="n">
        <v>9538</v>
      </c>
      <c r="E2880" s="0" t="s">
        <v>8358</v>
      </c>
      <c r="F2880" s="0" t="s">
        <v>8358</v>
      </c>
      <c r="I2880" s="0" t="s">
        <v>8359</v>
      </c>
    </row>
    <row r="2881" customFormat="false" ht="14.4" hidden="false" customHeight="false" outlineLevel="0" collapsed="false">
      <c r="A2881" s="0" t="n">
        <v>1</v>
      </c>
      <c r="B2881" s="0" t="s">
        <v>948</v>
      </c>
      <c r="C2881" s="0" t="s">
        <v>949</v>
      </c>
      <c r="D2881" s="0" t="n">
        <v>9539</v>
      </c>
      <c r="E2881" s="0" t="s">
        <v>8360</v>
      </c>
      <c r="F2881" s="0" t="s">
        <v>8360</v>
      </c>
    </row>
    <row r="2882" customFormat="false" ht="14.4" hidden="false" customHeight="false" outlineLevel="0" collapsed="false">
      <c r="A2882" s="0" t="n">
        <v>1</v>
      </c>
      <c r="B2882" s="0" t="s">
        <v>948</v>
      </c>
      <c r="C2882" s="0" t="s">
        <v>949</v>
      </c>
      <c r="D2882" s="0" t="n">
        <v>9540</v>
      </c>
      <c r="E2882" s="0" t="s">
        <v>8361</v>
      </c>
      <c r="F2882" s="0" t="s">
        <v>8361</v>
      </c>
      <c r="G2882" s="0" t="s">
        <v>1074</v>
      </c>
      <c r="H2882" s="0" t="s">
        <v>8362</v>
      </c>
      <c r="I2882" s="0" t="s">
        <v>8363</v>
      </c>
    </row>
    <row r="2883" customFormat="false" ht="14.4" hidden="false" customHeight="false" outlineLevel="0" collapsed="false">
      <c r="A2883" s="0" t="n">
        <v>1</v>
      </c>
      <c r="B2883" s="0" t="s">
        <v>948</v>
      </c>
      <c r="C2883" s="0" t="s">
        <v>949</v>
      </c>
      <c r="D2883" s="0" t="n">
        <v>9541</v>
      </c>
      <c r="E2883" s="0" t="s">
        <v>8364</v>
      </c>
      <c r="F2883" s="0" t="s">
        <v>8364</v>
      </c>
    </row>
    <row r="2884" customFormat="false" ht="14.4" hidden="false" customHeight="false" outlineLevel="0" collapsed="false">
      <c r="A2884" s="0" t="n">
        <v>1</v>
      </c>
      <c r="B2884" s="0" t="s">
        <v>948</v>
      </c>
      <c r="C2884" s="0" t="s">
        <v>949</v>
      </c>
      <c r="D2884" s="0" t="n">
        <v>9542</v>
      </c>
      <c r="E2884" s="0" t="s">
        <v>8365</v>
      </c>
      <c r="F2884" s="0" t="s">
        <v>8365</v>
      </c>
      <c r="I2884" s="0" t="s">
        <v>8366</v>
      </c>
    </row>
    <row r="2885" customFormat="false" ht="14.4" hidden="false" customHeight="false" outlineLevel="0" collapsed="false">
      <c r="A2885" s="0" t="n">
        <v>1</v>
      </c>
      <c r="B2885" s="0" t="s">
        <v>948</v>
      </c>
      <c r="C2885" s="0" t="s">
        <v>949</v>
      </c>
      <c r="D2885" s="0" t="n">
        <v>9543</v>
      </c>
      <c r="E2885" s="0" t="s">
        <v>8367</v>
      </c>
      <c r="F2885" s="0" t="s">
        <v>8367</v>
      </c>
      <c r="I2885" s="0" t="s">
        <v>8368</v>
      </c>
    </row>
    <row r="2886" customFormat="false" ht="14.4" hidden="false" customHeight="false" outlineLevel="0" collapsed="false">
      <c r="A2886" s="0" t="n">
        <v>1</v>
      </c>
      <c r="B2886" s="0" t="s">
        <v>948</v>
      </c>
      <c r="C2886" s="0" t="s">
        <v>949</v>
      </c>
      <c r="D2886" s="0" t="n">
        <v>9544</v>
      </c>
      <c r="E2886" s="0" t="s">
        <v>8369</v>
      </c>
      <c r="F2886" s="0" t="s">
        <v>8369</v>
      </c>
      <c r="G2886" s="0" t="s">
        <v>1074</v>
      </c>
      <c r="H2886" s="0" t="s">
        <v>8370</v>
      </c>
      <c r="I2886" s="0" t="s">
        <v>8371</v>
      </c>
    </row>
    <row r="2887" customFormat="false" ht="14.4" hidden="false" customHeight="false" outlineLevel="0" collapsed="false">
      <c r="A2887" s="0" t="n">
        <v>1</v>
      </c>
      <c r="B2887" s="0" t="s">
        <v>948</v>
      </c>
      <c r="C2887" s="0" t="s">
        <v>949</v>
      </c>
      <c r="D2887" s="0" t="n">
        <v>9545</v>
      </c>
      <c r="E2887" s="0" t="s">
        <v>8372</v>
      </c>
      <c r="F2887" s="0" t="s">
        <v>8372</v>
      </c>
    </row>
    <row r="2888" customFormat="false" ht="14.4" hidden="false" customHeight="false" outlineLevel="0" collapsed="false">
      <c r="A2888" s="0" t="n">
        <v>1</v>
      </c>
      <c r="B2888" s="0" t="s">
        <v>948</v>
      </c>
      <c r="C2888" s="0" t="s">
        <v>949</v>
      </c>
      <c r="D2888" s="0" t="n">
        <v>9546</v>
      </c>
      <c r="E2888" s="0" t="s">
        <v>8373</v>
      </c>
      <c r="F2888" s="0" t="s">
        <v>8373</v>
      </c>
      <c r="I2888" s="0" t="s">
        <v>8374</v>
      </c>
    </row>
    <row r="2889" customFormat="false" ht="14.4" hidden="false" customHeight="false" outlineLevel="0" collapsed="false">
      <c r="A2889" s="0" t="n">
        <v>1</v>
      </c>
      <c r="B2889" s="0" t="s">
        <v>948</v>
      </c>
      <c r="C2889" s="0" t="s">
        <v>949</v>
      </c>
      <c r="D2889" s="0" t="n">
        <v>9547</v>
      </c>
      <c r="E2889" s="0" t="s">
        <v>8375</v>
      </c>
      <c r="F2889" s="0" t="s">
        <v>8375</v>
      </c>
      <c r="I2889" s="0" t="s">
        <v>8376</v>
      </c>
    </row>
    <row r="2890" customFormat="false" ht="14.4" hidden="false" customHeight="false" outlineLevel="0" collapsed="false">
      <c r="A2890" s="0" t="n">
        <v>1</v>
      </c>
      <c r="B2890" s="0" t="s">
        <v>948</v>
      </c>
      <c r="C2890" s="0" t="s">
        <v>949</v>
      </c>
      <c r="D2890" s="0" t="n">
        <v>9548</v>
      </c>
      <c r="E2890" s="0" t="s">
        <v>8377</v>
      </c>
      <c r="F2890" s="0" t="s">
        <v>8377</v>
      </c>
      <c r="G2890" s="0" t="s">
        <v>1074</v>
      </c>
      <c r="H2890" s="0" t="s">
        <v>8378</v>
      </c>
      <c r="I2890" s="0" t="s">
        <v>8379</v>
      </c>
    </row>
    <row r="2891" customFormat="false" ht="14.4" hidden="false" customHeight="false" outlineLevel="0" collapsed="false">
      <c r="A2891" s="0" t="n">
        <v>1</v>
      </c>
      <c r="B2891" s="0" t="s">
        <v>948</v>
      </c>
      <c r="C2891" s="0" t="s">
        <v>949</v>
      </c>
      <c r="D2891" s="0" t="n">
        <v>9549</v>
      </c>
      <c r="E2891" s="0" t="s">
        <v>8380</v>
      </c>
      <c r="F2891" s="0" t="s">
        <v>8380</v>
      </c>
      <c r="I2891" s="0" t="s">
        <v>8381</v>
      </c>
    </row>
    <row r="2892" customFormat="false" ht="14.4" hidden="false" customHeight="false" outlineLevel="0" collapsed="false">
      <c r="A2892" s="0" t="n">
        <v>1</v>
      </c>
      <c r="B2892" s="0" t="s">
        <v>948</v>
      </c>
      <c r="C2892" s="0" t="s">
        <v>949</v>
      </c>
      <c r="D2892" s="0" t="n">
        <v>9550</v>
      </c>
      <c r="E2892" s="0" t="s">
        <v>8382</v>
      </c>
      <c r="F2892" s="0" t="s">
        <v>8382</v>
      </c>
      <c r="G2892" s="0" t="s">
        <v>1074</v>
      </c>
      <c r="H2892" s="0" t="s">
        <v>8383</v>
      </c>
      <c r="I2892" s="0" t="s">
        <v>8384</v>
      </c>
    </row>
    <row r="2893" customFormat="false" ht="14.4" hidden="false" customHeight="false" outlineLevel="0" collapsed="false">
      <c r="A2893" s="0" t="n">
        <v>1</v>
      </c>
      <c r="B2893" s="0" t="s">
        <v>948</v>
      </c>
      <c r="C2893" s="0" t="s">
        <v>949</v>
      </c>
      <c r="D2893" s="0" t="n">
        <v>9551</v>
      </c>
      <c r="E2893" s="0" t="s">
        <v>8385</v>
      </c>
      <c r="F2893" s="0" t="s">
        <v>8385</v>
      </c>
      <c r="I2893" s="0" t="s">
        <v>8386</v>
      </c>
    </row>
    <row r="2894" customFormat="false" ht="14.4" hidden="false" customHeight="false" outlineLevel="0" collapsed="false">
      <c r="A2894" s="0" t="n">
        <v>1</v>
      </c>
      <c r="B2894" s="0" t="s">
        <v>948</v>
      </c>
      <c r="C2894" s="0" t="s">
        <v>949</v>
      </c>
      <c r="D2894" s="0" t="n">
        <v>9552</v>
      </c>
      <c r="E2894" s="0" t="s">
        <v>8387</v>
      </c>
      <c r="F2894" s="0" t="s">
        <v>8387</v>
      </c>
      <c r="I2894" s="0" t="s">
        <v>8388</v>
      </c>
    </row>
    <row r="2895" customFormat="false" ht="14.4" hidden="false" customHeight="false" outlineLevel="0" collapsed="false">
      <c r="A2895" s="0" t="n">
        <v>1</v>
      </c>
      <c r="B2895" s="0" t="s">
        <v>948</v>
      </c>
      <c r="C2895" s="0" t="s">
        <v>949</v>
      </c>
      <c r="D2895" s="0" t="n">
        <v>9553</v>
      </c>
      <c r="E2895" s="0" t="s">
        <v>8389</v>
      </c>
      <c r="F2895" s="0" t="s">
        <v>8389</v>
      </c>
      <c r="G2895" s="0" t="s">
        <v>1074</v>
      </c>
      <c r="H2895" s="0" t="s">
        <v>8390</v>
      </c>
      <c r="I2895" s="0" t="s">
        <v>8391</v>
      </c>
    </row>
    <row r="2896" customFormat="false" ht="14.4" hidden="false" customHeight="false" outlineLevel="0" collapsed="false">
      <c r="A2896" s="0" t="n">
        <v>1</v>
      </c>
      <c r="B2896" s="0" t="s">
        <v>948</v>
      </c>
      <c r="C2896" s="0" t="s">
        <v>949</v>
      </c>
      <c r="D2896" s="0" t="n">
        <v>9554</v>
      </c>
      <c r="E2896" s="0" t="s">
        <v>8392</v>
      </c>
      <c r="F2896" s="0" t="s">
        <v>8392</v>
      </c>
      <c r="I2896" s="0" t="s">
        <v>8393</v>
      </c>
    </row>
    <row r="2897" customFormat="false" ht="14.4" hidden="false" customHeight="false" outlineLevel="0" collapsed="false">
      <c r="A2897" s="0" t="n">
        <v>1</v>
      </c>
      <c r="B2897" s="0" t="s">
        <v>948</v>
      </c>
      <c r="C2897" s="0" t="s">
        <v>949</v>
      </c>
      <c r="D2897" s="0" t="n">
        <v>9555</v>
      </c>
      <c r="E2897" s="0" t="s">
        <v>8394</v>
      </c>
      <c r="F2897" s="0" t="s">
        <v>8394</v>
      </c>
      <c r="G2897" s="0" t="s">
        <v>1074</v>
      </c>
      <c r="H2897" s="0" t="s">
        <v>8395</v>
      </c>
      <c r="I2897" s="0" t="s">
        <v>8396</v>
      </c>
    </row>
    <row r="2898" customFormat="false" ht="14.4" hidden="false" customHeight="false" outlineLevel="0" collapsed="false">
      <c r="A2898" s="0" t="n">
        <v>1</v>
      </c>
      <c r="B2898" s="0" t="s">
        <v>948</v>
      </c>
      <c r="C2898" s="0" t="s">
        <v>949</v>
      </c>
      <c r="D2898" s="0" t="n">
        <v>9556</v>
      </c>
      <c r="E2898" s="0" t="s">
        <v>8397</v>
      </c>
      <c r="F2898" s="0" t="s">
        <v>8397</v>
      </c>
      <c r="G2898" s="0" t="s">
        <v>1074</v>
      </c>
      <c r="H2898" s="0" t="s">
        <v>8398</v>
      </c>
      <c r="I2898" s="0" t="s">
        <v>8399</v>
      </c>
    </row>
    <row r="2899" customFormat="false" ht="14.4" hidden="false" customHeight="false" outlineLevel="0" collapsed="false">
      <c r="A2899" s="0" t="n">
        <v>1</v>
      </c>
      <c r="B2899" s="0" t="s">
        <v>948</v>
      </c>
      <c r="C2899" s="0" t="s">
        <v>949</v>
      </c>
      <c r="D2899" s="0" t="n">
        <v>9557</v>
      </c>
      <c r="E2899" s="0" t="s">
        <v>8400</v>
      </c>
      <c r="F2899" s="0" t="s">
        <v>8400</v>
      </c>
    </row>
    <row r="2900" customFormat="false" ht="14.4" hidden="false" customHeight="false" outlineLevel="0" collapsed="false">
      <c r="A2900" s="0" t="n">
        <v>1</v>
      </c>
      <c r="B2900" s="0" t="s">
        <v>948</v>
      </c>
      <c r="C2900" s="0" t="s">
        <v>949</v>
      </c>
      <c r="D2900" s="0" t="n">
        <v>9558</v>
      </c>
      <c r="E2900" s="0" t="s">
        <v>8401</v>
      </c>
      <c r="F2900" s="0" t="s">
        <v>8401</v>
      </c>
      <c r="I2900" s="0" t="s">
        <v>8402</v>
      </c>
    </row>
    <row r="2901" customFormat="false" ht="14.4" hidden="false" customHeight="false" outlineLevel="0" collapsed="false">
      <c r="A2901" s="0" t="n">
        <v>1</v>
      </c>
      <c r="B2901" s="0" t="s">
        <v>948</v>
      </c>
      <c r="C2901" s="0" t="s">
        <v>949</v>
      </c>
      <c r="D2901" s="0" t="n">
        <v>9559</v>
      </c>
      <c r="E2901" s="0" t="s">
        <v>8403</v>
      </c>
      <c r="F2901" s="0" t="s">
        <v>8403</v>
      </c>
      <c r="I2901" s="0" t="s">
        <v>8404</v>
      </c>
    </row>
    <row r="2902" customFormat="false" ht="14.4" hidden="false" customHeight="false" outlineLevel="0" collapsed="false">
      <c r="A2902" s="0" t="n">
        <v>1</v>
      </c>
      <c r="B2902" s="0" t="s">
        <v>948</v>
      </c>
      <c r="C2902" s="0" t="s">
        <v>949</v>
      </c>
      <c r="D2902" s="0" t="n">
        <v>9560</v>
      </c>
      <c r="E2902" s="0" t="s">
        <v>8405</v>
      </c>
      <c r="F2902" s="0" t="s">
        <v>8405</v>
      </c>
      <c r="G2902" s="0" t="s">
        <v>1074</v>
      </c>
      <c r="H2902" s="0" t="s">
        <v>8406</v>
      </c>
      <c r="I2902" s="0" t="s">
        <v>8407</v>
      </c>
    </row>
    <row r="2903" customFormat="false" ht="14.4" hidden="false" customHeight="false" outlineLevel="0" collapsed="false">
      <c r="A2903" s="0" t="n">
        <v>1</v>
      </c>
      <c r="B2903" s="0" t="s">
        <v>948</v>
      </c>
      <c r="C2903" s="0" t="s">
        <v>949</v>
      </c>
      <c r="D2903" s="0" t="n">
        <v>9561</v>
      </c>
      <c r="E2903" s="0" t="s">
        <v>8408</v>
      </c>
      <c r="F2903" s="0" t="s">
        <v>8408</v>
      </c>
      <c r="I2903" s="0" t="s">
        <v>8409</v>
      </c>
    </row>
    <row r="2904" customFormat="false" ht="14.4" hidden="false" customHeight="false" outlineLevel="0" collapsed="false">
      <c r="A2904" s="0" t="n">
        <v>1</v>
      </c>
      <c r="B2904" s="0" t="s">
        <v>948</v>
      </c>
      <c r="C2904" s="0" t="s">
        <v>949</v>
      </c>
      <c r="D2904" s="0" t="n">
        <v>9562</v>
      </c>
      <c r="E2904" s="0" t="s">
        <v>8410</v>
      </c>
      <c r="F2904" s="0" t="s">
        <v>8410</v>
      </c>
    </row>
    <row r="2905" customFormat="false" ht="14.4" hidden="false" customHeight="false" outlineLevel="0" collapsed="false">
      <c r="A2905" s="0" t="n">
        <v>1</v>
      </c>
      <c r="B2905" s="0" t="s">
        <v>948</v>
      </c>
      <c r="C2905" s="0" t="s">
        <v>949</v>
      </c>
      <c r="D2905" s="0" t="n">
        <v>9600</v>
      </c>
      <c r="E2905" s="0" t="s">
        <v>8411</v>
      </c>
      <c r="F2905" s="0" t="s">
        <v>8411</v>
      </c>
      <c r="I2905" s="0" t="s">
        <v>8412</v>
      </c>
    </row>
    <row r="2906" customFormat="false" ht="14.4" hidden="false" customHeight="false" outlineLevel="0" collapsed="false">
      <c r="A2906" s="0" t="n">
        <v>1</v>
      </c>
      <c r="B2906" s="0" t="s">
        <v>948</v>
      </c>
      <c r="C2906" s="0" t="s">
        <v>949</v>
      </c>
      <c r="D2906" s="0" t="n">
        <v>9601</v>
      </c>
      <c r="E2906" s="0" t="s">
        <v>8413</v>
      </c>
      <c r="F2906" s="0" t="s">
        <v>8413</v>
      </c>
      <c r="I2906" s="0" t="s">
        <v>8414</v>
      </c>
    </row>
    <row r="2907" customFormat="false" ht="14.4" hidden="false" customHeight="false" outlineLevel="0" collapsed="false">
      <c r="A2907" s="0" t="n">
        <v>1</v>
      </c>
      <c r="B2907" s="0" t="s">
        <v>948</v>
      </c>
      <c r="C2907" s="0" t="s">
        <v>949</v>
      </c>
      <c r="D2907" s="0" t="n">
        <v>9602</v>
      </c>
      <c r="E2907" s="0" t="s">
        <v>8415</v>
      </c>
      <c r="F2907" s="0" t="s">
        <v>8415</v>
      </c>
      <c r="I2907" s="0" t="s">
        <v>8416</v>
      </c>
    </row>
    <row r="2908" customFormat="false" ht="14.4" hidden="false" customHeight="false" outlineLevel="0" collapsed="false">
      <c r="A2908" s="0" t="n">
        <v>1</v>
      </c>
      <c r="B2908" s="0" t="s">
        <v>948</v>
      </c>
      <c r="C2908" s="0" t="s">
        <v>949</v>
      </c>
      <c r="D2908" s="0" t="n">
        <v>9603</v>
      </c>
      <c r="E2908" s="0" t="s">
        <v>8417</v>
      </c>
      <c r="F2908" s="0" t="s">
        <v>8417</v>
      </c>
      <c r="I2908" s="0" t="s">
        <v>8418</v>
      </c>
    </row>
    <row r="2909" customFormat="false" ht="14.4" hidden="false" customHeight="false" outlineLevel="0" collapsed="false">
      <c r="A2909" s="0" t="n">
        <v>1</v>
      </c>
      <c r="B2909" s="0" t="s">
        <v>948</v>
      </c>
      <c r="C2909" s="0" t="s">
        <v>949</v>
      </c>
      <c r="D2909" s="0" t="n">
        <v>9604</v>
      </c>
      <c r="E2909" s="0" t="s">
        <v>8419</v>
      </c>
      <c r="F2909" s="0" t="s">
        <v>8419</v>
      </c>
      <c r="I2909" s="0" t="s">
        <v>8420</v>
      </c>
    </row>
    <row r="2910" customFormat="false" ht="14.4" hidden="false" customHeight="false" outlineLevel="0" collapsed="false">
      <c r="A2910" s="0" t="n">
        <v>1</v>
      </c>
      <c r="B2910" s="0" t="s">
        <v>948</v>
      </c>
      <c r="C2910" s="0" t="s">
        <v>949</v>
      </c>
      <c r="D2910" s="0" t="n">
        <v>9605</v>
      </c>
      <c r="E2910" s="0" t="s">
        <v>8421</v>
      </c>
      <c r="F2910" s="0" t="s">
        <v>8421</v>
      </c>
      <c r="I2910" s="0" t="s">
        <v>8422</v>
      </c>
    </row>
    <row r="2911" customFormat="false" ht="14.4" hidden="false" customHeight="false" outlineLevel="0" collapsed="false">
      <c r="A2911" s="0" t="n">
        <v>1</v>
      </c>
      <c r="B2911" s="0" t="s">
        <v>948</v>
      </c>
      <c r="C2911" s="0" t="s">
        <v>949</v>
      </c>
      <c r="D2911" s="0" t="n">
        <v>9606</v>
      </c>
      <c r="E2911" s="0" t="s">
        <v>8423</v>
      </c>
      <c r="F2911" s="0" t="s">
        <v>8423</v>
      </c>
      <c r="I2911" s="0" t="s">
        <v>8424</v>
      </c>
    </row>
    <row r="2912" customFormat="false" ht="14.4" hidden="false" customHeight="false" outlineLevel="0" collapsed="false">
      <c r="A2912" s="0" t="n">
        <v>1</v>
      </c>
      <c r="B2912" s="0" t="s">
        <v>948</v>
      </c>
      <c r="C2912" s="0" t="s">
        <v>949</v>
      </c>
      <c r="D2912" s="0" t="n">
        <v>9607</v>
      </c>
      <c r="E2912" s="0" t="s">
        <v>8425</v>
      </c>
      <c r="F2912" s="0" t="s">
        <v>8425</v>
      </c>
    </row>
    <row r="2913" customFormat="false" ht="14.4" hidden="false" customHeight="false" outlineLevel="0" collapsed="false">
      <c r="A2913" s="0" t="n">
        <v>1</v>
      </c>
      <c r="B2913" s="0" t="s">
        <v>948</v>
      </c>
      <c r="C2913" s="0" t="s">
        <v>949</v>
      </c>
      <c r="D2913" s="0" t="n">
        <v>9608</v>
      </c>
      <c r="E2913" s="0" t="s">
        <v>8426</v>
      </c>
      <c r="F2913" s="0" t="s">
        <v>8426</v>
      </c>
      <c r="I2913" s="0" t="s">
        <v>8427</v>
      </c>
    </row>
    <row r="2914" customFormat="false" ht="14.4" hidden="false" customHeight="false" outlineLevel="0" collapsed="false">
      <c r="A2914" s="0" t="n">
        <v>1</v>
      </c>
      <c r="B2914" s="0" t="s">
        <v>948</v>
      </c>
      <c r="C2914" s="0" t="s">
        <v>949</v>
      </c>
      <c r="D2914" s="0" t="n">
        <v>9609</v>
      </c>
      <c r="E2914" s="0" t="s">
        <v>8428</v>
      </c>
      <c r="F2914" s="0" t="s">
        <v>8428</v>
      </c>
      <c r="I2914" s="0" t="s">
        <v>8429</v>
      </c>
    </row>
    <row r="2915" customFormat="false" ht="14.4" hidden="false" customHeight="false" outlineLevel="0" collapsed="false">
      <c r="A2915" s="0" t="n">
        <v>1</v>
      </c>
      <c r="B2915" s="0" t="s">
        <v>948</v>
      </c>
      <c r="C2915" s="0" t="s">
        <v>949</v>
      </c>
      <c r="D2915" s="0" t="n">
        <v>9610</v>
      </c>
      <c r="E2915" s="0" t="s">
        <v>8430</v>
      </c>
      <c r="F2915" s="0" t="s">
        <v>8430</v>
      </c>
      <c r="I2915" s="0" t="s">
        <v>8431</v>
      </c>
    </row>
    <row r="2916" customFormat="false" ht="14.4" hidden="false" customHeight="false" outlineLevel="0" collapsed="false">
      <c r="A2916" s="0" t="n">
        <v>1</v>
      </c>
      <c r="B2916" s="0" t="s">
        <v>948</v>
      </c>
      <c r="C2916" s="0" t="s">
        <v>949</v>
      </c>
      <c r="D2916" s="0" t="n">
        <v>9611</v>
      </c>
      <c r="E2916" s="0" t="s">
        <v>8432</v>
      </c>
      <c r="F2916" s="0" t="s">
        <v>8432</v>
      </c>
      <c r="I2916" s="0" t="s">
        <v>8433</v>
      </c>
    </row>
    <row r="2917" customFormat="false" ht="14.4" hidden="false" customHeight="false" outlineLevel="0" collapsed="false">
      <c r="A2917" s="0" t="n">
        <v>1</v>
      </c>
      <c r="B2917" s="0" t="s">
        <v>948</v>
      </c>
      <c r="C2917" s="0" t="s">
        <v>949</v>
      </c>
      <c r="D2917" s="0" t="n">
        <v>9612</v>
      </c>
      <c r="E2917" s="0" t="s">
        <v>8434</v>
      </c>
      <c r="F2917" s="0" t="s">
        <v>8434</v>
      </c>
      <c r="I2917" s="0" t="s">
        <v>8435</v>
      </c>
    </row>
    <row r="2918" customFormat="false" ht="14.4" hidden="false" customHeight="false" outlineLevel="0" collapsed="false">
      <c r="A2918" s="0" t="n">
        <v>1</v>
      </c>
      <c r="B2918" s="0" t="s">
        <v>948</v>
      </c>
      <c r="C2918" s="0" t="s">
        <v>949</v>
      </c>
      <c r="D2918" s="0" t="n">
        <v>9613</v>
      </c>
      <c r="E2918" s="0" t="s">
        <v>8436</v>
      </c>
      <c r="F2918" s="0" t="s">
        <v>8436</v>
      </c>
      <c r="I2918" s="0" t="s">
        <v>8437</v>
      </c>
    </row>
    <row r="2919" customFormat="false" ht="14.4" hidden="false" customHeight="false" outlineLevel="0" collapsed="false">
      <c r="A2919" s="0" t="n">
        <v>1</v>
      </c>
      <c r="B2919" s="0" t="s">
        <v>948</v>
      </c>
      <c r="C2919" s="0" t="s">
        <v>949</v>
      </c>
      <c r="D2919" s="0" t="n">
        <v>9614</v>
      </c>
      <c r="E2919" s="0" t="s">
        <v>8438</v>
      </c>
      <c r="F2919" s="0" t="s">
        <v>8438</v>
      </c>
      <c r="I2919" s="0" t="s">
        <v>8439</v>
      </c>
    </row>
    <row r="2920" customFormat="false" ht="14.4" hidden="false" customHeight="false" outlineLevel="0" collapsed="false">
      <c r="A2920" s="0" t="n">
        <v>1</v>
      </c>
      <c r="B2920" s="0" t="s">
        <v>948</v>
      </c>
      <c r="C2920" s="0" t="s">
        <v>949</v>
      </c>
      <c r="D2920" s="0" t="n">
        <v>9615</v>
      </c>
      <c r="E2920" s="0" t="s">
        <v>8440</v>
      </c>
      <c r="F2920" s="0" t="s">
        <v>8440</v>
      </c>
      <c r="I2920" s="0" t="s">
        <v>8441</v>
      </c>
    </row>
    <row r="2921" customFormat="false" ht="14.4" hidden="false" customHeight="false" outlineLevel="0" collapsed="false">
      <c r="A2921" s="0" t="n">
        <v>1</v>
      </c>
      <c r="B2921" s="0" t="s">
        <v>948</v>
      </c>
      <c r="C2921" s="0" t="s">
        <v>949</v>
      </c>
      <c r="D2921" s="0" t="n">
        <v>9616</v>
      </c>
      <c r="E2921" s="0" t="s">
        <v>8442</v>
      </c>
      <c r="F2921" s="0" t="s">
        <v>8442</v>
      </c>
      <c r="I2921" s="0" t="s">
        <v>8443</v>
      </c>
    </row>
    <row r="2922" customFormat="false" ht="14.4" hidden="false" customHeight="false" outlineLevel="0" collapsed="false">
      <c r="A2922" s="0" t="n">
        <v>1</v>
      </c>
      <c r="B2922" s="0" t="s">
        <v>948</v>
      </c>
      <c r="C2922" s="0" t="s">
        <v>949</v>
      </c>
      <c r="D2922" s="0" t="n">
        <v>9617</v>
      </c>
      <c r="E2922" s="0" t="s">
        <v>8444</v>
      </c>
      <c r="F2922" s="0" t="s">
        <v>8444</v>
      </c>
      <c r="G2922" s="0" t="s">
        <v>1074</v>
      </c>
      <c r="H2922" s="0" t="s">
        <v>8445</v>
      </c>
      <c r="I2922" s="0" t="s">
        <v>8446</v>
      </c>
    </row>
    <row r="2923" customFormat="false" ht="14.4" hidden="false" customHeight="false" outlineLevel="0" collapsed="false">
      <c r="A2923" s="0" t="n">
        <v>1</v>
      </c>
      <c r="B2923" s="0" t="s">
        <v>948</v>
      </c>
      <c r="C2923" s="0" t="s">
        <v>949</v>
      </c>
      <c r="D2923" s="0" t="n">
        <v>9618</v>
      </c>
      <c r="E2923" s="0" t="s">
        <v>8447</v>
      </c>
      <c r="F2923" s="0" t="s">
        <v>8447</v>
      </c>
      <c r="I2923" s="0" t="s">
        <v>8448</v>
      </c>
    </row>
    <row r="2924" customFormat="false" ht="14.4" hidden="false" customHeight="false" outlineLevel="0" collapsed="false">
      <c r="A2924" s="0" t="n">
        <v>1</v>
      </c>
      <c r="B2924" s="0" t="s">
        <v>948</v>
      </c>
      <c r="C2924" s="0" t="s">
        <v>949</v>
      </c>
      <c r="D2924" s="0" t="n">
        <v>9619</v>
      </c>
      <c r="E2924" s="0" t="s">
        <v>8449</v>
      </c>
      <c r="F2924" s="0" t="s">
        <v>8449</v>
      </c>
      <c r="I2924" s="0" t="s">
        <v>8450</v>
      </c>
    </row>
    <row r="2925" customFormat="false" ht="14.4" hidden="false" customHeight="false" outlineLevel="0" collapsed="false">
      <c r="A2925" s="0" t="n">
        <v>1</v>
      </c>
      <c r="B2925" s="0" t="s">
        <v>948</v>
      </c>
      <c r="C2925" s="0" t="s">
        <v>949</v>
      </c>
      <c r="D2925" s="0" t="n">
        <v>9620</v>
      </c>
      <c r="E2925" s="0" t="s">
        <v>8451</v>
      </c>
      <c r="F2925" s="0" t="s">
        <v>8451</v>
      </c>
    </row>
    <row r="2926" customFormat="false" ht="14.4" hidden="false" customHeight="false" outlineLevel="0" collapsed="false">
      <c r="A2926" s="0" t="n">
        <v>1</v>
      </c>
      <c r="B2926" s="0" t="s">
        <v>948</v>
      </c>
      <c r="C2926" s="0" t="s">
        <v>949</v>
      </c>
      <c r="D2926" s="0" t="n">
        <v>9621</v>
      </c>
      <c r="E2926" s="0" t="s">
        <v>8452</v>
      </c>
      <c r="F2926" s="0" t="s">
        <v>8452</v>
      </c>
      <c r="I2926" s="0" t="s">
        <v>8453</v>
      </c>
    </row>
    <row r="2927" customFormat="false" ht="14.4" hidden="false" customHeight="false" outlineLevel="0" collapsed="false">
      <c r="A2927" s="0" t="n">
        <v>1</v>
      </c>
      <c r="B2927" s="0" t="s">
        <v>948</v>
      </c>
      <c r="C2927" s="0" t="s">
        <v>949</v>
      </c>
      <c r="D2927" s="0" t="n">
        <v>9622</v>
      </c>
      <c r="E2927" s="0" t="s">
        <v>8454</v>
      </c>
      <c r="F2927" s="0" t="s">
        <v>8454</v>
      </c>
    </row>
    <row r="2928" customFormat="false" ht="14.4" hidden="false" customHeight="false" outlineLevel="0" collapsed="false">
      <c r="A2928" s="0" t="n">
        <v>1</v>
      </c>
      <c r="B2928" s="0" t="s">
        <v>948</v>
      </c>
      <c r="C2928" s="0" t="s">
        <v>949</v>
      </c>
      <c r="D2928" s="0" t="n">
        <v>9623</v>
      </c>
      <c r="E2928" s="0" t="s">
        <v>8455</v>
      </c>
      <c r="F2928" s="0" t="s">
        <v>8455</v>
      </c>
      <c r="I2928" s="0" t="s">
        <v>8456</v>
      </c>
    </row>
    <row r="2929" customFormat="false" ht="14.4" hidden="false" customHeight="false" outlineLevel="0" collapsed="false">
      <c r="A2929" s="0" t="n">
        <v>1</v>
      </c>
      <c r="B2929" s="0" t="s">
        <v>948</v>
      </c>
      <c r="C2929" s="0" t="s">
        <v>949</v>
      </c>
      <c r="D2929" s="0" t="n">
        <v>9624</v>
      </c>
      <c r="E2929" s="0" t="s">
        <v>8457</v>
      </c>
      <c r="F2929" s="0" t="s">
        <v>8457</v>
      </c>
      <c r="I2929" s="0" t="s">
        <v>8458</v>
      </c>
    </row>
    <row r="2930" customFormat="false" ht="14.4" hidden="false" customHeight="false" outlineLevel="0" collapsed="false">
      <c r="A2930" s="0" t="n">
        <v>1</v>
      </c>
      <c r="B2930" s="0" t="s">
        <v>948</v>
      </c>
      <c r="C2930" s="0" t="s">
        <v>949</v>
      </c>
      <c r="D2930" s="0" t="n">
        <v>9625</v>
      </c>
      <c r="E2930" s="0" t="s">
        <v>8459</v>
      </c>
      <c r="F2930" s="0" t="s">
        <v>8459</v>
      </c>
      <c r="I2930" s="0" t="s">
        <v>8460</v>
      </c>
    </row>
    <row r="2931" customFormat="false" ht="14.4" hidden="false" customHeight="false" outlineLevel="0" collapsed="false">
      <c r="A2931" s="0" t="n">
        <v>1</v>
      </c>
      <c r="B2931" s="0" t="s">
        <v>948</v>
      </c>
      <c r="C2931" s="0" t="s">
        <v>949</v>
      </c>
      <c r="D2931" s="0" t="n">
        <v>9626</v>
      </c>
      <c r="E2931" s="0" t="s">
        <v>8461</v>
      </c>
      <c r="F2931" s="0" t="s">
        <v>8461</v>
      </c>
      <c r="G2931" s="0" t="s">
        <v>1074</v>
      </c>
      <c r="H2931" s="0" t="s">
        <v>8462</v>
      </c>
      <c r="I2931" s="0" t="s">
        <v>8463</v>
      </c>
    </row>
    <row r="2932" customFormat="false" ht="14.4" hidden="false" customHeight="false" outlineLevel="0" collapsed="false">
      <c r="A2932" s="0" t="n">
        <v>1</v>
      </c>
      <c r="B2932" s="0" t="s">
        <v>948</v>
      </c>
      <c r="C2932" s="0" t="s">
        <v>949</v>
      </c>
      <c r="D2932" s="0" t="n">
        <v>9627</v>
      </c>
      <c r="E2932" s="0" t="s">
        <v>8464</v>
      </c>
      <c r="F2932" s="0" t="s">
        <v>8464</v>
      </c>
      <c r="G2932" s="0" t="s">
        <v>1074</v>
      </c>
      <c r="H2932" s="0" t="s">
        <v>8465</v>
      </c>
      <c r="I2932" s="0" t="s">
        <v>8466</v>
      </c>
    </row>
    <row r="2933" customFormat="false" ht="14.4" hidden="false" customHeight="false" outlineLevel="0" collapsed="false">
      <c r="A2933" s="0" t="n">
        <v>1</v>
      </c>
      <c r="B2933" s="0" t="s">
        <v>948</v>
      </c>
      <c r="C2933" s="0" t="s">
        <v>949</v>
      </c>
      <c r="D2933" s="0" t="n">
        <v>9628</v>
      </c>
      <c r="E2933" s="0" t="s">
        <v>8467</v>
      </c>
      <c r="F2933" s="0" t="s">
        <v>8467</v>
      </c>
      <c r="I2933" s="0" t="s">
        <v>8468</v>
      </c>
    </row>
    <row r="2934" customFormat="false" ht="14.4" hidden="false" customHeight="false" outlineLevel="0" collapsed="false">
      <c r="A2934" s="0" t="n">
        <v>1</v>
      </c>
      <c r="B2934" s="0" t="s">
        <v>948</v>
      </c>
      <c r="C2934" s="0" t="s">
        <v>949</v>
      </c>
      <c r="D2934" s="0" t="n">
        <v>9629</v>
      </c>
      <c r="E2934" s="0" t="s">
        <v>8469</v>
      </c>
      <c r="F2934" s="0" t="s">
        <v>8469</v>
      </c>
      <c r="I2934" s="0" t="s">
        <v>8470</v>
      </c>
    </row>
    <row r="2935" customFormat="false" ht="14.4" hidden="false" customHeight="false" outlineLevel="0" collapsed="false">
      <c r="A2935" s="0" t="n">
        <v>1</v>
      </c>
      <c r="B2935" s="0" t="s">
        <v>948</v>
      </c>
      <c r="C2935" s="0" t="s">
        <v>949</v>
      </c>
      <c r="D2935" s="0" t="n">
        <v>9630</v>
      </c>
      <c r="E2935" s="0" t="s">
        <v>8471</v>
      </c>
      <c r="F2935" s="0" t="s">
        <v>8471</v>
      </c>
      <c r="I2935" s="0" t="s">
        <v>8472</v>
      </c>
    </row>
    <row r="2936" customFormat="false" ht="14.4" hidden="false" customHeight="false" outlineLevel="0" collapsed="false">
      <c r="A2936" s="0" t="n">
        <v>1</v>
      </c>
      <c r="B2936" s="0" t="s">
        <v>948</v>
      </c>
      <c r="C2936" s="0" t="s">
        <v>949</v>
      </c>
      <c r="D2936" s="0" t="n">
        <v>9631</v>
      </c>
      <c r="E2936" s="0" t="s">
        <v>8473</v>
      </c>
      <c r="F2936" s="0" t="s">
        <v>8473</v>
      </c>
      <c r="I2936" s="0" t="s">
        <v>8474</v>
      </c>
    </row>
    <row r="2937" customFormat="false" ht="14.4" hidden="false" customHeight="false" outlineLevel="0" collapsed="false">
      <c r="A2937" s="0" t="n">
        <v>1</v>
      </c>
      <c r="B2937" s="0" t="s">
        <v>948</v>
      </c>
      <c r="C2937" s="0" t="s">
        <v>949</v>
      </c>
      <c r="D2937" s="0" t="n">
        <v>9632</v>
      </c>
      <c r="E2937" s="0" t="s">
        <v>8475</v>
      </c>
      <c r="F2937" s="0" t="s">
        <v>8475</v>
      </c>
      <c r="G2937" s="0" t="s">
        <v>1074</v>
      </c>
      <c r="H2937" s="0" t="s">
        <v>8476</v>
      </c>
      <c r="I2937" s="0" t="s">
        <v>8477</v>
      </c>
    </row>
    <row r="2938" customFormat="false" ht="14.4" hidden="false" customHeight="false" outlineLevel="0" collapsed="false">
      <c r="A2938" s="0" t="n">
        <v>1</v>
      </c>
      <c r="B2938" s="0" t="s">
        <v>948</v>
      </c>
      <c r="C2938" s="0" t="s">
        <v>949</v>
      </c>
      <c r="D2938" s="0" t="n">
        <v>9633</v>
      </c>
      <c r="E2938" s="0" t="s">
        <v>8478</v>
      </c>
      <c r="F2938" s="0" t="s">
        <v>8478</v>
      </c>
      <c r="G2938" s="0" t="s">
        <v>1074</v>
      </c>
      <c r="H2938" s="0" t="s">
        <v>8479</v>
      </c>
      <c r="I2938" s="0" t="s">
        <v>8480</v>
      </c>
    </row>
    <row r="2939" customFormat="false" ht="14.4" hidden="false" customHeight="false" outlineLevel="0" collapsed="false">
      <c r="A2939" s="0" t="n">
        <v>1</v>
      </c>
      <c r="B2939" s="0" t="s">
        <v>948</v>
      </c>
      <c r="C2939" s="0" t="s">
        <v>949</v>
      </c>
      <c r="D2939" s="0" t="n">
        <v>9634</v>
      </c>
      <c r="E2939" s="0" t="s">
        <v>8481</v>
      </c>
      <c r="F2939" s="0" t="s">
        <v>8481</v>
      </c>
      <c r="I2939" s="0" t="s">
        <v>8482</v>
      </c>
    </row>
    <row r="2940" customFormat="false" ht="14.4" hidden="false" customHeight="false" outlineLevel="0" collapsed="false">
      <c r="A2940" s="0" t="n">
        <v>1</v>
      </c>
      <c r="B2940" s="0" t="s">
        <v>948</v>
      </c>
      <c r="C2940" s="0" t="s">
        <v>949</v>
      </c>
      <c r="D2940" s="0" t="n">
        <v>9635</v>
      </c>
      <c r="E2940" s="0" t="s">
        <v>8483</v>
      </c>
      <c r="F2940" s="0" t="s">
        <v>8483</v>
      </c>
      <c r="I2940" s="0" t="s">
        <v>8484</v>
      </c>
    </row>
    <row r="2941" customFormat="false" ht="14.4" hidden="false" customHeight="false" outlineLevel="0" collapsed="false">
      <c r="A2941" s="0" t="n">
        <v>1</v>
      </c>
      <c r="B2941" s="0" t="s">
        <v>948</v>
      </c>
      <c r="C2941" s="0" t="s">
        <v>949</v>
      </c>
      <c r="D2941" s="0" t="n">
        <v>9636</v>
      </c>
      <c r="E2941" s="0" t="s">
        <v>8485</v>
      </c>
      <c r="F2941" s="0" t="s">
        <v>8485</v>
      </c>
    </row>
    <row r="2942" customFormat="false" ht="14.4" hidden="false" customHeight="false" outlineLevel="0" collapsed="false">
      <c r="A2942" s="0" t="n">
        <v>1</v>
      </c>
      <c r="B2942" s="0" t="s">
        <v>948</v>
      </c>
      <c r="C2942" s="0" t="s">
        <v>949</v>
      </c>
      <c r="D2942" s="0" t="n">
        <v>9637</v>
      </c>
      <c r="E2942" s="0" t="s">
        <v>8486</v>
      </c>
      <c r="F2942" s="0" t="s">
        <v>8486</v>
      </c>
      <c r="G2942" s="0" t="s">
        <v>1074</v>
      </c>
      <c r="H2942" s="0" t="s">
        <v>8487</v>
      </c>
      <c r="I2942" s="0" t="s">
        <v>8488</v>
      </c>
    </row>
    <row r="2943" customFormat="false" ht="14.4" hidden="false" customHeight="false" outlineLevel="0" collapsed="false">
      <c r="A2943" s="0" t="n">
        <v>1</v>
      </c>
      <c r="B2943" s="0" t="s">
        <v>948</v>
      </c>
      <c r="C2943" s="0" t="s">
        <v>949</v>
      </c>
      <c r="D2943" s="0" t="n">
        <v>9638</v>
      </c>
      <c r="E2943" s="0" t="s">
        <v>8489</v>
      </c>
      <c r="F2943" s="0" t="s">
        <v>8489</v>
      </c>
      <c r="G2943" s="0" t="s">
        <v>1074</v>
      </c>
      <c r="H2943" s="0" t="s">
        <v>8490</v>
      </c>
      <c r="I2943" s="0" t="s">
        <v>8491</v>
      </c>
    </row>
    <row r="2944" customFormat="false" ht="14.4" hidden="false" customHeight="false" outlineLevel="0" collapsed="false">
      <c r="A2944" s="0" t="n">
        <v>1</v>
      </c>
      <c r="B2944" s="0" t="s">
        <v>948</v>
      </c>
      <c r="C2944" s="0" t="s">
        <v>949</v>
      </c>
      <c r="D2944" s="0" t="n">
        <v>9639</v>
      </c>
      <c r="E2944" s="0" t="s">
        <v>8492</v>
      </c>
      <c r="F2944" s="0" t="s">
        <v>8492</v>
      </c>
    </row>
    <row r="2945" customFormat="false" ht="14.4" hidden="false" customHeight="false" outlineLevel="0" collapsed="false">
      <c r="A2945" s="0" t="n">
        <v>1</v>
      </c>
      <c r="B2945" s="0" t="s">
        <v>948</v>
      </c>
      <c r="C2945" s="0" t="s">
        <v>949</v>
      </c>
      <c r="D2945" s="0" t="n">
        <v>9640</v>
      </c>
      <c r="E2945" s="0" t="s">
        <v>8493</v>
      </c>
      <c r="F2945" s="0" t="s">
        <v>8493</v>
      </c>
      <c r="I2945" s="0" t="s">
        <v>8494</v>
      </c>
    </row>
    <row r="2946" customFormat="false" ht="14.4" hidden="false" customHeight="false" outlineLevel="0" collapsed="false">
      <c r="A2946" s="0" t="n">
        <v>1</v>
      </c>
      <c r="B2946" s="0" t="s">
        <v>948</v>
      </c>
      <c r="C2946" s="0" t="s">
        <v>949</v>
      </c>
      <c r="D2946" s="0" t="n">
        <v>9641</v>
      </c>
      <c r="E2946" s="0" t="s">
        <v>8495</v>
      </c>
      <c r="F2946" s="0" t="s">
        <v>8495</v>
      </c>
      <c r="I2946" s="0" t="s">
        <v>8496</v>
      </c>
    </row>
    <row r="2947" customFormat="false" ht="14.4" hidden="false" customHeight="false" outlineLevel="0" collapsed="false">
      <c r="A2947" s="0" t="n">
        <v>1</v>
      </c>
      <c r="B2947" s="0" t="s">
        <v>948</v>
      </c>
      <c r="C2947" s="0" t="s">
        <v>949</v>
      </c>
      <c r="D2947" s="0" t="n">
        <v>9642</v>
      </c>
      <c r="E2947" s="0" t="s">
        <v>8497</v>
      </c>
      <c r="F2947" s="0" t="s">
        <v>8497</v>
      </c>
      <c r="I2947" s="0" t="s">
        <v>8498</v>
      </c>
    </row>
    <row r="2948" customFormat="false" ht="14.4" hidden="false" customHeight="false" outlineLevel="0" collapsed="false">
      <c r="A2948" s="0" t="n">
        <v>1</v>
      </c>
      <c r="B2948" s="0" t="s">
        <v>948</v>
      </c>
      <c r="C2948" s="0" t="s">
        <v>949</v>
      </c>
      <c r="D2948" s="0" t="n">
        <v>9643</v>
      </c>
      <c r="E2948" s="0" t="s">
        <v>8499</v>
      </c>
      <c r="F2948" s="0" t="s">
        <v>8499</v>
      </c>
      <c r="G2948" s="0" t="s">
        <v>1074</v>
      </c>
      <c r="H2948" s="0" t="s">
        <v>8500</v>
      </c>
      <c r="I2948" s="0" t="s">
        <v>8501</v>
      </c>
    </row>
    <row r="2949" customFormat="false" ht="14.4" hidden="false" customHeight="false" outlineLevel="0" collapsed="false">
      <c r="A2949" s="0" t="n">
        <v>1</v>
      </c>
      <c r="B2949" s="0" t="s">
        <v>948</v>
      </c>
      <c r="C2949" s="0" t="s">
        <v>949</v>
      </c>
      <c r="D2949" s="0" t="n">
        <v>9644</v>
      </c>
      <c r="E2949" s="0" t="s">
        <v>8502</v>
      </c>
      <c r="F2949" s="0" t="s">
        <v>8502</v>
      </c>
      <c r="I2949" s="0" t="s">
        <v>8503</v>
      </c>
    </row>
    <row r="2950" customFormat="false" ht="14.4" hidden="false" customHeight="false" outlineLevel="0" collapsed="false">
      <c r="A2950" s="0" t="n">
        <v>1</v>
      </c>
      <c r="B2950" s="0" t="s">
        <v>948</v>
      </c>
      <c r="C2950" s="0" t="s">
        <v>949</v>
      </c>
      <c r="D2950" s="0" t="n">
        <v>9645</v>
      </c>
      <c r="E2950" s="0" t="s">
        <v>8504</v>
      </c>
      <c r="F2950" s="0" t="s">
        <v>8504</v>
      </c>
      <c r="I2950" s="0" t="s">
        <v>8505</v>
      </c>
    </row>
    <row r="2951" customFormat="false" ht="14.4" hidden="false" customHeight="false" outlineLevel="0" collapsed="false">
      <c r="A2951" s="0" t="n">
        <v>1</v>
      </c>
      <c r="B2951" s="0" t="s">
        <v>948</v>
      </c>
      <c r="C2951" s="0" t="s">
        <v>949</v>
      </c>
      <c r="D2951" s="0" t="n">
        <v>9646</v>
      </c>
      <c r="E2951" s="0" t="s">
        <v>8506</v>
      </c>
      <c r="F2951" s="0" t="s">
        <v>8506</v>
      </c>
      <c r="I2951" s="0" t="s">
        <v>8507</v>
      </c>
    </row>
    <row r="2952" customFormat="false" ht="14.4" hidden="false" customHeight="false" outlineLevel="0" collapsed="false">
      <c r="A2952" s="0" t="n">
        <v>1</v>
      </c>
      <c r="B2952" s="0" t="s">
        <v>948</v>
      </c>
      <c r="C2952" s="0" t="s">
        <v>949</v>
      </c>
      <c r="D2952" s="0" t="n">
        <v>9647</v>
      </c>
      <c r="E2952" s="0" t="s">
        <v>8508</v>
      </c>
      <c r="F2952" s="0" t="s">
        <v>8508</v>
      </c>
      <c r="I2952" s="0" t="s">
        <v>8509</v>
      </c>
    </row>
    <row r="2953" customFormat="false" ht="14.4" hidden="false" customHeight="false" outlineLevel="0" collapsed="false">
      <c r="A2953" s="0" t="n">
        <v>1</v>
      </c>
      <c r="B2953" s="0" t="s">
        <v>948</v>
      </c>
      <c r="C2953" s="0" t="s">
        <v>949</v>
      </c>
      <c r="D2953" s="0" t="n">
        <v>9648</v>
      </c>
      <c r="E2953" s="0" t="s">
        <v>8510</v>
      </c>
      <c r="F2953" s="0" t="s">
        <v>8510</v>
      </c>
      <c r="I2953" s="0" t="s">
        <v>8511</v>
      </c>
    </row>
    <row r="2954" customFormat="false" ht="14.4" hidden="false" customHeight="false" outlineLevel="0" collapsed="false">
      <c r="A2954" s="0" t="n">
        <v>1</v>
      </c>
      <c r="B2954" s="0" t="s">
        <v>948</v>
      </c>
      <c r="C2954" s="0" t="s">
        <v>949</v>
      </c>
      <c r="D2954" s="0" t="n">
        <v>9649</v>
      </c>
      <c r="E2954" s="0" t="s">
        <v>8512</v>
      </c>
      <c r="F2954" s="0" t="s">
        <v>8512</v>
      </c>
      <c r="I2954" s="0" t="s">
        <v>8513</v>
      </c>
    </row>
    <row r="2955" customFormat="false" ht="14.4" hidden="false" customHeight="false" outlineLevel="0" collapsed="false">
      <c r="A2955" s="0" t="n">
        <v>1</v>
      </c>
      <c r="B2955" s="0" t="s">
        <v>948</v>
      </c>
      <c r="C2955" s="0" t="s">
        <v>949</v>
      </c>
      <c r="D2955" s="0" t="n">
        <v>9650</v>
      </c>
      <c r="E2955" s="0" t="s">
        <v>8514</v>
      </c>
      <c r="F2955" s="0" t="s">
        <v>8514</v>
      </c>
      <c r="I2955" s="0" t="s">
        <v>8515</v>
      </c>
    </row>
    <row r="2956" customFormat="false" ht="14.4" hidden="false" customHeight="false" outlineLevel="0" collapsed="false">
      <c r="A2956" s="0" t="n">
        <v>1</v>
      </c>
      <c r="B2956" s="0" t="s">
        <v>948</v>
      </c>
      <c r="C2956" s="0" t="s">
        <v>949</v>
      </c>
      <c r="D2956" s="0" t="n">
        <v>9651</v>
      </c>
      <c r="E2956" s="0" t="s">
        <v>8516</v>
      </c>
      <c r="F2956" s="0" t="s">
        <v>8516</v>
      </c>
      <c r="I2956" s="0" t="s">
        <v>8517</v>
      </c>
    </row>
    <row r="2957" customFormat="false" ht="14.4" hidden="false" customHeight="false" outlineLevel="0" collapsed="false">
      <c r="A2957" s="0" t="n">
        <v>1</v>
      </c>
      <c r="B2957" s="0" t="s">
        <v>948</v>
      </c>
      <c r="C2957" s="0" t="s">
        <v>949</v>
      </c>
      <c r="D2957" s="0" t="n">
        <v>9652</v>
      </c>
      <c r="E2957" s="0" t="s">
        <v>8518</v>
      </c>
      <c r="F2957" s="0" t="s">
        <v>8518</v>
      </c>
    </row>
    <row r="2958" customFormat="false" ht="14.4" hidden="false" customHeight="false" outlineLevel="0" collapsed="false">
      <c r="A2958" s="0" t="n">
        <v>1</v>
      </c>
      <c r="B2958" s="0" t="s">
        <v>948</v>
      </c>
      <c r="C2958" s="0" t="s">
        <v>949</v>
      </c>
      <c r="D2958" s="0" t="n">
        <v>9653</v>
      </c>
      <c r="E2958" s="0" t="s">
        <v>8519</v>
      </c>
      <c r="F2958" s="0" t="s">
        <v>8519</v>
      </c>
      <c r="I2958" s="0" t="s">
        <v>8520</v>
      </c>
    </row>
    <row r="2959" customFormat="false" ht="14.4" hidden="false" customHeight="false" outlineLevel="0" collapsed="false">
      <c r="A2959" s="0" t="n">
        <v>1</v>
      </c>
      <c r="B2959" s="0" t="s">
        <v>948</v>
      </c>
      <c r="C2959" s="0" t="s">
        <v>949</v>
      </c>
      <c r="D2959" s="0" t="n">
        <v>9654</v>
      </c>
      <c r="E2959" s="0" t="s">
        <v>8521</v>
      </c>
      <c r="F2959" s="0" t="s">
        <v>8521</v>
      </c>
      <c r="G2959" s="0" t="s">
        <v>1074</v>
      </c>
      <c r="H2959" s="0" t="s">
        <v>8522</v>
      </c>
      <c r="I2959" s="0" t="s">
        <v>8523</v>
      </c>
    </row>
    <row r="2960" customFormat="false" ht="14.4" hidden="false" customHeight="false" outlineLevel="0" collapsed="false">
      <c r="A2960" s="0" t="n">
        <v>1</v>
      </c>
      <c r="B2960" s="0" t="s">
        <v>948</v>
      </c>
      <c r="C2960" s="0" t="s">
        <v>949</v>
      </c>
      <c r="D2960" s="0" t="n">
        <v>9655</v>
      </c>
      <c r="E2960" s="0" t="s">
        <v>8524</v>
      </c>
      <c r="F2960" s="0" t="s">
        <v>8524</v>
      </c>
      <c r="I2960" s="0" t="s">
        <v>8525</v>
      </c>
    </row>
    <row r="2961" customFormat="false" ht="14.4" hidden="false" customHeight="false" outlineLevel="0" collapsed="false">
      <c r="A2961" s="0" t="n">
        <v>1</v>
      </c>
      <c r="B2961" s="0" t="s">
        <v>948</v>
      </c>
      <c r="C2961" s="0" t="s">
        <v>949</v>
      </c>
      <c r="D2961" s="0" t="n">
        <v>9656</v>
      </c>
      <c r="E2961" s="0" t="s">
        <v>8526</v>
      </c>
      <c r="F2961" s="0" t="s">
        <v>8526</v>
      </c>
      <c r="I2961" s="0" t="s">
        <v>8527</v>
      </c>
    </row>
    <row r="2962" customFormat="false" ht="14.4" hidden="false" customHeight="false" outlineLevel="0" collapsed="false">
      <c r="A2962" s="0" t="n">
        <v>1</v>
      </c>
      <c r="B2962" s="0" t="s">
        <v>948</v>
      </c>
      <c r="C2962" s="0" t="s">
        <v>949</v>
      </c>
      <c r="D2962" s="0" t="n">
        <v>9657</v>
      </c>
      <c r="E2962" s="0" t="s">
        <v>8528</v>
      </c>
      <c r="F2962" s="0" t="s">
        <v>8528</v>
      </c>
      <c r="I2962" s="0" t="s">
        <v>8529</v>
      </c>
    </row>
    <row r="2963" customFormat="false" ht="14.4" hidden="false" customHeight="false" outlineLevel="0" collapsed="false">
      <c r="A2963" s="0" t="n">
        <v>1</v>
      </c>
      <c r="B2963" s="0" t="s">
        <v>948</v>
      </c>
      <c r="C2963" s="0" t="s">
        <v>949</v>
      </c>
      <c r="D2963" s="0" t="n">
        <v>9658</v>
      </c>
      <c r="E2963" s="0" t="s">
        <v>8530</v>
      </c>
      <c r="F2963" s="0" t="s">
        <v>8530</v>
      </c>
      <c r="I2963" s="0" t="s">
        <v>8531</v>
      </c>
    </row>
    <row r="2964" customFormat="false" ht="14.4" hidden="false" customHeight="false" outlineLevel="0" collapsed="false">
      <c r="A2964" s="0" t="n">
        <v>1</v>
      </c>
      <c r="B2964" s="0" t="s">
        <v>948</v>
      </c>
      <c r="C2964" s="0" t="s">
        <v>949</v>
      </c>
      <c r="D2964" s="0" t="n">
        <v>9659</v>
      </c>
      <c r="E2964" s="0" t="s">
        <v>7531</v>
      </c>
      <c r="F2964" s="0" t="s">
        <v>7531</v>
      </c>
      <c r="I2964" s="0" t="s">
        <v>7532</v>
      </c>
    </row>
    <row r="2965" customFormat="false" ht="14.4" hidden="false" customHeight="false" outlineLevel="0" collapsed="false">
      <c r="A2965" s="0" t="n">
        <v>1</v>
      </c>
      <c r="B2965" s="0" t="s">
        <v>948</v>
      </c>
      <c r="C2965" s="0" t="s">
        <v>949</v>
      </c>
      <c r="D2965" s="0" t="n">
        <v>9660</v>
      </c>
      <c r="E2965" s="0" t="s">
        <v>8532</v>
      </c>
      <c r="F2965" s="0" t="s">
        <v>8532</v>
      </c>
      <c r="I2965" s="0" t="s">
        <v>8533</v>
      </c>
    </row>
    <row r="2966" customFormat="false" ht="14.4" hidden="false" customHeight="false" outlineLevel="0" collapsed="false">
      <c r="A2966" s="0" t="n">
        <v>1</v>
      </c>
      <c r="B2966" s="0" t="s">
        <v>948</v>
      </c>
      <c r="C2966" s="0" t="s">
        <v>949</v>
      </c>
      <c r="D2966" s="0" t="n">
        <v>9661</v>
      </c>
      <c r="E2966" s="0" t="s">
        <v>8534</v>
      </c>
      <c r="F2966" s="0" t="s">
        <v>8534</v>
      </c>
      <c r="I2966" s="0" t="s">
        <v>8535</v>
      </c>
    </row>
    <row r="2967" customFormat="false" ht="14.4" hidden="false" customHeight="false" outlineLevel="0" collapsed="false">
      <c r="A2967" s="0" t="n">
        <v>1</v>
      </c>
      <c r="B2967" s="0" t="s">
        <v>948</v>
      </c>
      <c r="C2967" s="0" t="s">
        <v>949</v>
      </c>
      <c r="D2967" s="0" t="n">
        <v>9662</v>
      </c>
      <c r="E2967" s="0" t="s">
        <v>8536</v>
      </c>
      <c r="F2967" s="0" t="s">
        <v>8536</v>
      </c>
      <c r="I2967" s="0" t="s">
        <v>8537</v>
      </c>
    </row>
    <row r="2968" customFormat="false" ht="14.4" hidden="false" customHeight="false" outlineLevel="0" collapsed="false">
      <c r="A2968" s="0" t="n">
        <v>1</v>
      </c>
      <c r="B2968" s="0" t="s">
        <v>948</v>
      </c>
      <c r="C2968" s="0" t="s">
        <v>949</v>
      </c>
      <c r="D2968" s="0" t="n">
        <v>9663</v>
      </c>
      <c r="E2968" s="0" t="s">
        <v>8538</v>
      </c>
      <c r="F2968" s="0" t="s">
        <v>8538</v>
      </c>
      <c r="I2968" s="0" t="s">
        <v>8539</v>
      </c>
    </row>
    <row r="2969" customFormat="false" ht="14.4" hidden="false" customHeight="false" outlineLevel="0" collapsed="false">
      <c r="A2969" s="0" t="n">
        <v>1</v>
      </c>
      <c r="B2969" s="0" t="s">
        <v>948</v>
      </c>
      <c r="C2969" s="0" t="s">
        <v>949</v>
      </c>
      <c r="D2969" s="0" t="n">
        <v>9664</v>
      </c>
      <c r="E2969" s="0" t="s">
        <v>8540</v>
      </c>
      <c r="F2969" s="0" t="s">
        <v>8540</v>
      </c>
      <c r="I2969" s="0" t="s">
        <v>8541</v>
      </c>
    </row>
    <row r="2970" customFormat="false" ht="14.4" hidden="false" customHeight="false" outlineLevel="0" collapsed="false">
      <c r="A2970" s="0" t="n">
        <v>1</v>
      </c>
      <c r="B2970" s="0" t="s">
        <v>948</v>
      </c>
      <c r="C2970" s="0" t="s">
        <v>949</v>
      </c>
      <c r="D2970" s="0" t="n">
        <v>9665</v>
      </c>
      <c r="E2970" s="0" t="s">
        <v>8542</v>
      </c>
      <c r="F2970" s="0" t="s">
        <v>8542</v>
      </c>
      <c r="I2970" s="0" t="s">
        <v>8543</v>
      </c>
    </row>
    <row r="2971" customFormat="false" ht="14.4" hidden="false" customHeight="false" outlineLevel="0" collapsed="false">
      <c r="A2971" s="0" t="n">
        <v>1</v>
      </c>
      <c r="B2971" s="0" t="s">
        <v>948</v>
      </c>
      <c r="C2971" s="0" t="s">
        <v>949</v>
      </c>
      <c r="D2971" s="0" t="n">
        <v>9666</v>
      </c>
      <c r="E2971" s="0" t="s">
        <v>8544</v>
      </c>
      <c r="F2971" s="0" t="s">
        <v>8544</v>
      </c>
      <c r="I2971" s="0" t="s">
        <v>8545</v>
      </c>
    </row>
    <row r="2972" customFormat="false" ht="14.4" hidden="false" customHeight="false" outlineLevel="0" collapsed="false">
      <c r="A2972" s="0" t="n">
        <v>1</v>
      </c>
      <c r="B2972" s="0" t="s">
        <v>948</v>
      </c>
      <c r="C2972" s="0" t="s">
        <v>949</v>
      </c>
      <c r="D2972" s="0" t="n">
        <v>9667</v>
      </c>
      <c r="E2972" s="0" t="s">
        <v>8546</v>
      </c>
      <c r="F2972" s="0" t="s">
        <v>8546</v>
      </c>
      <c r="I2972" s="0" t="s">
        <v>8547</v>
      </c>
    </row>
    <row r="2973" customFormat="false" ht="14.4" hidden="false" customHeight="false" outlineLevel="0" collapsed="false">
      <c r="A2973" s="0" t="n">
        <v>1</v>
      </c>
      <c r="B2973" s="0" t="s">
        <v>948</v>
      </c>
      <c r="C2973" s="0" t="s">
        <v>949</v>
      </c>
      <c r="D2973" s="0" t="n">
        <v>9668</v>
      </c>
      <c r="E2973" s="0" t="s">
        <v>8548</v>
      </c>
      <c r="F2973" s="0" t="s">
        <v>8548</v>
      </c>
      <c r="I2973" s="0" t="s">
        <v>8549</v>
      </c>
    </row>
    <row r="2974" customFormat="false" ht="14.4" hidden="false" customHeight="false" outlineLevel="0" collapsed="false">
      <c r="A2974" s="0" t="n">
        <v>1</v>
      </c>
      <c r="B2974" s="0" t="s">
        <v>948</v>
      </c>
      <c r="C2974" s="0" t="s">
        <v>949</v>
      </c>
      <c r="D2974" s="0" t="n">
        <v>9669</v>
      </c>
      <c r="E2974" s="0" t="s">
        <v>8550</v>
      </c>
      <c r="F2974" s="0" t="s">
        <v>8550</v>
      </c>
      <c r="I2974" s="0" t="s">
        <v>8551</v>
      </c>
    </row>
    <row r="2975" customFormat="false" ht="14.4" hidden="false" customHeight="false" outlineLevel="0" collapsed="false">
      <c r="A2975" s="0" t="n">
        <v>1</v>
      </c>
      <c r="B2975" s="0" t="s">
        <v>948</v>
      </c>
      <c r="C2975" s="0" t="s">
        <v>949</v>
      </c>
      <c r="D2975" s="0" t="n">
        <v>9670</v>
      </c>
      <c r="E2975" s="0" t="s">
        <v>8552</v>
      </c>
      <c r="F2975" s="0" t="s">
        <v>8552</v>
      </c>
      <c r="G2975" s="0" t="s">
        <v>1074</v>
      </c>
      <c r="H2975" s="0" t="s">
        <v>8553</v>
      </c>
      <c r="I2975" s="0" t="s">
        <v>8554</v>
      </c>
    </row>
    <row r="2976" customFormat="false" ht="14.4" hidden="false" customHeight="false" outlineLevel="0" collapsed="false">
      <c r="A2976" s="0" t="n">
        <v>1</v>
      </c>
      <c r="B2976" s="0" t="s">
        <v>948</v>
      </c>
      <c r="C2976" s="0" t="s">
        <v>949</v>
      </c>
      <c r="D2976" s="0" t="n">
        <v>9671</v>
      </c>
      <c r="E2976" s="0" t="s">
        <v>8555</v>
      </c>
      <c r="F2976" s="0" t="s">
        <v>8555</v>
      </c>
      <c r="I2976" s="0" t="s">
        <v>8556</v>
      </c>
    </row>
    <row r="2977" customFormat="false" ht="14.4" hidden="false" customHeight="false" outlineLevel="0" collapsed="false">
      <c r="A2977" s="0" t="n">
        <v>1</v>
      </c>
      <c r="B2977" s="0" t="s">
        <v>948</v>
      </c>
      <c r="C2977" s="0" t="s">
        <v>949</v>
      </c>
      <c r="D2977" s="0" t="n">
        <v>9672</v>
      </c>
      <c r="E2977" s="0" t="s">
        <v>8557</v>
      </c>
      <c r="F2977" s="0" t="s">
        <v>8557</v>
      </c>
      <c r="I2977" s="0" t="s">
        <v>8558</v>
      </c>
    </row>
    <row r="2978" customFormat="false" ht="14.4" hidden="false" customHeight="false" outlineLevel="0" collapsed="false">
      <c r="A2978" s="0" t="n">
        <v>1</v>
      </c>
      <c r="B2978" s="0" t="s">
        <v>948</v>
      </c>
      <c r="C2978" s="0" t="s">
        <v>949</v>
      </c>
      <c r="D2978" s="0" t="n">
        <v>9673</v>
      </c>
      <c r="E2978" s="0" t="s">
        <v>8559</v>
      </c>
      <c r="F2978" s="0" t="s">
        <v>8559</v>
      </c>
      <c r="G2978" s="0" t="s">
        <v>1074</v>
      </c>
      <c r="H2978" s="0" t="s">
        <v>8560</v>
      </c>
      <c r="I2978" s="0" t="s">
        <v>8561</v>
      </c>
    </row>
    <row r="2979" customFormat="false" ht="14.4" hidden="false" customHeight="false" outlineLevel="0" collapsed="false">
      <c r="A2979" s="0" t="n">
        <v>1</v>
      </c>
      <c r="B2979" s="0" t="s">
        <v>948</v>
      </c>
      <c r="C2979" s="0" t="s">
        <v>949</v>
      </c>
      <c r="D2979" s="0" t="n">
        <v>9674</v>
      </c>
      <c r="E2979" s="0" t="s">
        <v>8562</v>
      </c>
      <c r="F2979" s="0" t="s">
        <v>8562</v>
      </c>
      <c r="I2979" s="0" t="s">
        <v>8563</v>
      </c>
    </row>
    <row r="2980" customFormat="false" ht="14.4" hidden="false" customHeight="false" outlineLevel="0" collapsed="false">
      <c r="A2980" s="0" t="n">
        <v>1</v>
      </c>
      <c r="B2980" s="0" t="s">
        <v>948</v>
      </c>
      <c r="C2980" s="0" t="s">
        <v>949</v>
      </c>
      <c r="D2980" s="0" t="n">
        <v>9675</v>
      </c>
      <c r="E2980" s="0" t="s">
        <v>8564</v>
      </c>
      <c r="F2980" s="0" t="s">
        <v>8564</v>
      </c>
      <c r="I2980" s="0" t="s">
        <v>8565</v>
      </c>
    </row>
    <row r="2981" customFormat="false" ht="14.4" hidden="false" customHeight="false" outlineLevel="0" collapsed="false">
      <c r="A2981" s="0" t="n">
        <v>1</v>
      </c>
      <c r="B2981" s="0" t="s">
        <v>948</v>
      </c>
      <c r="C2981" s="0" t="s">
        <v>949</v>
      </c>
      <c r="D2981" s="0" t="n">
        <v>9676</v>
      </c>
      <c r="E2981" s="0" t="s">
        <v>8566</v>
      </c>
      <c r="F2981" s="0" t="s">
        <v>8566</v>
      </c>
      <c r="G2981" s="0" t="s">
        <v>1074</v>
      </c>
      <c r="H2981" s="0" t="s">
        <v>8567</v>
      </c>
      <c r="I2981" s="0" t="s">
        <v>8568</v>
      </c>
    </row>
    <row r="2982" customFormat="false" ht="14.4" hidden="false" customHeight="false" outlineLevel="0" collapsed="false">
      <c r="A2982" s="0" t="n">
        <v>1</v>
      </c>
      <c r="B2982" s="0" t="s">
        <v>948</v>
      </c>
      <c r="C2982" s="0" t="s">
        <v>949</v>
      </c>
      <c r="D2982" s="0" t="n">
        <v>9677</v>
      </c>
      <c r="E2982" s="0" t="s">
        <v>8569</v>
      </c>
      <c r="F2982" s="0" t="s">
        <v>8569</v>
      </c>
      <c r="I2982" s="0" t="s">
        <v>8570</v>
      </c>
    </row>
    <row r="2983" customFormat="false" ht="14.4" hidden="false" customHeight="false" outlineLevel="0" collapsed="false">
      <c r="A2983" s="0" t="n">
        <v>1</v>
      </c>
      <c r="B2983" s="0" t="s">
        <v>948</v>
      </c>
      <c r="C2983" s="0" t="s">
        <v>949</v>
      </c>
      <c r="D2983" s="0" t="n">
        <v>9678</v>
      </c>
      <c r="E2983" s="0" t="s">
        <v>8571</v>
      </c>
      <c r="F2983" s="0" t="s">
        <v>8571</v>
      </c>
      <c r="I2983" s="0" t="s">
        <v>8572</v>
      </c>
    </row>
    <row r="2984" customFormat="false" ht="14.4" hidden="false" customHeight="false" outlineLevel="0" collapsed="false">
      <c r="A2984" s="0" t="n">
        <v>1</v>
      </c>
      <c r="B2984" s="0" t="s">
        <v>948</v>
      </c>
      <c r="C2984" s="0" t="s">
        <v>949</v>
      </c>
      <c r="D2984" s="0" t="n">
        <v>9679</v>
      </c>
      <c r="E2984" s="0" t="s">
        <v>8573</v>
      </c>
      <c r="F2984" s="0" t="s">
        <v>8573</v>
      </c>
      <c r="G2984" s="0" t="s">
        <v>1074</v>
      </c>
      <c r="H2984" s="0" t="s">
        <v>8574</v>
      </c>
      <c r="I2984" s="0" t="s">
        <v>8575</v>
      </c>
    </row>
    <row r="2985" customFormat="false" ht="14.4" hidden="false" customHeight="false" outlineLevel="0" collapsed="false">
      <c r="A2985" s="0" t="n">
        <v>1</v>
      </c>
      <c r="B2985" s="0" t="s">
        <v>948</v>
      </c>
      <c r="C2985" s="0" t="s">
        <v>949</v>
      </c>
      <c r="D2985" s="0" t="n">
        <v>9680</v>
      </c>
      <c r="E2985" s="0" t="s">
        <v>8576</v>
      </c>
      <c r="F2985" s="0" t="s">
        <v>8576</v>
      </c>
      <c r="I2985" s="0" t="s">
        <v>8577</v>
      </c>
    </row>
    <row r="2986" customFormat="false" ht="14.4" hidden="false" customHeight="false" outlineLevel="0" collapsed="false">
      <c r="A2986" s="0" t="n">
        <v>1</v>
      </c>
      <c r="B2986" s="0" t="s">
        <v>948</v>
      </c>
      <c r="C2986" s="0" t="s">
        <v>949</v>
      </c>
      <c r="D2986" s="0" t="n">
        <v>9681</v>
      </c>
      <c r="E2986" s="0" t="s">
        <v>8578</v>
      </c>
      <c r="F2986" s="0" t="s">
        <v>8578</v>
      </c>
      <c r="I2986" s="0" t="s">
        <v>8579</v>
      </c>
    </row>
    <row r="2987" customFormat="false" ht="14.4" hidden="false" customHeight="false" outlineLevel="0" collapsed="false">
      <c r="A2987" s="0" t="n">
        <v>1</v>
      </c>
      <c r="B2987" s="0" t="s">
        <v>948</v>
      </c>
      <c r="C2987" s="0" t="s">
        <v>949</v>
      </c>
      <c r="D2987" s="0" t="n">
        <v>9682</v>
      </c>
      <c r="E2987" s="0" t="s">
        <v>8580</v>
      </c>
      <c r="F2987" s="0" t="s">
        <v>8580</v>
      </c>
      <c r="I2987" s="0" t="s">
        <v>8581</v>
      </c>
    </row>
    <row r="2988" customFormat="false" ht="14.4" hidden="false" customHeight="false" outlineLevel="0" collapsed="false">
      <c r="A2988" s="0" t="n">
        <v>1</v>
      </c>
      <c r="B2988" s="0" t="s">
        <v>948</v>
      </c>
      <c r="C2988" s="0" t="s">
        <v>949</v>
      </c>
      <c r="D2988" s="0" t="n">
        <v>9683</v>
      </c>
      <c r="E2988" s="0" t="s">
        <v>8582</v>
      </c>
      <c r="F2988" s="0" t="s">
        <v>8582</v>
      </c>
      <c r="I2988" s="0" t="s">
        <v>8583</v>
      </c>
    </row>
    <row r="2989" customFormat="false" ht="14.4" hidden="false" customHeight="false" outlineLevel="0" collapsed="false">
      <c r="A2989" s="0" t="n">
        <v>1</v>
      </c>
      <c r="B2989" s="0" t="s">
        <v>948</v>
      </c>
      <c r="C2989" s="0" t="s">
        <v>949</v>
      </c>
      <c r="D2989" s="0" t="n">
        <v>9684</v>
      </c>
      <c r="E2989" s="0" t="s">
        <v>8584</v>
      </c>
      <c r="F2989" s="0" t="s">
        <v>8584</v>
      </c>
    </row>
    <row r="2990" customFormat="false" ht="14.4" hidden="false" customHeight="false" outlineLevel="0" collapsed="false">
      <c r="A2990" s="0" t="n">
        <v>1</v>
      </c>
      <c r="B2990" s="0" t="s">
        <v>948</v>
      </c>
      <c r="C2990" s="0" t="s">
        <v>949</v>
      </c>
      <c r="D2990" s="0" t="n">
        <v>9685</v>
      </c>
      <c r="E2990" s="0" t="s">
        <v>8585</v>
      </c>
      <c r="F2990" s="0" t="s">
        <v>8585</v>
      </c>
      <c r="I2990" s="0" t="s">
        <v>8586</v>
      </c>
    </row>
    <row r="2991" customFormat="false" ht="14.4" hidden="false" customHeight="false" outlineLevel="0" collapsed="false">
      <c r="A2991" s="0" t="n">
        <v>1</v>
      </c>
      <c r="B2991" s="0" t="s">
        <v>948</v>
      </c>
      <c r="C2991" s="0" t="s">
        <v>949</v>
      </c>
      <c r="D2991" s="0" t="n">
        <v>9686</v>
      </c>
      <c r="E2991" s="0" t="s">
        <v>8587</v>
      </c>
      <c r="F2991" s="0" t="s">
        <v>8587</v>
      </c>
      <c r="I2991" s="0" t="s">
        <v>8588</v>
      </c>
    </row>
    <row r="2992" customFormat="false" ht="14.4" hidden="false" customHeight="false" outlineLevel="0" collapsed="false">
      <c r="A2992" s="0" t="n">
        <v>1</v>
      </c>
      <c r="B2992" s="0" t="s">
        <v>948</v>
      </c>
      <c r="C2992" s="0" t="s">
        <v>949</v>
      </c>
      <c r="D2992" s="0" t="n">
        <v>9687</v>
      </c>
      <c r="E2992" s="0" t="s">
        <v>8589</v>
      </c>
      <c r="F2992" s="0" t="s">
        <v>8589</v>
      </c>
      <c r="I2992" s="0" t="s">
        <v>8590</v>
      </c>
    </row>
    <row r="2993" customFormat="false" ht="14.4" hidden="false" customHeight="false" outlineLevel="0" collapsed="false">
      <c r="A2993" s="0" t="n">
        <v>1</v>
      </c>
      <c r="B2993" s="0" t="s">
        <v>948</v>
      </c>
      <c r="C2993" s="0" t="s">
        <v>949</v>
      </c>
      <c r="D2993" s="0" t="n">
        <v>9688</v>
      </c>
      <c r="E2993" s="0" t="s">
        <v>8591</v>
      </c>
      <c r="F2993" s="0" t="s">
        <v>8591</v>
      </c>
      <c r="I2993" s="0" t="s">
        <v>8592</v>
      </c>
    </row>
    <row r="2994" customFormat="false" ht="14.4" hidden="false" customHeight="false" outlineLevel="0" collapsed="false">
      <c r="A2994" s="0" t="n">
        <v>1</v>
      </c>
      <c r="B2994" s="0" t="s">
        <v>948</v>
      </c>
      <c r="C2994" s="0" t="s">
        <v>949</v>
      </c>
      <c r="D2994" s="0" t="n">
        <v>9689</v>
      </c>
      <c r="E2994" s="0" t="s">
        <v>8593</v>
      </c>
      <c r="F2994" s="0" t="s">
        <v>8593</v>
      </c>
      <c r="I2994" s="0" t="s">
        <v>8594</v>
      </c>
    </row>
    <row r="2995" customFormat="false" ht="14.4" hidden="false" customHeight="false" outlineLevel="0" collapsed="false">
      <c r="A2995" s="0" t="n">
        <v>1</v>
      </c>
      <c r="B2995" s="0" t="s">
        <v>948</v>
      </c>
      <c r="C2995" s="0" t="s">
        <v>949</v>
      </c>
      <c r="D2995" s="0" t="n">
        <v>9690</v>
      </c>
      <c r="E2995" s="0" t="s">
        <v>8192</v>
      </c>
      <c r="F2995" s="0" t="s">
        <v>8192</v>
      </c>
      <c r="I2995" s="0" t="s">
        <v>8193</v>
      </c>
    </row>
    <row r="2996" customFormat="false" ht="14.4" hidden="false" customHeight="false" outlineLevel="0" collapsed="false">
      <c r="A2996" s="0" t="n">
        <v>1</v>
      </c>
      <c r="B2996" s="0" t="s">
        <v>948</v>
      </c>
      <c r="C2996" s="0" t="s">
        <v>949</v>
      </c>
      <c r="D2996" s="0" t="n">
        <v>9691</v>
      </c>
      <c r="E2996" s="0" t="s">
        <v>8595</v>
      </c>
      <c r="F2996" s="0" t="s">
        <v>8595</v>
      </c>
      <c r="I2996" s="0" t="s">
        <v>8596</v>
      </c>
    </row>
    <row r="2997" customFormat="false" ht="14.4" hidden="false" customHeight="false" outlineLevel="0" collapsed="false">
      <c r="A2997" s="0" t="n">
        <v>1</v>
      </c>
      <c r="B2997" s="0" t="s">
        <v>948</v>
      </c>
      <c r="C2997" s="0" t="s">
        <v>949</v>
      </c>
      <c r="D2997" s="0" t="n">
        <v>9692</v>
      </c>
      <c r="E2997" s="0" t="s">
        <v>8597</v>
      </c>
      <c r="F2997" s="0" t="s">
        <v>8597</v>
      </c>
      <c r="I2997" s="0" t="s">
        <v>8598</v>
      </c>
    </row>
    <row r="2998" customFormat="false" ht="14.4" hidden="false" customHeight="false" outlineLevel="0" collapsed="false">
      <c r="A2998" s="0" t="n">
        <v>1</v>
      </c>
      <c r="B2998" s="0" t="s">
        <v>948</v>
      </c>
      <c r="C2998" s="0" t="s">
        <v>949</v>
      </c>
      <c r="D2998" s="0" t="n">
        <v>9693</v>
      </c>
      <c r="E2998" s="0" t="s">
        <v>8599</v>
      </c>
      <c r="F2998" s="0" t="s">
        <v>8599</v>
      </c>
      <c r="I2998" s="0" t="s">
        <v>8600</v>
      </c>
    </row>
    <row r="2999" customFormat="false" ht="14.4" hidden="false" customHeight="false" outlineLevel="0" collapsed="false">
      <c r="A2999" s="0" t="n">
        <v>1</v>
      </c>
      <c r="B2999" s="0" t="s">
        <v>948</v>
      </c>
      <c r="C2999" s="0" t="s">
        <v>949</v>
      </c>
      <c r="D2999" s="0" t="n">
        <v>9694</v>
      </c>
      <c r="E2999" s="0" t="s">
        <v>8601</v>
      </c>
      <c r="F2999" s="0" t="s">
        <v>8601</v>
      </c>
      <c r="I2999" s="0" t="s">
        <v>8602</v>
      </c>
    </row>
    <row r="3000" customFormat="false" ht="14.4" hidden="false" customHeight="false" outlineLevel="0" collapsed="false">
      <c r="A3000" s="0" t="n">
        <v>1</v>
      </c>
      <c r="B3000" s="0" t="s">
        <v>948</v>
      </c>
      <c r="C3000" s="0" t="s">
        <v>949</v>
      </c>
      <c r="D3000" s="0" t="n">
        <v>9695</v>
      </c>
      <c r="E3000" s="0" t="s">
        <v>8603</v>
      </c>
      <c r="F3000" s="0" t="s">
        <v>8603</v>
      </c>
      <c r="I3000" s="0" t="s">
        <v>8604</v>
      </c>
    </row>
    <row r="3001" customFormat="false" ht="14.4" hidden="false" customHeight="false" outlineLevel="0" collapsed="false">
      <c r="A3001" s="0" t="n">
        <v>1</v>
      </c>
      <c r="B3001" s="0" t="s">
        <v>948</v>
      </c>
      <c r="C3001" s="0" t="s">
        <v>949</v>
      </c>
      <c r="D3001" s="0" t="n">
        <v>9696</v>
      </c>
      <c r="E3001" s="0" t="s">
        <v>8605</v>
      </c>
      <c r="F3001" s="0" t="s">
        <v>8605</v>
      </c>
      <c r="I3001" s="0" t="s">
        <v>8606</v>
      </c>
    </row>
    <row r="3002" customFormat="false" ht="14.4" hidden="false" customHeight="false" outlineLevel="0" collapsed="false">
      <c r="A3002" s="0" t="n">
        <v>1</v>
      </c>
      <c r="B3002" s="0" t="s">
        <v>948</v>
      </c>
      <c r="C3002" s="0" t="s">
        <v>949</v>
      </c>
      <c r="D3002" s="0" t="n">
        <v>9800</v>
      </c>
      <c r="E3002" s="0" t="s">
        <v>8607</v>
      </c>
      <c r="F3002" s="0" t="s">
        <v>8607</v>
      </c>
      <c r="I3002" s="0" t="s">
        <v>8608</v>
      </c>
    </row>
    <row r="3003" customFormat="false" ht="14.4" hidden="false" customHeight="false" outlineLevel="0" collapsed="false">
      <c r="A3003" s="0" t="n">
        <v>1</v>
      </c>
      <c r="B3003" s="0" t="s">
        <v>948</v>
      </c>
      <c r="C3003" s="0" t="s">
        <v>949</v>
      </c>
      <c r="D3003" s="0" t="n">
        <v>9801</v>
      </c>
      <c r="E3003" s="0" t="s">
        <v>8609</v>
      </c>
      <c r="F3003" s="0" t="s">
        <v>8609</v>
      </c>
      <c r="I3003" s="0" t="s">
        <v>8610</v>
      </c>
    </row>
    <row r="3004" customFormat="false" ht="14.4" hidden="false" customHeight="false" outlineLevel="0" collapsed="false">
      <c r="A3004" s="0" t="n">
        <v>1</v>
      </c>
      <c r="B3004" s="0" t="s">
        <v>948</v>
      </c>
      <c r="C3004" s="0" t="s">
        <v>949</v>
      </c>
      <c r="D3004" s="0" t="n">
        <v>9802</v>
      </c>
      <c r="E3004" s="0" t="s">
        <v>8611</v>
      </c>
      <c r="F3004" s="0" t="s">
        <v>8611</v>
      </c>
      <c r="I3004" s="0" t="s">
        <v>8612</v>
      </c>
    </row>
    <row r="3005" customFormat="false" ht="14.4" hidden="false" customHeight="false" outlineLevel="0" collapsed="false">
      <c r="A3005" s="0" t="n">
        <v>1</v>
      </c>
      <c r="B3005" s="0" t="s">
        <v>948</v>
      </c>
      <c r="C3005" s="0" t="s">
        <v>949</v>
      </c>
      <c r="D3005" s="0" t="n">
        <v>9803</v>
      </c>
      <c r="E3005" s="0" t="s">
        <v>8613</v>
      </c>
      <c r="F3005" s="0" t="s">
        <v>8613</v>
      </c>
      <c r="I3005" s="0" t="s">
        <v>8614</v>
      </c>
    </row>
    <row r="3006" customFormat="false" ht="14.4" hidden="false" customHeight="false" outlineLevel="0" collapsed="false">
      <c r="A3006" s="0" t="n">
        <v>1</v>
      </c>
      <c r="B3006" s="0" t="s">
        <v>948</v>
      </c>
      <c r="C3006" s="0" t="s">
        <v>949</v>
      </c>
      <c r="D3006" s="0" t="n">
        <v>9804</v>
      </c>
      <c r="E3006" s="0" t="s">
        <v>8615</v>
      </c>
      <c r="F3006" s="0" t="s">
        <v>8615</v>
      </c>
      <c r="I3006" s="0" t="s">
        <v>8616</v>
      </c>
    </row>
    <row r="3007" customFormat="false" ht="14.4" hidden="false" customHeight="false" outlineLevel="0" collapsed="false">
      <c r="A3007" s="0" t="n">
        <v>1</v>
      </c>
      <c r="B3007" s="0" t="s">
        <v>948</v>
      </c>
      <c r="C3007" s="0" t="s">
        <v>949</v>
      </c>
      <c r="D3007" s="0" t="n">
        <v>9805</v>
      </c>
      <c r="E3007" s="0" t="s">
        <v>8617</v>
      </c>
      <c r="F3007" s="0" t="s">
        <v>8617</v>
      </c>
      <c r="G3007" s="0" t="s">
        <v>1074</v>
      </c>
      <c r="H3007" s="0" t="s">
        <v>8618</v>
      </c>
      <c r="I3007" s="0" t="s">
        <v>8619</v>
      </c>
    </row>
    <row r="3008" customFormat="false" ht="14.4" hidden="false" customHeight="false" outlineLevel="0" collapsed="false">
      <c r="A3008" s="0" t="n">
        <v>1</v>
      </c>
      <c r="B3008" s="0" t="s">
        <v>948</v>
      </c>
      <c r="C3008" s="0" t="s">
        <v>949</v>
      </c>
      <c r="D3008" s="0" t="n">
        <v>9806</v>
      </c>
      <c r="E3008" s="0" t="s">
        <v>8620</v>
      </c>
      <c r="F3008" s="0" t="s">
        <v>8620</v>
      </c>
      <c r="I3008" s="0" t="s">
        <v>8621</v>
      </c>
    </row>
    <row r="3009" customFormat="false" ht="14.4" hidden="false" customHeight="false" outlineLevel="0" collapsed="false">
      <c r="A3009" s="0" t="n">
        <v>1</v>
      </c>
      <c r="B3009" s="0" t="s">
        <v>948</v>
      </c>
      <c r="C3009" s="0" t="s">
        <v>949</v>
      </c>
      <c r="D3009" s="0" t="n">
        <v>9807</v>
      </c>
      <c r="E3009" s="0" t="s">
        <v>8622</v>
      </c>
      <c r="F3009" s="0" t="s">
        <v>8622</v>
      </c>
      <c r="I3009" s="0" t="s">
        <v>8623</v>
      </c>
    </row>
    <row r="3010" customFormat="false" ht="14.4" hidden="false" customHeight="false" outlineLevel="0" collapsed="false">
      <c r="A3010" s="0" t="n">
        <v>1</v>
      </c>
      <c r="B3010" s="0" t="s">
        <v>948</v>
      </c>
      <c r="C3010" s="0" t="s">
        <v>949</v>
      </c>
      <c r="D3010" s="0" t="n">
        <v>9808</v>
      </c>
      <c r="E3010" s="0" t="s">
        <v>8624</v>
      </c>
      <c r="F3010" s="0" t="s">
        <v>8624</v>
      </c>
      <c r="I3010" s="0" t="s">
        <v>8625</v>
      </c>
    </row>
    <row r="3011" customFormat="false" ht="14.4" hidden="false" customHeight="false" outlineLevel="0" collapsed="false">
      <c r="A3011" s="0" t="n">
        <v>1</v>
      </c>
      <c r="B3011" s="0" t="s">
        <v>948</v>
      </c>
      <c r="C3011" s="0" t="s">
        <v>949</v>
      </c>
      <c r="D3011" s="0" t="n">
        <v>9809</v>
      </c>
      <c r="E3011" s="0" t="s">
        <v>8626</v>
      </c>
      <c r="F3011" s="0" t="s">
        <v>8626</v>
      </c>
      <c r="I3011" s="0" t="s">
        <v>8627</v>
      </c>
    </row>
    <row r="3012" customFormat="false" ht="14.4" hidden="false" customHeight="false" outlineLevel="0" collapsed="false">
      <c r="A3012" s="0" t="n">
        <v>1</v>
      </c>
      <c r="B3012" s="0" t="s">
        <v>948</v>
      </c>
      <c r="C3012" s="0" t="s">
        <v>949</v>
      </c>
      <c r="D3012" s="0" t="n">
        <v>9810</v>
      </c>
      <c r="E3012" s="0" t="s">
        <v>8628</v>
      </c>
      <c r="F3012" s="0" t="s">
        <v>8628</v>
      </c>
      <c r="I3012" s="0" t="s">
        <v>8629</v>
      </c>
    </row>
    <row r="3013" customFormat="false" ht="14.4" hidden="false" customHeight="false" outlineLevel="0" collapsed="false">
      <c r="A3013" s="0" t="n">
        <v>1</v>
      </c>
      <c r="B3013" s="0" t="s">
        <v>948</v>
      </c>
      <c r="C3013" s="0" t="s">
        <v>949</v>
      </c>
      <c r="D3013" s="0" t="n">
        <v>9811</v>
      </c>
      <c r="E3013" s="0" t="s">
        <v>8630</v>
      </c>
      <c r="F3013" s="0" t="s">
        <v>8630</v>
      </c>
      <c r="I3013" s="0" t="s">
        <v>8631</v>
      </c>
    </row>
    <row r="3014" customFormat="false" ht="14.4" hidden="false" customHeight="false" outlineLevel="0" collapsed="false">
      <c r="A3014" s="0" t="n">
        <v>1</v>
      </c>
      <c r="B3014" s="0" t="s">
        <v>948</v>
      </c>
      <c r="C3014" s="0" t="s">
        <v>949</v>
      </c>
      <c r="D3014" s="0" t="n">
        <v>9812</v>
      </c>
      <c r="E3014" s="0" t="s">
        <v>8632</v>
      </c>
      <c r="F3014" s="0" t="s">
        <v>8632</v>
      </c>
      <c r="I3014" s="0" t="s">
        <v>8633</v>
      </c>
    </row>
    <row r="3015" customFormat="false" ht="14.4" hidden="false" customHeight="false" outlineLevel="0" collapsed="false">
      <c r="A3015" s="0" t="n">
        <v>1</v>
      </c>
      <c r="B3015" s="0" t="s">
        <v>948</v>
      </c>
      <c r="C3015" s="0" t="s">
        <v>949</v>
      </c>
      <c r="D3015" s="0" t="n">
        <v>9813</v>
      </c>
      <c r="E3015" s="0" t="s">
        <v>8634</v>
      </c>
      <c r="F3015" s="0" t="s">
        <v>8634</v>
      </c>
      <c r="I3015" s="0" t="s">
        <v>8635</v>
      </c>
    </row>
    <row r="3016" customFormat="false" ht="14.4" hidden="false" customHeight="false" outlineLevel="0" collapsed="false">
      <c r="A3016" s="0" t="n">
        <v>1</v>
      </c>
      <c r="B3016" s="0" t="s">
        <v>948</v>
      </c>
      <c r="C3016" s="0" t="s">
        <v>949</v>
      </c>
      <c r="D3016" s="0" t="n">
        <v>9814</v>
      </c>
      <c r="E3016" s="0" t="s">
        <v>8636</v>
      </c>
      <c r="F3016" s="0" t="s">
        <v>8636</v>
      </c>
      <c r="I3016" s="0" t="s">
        <v>8637</v>
      </c>
    </row>
    <row r="3017" customFormat="false" ht="14.4" hidden="false" customHeight="false" outlineLevel="0" collapsed="false">
      <c r="A3017" s="0" t="n">
        <v>1</v>
      </c>
      <c r="B3017" s="0" t="s">
        <v>948</v>
      </c>
      <c r="C3017" s="0" t="s">
        <v>949</v>
      </c>
      <c r="D3017" s="0" t="n">
        <v>9815</v>
      </c>
      <c r="E3017" s="0" t="s">
        <v>8638</v>
      </c>
      <c r="F3017" s="0" t="s">
        <v>8638</v>
      </c>
    </row>
    <row r="3018" customFormat="false" ht="14.4" hidden="false" customHeight="false" outlineLevel="0" collapsed="false">
      <c r="A3018" s="0" t="n">
        <v>1</v>
      </c>
      <c r="B3018" s="0" t="s">
        <v>948</v>
      </c>
      <c r="C3018" s="0" t="s">
        <v>949</v>
      </c>
      <c r="D3018" s="0" t="n">
        <v>9816</v>
      </c>
      <c r="E3018" s="0" t="s">
        <v>8639</v>
      </c>
      <c r="F3018" s="0" t="s">
        <v>8639</v>
      </c>
      <c r="I3018" s="0" t="s">
        <v>8640</v>
      </c>
    </row>
    <row r="3019" customFormat="false" ht="14.4" hidden="false" customHeight="false" outlineLevel="0" collapsed="false">
      <c r="A3019" s="0" t="n">
        <v>1</v>
      </c>
      <c r="B3019" s="0" t="s">
        <v>948</v>
      </c>
      <c r="C3019" s="0" t="s">
        <v>949</v>
      </c>
      <c r="D3019" s="0" t="n">
        <v>9817</v>
      </c>
      <c r="E3019" s="0" t="s">
        <v>8641</v>
      </c>
      <c r="F3019" s="0" t="s">
        <v>8641</v>
      </c>
    </row>
    <row r="3020" customFormat="false" ht="14.4" hidden="false" customHeight="false" outlineLevel="0" collapsed="false">
      <c r="A3020" s="0" t="n">
        <v>1</v>
      </c>
      <c r="B3020" s="0" t="s">
        <v>948</v>
      </c>
      <c r="C3020" s="0" t="s">
        <v>949</v>
      </c>
      <c r="D3020" s="0" t="n">
        <v>9818</v>
      </c>
      <c r="E3020" s="0" t="s">
        <v>8642</v>
      </c>
      <c r="F3020" s="0" t="s">
        <v>8642</v>
      </c>
      <c r="G3020" s="0" t="s">
        <v>1074</v>
      </c>
      <c r="H3020" s="0" t="s">
        <v>8643</v>
      </c>
      <c r="I3020" s="0" t="s">
        <v>8644</v>
      </c>
    </row>
    <row r="3021" customFormat="false" ht="14.4" hidden="false" customHeight="false" outlineLevel="0" collapsed="false">
      <c r="A3021" s="0" t="n">
        <v>1</v>
      </c>
      <c r="B3021" s="0" t="s">
        <v>948</v>
      </c>
      <c r="C3021" s="0" t="s">
        <v>949</v>
      </c>
      <c r="D3021" s="0" t="n">
        <v>9819</v>
      </c>
      <c r="E3021" s="0" t="s">
        <v>8645</v>
      </c>
      <c r="F3021" s="0" t="s">
        <v>8645</v>
      </c>
      <c r="I3021" s="0" t="s">
        <v>8646</v>
      </c>
    </row>
    <row r="3022" customFormat="false" ht="14.4" hidden="false" customHeight="false" outlineLevel="0" collapsed="false">
      <c r="A3022" s="0" t="n">
        <v>1</v>
      </c>
      <c r="B3022" s="0" t="s">
        <v>948</v>
      </c>
      <c r="C3022" s="0" t="s">
        <v>949</v>
      </c>
      <c r="D3022" s="0" t="n">
        <v>9820</v>
      </c>
      <c r="E3022" s="0" t="s">
        <v>6386</v>
      </c>
      <c r="F3022" s="0" t="s">
        <v>6386</v>
      </c>
      <c r="I3022" s="0" t="s">
        <v>6388</v>
      </c>
    </row>
    <row r="3023" customFormat="false" ht="14.4" hidden="false" customHeight="false" outlineLevel="0" collapsed="false">
      <c r="A3023" s="0" t="n">
        <v>1</v>
      </c>
      <c r="B3023" s="0" t="s">
        <v>948</v>
      </c>
      <c r="C3023" s="0" t="s">
        <v>949</v>
      </c>
      <c r="D3023" s="0" t="n">
        <v>9821</v>
      </c>
      <c r="E3023" s="0" t="s">
        <v>8647</v>
      </c>
      <c r="F3023" s="0" t="s">
        <v>8647</v>
      </c>
      <c r="G3023" s="0" t="s">
        <v>1074</v>
      </c>
      <c r="H3023" s="0" t="s">
        <v>8648</v>
      </c>
      <c r="I3023" s="0" t="s">
        <v>8649</v>
      </c>
    </row>
    <row r="3024" customFormat="false" ht="14.4" hidden="false" customHeight="false" outlineLevel="0" collapsed="false">
      <c r="A3024" s="0" t="n">
        <v>1</v>
      </c>
      <c r="B3024" s="0" t="s">
        <v>948</v>
      </c>
      <c r="C3024" s="0" t="s">
        <v>949</v>
      </c>
      <c r="D3024" s="0" t="n">
        <v>9822</v>
      </c>
      <c r="E3024" s="0" t="s">
        <v>8650</v>
      </c>
      <c r="F3024" s="0" t="s">
        <v>8650</v>
      </c>
      <c r="G3024" s="0" t="s">
        <v>1074</v>
      </c>
      <c r="H3024" s="0" t="s">
        <v>8651</v>
      </c>
      <c r="I3024" s="0" t="s">
        <v>8652</v>
      </c>
    </row>
    <row r="3025" customFormat="false" ht="14.4" hidden="false" customHeight="false" outlineLevel="0" collapsed="false">
      <c r="A3025" s="0" t="n">
        <v>1</v>
      </c>
      <c r="B3025" s="0" t="s">
        <v>948</v>
      </c>
      <c r="C3025" s="0" t="s">
        <v>949</v>
      </c>
      <c r="D3025" s="0" t="n">
        <v>9823</v>
      </c>
      <c r="E3025" s="0" t="s">
        <v>8653</v>
      </c>
      <c r="F3025" s="0" t="s">
        <v>8653</v>
      </c>
      <c r="I3025" s="0" t="s">
        <v>8654</v>
      </c>
    </row>
    <row r="3026" customFormat="false" ht="14.4" hidden="false" customHeight="false" outlineLevel="0" collapsed="false">
      <c r="A3026" s="0" t="n">
        <v>1</v>
      </c>
      <c r="B3026" s="0" t="s">
        <v>948</v>
      </c>
      <c r="C3026" s="0" t="s">
        <v>949</v>
      </c>
      <c r="D3026" s="0" t="n">
        <v>9824</v>
      </c>
      <c r="E3026" s="0" t="s">
        <v>8655</v>
      </c>
      <c r="F3026" s="0" t="s">
        <v>8655</v>
      </c>
      <c r="I3026" s="0" t="s">
        <v>8656</v>
      </c>
    </row>
    <row r="3027" customFormat="false" ht="14.4" hidden="false" customHeight="false" outlineLevel="0" collapsed="false">
      <c r="A3027" s="0" t="n">
        <v>1</v>
      </c>
      <c r="B3027" s="0" t="s">
        <v>948</v>
      </c>
      <c r="C3027" s="0" t="s">
        <v>949</v>
      </c>
      <c r="D3027" s="0" t="n">
        <v>9825</v>
      </c>
      <c r="E3027" s="0" t="s">
        <v>8657</v>
      </c>
      <c r="F3027" s="0" t="s">
        <v>8657</v>
      </c>
      <c r="I3027" s="0" t="s">
        <v>8658</v>
      </c>
    </row>
    <row r="3028" customFormat="false" ht="14.4" hidden="false" customHeight="false" outlineLevel="0" collapsed="false">
      <c r="A3028" s="0" t="n">
        <v>1</v>
      </c>
      <c r="B3028" s="0" t="s">
        <v>948</v>
      </c>
      <c r="C3028" s="0" t="s">
        <v>949</v>
      </c>
      <c r="D3028" s="0" t="n">
        <v>9826</v>
      </c>
      <c r="E3028" s="0" t="s">
        <v>8659</v>
      </c>
      <c r="F3028" s="0" t="s">
        <v>8659</v>
      </c>
      <c r="G3028" s="0" t="s">
        <v>1074</v>
      </c>
      <c r="H3028" s="0" t="s">
        <v>8660</v>
      </c>
      <c r="I3028" s="0" t="s">
        <v>8661</v>
      </c>
    </row>
    <row r="3029" customFormat="false" ht="14.4" hidden="false" customHeight="false" outlineLevel="0" collapsed="false">
      <c r="A3029" s="0" t="n">
        <v>1</v>
      </c>
      <c r="B3029" s="0" t="s">
        <v>948</v>
      </c>
      <c r="C3029" s="0" t="s">
        <v>949</v>
      </c>
      <c r="D3029" s="0" t="n">
        <v>9827</v>
      </c>
      <c r="E3029" s="0" t="s">
        <v>8662</v>
      </c>
      <c r="F3029" s="0" t="s">
        <v>8662</v>
      </c>
      <c r="I3029" s="0" t="s">
        <v>8663</v>
      </c>
    </row>
    <row r="3030" customFormat="false" ht="14.4" hidden="false" customHeight="false" outlineLevel="0" collapsed="false">
      <c r="A3030" s="0" t="n">
        <v>1</v>
      </c>
      <c r="B3030" s="0" t="s">
        <v>948</v>
      </c>
      <c r="C3030" s="0" t="s">
        <v>949</v>
      </c>
      <c r="D3030" s="0" t="n">
        <v>9828</v>
      </c>
      <c r="E3030" s="0" t="s">
        <v>8664</v>
      </c>
      <c r="F3030" s="0" t="s">
        <v>8664</v>
      </c>
    </row>
    <row r="3031" customFormat="false" ht="14.4" hidden="false" customHeight="false" outlineLevel="0" collapsed="false">
      <c r="A3031" s="0" t="n">
        <v>1</v>
      </c>
      <c r="B3031" s="0" t="s">
        <v>948</v>
      </c>
      <c r="C3031" s="0" t="s">
        <v>949</v>
      </c>
      <c r="D3031" s="0" t="n">
        <v>9829</v>
      </c>
      <c r="E3031" s="0" t="s">
        <v>8665</v>
      </c>
      <c r="F3031" s="0" t="s">
        <v>8665</v>
      </c>
      <c r="I3031" s="0" t="s">
        <v>8666</v>
      </c>
    </row>
    <row r="3032" customFormat="false" ht="14.4" hidden="false" customHeight="false" outlineLevel="0" collapsed="false">
      <c r="A3032" s="0" t="n">
        <v>1</v>
      </c>
      <c r="B3032" s="0" t="s">
        <v>948</v>
      </c>
      <c r="C3032" s="0" t="s">
        <v>949</v>
      </c>
      <c r="D3032" s="0" t="n">
        <v>9830</v>
      </c>
      <c r="E3032" s="0" t="s">
        <v>8667</v>
      </c>
      <c r="F3032" s="0" t="s">
        <v>8667</v>
      </c>
      <c r="I3032" s="0" t="s">
        <v>8668</v>
      </c>
    </row>
    <row r="3033" customFormat="false" ht="14.4" hidden="false" customHeight="false" outlineLevel="0" collapsed="false">
      <c r="A3033" s="0" t="n">
        <v>1</v>
      </c>
      <c r="B3033" s="0" t="s">
        <v>948</v>
      </c>
      <c r="C3033" s="0" t="s">
        <v>949</v>
      </c>
      <c r="D3033" s="0" t="n">
        <v>9831</v>
      </c>
      <c r="E3033" s="0" t="s">
        <v>8669</v>
      </c>
      <c r="F3033" s="0" t="s">
        <v>8669</v>
      </c>
      <c r="I3033" s="0" t="s">
        <v>8670</v>
      </c>
    </row>
    <row r="3034" customFormat="false" ht="14.4" hidden="false" customHeight="false" outlineLevel="0" collapsed="false">
      <c r="A3034" s="0" t="n">
        <v>1</v>
      </c>
      <c r="B3034" s="0" t="s">
        <v>948</v>
      </c>
      <c r="C3034" s="0" t="s">
        <v>949</v>
      </c>
      <c r="D3034" s="0" t="n">
        <v>9832</v>
      </c>
      <c r="E3034" s="0" t="s">
        <v>8671</v>
      </c>
      <c r="F3034" s="0" t="s">
        <v>8671</v>
      </c>
      <c r="I3034" s="0" t="s">
        <v>8672</v>
      </c>
    </row>
    <row r="3035" customFormat="false" ht="14.4" hidden="false" customHeight="false" outlineLevel="0" collapsed="false">
      <c r="A3035" s="0" t="n">
        <v>1</v>
      </c>
      <c r="B3035" s="0" t="s">
        <v>948</v>
      </c>
      <c r="C3035" s="0" t="s">
        <v>949</v>
      </c>
      <c r="D3035" s="0" t="n">
        <v>9833</v>
      </c>
      <c r="E3035" s="0" t="s">
        <v>8673</v>
      </c>
      <c r="F3035" s="0" t="s">
        <v>8673</v>
      </c>
      <c r="I3035" s="0" t="s">
        <v>8674</v>
      </c>
    </row>
    <row r="3036" customFormat="false" ht="14.4" hidden="false" customHeight="false" outlineLevel="0" collapsed="false">
      <c r="A3036" s="0" t="n">
        <v>1</v>
      </c>
      <c r="B3036" s="0" t="s">
        <v>948</v>
      </c>
      <c r="C3036" s="0" t="s">
        <v>949</v>
      </c>
      <c r="D3036" s="0" t="n">
        <v>9834</v>
      </c>
      <c r="E3036" s="0" t="s">
        <v>8675</v>
      </c>
      <c r="F3036" s="0" t="s">
        <v>8675</v>
      </c>
      <c r="I3036" s="0" t="s">
        <v>8676</v>
      </c>
    </row>
    <row r="3037" customFormat="false" ht="14.4" hidden="false" customHeight="false" outlineLevel="0" collapsed="false">
      <c r="A3037" s="0" t="n">
        <v>1</v>
      </c>
      <c r="B3037" s="0" t="s">
        <v>948</v>
      </c>
      <c r="C3037" s="0" t="s">
        <v>949</v>
      </c>
      <c r="D3037" s="0" t="n">
        <v>9835</v>
      </c>
      <c r="E3037" s="0" t="s">
        <v>8677</v>
      </c>
      <c r="F3037" s="0" t="s">
        <v>8677</v>
      </c>
      <c r="I3037" s="0" t="s">
        <v>8678</v>
      </c>
    </row>
    <row r="3038" customFormat="false" ht="14.4" hidden="false" customHeight="false" outlineLevel="0" collapsed="false">
      <c r="A3038" s="0" t="n">
        <v>1</v>
      </c>
      <c r="B3038" s="0" t="s">
        <v>948</v>
      </c>
      <c r="C3038" s="0" t="s">
        <v>949</v>
      </c>
      <c r="D3038" s="0" t="n">
        <v>9836</v>
      </c>
      <c r="E3038" s="0" t="s">
        <v>8679</v>
      </c>
      <c r="F3038" s="0" t="s">
        <v>8679</v>
      </c>
      <c r="I3038" s="0" t="s">
        <v>8680</v>
      </c>
    </row>
    <row r="3039" customFormat="false" ht="14.4" hidden="false" customHeight="false" outlineLevel="0" collapsed="false">
      <c r="A3039" s="0" t="n">
        <v>1</v>
      </c>
      <c r="B3039" s="0" t="s">
        <v>948</v>
      </c>
      <c r="C3039" s="0" t="s">
        <v>949</v>
      </c>
      <c r="D3039" s="0" t="n">
        <v>9837</v>
      </c>
      <c r="E3039" s="0" t="s">
        <v>8681</v>
      </c>
      <c r="F3039" s="0" t="s">
        <v>8681</v>
      </c>
    </row>
    <row r="3040" customFormat="false" ht="14.4" hidden="false" customHeight="false" outlineLevel="0" collapsed="false">
      <c r="A3040" s="0" t="n">
        <v>1</v>
      </c>
      <c r="B3040" s="0" t="s">
        <v>948</v>
      </c>
      <c r="C3040" s="0" t="s">
        <v>949</v>
      </c>
      <c r="D3040" s="0" t="n">
        <v>9838</v>
      </c>
      <c r="E3040" s="0" t="s">
        <v>8682</v>
      </c>
      <c r="F3040" s="0" t="s">
        <v>8682</v>
      </c>
      <c r="I3040" s="0" t="s">
        <v>8683</v>
      </c>
    </row>
    <row r="3041" customFormat="false" ht="14.4" hidden="false" customHeight="false" outlineLevel="0" collapsed="false">
      <c r="A3041" s="0" t="n">
        <v>1</v>
      </c>
      <c r="B3041" s="0" t="s">
        <v>948</v>
      </c>
      <c r="C3041" s="0" t="s">
        <v>949</v>
      </c>
      <c r="D3041" s="0" t="n">
        <v>9839</v>
      </c>
      <c r="E3041" s="0" t="s">
        <v>8684</v>
      </c>
      <c r="F3041" s="0" t="s">
        <v>8684</v>
      </c>
      <c r="I3041" s="0" t="s">
        <v>8685</v>
      </c>
    </row>
    <row r="3042" customFormat="false" ht="14.4" hidden="false" customHeight="false" outlineLevel="0" collapsed="false">
      <c r="A3042" s="0" t="n">
        <v>1</v>
      </c>
      <c r="B3042" s="0" t="s">
        <v>948</v>
      </c>
      <c r="C3042" s="0" t="s">
        <v>949</v>
      </c>
      <c r="D3042" s="0" t="n">
        <v>9840</v>
      </c>
      <c r="E3042" s="0" t="s">
        <v>8686</v>
      </c>
      <c r="F3042" s="0" t="s">
        <v>8686</v>
      </c>
      <c r="I3042" s="0" t="s">
        <v>8687</v>
      </c>
    </row>
    <row r="3043" customFormat="false" ht="14.4" hidden="false" customHeight="false" outlineLevel="0" collapsed="false">
      <c r="A3043" s="0" t="n">
        <v>1</v>
      </c>
      <c r="B3043" s="0" t="s">
        <v>948</v>
      </c>
      <c r="C3043" s="0" t="s">
        <v>949</v>
      </c>
      <c r="D3043" s="0" t="n">
        <v>9841</v>
      </c>
      <c r="E3043" s="0" t="s">
        <v>8688</v>
      </c>
      <c r="F3043" s="0" t="s">
        <v>8688</v>
      </c>
      <c r="G3043" s="0" t="s">
        <v>1074</v>
      </c>
      <c r="H3043" s="0" t="s">
        <v>8689</v>
      </c>
      <c r="I3043" s="0" t="s">
        <v>8690</v>
      </c>
    </row>
    <row r="3044" customFormat="false" ht="14.4" hidden="false" customHeight="false" outlineLevel="0" collapsed="false">
      <c r="A3044" s="0" t="n">
        <v>1</v>
      </c>
      <c r="B3044" s="0" t="s">
        <v>948</v>
      </c>
      <c r="C3044" s="0" t="s">
        <v>949</v>
      </c>
      <c r="D3044" s="0" t="n">
        <v>9842</v>
      </c>
      <c r="E3044" s="0" t="s">
        <v>8691</v>
      </c>
      <c r="F3044" s="0" t="s">
        <v>8691</v>
      </c>
    </row>
    <row r="3045" customFormat="false" ht="14.4" hidden="false" customHeight="false" outlineLevel="0" collapsed="false">
      <c r="A3045" s="0" t="n">
        <v>1</v>
      </c>
      <c r="B3045" s="0" t="s">
        <v>948</v>
      </c>
      <c r="C3045" s="0" t="s">
        <v>949</v>
      </c>
      <c r="D3045" s="0" t="n">
        <v>9843</v>
      </c>
      <c r="E3045" s="0" t="s">
        <v>8692</v>
      </c>
      <c r="F3045" s="0" t="s">
        <v>8692</v>
      </c>
      <c r="I3045" s="0" t="s">
        <v>8693</v>
      </c>
    </row>
    <row r="3046" customFormat="false" ht="14.4" hidden="false" customHeight="false" outlineLevel="0" collapsed="false">
      <c r="A3046" s="0" t="n">
        <v>1</v>
      </c>
      <c r="B3046" s="0" t="s">
        <v>948</v>
      </c>
      <c r="C3046" s="0" t="s">
        <v>949</v>
      </c>
      <c r="D3046" s="0" t="n">
        <v>9844</v>
      </c>
      <c r="E3046" s="0" t="s">
        <v>8694</v>
      </c>
      <c r="F3046" s="0" t="s">
        <v>8694</v>
      </c>
      <c r="I3046" s="0" t="s">
        <v>8695</v>
      </c>
    </row>
    <row r="3047" customFormat="false" ht="14.4" hidden="false" customHeight="false" outlineLevel="0" collapsed="false">
      <c r="A3047" s="0" t="n">
        <v>1</v>
      </c>
      <c r="B3047" s="0" t="s">
        <v>948</v>
      </c>
      <c r="C3047" s="0" t="s">
        <v>949</v>
      </c>
      <c r="D3047" s="0" t="n">
        <v>9845</v>
      </c>
      <c r="E3047" s="0" t="s">
        <v>8696</v>
      </c>
      <c r="F3047" s="0" t="s">
        <v>8696</v>
      </c>
      <c r="I3047" s="0" t="s">
        <v>8697</v>
      </c>
    </row>
    <row r="3048" customFormat="false" ht="14.4" hidden="false" customHeight="false" outlineLevel="0" collapsed="false">
      <c r="A3048" s="0" t="n">
        <v>1</v>
      </c>
      <c r="B3048" s="0" t="s">
        <v>948</v>
      </c>
      <c r="C3048" s="0" t="s">
        <v>949</v>
      </c>
      <c r="D3048" s="0" t="n">
        <v>9846</v>
      </c>
      <c r="E3048" s="0" t="s">
        <v>8698</v>
      </c>
      <c r="F3048" s="0" t="s">
        <v>8698</v>
      </c>
      <c r="I3048" s="0" t="s">
        <v>8699</v>
      </c>
    </row>
    <row r="3049" customFormat="false" ht="14.4" hidden="false" customHeight="false" outlineLevel="0" collapsed="false">
      <c r="A3049" s="0" t="n">
        <v>1</v>
      </c>
      <c r="B3049" s="0" t="s">
        <v>948</v>
      </c>
      <c r="C3049" s="0" t="s">
        <v>949</v>
      </c>
      <c r="D3049" s="0" t="n">
        <v>9847</v>
      </c>
      <c r="E3049" s="0" t="s">
        <v>8700</v>
      </c>
      <c r="F3049" s="0" t="s">
        <v>8700</v>
      </c>
    </row>
    <row r="3050" customFormat="false" ht="14.4" hidden="false" customHeight="false" outlineLevel="0" collapsed="false">
      <c r="A3050" s="0" t="n">
        <v>1</v>
      </c>
      <c r="B3050" s="0" t="s">
        <v>948</v>
      </c>
      <c r="C3050" s="0" t="s">
        <v>949</v>
      </c>
      <c r="D3050" s="0" t="n">
        <v>9848</v>
      </c>
      <c r="E3050" s="0" t="s">
        <v>8701</v>
      </c>
      <c r="F3050" s="0" t="s">
        <v>8701</v>
      </c>
      <c r="G3050" s="0" t="s">
        <v>1074</v>
      </c>
      <c r="H3050" s="0" t="s">
        <v>8702</v>
      </c>
      <c r="I3050" s="0" t="s">
        <v>8703</v>
      </c>
    </row>
    <row r="3051" customFormat="false" ht="14.4" hidden="false" customHeight="false" outlineLevel="0" collapsed="false">
      <c r="A3051" s="0" t="n">
        <v>1</v>
      </c>
      <c r="B3051" s="0" t="s">
        <v>948</v>
      </c>
      <c r="C3051" s="0" t="s">
        <v>949</v>
      </c>
      <c r="D3051" s="0" t="n">
        <v>9849</v>
      </c>
      <c r="E3051" s="0" t="s">
        <v>8704</v>
      </c>
      <c r="F3051" s="0" t="s">
        <v>8704</v>
      </c>
      <c r="I3051" s="0" t="s">
        <v>8705</v>
      </c>
    </row>
    <row r="3052" customFormat="false" ht="14.4" hidden="false" customHeight="false" outlineLevel="0" collapsed="false">
      <c r="A3052" s="0" t="n">
        <v>1</v>
      </c>
      <c r="B3052" s="0" t="s">
        <v>948</v>
      </c>
      <c r="C3052" s="0" t="s">
        <v>949</v>
      </c>
      <c r="D3052" s="0" t="n">
        <v>9850</v>
      </c>
      <c r="E3052" s="0" t="s">
        <v>8706</v>
      </c>
      <c r="F3052" s="0" t="s">
        <v>8706</v>
      </c>
      <c r="G3052" s="0" t="s">
        <v>1074</v>
      </c>
      <c r="H3052" s="0" t="s">
        <v>8707</v>
      </c>
      <c r="I3052" s="0" t="s">
        <v>8708</v>
      </c>
    </row>
    <row r="3053" customFormat="false" ht="14.4" hidden="false" customHeight="false" outlineLevel="0" collapsed="false">
      <c r="A3053" s="0" t="n">
        <v>1</v>
      </c>
      <c r="B3053" s="0" t="s">
        <v>948</v>
      </c>
      <c r="C3053" s="0" t="s">
        <v>949</v>
      </c>
      <c r="D3053" s="0" t="n">
        <v>9851</v>
      </c>
      <c r="E3053" s="0" t="s">
        <v>8709</v>
      </c>
      <c r="F3053" s="0" t="s">
        <v>8709</v>
      </c>
      <c r="I3053" s="0" t="s">
        <v>8710</v>
      </c>
    </row>
    <row r="3054" customFormat="false" ht="14.4" hidden="false" customHeight="false" outlineLevel="0" collapsed="false">
      <c r="A3054" s="0" t="n">
        <v>1</v>
      </c>
      <c r="B3054" s="0" t="s">
        <v>948</v>
      </c>
      <c r="C3054" s="0" t="s">
        <v>949</v>
      </c>
      <c r="D3054" s="0" t="n">
        <v>9852</v>
      </c>
      <c r="E3054" s="0" t="s">
        <v>8711</v>
      </c>
      <c r="F3054" s="0" t="s">
        <v>8711</v>
      </c>
    </row>
    <row r="3055" customFormat="false" ht="14.4" hidden="false" customHeight="false" outlineLevel="0" collapsed="false">
      <c r="A3055" s="0" t="n">
        <v>1</v>
      </c>
      <c r="B3055" s="0" t="s">
        <v>948</v>
      </c>
      <c r="C3055" s="0" t="s">
        <v>949</v>
      </c>
      <c r="D3055" s="0" t="n">
        <v>9853</v>
      </c>
      <c r="E3055" s="0" t="s">
        <v>8712</v>
      </c>
      <c r="F3055" s="0" t="s">
        <v>8712</v>
      </c>
    </row>
    <row r="3056" customFormat="false" ht="14.4" hidden="false" customHeight="false" outlineLevel="0" collapsed="false">
      <c r="A3056" s="0" t="n">
        <v>1</v>
      </c>
      <c r="B3056" s="0" t="s">
        <v>948</v>
      </c>
      <c r="C3056" s="0" t="s">
        <v>949</v>
      </c>
      <c r="D3056" s="0" t="n">
        <v>9854</v>
      </c>
      <c r="E3056" s="0" t="s">
        <v>8713</v>
      </c>
      <c r="F3056" s="0" t="s">
        <v>8713</v>
      </c>
      <c r="I3056" s="0" t="s">
        <v>8714</v>
      </c>
    </row>
    <row r="3057" customFormat="false" ht="14.4" hidden="false" customHeight="false" outlineLevel="0" collapsed="false">
      <c r="A3057" s="0" t="n">
        <v>1</v>
      </c>
      <c r="B3057" s="0" t="s">
        <v>948</v>
      </c>
      <c r="C3057" s="0" t="s">
        <v>949</v>
      </c>
      <c r="D3057" s="0" t="n">
        <v>9855</v>
      </c>
      <c r="E3057" s="0" t="s">
        <v>8715</v>
      </c>
      <c r="F3057" s="0" t="s">
        <v>8715</v>
      </c>
      <c r="I3057" s="0" t="s">
        <v>8716</v>
      </c>
    </row>
    <row r="3058" customFormat="false" ht="14.4" hidden="false" customHeight="false" outlineLevel="0" collapsed="false">
      <c r="A3058" s="0" t="n">
        <v>1</v>
      </c>
      <c r="B3058" s="0" t="s">
        <v>948</v>
      </c>
      <c r="C3058" s="0" t="s">
        <v>949</v>
      </c>
      <c r="D3058" s="0" t="n">
        <v>9856</v>
      </c>
      <c r="E3058" s="0" t="s">
        <v>8717</v>
      </c>
      <c r="F3058" s="0" t="s">
        <v>8717</v>
      </c>
      <c r="I3058" s="0" t="s">
        <v>8718</v>
      </c>
    </row>
    <row r="3059" customFormat="false" ht="14.4" hidden="false" customHeight="false" outlineLevel="0" collapsed="false">
      <c r="A3059" s="0" t="n">
        <v>1</v>
      </c>
      <c r="B3059" s="0" t="s">
        <v>948</v>
      </c>
      <c r="C3059" s="0" t="s">
        <v>949</v>
      </c>
      <c r="D3059" s="0" t="n">
        <v>9857</v>
      </c>
      <c r="E3059" s="0" t="s">
        <v>8719</v>
      </c>
      <c r="F3059" s="0" t="s">
        <v>8719</v>
      </c>
      <c r="G3059" s="0" t="s">
        <v>1074</v>
      </c>
      <c r="H3059" s="0" t="s">
        <v>8720</v>
      </c>
      <c r="I3059" s="0" t="s">
        <v>8721</v>
      </c>
    </row>
    <row r="3060" customFormat="false" ht="14.4" hidden="false" customHeight="false" outlineLevel="0" collapsed="false">
      <c r="A3060" s="0" t="n">
        <v>1</v>
      </c>
      <c r="B3060" s="0" t="s">
        <v>948</v>
      </c>
      <c r="C3060" s="0" t="s">
        <v>949</v>
      </c>
      <c r="D3060" s="0" t="n">
        <v>9858</v>
      </c>
      <c r="E3060" s="0" t="s">
        <v>8722</v>
      </c>
      <c r="F3060" s="0" t="s">
        <v>8722</v>
      </c>
      <c r="G3060" s="0" t="s">
        <v>1074</v>
      </c>
      <c r="H3060" s="0" t="s">
        <v>8723</v>
      </c>
      <c r="I3060" s="0" t="s">
        <v>8724</v>
      </c>
    </row>
    <row r="3061" customFormat="false" ht="14.4" hidden="false" customHeight="false" outlineLevel="0" collapsed="false">
      <c r="A3061" s="0" t="n">
        <v>1</v>
      </c>
      <c r="B3061" s="0" t="s">
        <v>948</v>
      </c>
      <c r="C3061" s="0" t="s">
        <v>949</v>
      </c>
      <c r="D3061" s="0" t="n">
        <v>9859</v>
      </c>
      <c r="E3061" s="0" t="s">
        <v>8725</v>
      </c>
      <c r="F3061" s="0" t="s">
        <v>8725</v>
      </c>
      <c r="I3061" s="0" t="s">
        <v>8726</v>
      </c>
    </row>
    <row r="3062" customFormat="false" ht="14.4" hidden="false" customHeight="false" outlineLevel="0" collapsed="false">
      <c r="A3062" s="0" t="n">
        <v>1</v>
      </c>
      <c r="B3062" s="0" t="s">
        <v>948</v>
      </c>
      <c r="C3062" s="0" t="s">
        <v>949</v>
      </c>
      <c r="D3062" s="0" t="n">
        <v>9860</v>
      </c>
      <c r="E3062" s="0" t="s">
        <v>8727</v>
      </c>
      <c r="F3062" s="0" t="s">
        <v>8727</v>
      </c>
      <c r="I3062" s="0" t="s">
        <v>8728</v>
      </c>
    </row>
    <row r="3063" customFormat="false" ht="14.4" hidden="false" customHeight="false" outlineLevel="0" collapsed="false">
      <c r="A3063" s="0" t="n">
        <v>1</v>
      </c>
      <c r="B3063" s="0" t="s">
        <v>948</v>
      </c>
      <c r="C3063" s="0" t="s">
        <v>949</v>
      </c>
      <c r="D3063" s="0" t="n">
        <v>9861</v>
      </c>
      <c r="E3063" s="0" t="s">
        <v>8729</v>
      </c>
      <c r="F3063" s="0" t="s">
        <v>8729</v>
      </c>
      <c r="I3063" s="0" t="s">
        <v>8730</v>
      </c>
    </row>
    <row r="3064" customFormat="false" ht="14.4" hidden="false" customHeight="false" outlineLevel="0" collapsed="false">
      <c r="A3064" s="0" t="n">
        <v>1</v>
      </c>
      <c r="B3064" s="0" t="s">
        <v>948</v>
      </c>
      <c r="C3064" s="0" t="s">
        <v>949</v>
      </c>
      <c r="D3064" s="0" t="n">
        <v>9862</v>
      </c>
      <c r="E3064" s="0" t="s">
        <v>8731</v>
      </c>
      <c r="F3064" s="0" t="s">
        <v>8731</v>
      </c>
      <c r="G3064" s="0" t="s">
        <v>1074</v>
      </c>
      <c r="H3064" s="0" t="s">
        <v>8732</v>
      </c>
      <c r="I3064" s="0" t="s">
        <v>8733</v>
      </c>
    </row>
    <row r="3065" customFormat="false" ht="14.4" hidden="false" customHeight="false" outlineLevel="0" collapsed="false">
      <c r="A3065" s="0" t="n">
        <v>1</v>
      </c>
      <c r="B3065" s="0" t="s">
        <v>948</v>
      </c>
      <c r="C3065" s="0" t="s">
        <v>949</v>
      </c>
      <c r="D3065" s="0" t="n">
        <v>9863</v>
      </c>
      <c r="E3065" s="0" t="s">
        <v>8734</v>
      </c>
      <c r="F3065" s="0" t="s">
        <v>8734</v>
      </c>
      <c r="I3065" s="0" t="s">
        <v>8735</v>
      </c>
    </row>
    <row r="3066" customFormat="false" ht="14.4" hidden="false" customHeight="false" outlineLevel="0" collapsed="false">
      <c r="A3066" s="0" t="n">
        <v>1</v>
      </c>
      <c r="B3066" s="0" t="s">
        <v>948</v>
      </c>
      <c r="C3066" s="0" t="s">
        <v>949</v>
      </c>
      <c r="D3066" s="0" t="n">
        <v>9864</v>
      </c>
      <c r="E3066" s="0" t="s">
        <v>8736</v>
      </c>
      <c r="F3066" s="0" t="s">
        <v>8736</v>
      </c>
      <c r="I3066" s="0" t="s">
        <v>8737</v>
      </c>
    </row>
    <row r="3067" customFormat="false" ht="14.4" hidden="false" customHeight="false" outlineLevel="0" collapsed="false">
      <c r="A3067" s="0" t="n">
        <v>1</v>
      </c>
      <c r="B3067" s="0" t="s">
        <v>948</v>
      </c>
      <c r="C3067" s="0" t="s">
        <v>949</v>
      </c>
      <c r="D3067" s="0" t="n">
        <v>9865</v>
      </c>
      <c r="E3067" s="0" t="s">
        <v>8738</v>
      </c>
      <c r="F3067" s="0" t="s">
        <v>8738</v>
      </c>
      <c r="I3067" s="0" t="s">
        <v>8739</v>
      </c>
    </row>
    <row r="3068" customFormat="false" ht="14.4" hidden="false" customHeight="false" outlineLevel="0" collapsed="false">
      <c r="A3068" s="0" t="n">
        <v>1</v>
      </c>
      <c r="B3068" s="0" t="s">
        <v>948</v>
      </c>
      <c r="C3068" s="0" t="s">
        <v>949</v>
      </c>
      <c r="D3068" s="0" t="n">
        <v>9866</v>
      </c>
      <c r="E3068" s="0" t="s">
        <v>8740</v>
      </c>
      <c r="F3068" s="0" t="s">
        <v>8740</v>
      </c>
      <c r="I3068" s="0" t="s">
        <v>8741</v>
      </c>
    </row>
    <row r="3069" customFormat="false" ht="14.4" hidden="false" customHeight="false" outlineLevel="0" collapsed="false">
      <c r="A3069" s="0" t="n">
        <v>1</v>
      </c>
      <c r="B3069" s="0" t="s">
        <v>948</v>
      </c>
      <c r="C3069" s="0" t="s">
        <v>949</v>
      </c>
      <c r="D3069" s="0" t="n">
        <v>9867</v>
      </c>
      <c r="E3069" s="0" t="s">
        <v>8742</v>
      </c>
      <c r="F3069" s="0" t="s">
        <v>8742</v>
      </c>
      <c r="I3069" s="0" t="s">
        <v>8743</v>
      </c>
    </row>
    <row r="3070" customFormat="false" ht="14.4" hidden="false" customHeight="false" outlineLevel="0" collapsed="false">
      <c r="A3070" s="0" t="n">
        <v>1</v>
      </c>
      <c r="B3070" s="0" t="s">
        <v>948</v>
      </c>
      <c r="C3070" s="0" t="s">
        <v>949</v>
      </c>
      <c r="D3070" s="0" t="n">
        <v>9868</v>
      </c>
      <c r="E3070" s="0" t="s">
        <v>8744</v>
      </c>
      <c r="F3070" s="0" t="s">
        <v>8744</v>
      </c>
      <c r="I3070" s="0" t="s">
        <v>8745</v>
      </c>
    </row>
    <row r="3071" customFormat="false" ht="14.4" hidden="false" customHeight="false" outlineLevel="0" collapsed="false">
      <c r="A3071" s="0" t="n">
        <v>1</v>
      </c>
      <c r="B3071" s="0" t="s">
        <v>948</v>
      </c>
      <c r="C3071" s="0" t="s">
        <v>949</v>
      </c>
      <c r="D3071" s="0" t="n">
        <v>9869</v>
      </c>
      <c r="E3071" s="0" t="s">
        <v>8746</v>
      </c>
      <c r="F3071" s="0" t="s">
        <v>8746</v>
      </c>
      <c r="I3071" s="0" t="s">
        <v>8747</v>
      </c>
    </row>
    <row r="3072" customFormat="false" ht="14.4" hidden="false" customHeight="false" outlineLevel="0" collapsed="false">
      <c r="A3072" s="0" t="n">
        <v>1</v>
      </c>
      <c r="B3072" s="0" t="s">
        <v>948</v>
      </c>
      <c r="C3072" s="0" t="s">
        <v>949</v>
      </c>
      <c r="D3072" s="0" t="n">
        <v>9870</v>
      </c>
      <c r="E3072" s="0" t="s">
        <v>8748</v>
      </c>
      <c r="F3072" s="0" t="s">
        <v>8748</v>
      </c>
      <c r="I3072" s="0" t="s">
        <v>8749</v>
      </c>
    </row>
    <row r="3073" customFormat="false" ht="14.4" hidden="false" customHeight="false" outlineLevel="0" collapsed="false">
      <c r="A3073" s="0" t="n">
        <v>1</v>
      </c>
      <c r="B3073" s="0" t="s">
        <v>948</v>
      </c>
      <c r="C3073" s="0" t="s">
        <v>949</v>
      </c>
      <c r="D3073" s="0" t="n">
        <v>9871</v>
      </c>
      <c r="E3073" s="0" t="s">
        <v>8750</v>
      </c>
      <c r="F3073" s="0" t="s">
        <v>8750</v>
      </c>
      <c r="I3073" s="0" t="s">
        <v>8751</v>
      </c>
    </row>
    <row r="3074" customFormat="false" ht="14.4" hidden="false" customHeight="false" outlineLevel="0" collapsed="false">
      <c r="A3074" s="0" t="n">
        <v>1</v>
      </c>
      <c r="B3074" s="0" t="s">
        <v>948</v>
      </c>
      <c r="C3074" s="0" t="s">
        <v>949</v>
      </c>
      <c r="D3074" s="0" t="n">
        <v>9872</v>
      </c>
      <c r="E3074" s="0" t="s">
        <v>8752</v>
      </c>
      <c r="F3074" s="0" t="s">
        <v>8752</v>
      </c>
      <c r="I3074" s="0" t="s">
        <v>8753</v>
      </c>
    </row>
    <row r="3075" customFormat="false" ht="14.4" hidden="false" customHeight="false" outlineLevel="0" collapsed="false">
      <c r="A3075" s="0" t="n">
        <v>1</v>
      </c>
      <c r="B3075" s="0" t="s">
        <v>948</v>
      </c>
      <c r="C3075" s="0" t="s">
        <v>949</v>
      </c>
      <c r="D3075" s="0" t="n">
        <v>9873</v>
      </c>
      <c r="E3075" s="0" t="s">
        <v>8754</v>
      </c>
      <c r="F3075" s="0" t="s">
        <v>8754</v>
      </c>
      <c r="I3075" s="0" t="s">
        <v>8755</v>
      </c>
    </row>
    <row r="3076" customFormat="false" ht="14.4" hidden="false" customHeight="false" outlineLevel="0" collapsed="false">
      <c r="A3076" s="0" t="n">
        <v>1</v>
      </c>
      <c r="B3076" s="0" t="s">
        <v>948</v>
      </c>
      <c r="C3076" s="0" t="s">
        <v>949</v>
      </c>
      <c r="D3076" s="0" t="n">
        <v>9874</v>
      </c>
      <c r="E3076" s="0" t="s">
        <v>8756</v>
      </c>
      <c r="F3076" s="0" t="s">
        <v>8756</v>
      </c>
      <c r="I3076" s="0" t="s">
        <v>8757</v>
      </c>
    </row>
    <row r="3077" customFormat="false" ht="14.4" hidden="false" customHeight="false" outlineLevel="0" collapsed="false">
      <c r="A3077" s="0" t="n">
        <v>1</v>
      </c>
      <c r="B3077" s="0" t="s">
        <v>948</v>
      </c>
      <c r="C3077" s="0" t="s">
        <v>949</v>
      </c>
      <c r="D3077" s="0" t="n">
        <v>9875</v>
      </c>
      <c r="E3077" s="0" t="s">
        <v>8758</v>
      </c>
      <c r="F3077" s="0" t="s">
        <v>8758</v>
      </c>
      <c r="I3077" s="0" t="s">
        <v>8759</v>
      </c>
    </row>
    <row r="3078" customFormat="false" ht="14.4" hidden="false" customHeight="false" outlineLevel="0" collapsed="false">
      <c r="A3078" s="0" t="n">
        <v>1</v>
      </c>
      <c r="B3078" s="0" t="s">
        <v>948</v>
      </c>
      <c r="C3078" s="0" t="s">
        <v>949</v>
      </c>
      <c r="D3078" s="0" t="n">
        <v>9876</v>
      </c>
      <c r="E3078" s="0" t="s">
        <v>8760</v>
      </c>
      <c r="F3078" s="0" t="s">
        <v>8760</v>
      </c>
      <c r="I3078" s="0" t="s">
        <v>8761</v>
      </c>
    </row>
    <row r="3079" customFormat="false" ht="14.4" hidden="false" customHeight="false" outlineLevel="0" collapsed="false">
      <c r="A3079" s="0" t="n">
        <v>1</v>
      </c>
      <c r="B3079" s="0" t="s">
        <v>948</v>
      </c>
      <c r="C3079" s="0" t="s">
        <v>949</v>
      </c>
      <c r="D3079" s="0" t="n">
        <v>9877</v>
      </c>
      <c r="E3079" s="0" t="s">
        <v>8762</v>
      </c>
      <c r="F3079" s="0" t="s">
        <v>8762</v>
      </c>
      <c r="I3079" s="0" t="s">
        <v>8763</v>
      </c>
    </row>
    <row r="3080" customFormat="false" ht="14.4" hidden="false" customHeight="false" outlineLevel="0" collapsed="false">
      <c r="A3080" s="0" t="n">
        <v>1</v>
      </c>
      <c r="B3080" s="0" t="s">
        <v>948</v>
      </c>
      <c r="C3080" s="0" t="s">
        <v>949</v>
      </c>
      <c r="D3080" s="0" t="n">
        <v>9878</v>
      </c>
      <c r="E3080" s="0" t="s">
        <v>8764</v>
      </c>
      <c r="F3080" s="0" t="s">
        <v>8764</v>
      </c>
      <c r="I3080" s="0" t="s">
        <v>8765</v>
      </c>
    </row>
    <row r="3081" customFormat="false" ht="14.4" hidden="false" customHeight="false" outlineLevel="0" collapsed="false">
      <c r="A3081" s="0" t="n">
        <v>1</v>
      </c>
      <c r="B3081" s="0" t="s">
        <v>948</v>
      </c>
      <c r="C3081" s="0" t="s">
        <v>949</v>
      </c>
      <c r="D3081" s="0" t="n">
        <v>9879</v>
      </c>
      <c r="E3081" s="0" t="s">
        <v>8766</v>
      </c>
      <c r="F3081" s="0" t="s">
        <v>8766</v>
      </c>
      <c r="G3081" s="0" t="s">
        <v>1074</v>
      </c>
      <c r="H3081" s="0" t="s">
        <v>8767</v>
      </c>
      <c r="I3081" s="0" t="s">
        <v>8768</v>
      </c>
    </row>
    <row r="3082" customFormat="false" ht="14.4" hidden="false" customHeight="false" outlineLevel="0" collapsed="false">
      <c r="A3082" s="0" t="n">
        <v>1</v>
      </c>
      <c r="B3082" s="0" t="s">
        <v>948</v>
      </c>
      <c r="C3082" s="0" t="s">
        <v>949</v>
      </c>
      <c r="D3082" s="0" t="n">
        <v>9880</v>
      </c>
      <c r="E3082" s="0" t="s">
        <v>8769</v>
      </c>
      <c r="F3082" s="0" t="s">
        <v>8769</v>
      </c>
      <c r="I3082" s="0" t="s">
        <v>8770</v>
      </c>
    </row>
    <row r="3083" customFormat="false" ht="14.4" hidden="false" customHeight="false" outlineLevel="0" collapsed="false">
      <c r="A3083" s="0" t="n">
        <v>1</v>
      </c>
      <c r="B3083" s="0" t="s">
        <v>948</v>
      </c>
      <c r="C3083" s="0" t="s">
        <v>949</v>
      </c>
      <c r="D3083" s="0" t="n">
        <v>9881</v>
      </c>
      <c r="E3083" s="0" t="s">
        <v>8771</v>
      </c>
      <c r="F3083" s="0" t="s">
        <v>8771</v>
      </c>
      <c r="G3083" s="0" t="s">
        <v>1074</v>
      </c>
      <c r="H3083" s="0" t="s">
        <v>8772</v>
      </c>
      <c r="I3083" s="0" t="s">
        <v>8773</v>
      </c>
    </row>
    <row r="3084" customFormat="false" ht="14.4" hidden="false" customHeight="false" outlineLevel="0" collapsed="false">
      <c r="A3084" s="0" t="n">
        <v>1</v>
      </c>
      <c r="B3084" s="0" t="s">
        <v>948</v>
      </c>
      <c r="C3084" s="0" t="s">
        <v>949</v>
      </c>
      <c r="D3084" s="0" t="n">
        <v>9882</v>
      </c>
      <c r="E3084" s="0" t="s">
        <v>8774</v>
      </c>
      <c r="F3084" s="0" t="s">
        <v>8774</v>
      </c>
      <c r="I3084" s="0" t="s">
        <v>8775</v>
      </c>
    </row>
    <row r="3085" customFormat="false" ht="14.4" hidden="false" customHeight="false" outlineLevel="0" collapsed="false">
      <c r="A3085" s="0" t="n">
        <v>1</v>
      </c>
      <c r="B3085" s="0" t="s">
        <v>948</v>
      </c>
      <c r="C3085" s="0" t="s">
        <v>949</v>
      </c>
      <c r="D3085" s="0" t="n">
        <v>9883</v>
      </c>
      <c r="E3085" s="0" t="s">
        <v>8776</v>
      </c>
      <c r="F3085" s="0" t="s">
        <v>8776</v>
      </c>
      <c r="I3085" s="0" t="s">
        <v>8777</v>
      </c>
    </row>
    <row r="3086" customFormat="false" ht="14.4" hidden="false" customHeight="false" outlineLevel="0" collapsed="false">
      <c r="A3086" s="0" t="n">
        <v>1</v>
      </c>
      <c r="B3086" s="0" t="s">
        <v>948</v>
      </c>
      <c r="C3086" s="0" t="s">
        <v>949</v>
      </c>
      <c r="D3086" s="0" t="n">
        <v>9884</v>
      </c>
      <c r="E3086" s="0" t="s">
        <v>8778</v>
      </c>
      <c r="F3086" s="0" t="s">
        <v>8778</v>
      </c>
      <c r="I3086" s="0" t="s">
        <v>8779</v>
      </c>
    </row>
    <row r="3087" customFormat="false" ht="14.4" hidden="false" customHeight="false" outlineLevel="0" collapsed="false">
      <c r="A3087" s="0" t="n">
        <v>1</v>
      </c>
      <c r="B3087" s="0" t="s">
        <v>948</v>
      </c>
      <c r="C3087" s="0" t="s">
        <v>949</v>
      </c>
      <c r="D3087" s="0" t="n">
        <v>9885</v>
      </c>
      <c r="E3087" s="0" t="s">
        <v>8780</v>
      </c>
      <c r="F3087" s="0" t="s">
        <v>8780</v>
      </c>
      <c r="I3087" s="0" t="s">
        <v>8781</v>
      </c>
    </row>
    <row r="3088" customFormat="false" ht="14.4" hidden="false" customHeight="false" outlineLevel="0" collapsed="false">
      <c r="A3088" s="0" t="n">
        <v>1</v>
      </c>
      <c r="B3088" s="0" t="s">
        <v>948</v>
      </c>
      <c r="C3088" s="0" t="s">
        <v>949</v>
      </c>
      <c r="D3088" s="0" t="n">
        <v>9886</v>
      </c>
      <c r="E3088" s="0" t="s">
        <v>8782</v>
      </c>
      <c r="F3088" s="0" t="s">
        <v>8782</v>
      </c>
      <c r="G3088" s="0" t="s">
        <v>1074</v>
      </c>
      <c r="H3088" s="0" t="s">
        <v>8783</v>
      </c>
      <c r="I3088" s="0" t="s">
        <v>8784</v>
      </c>
    </row>
    <row r="3089" customFormat="false" ht="14.4" hidden="false" customHeight="false" outlineLevel="0" collapsed="false">
      <c r="A3089" s="0" t="n">
        <v>1</v>
      </c>
      <c r="B3089" s="0" t="s">
        <v>948</v>
      </c>
      <c r="C3089" s="0" t="s">
        <v>949</v>
      </c>
      <c r="D3089" s="0" t="n">
        <v>9887</v>
      </c>
      <c r="E3089" s="0" t="s">
        <v>8785</v>
      </c>
      <c r="F3089" s="0" t="s">
        <v>8785</v>
      </c>
      <c r="I3089" s="0" t="s">
        <v>8786</v>
      </c>
    </row>
    <row r="3090" customFormat="false" ht="14.4" hidden="false" customHeight="false" outlineLevel="0" collapsed="false">
      <c r="A3090" s="0" t="n">
        <v>1</v>
      </c>
      <c r="B3090" s="0" t="s">
        <v>948</v>
      </c>
      <c r="C3090" s="0" t="s">
        <v>949</v>
      </c>
      <c r="D3090" s="0" t="n">
        <v>9888</v>
      </c>
      <c r="E3090" s="0" t="s">
        <v>8787</v>
      </c>
      <c r="F3090" s="0" t="s">
        <v>8787</v>
      </c>
    </row>
    <row r="3091" customFormat="false" ht="14.4" hidden="false" customHeight="false" outlineLevel="0" collapsed="false">
      <c r="A3091" s="0" t="n">
        <v>1</v>
      </c>
      <c r="B3091" s="0" t="s">
        <v>948</v>
      </c>
      <c r="C3091" s="0" t="s">
        <v>949</v>
      </c>
      <c r="D3091" s="0" t="n">
        <v>9889</v>
      </c>
      <c r="E3091" s="0" t="s">
        <v>8788</v>
      </c>
      <c r="F3091" s="0" t="s">
        <v>8788</v>
      </c>
      <c r="I3091" s="0" t="s">
        <v>8789</v>
      </c>
    </row>
    <row r="3092" customFormat="false" ht="14.4" hidden="false" customHeight="false" outlineLevel="0" collapsed="false">
      <c r="A3092" s="0" t="n">
        <v>1</v>
      </c>
      <c r="B3092" s="0" t="s">
        <v>948</v>
      </c>
      <c r="C3092" s="0" t="s">
        <v>949</v>
      </c>
      <c r="D3092" s="0" t="n">
        <v>9890</v>
      </c>
      <c r="E3092" s="0" t="s">
        <v>8790</v>
      </c>
      <c r="F3092" s="0" t="s">
        <v>8790</v>
      </c>
      <c r="I3092" s="0" t="s">
        <v>8791</v>
      </c>
    </row>
    <row r="3093" customFormat="false" ht="14.4" hidden="false" customHeight="false" outlineLevel="0" collapsed="false">
      <c r="A3093" s="0" t="n">
        <v>1</v>
      </c>
      <c r="B3093" s="0" t="s">
        <v>948</v>
      </c>
      <c r="C3093" s="0" t="s">
        <v>949</v>
      </c>
      <c r="D3093" s="0" t="n">
        <v>9891</v>
      </c>
      <c r="E3093" s="0" t="s">
        <v>8792</v>
      </c>
      <c r="F3093" s="0" t="s">
        <v>8792</v>
      </c>
      <c r="I3093" s="0" t="s">
        <v>8793</v>
      </c>
    </row>
    <row r="3094" customFormat="false" ht="14.4" hidden="false" customHeight="false" outlineLevel="0" collapsed="false">
      <c r="A3094" s="0" t="n">
        <v>1</v>
      </c>
      <c r="B3094" s="0" t="s">
        <v>948</v>
      </c>
      <c r="C3094" s="0" t="s">
        <v>949</v>
      </c>
      <c r="D3094" s="0" t="n">
        <v>9892</v>
      </c>
      <c r="E3094" s="0" t="s">
        <v>6519</v>
      </c>
      <c r="F3094" s="0" t="s">
        <v>6519</v>
      </c>
      <c r="G3094" s="0" t="s">
        <v>1074</v>
      </c>
      <c r="H3094" s="0" t="s">
        <v>6521</v>
      </c>
      <c r="I3094" s="0" t="s">
        <v>6522</v>
      </c>
    </row>
    <row r="3095" customFormat="false" ht="14.4" hidden="false" customHeight="false" outlineLevel="0" collapsed="false">
      <c r="A3095" s="0" t="n">
        <v>1</v>
      </c>
      <c r="B3095" s="0" t="s">
        <v>948</v>
      </c>
      <c r="C3095" s="0" t="s">
        <v>949</v>
      </c>
      <c r="D3095" s="0" t="n">
        <v>9893</v>
      </c>
      <c r="E3095" s="0" t="s">
        <v>8794</v>
      </c>
      <c r="F3095" s="0" t="s">
        <v>8794</v>
      </c>
      <c r="I3095" s="0" t="s">
        <v>8795</v>
      </c>
    </row>
    <row r="3096" customFormat="false" ht="14.4" hidden="false" customHeight="false" outlineLevel="0" collapsed="false">
      <c r="A3096" s="0" t="n">
        <v>1</v>
      </c>
      <c r="B3096" s="0" t="s">
        <v>948</v>
      </c>
      <c r="C3096" s="0" t="s">
        <v>949</v>
      </c>
      <c r="D3096" s="0" t="n">
        <v>9894</v>
      </c>
      <c r="E3096" s="0" t="s">
        <v>8796</v>
      </c>
      <c r="F3096" s="0" t="s">
        <v>8796</v>
      </c>
      <c r="I3096" s="0" t="s">
        <v>8797</v>
      </c>
    </row>
    <row r="3097" customFormat="false" ht="14.4" hidden="false" customHeight="false" outlineLevel="0" collapsed="false">
      <c r="A3097" s="0" t="n">
        <v>1</v>
      </c>
      <c r="B3097" s="0" t="s">
        <v>948</v>
      </c>
      <c r="C3097" s="0" t="s">
        <v>949</v>
      </c>
      <c r="D3097" s="0" t="n">
        <v>9895</v>
      </c>
      <c r="E3097" s="0" t="s">
        <v>8798</v>
      </c>
      <c r="F3097" s="0" t="s">
        <v>8798</v>
      </c>
      <c r="I3097" s="0" t="s">
        <v>8799</v>
      </c>
    </row>
    <row r="3098" customFormat="false" ht="14.4" hidden="false" customHeight="false" outlineLevel="0" collapsed="false">
      <c r="A3098" s="0" t="n">
        <v>1</v>
      </c>
      <c r="B3098" s="0" t="s">
        <v>948</v>
      </c>
      <c r="C3098" s="0" t="s">
        <v>949</v>
      </c>
      <c r="D3098" s="0" t="n">
        <v>9896</v>
      </c>
      <c r="E3098" s="0" t="s">
        <v>8800</v>
      </c>
      <c r="F3098" s="0" t="s">
        <v>8800</v>
      </c>
      <c r="I3098" s="0" t="s">
        <v>8801</v>
      </c>
    </row>
    <row r="3099" customFormat="false" ht="14.4" hidden="false" customHeight="false" outlineLevel="0" collapsed="false">
      <c r="A3099" s="0" t="n">
        <v>1</v>
      </c>
      <c r="B3099" s="0" t="s">
        <v>948</v>
      </c>
      <c r="C3099" s="0" t="s">
        <v>949</v>
      </c>
      <c r="D3099" s="0" t="n">
        <v>9897</v>
      </c>
      <c r="E3099" s="0" t="s">
        <v>8802</v>
      </c>
      <c r="F3099" s="0" t="s">
        <v>8802</v>
      </c>
      <c r="I3099" s="0" t="s">
        <v>8803</v>
      </c>
    </row>
    <row r="3100" customFormat="false" ht="14.4" hidden="false" customHeight="false" outlineLevel="0" collapsed="false">
      <c r="A3100" s="0" t="n">
        <v>1</v>
      </c>
      <c r="B3100" s="0" t="s">
        <v>948</v>
      </c>
      <c r="C3100" s="0" t="s">
        <v>949</v>
      </c>
      <c r="D3100" s="0" t="n">
        <v>9898</v>
      </c>
      <c r="E3100" s="0" t="s">
        <v>8804</v>
      </c>
      <c r="F3100" s="0" t="s">
        <v>8804</v>
      </c>
      <c r="I3100" s="0" t="s">
        <v>8805</v>
      </c>
    </row>
    <row r="3101" customFormat="false" ht="14.4" hidden="false" customHeight="false" outlineLevel="0" collapsed="false">
      <c r="A3101" s="0" t="n">
        <v>1</v>
      </c>
      <c r="B3101" s="0" t="s">
        <v>948</v>
      </c>
      <c r="C3101" s="0" t="s">
        <v>949</v>
      </c>
      <c r="D3101" s="0" t="n">
        <v>9899</v>
      </c>
      <c r="E3101" s="0" t="s">
        <v>8806</v>
      </c>
      <c r="F3101" s="0" t="s">
        <v>8806</v>
      </c>
      <c r="I3101" s="0" t="s">
        <v>8807</v>
      </c>
    </row>
    <row r="3102" customFormat="false" ht="14.4" hidden="false" customHeight="false" outlineLevel="0" collapsed="false">
      <c r="A3102" s="0" t="n">
        <v>1</v>
      </c>
      <c r="B3102" s="0" t="s">
        <v>948</v>
      </c>
      <c r="C3102" s="0" t="s">
        <v>949</v>
      </c>
      <c r="D3102" s="0" t="n">
        <v>9900</v>
      </c>
      <c r="E3102" s="0" t="s">
        <v>8808</v>
      </c>
      <c r="F3102" s="0" t="s">
        <v>8809</v>
      </c>
      <c r="I3102" s="0" t="s">
        <v>8810</v>
      </c>
    </row>
    <row r="3103" customFormat="false" ht="14.4" hidden="false" customHeight="false" outlineLevel="0" collapsed="false">
      <c r="A3103" s="0" t="n">
        <v>1</v>
      </c>
      <c r="B3103" s="0" t="s">
        <v>948</v>
      </c>
      <c r="C3103" s="0" t="s">
        <v>949</v>
      </c>
      <c r="D3103" s="0" t="n">
        <v>9901</v>
      </c>
      <c r="E3103" s="0" t="s">
        <v>8811</v>
      </c>
      <c r="F3103" s="0" t="s">
        <v>8812</v>
      </c>
      <c r="I3103" s="0" t="s">
        <v>8813</v>
      </c>
    </row>
    <row r="3104" customFormat="false" ht="14.4" hidden="false" customHeight="false" outlineLevel="0" collapsed="false">
      <c r="A3104" s="0" t="n">
        <v>1</v>
      </c>
      <c r="B3104" s="0" t="s">
        <v>948</v>
      </c>
      <c r="C3104" s="0" t="s">
        <v>949</v>
      </c>
      <c r="D3104" s="0" t="n">
        <v>9902</v>
      </c>
      <c r="E3104" s="0" t="s">
        <v>8814</v>
      </c>
      <c r="F3104" s="0" t="s">
        <v>8815</v>
      </c>
      <c r="I3104" s="0" t="s">
        <v>8816</v>
      </c>
    </row>
    <row r="3105" customFormat="false" ht="14.4" hidden="false" customHeight="false" outlineLevel="0" collapsed="false">
      <c r="A3105" s="0" t="n">
        <v>1</v>
      </c>
      <c r="B3105" s="0" t="s">
        <v>948</v>
      </c>
      <c r="C3105" s="0" t="s">
        <v>949</v>
      </c>
      <c r="D3105" s="0" t="n">
        <v>9903</v>
      </c>
      <c r="E3105" s="0" t="s">
        <v>8817</v>
      </c>
      <c r="F3105" s="0" t="s">
        <v>8817</v>
      </c>
      <c r="I3105" s="0" t="s">
        <v>8818</v>
      </c>
    </row>
    <row r="3106" customFormat="false" ht="14.4" hidden="false" customHeight="false" outlineLevel="0" collapsed="false">
      <c r="A3106" s="0" t="n">
        <v>1</v>
      </c>
      <c r="B3106" s="0" t="s">
        <v>948</v>
      </c>
      <c r="C3106" s="0" t="s">
        <v>949</v>
      </c>
      <c r="D3106" s="0" t="n">
        <v>9904</v>
      </c>
      <c r="E3106" s="0" t="s">
        <v>8819</v>
      </c>
      <c r="F3106" s="0" t="s">
        <v>8820</v>
      </c>
      <c r="I3106" s="0" t="s">
        <v>8821</v>
      </c>
    </row>
    <row r="3107" customFormat="false" ht="14.4" hidden="false" customHeight="false" outlineLevel="0" collapsed="false">
      <c r="A3107" s="0" t="n">
        <v>1</v>
      </c>
      <c r="B3107" s="0" t="s">
        <v>948</v>
      </c>
      <c r="C3107" s="0" t="s">
        <v>949</v>
      </c>
      <c r="D3107" s="0" t="n">
        <v>9905</v>
      </c>
      <c r="E3107" s="0" t="s">
        <v>8822</v>
      </c>
      <c r="F3107" s="0" t="s">
        <v>8822</v>
      </c>
      <c r="I3107" s="0" t="s">
        <v>8823</v>
      </c>
    </row>
    <row r="3108" customFormat="false" ht="14.4" hidden="false" customHeight="false" outlineLevel="0" collapsed="false">
      <c r="A3108" s="0" t="n">
        <v>1</v>
      </c>
      <c r="B3108" s="0" t="s">
        <v>948</v>
      </c>
      <c r="C3108" s="0" t="s">
        <v>949</v>
      </c>
      <c r="D3108" s="0" t="n">
        <v>9906</v>
      </c>
      <c r="E3108" s="0" t="s">
        <v>8824</v>
      </c>
      <c r="F3108" s="0" t="s">
        <v>8824</v>
      </c>
      <c r="I3108" s="0" t="s">
        <v>8825</v>
      </c>
    </row>
    <row r="3109" customFormat="false" ht="14.4" hidden="false" customHeight="false" outlineLevel="0" collapsed="false">
      <c r="A3109" s="0" t="n">
        <v>1</v>
      </c>
      <c r="B3109" s="0" t="s">
        <v>948</v>
      </c>
      <c r="C3109" s="0" t="s">
        <v>949</v>
      </c>
      <c r="D3109" s="0" t="n">
        <v>9907</v>
      </c>
      <c r="E3109" s="0" t="s">
        <v>8826</v>
      </c>
      <c r="F3109" s="0" t="s">
        <v>8826</v>
      </c>
      <c r="I3109" s="0" t="s">
        <v>8827</v>
      </c>
    </row>
    <row r="3110" customFormat="false" ht="14.4" hidden="false" customHeight="false" outlineLevel="0" collapsed="false">
      <c r="A3110" s="0" t="n">
        <v>1</v>
      </c>
      <c r="B3110" s="0" t="s">
        <v>948</v>
      </c>
      <c r="C3110" s="0" t="s">
        <v>949</v>
      </c>
      <c r="D3110" s="0" t="n">
        <v>9908</v>
      </c>
      <c r="E3110" s="0" t="s">
        <v>8828</v>
      </c>
      <c r="F3110" s="0" t="s">
        <v>8828</v>
      </c>
    </row>
    <row r="3111" customFormat="false" ht="14.4" hidden="false" customHeight="false" outlineLevel="0" collapsed="false">
      <c r="A3111" s="0" t="n">
        <v>1</v>
      </c>
      <c r="B3111" s="0" t="s">
        <v>948</v>
      </c>
      <c r="C3111" s="0" t="s">
        <v>949</v>
      </c>
      <c r="D3111" s="0" t="n">
        <v>9909</v>
      </c>
      <c r="E3111" s="0" t="s">
        <v>8829</v>
      </c>
      <c r="F3111" s="0" t="s">
        <v>8829</v>
      </c>
      <c r="I3111" s="0" t="s">
        <v>8830</v>
      </c>
    </row>
    <row r="3112" customFormat="false" ht="14.4" hidden="false" customHeight="false" outlineLevel="0" collapsed="false">
      <c r="A3112" s="0" t="n">
        <v>1</v>
      </c>
      <c r="B3112" s="0" t="s">
        <v>948</v>
      </c>
      <c r="C3112" s="0" t="s">
        <v>949</v>
      </c>
      <c r="D3112" s="0" t="n">
        <v>9910</v>
      </c>
      <c r="E3112" s="0" t="s">
        <v>8831</v>
      </c>
      <c r="F3112" s="0" t="s">
        <v>8831</v>
      </c>
      <c r="I3112" s="0" t="s">
        <v>8832</v>
      </c>
    </row>
    <row r="3113" customFormat="false" ht="14.4" hidden="false" customHeight="false" outlineLevel="0" collapsed="false">
      <c r="A3113" s="0" t="n">
        <v>1</v>
      </c>
      <c r="B3113" s="0" t="s">
        <v>948</v>
      </c>
      <c r="C3113" s="0" t="s">
        <v>949</v>
      </c>
      <c r="D3113" s="0" t="n">
        <v>9911</v>
      </c>
      <c r="E3113" s="0" t="s">
        <v>8833</v>
      </c>
      <c r="F3113" s="0" t="s">
        <v>8833</v>
      </c>
      <c r="G3113" s="0" t="s">
        <v>1074</v>
      </c>
      <c r="H3113" s="0" t="s">
        <v>8834</v>
      </c>
      <c r="I3113" s="0" t="s">
        <v>8835</v>
      </c>
    </row>
    <row r="3114" customFormat="false" ht="14.4" hidden="false" customHeight="false" outlineLevel="0" collapsed="false">
      <c r="A3114" s="0" t="n">
        <v>1</v>
      </c>
      <c r="B3114" s="0" t="s">
        <v>948</v>
      </c>
      <c r="C3114" s="0" t="s">
        <v>949</v>
      </c>
      <c r="D3114" s="0" t="n">
        <v>9912</v>
      </c>
      <c r="E3114" s="0" t="s">
        <v>8836</v>
      </c>
      <c r="F3114" s="0" t="s">
        <v>8836</v>
      </c>
      <c r="I3114" s="0" t="s">
        <v>8837</v>
      </c>
    </row>
    <row r="3115" customFormat="false" ht="14.4" hidden="false" customHeight="false" outlineLevel="0" collapsed="false">
      <c r="A3115" s="0" t="n">
        <v>1</v>
      </c>
      <c r="B3115" s="0" t="s">
        <v>948</v>
      </c>
      <c r="C3115" s="0" t="s">
        <v>949</v>
      </c>
      <c r="D3115" s="0" t="n">
        <v>9913</v>
      </c>
      <c r="E3115" s="0" t="s">
        <v>8838</v>
      </c>
      <c r="F3115" s="0" t="s">
        <v>8838</v>
      </c>
      <c r="I3115" s="0" t="s">
        <v>8839</v>
      </c>
    </row>
    <row r="3116" customFormat="false" ht="14.4" hidden="false" customHeight="false" outlineLevel="0" collapsed="false">
      <c r="A3116" s="0" t="n">
        <v>1</v>
      </c>
      <c r="B3116" s="0" t="s">
        <v>948</v>
      </c>
      <c r="C3116" s="0" t="s">
        <v>949</v>
      </c>
      <c r="D3116" s="0" t="n">
        <v>9914</v>
      </c>
      <c r="E3116" s="0" t="s">
        <v>8840</v>
      </c>
      <c r="F3116" s="0" t="s">
        <v>8840</v>
      </c>
      <c r="I3116" s="0" t="s">
        <v>8841</v>
      </c>
    </row>
    <row r="3117" customFormat="false" ht="14.4" hidden="false" customHeight="false" outlineLevel="0" collapsed="false">
      <c r="A3117" s="0" t="n">
        <v>1</v>
      </c>
      <c r="B3117" s="0" t="s">
        <v>948</v>
      </c>
      <c r="C3117" s="0" t="s">
        <v>949</v>
      </c>
      <c r="D3117" s="0" t="n">
        <v>9915</v>
      </c>
      <c r="E3117" s="0" t="s">
        <v>8842</v>
      </c>
      <c r="F3117" s="0" t="s">
        <v>8842</v>
      </c>
      <c r="I3117" s="0" t="s">
        <v>8843</v>
      </c>
    </row>
    <row r="3118" customFormat="false" ht="14.4" hidden="false" customHeight="false" outlineLevel="0" collapsed="false">
      <c r="A3118" s="0" t="n">
        <v>1</v>
      </c>
      <c r="B3118" s="0" t="s">
        <v>948</v>
      </c>
      <c r="C3118" s="0" t="s">
        <v>949</v>
      </c>
      <c r="D3118" s="0" t="n">
        <v>9916</v>
      </c>
      <c r="E3118" s="0" t="s">
        <v>8844</v>
      </c>
      <c r="F3118" s="0" t="s">
        <v>8844</v>
      </c>
      <c r="G3118" s="0" t="s">
        <v>1074</v>
      </c>
      <c r="H3118" s="0" t="s">
        <v>8845</v>
      </c>
      <c r="I3118" s="0" t="s">
        <v>8846</v>
      </c>
    </row>
    <row r="3119" customFormat="false" ht="14.4" hidden="false" customHeight="false" outlineLevel="0" collapsed="false">
      <c r="A3119" s="0" t="n">
        <v>1</v>
      </c>
      <c r="B3119" s="0" t="s">
        <v>948</v>
      </c>
      <c r="C3119" s="0" t="s">
        <v>949</v>
      </c>
      <c r="D3119" s="0" t="n">
        <v>9917</v>
      </c>
      <c r="E3119" s="0" t="s">
        <v>8847</v>
      </c>
      <c r="F3119" s="0" t="s">
        <v>8847</v>
      </c>
      <c r="I3119" s="0" t="s">
        <v>8848</v>
      </c>
    </row>
    <row r="3120" customFormat="false" ht="14.4" hidden="false" customHeight="false" outlineLevel="0" collapsed="false">
      <c r="A3120" s="0" t="n">
        <v>1</v>
      </c>
      <c r="B3120" s="0" t="s">
        <v>948</v>
      </c>
      <c r="C3120" s="0" t="s">
        <v>949</v>
      </c>
      <c r="D3120" s="0" t="n">
        <v>9918</v>
      </c>
      <c r="E3120" s="0" t="s">
        <v>8849</v>
      </c>
      <c r="F3120" s="0" t="s">
        <v>8849</v>
      </c>
      <c r="I3120" s="0" t="s">
        <v>8850</v>
      </c>
    </row>
    <row r="3121" customFormat="false" ht="14.4" hidden="false" customHeight="false" outlineLevel="0" collapsed="false">
      <c r="A3121" s="0" t="n">
        <v>1</v>
      </c>
      <c r="B3121" s="0" t="s">
        <v>948</v>
      </c>
      <c r="C3121" s="0" t="s">
        <v>949</v>
      </c>
      <c r="D3121" s="0" t="n">
        <v>9919</v>
      </c>
      <c r="E3121" s="0" t="s">
        <v>8851</v>
      </c>
      <c r="F3121" s="0" t="s">
        <v>8851</v>
      </c>
      <c r="I3121" s="0" t="s">
        <v>8852</v>
      </c>
    </row>
    <row r="3122" customFormat="false" ht="14.4" hidden="false" customHeight="false" outlineLevel="0" collapsed="false">
      <c r="A3122" s="0" t="n">
        <v>1</v>
      </c>
      <c r="B3122" s="0" t="s">
        <v>948</v>
      </c>
      <c r="C3122" s="0" t="s">
        <v>949</v>
      </c>
      <c r="D3122" s="0" t="n">
        <v>9920</v>
      </c>
      <c r="E3122" s="0" t="s">
        <v>8853</v>
      </c>
      <c r="F3122" s="0" t="s">
        <v>8853</v>
      </c>
      <c r="I3122" s="0" t="s">
        <v>8854</v>
      </c>
    </row>
    <row r="3123" customFormat="false" ht="14.4" hidden="false" customHeight="false" outlineLevel="0" collapsed="false">
      <c r="A3123" s="0" t="n">
        <v>1</v>
      </c>
      <c r="B3123" s="0" t="s">
        <v>948</v>
      </c>
      <c r="C3123" s="0" t="s">
        <v>949</v>
      </c>
      <c r="D3123" s="0" t="n">
        <v>9921</v>
      </c>
      <c r="E3123" s="0" t="s">
        <v>8855</v>
      </c>
      <c r="F3123" s="0" t="s">
        <v>8855</v>
      </c>
      <c r="G3123" s="0" t="s">
        <v>1074</v>
      </c>
      <c r="H3123" s="0" t="s">
        <v>8856</v>
      </c>
      <c r="I3123" s="0" t="s">
        <v>8857</v>
      </c>
    </row>
    <row r="3124" customFormat="false" ht="14.4" hidden="false" customHeight="false" outlineLevel="0" collapsed="false">
      <c r="A3124" s="0" t="n">
        <v>1</v>
      </c>
      <c r="B3124" s="0" t="s">
        <v>948</v>
      </c>
      <c r="C3124" s="0" t="s">
        <v>949</v>
      </c>
      <c r="D3124" s="0" t="n">
        <v>9922</v>
      </c>
      <c r="E3124" s="0" t="s">
        <v>8858</v>
      </c>
      <c r="F3124" s="0" t="s">
        <v>8858</v>
      </c>
      <c r="I3124" s="0" t="s">
        <v>8859</v>
      </c>
    </row>
    <row r="3125" customFormat="false" ht="14.4" hidden="false" customHeight="false" outlineLevel="0" collapsed="false">
      <c r="A3125" s="0" t="n">
        <v>1</v>
      </c>
      <c r="B3125" s="0" t="s">
        <v>948</v>
      </c>
      <c r="C3125" s="0" t="s">
        <v>949</v>
      </c>
      <c r="D3125" s="0" t="n">
        <v>9923</v>
      </c>
      <c r="E3125" s="0" t="s">
        <v>8860</v>
      </c>
      <c r="F3125" s="0" t="s">
        <v>8860</v>
      </c>
      <c r="I3125" s="0" t="s">
        <v>8861</v>
      </c>
    </row>
    <row r="3126" customFormat="false" ht="14.4" hidden="false" customHeight="false" outlineLevel="0" collapsed="false">
      <c r="A3126" s="0" t="n">
        <v>1</v>
      </c>
      <c r="B3126" s="0" t="s">
        <v>948</v>
      </c>
      <c r="C3126" s="0" t="s">
        <v>949</v>
      </c>
      <c r="D3126" s="0" t="n">
        <v>9924</v>
      </c>
      <c r="E3126" s="0" t="s">
        <v>8862</v>
      </c>
      <c r="F3126" s="0" t="s">
        <v>8862</v>
      </c>
      <c r="G3126" s="0" t="s">
        <v>1074</v>
      </c>
      <c r="H3126" s="0" t="s">
        <v>8863</v>
      </c>
      <c r="I3126" s="0" t="s">
        <v>8864</v>
      </c>
    </row>
    <row r="3127" customFormat="false" ht="14.4" hidden="false" customHeight="false" outlineLevel="0" collapsed="false">
      <c r="A3127" s="0" t="n">
        <v>1</v>
      </c>
      <c r="B3127" s="0" t="s">
        <v>948</v>
      </c>
      <c r="C3127" s="0" t="s">
        <v>949</v>
      </c>
      <c r="D3127" s="0" t="n">
        <v>9925</v>
      </c>
      <c r="E3127" s="0" t="s">
        <v>8865</v>
      </c>
      <c r="F3127" s="0" t="s">
        <v>8865</v>
      </c>
      <c r="I3127" s="0" t="s">
        <v>8866</v>
      </c>
    </row>
    <row r="3128" customFormat="false" ht="14.4" hidden="false" customHeight="false" outlineLevel="0" collapsed="false">
      <c r="A3128" s="0" t="n">
        <v>1</v>
      </c>
      <c r="B3128" s="0" t="s">
        <v>948</v>
      </c>
      <c r="C3128" s="0" t="s">
        <v>949</v>
      </c>
      <c r="D3128" s="0" t="n">
        <v>9926</v>
      </c>
      <c r="E3128" s="0" t="s">
        <v>8867</v>
      </c>
      <c r="F3128" s="0" t="s">
        <v>8867</v>
      </c>
    </row>
    <row r="3129" customFormat="false" ht="14.4" hidden="false" customHeight="false" outlineLevel="0" collapsed="false">
      <c r="A3129" s="0" t="n">
        <v>1</v>
      </c>
      <c r="B3129" s="0" t="s">
        <v>948</v>
      </c>
      <c r="C3129" s="0" t="s">
        <v>949</v>
      </c>
      <c r="D3129" s="0" t="n">
        <v>9927</v>
      </c>
      <c r="E3129" s="0" t="s">
        <v>8868</v>
      </c>
      <c r="F3129" s="0" t="s">
        <v>8868</v>
      </c>
      <c r="I3129" s="0" t="s">
        <v>8869</v>
      </c>
    </row>
    <row r="3130" customFormat="false" ht="14.4" hidden="false" customHeight="false" outlineLevel="0" collapsed="false">
      <c r="A3130" s="0" t="n">
        <v>1</v>
      </c>
      <c r="B3130" s="0" t="s">
        <v>948</v>
      </c>
      <c r="C3130" s="0" t="s">
        <v>949</v>
      </c>
      <c r="D3130" s="0" t="n">
        <v>9928</v>
      </c>
      <c r="E3130" s="0" t="s">
        <v>8870</v>
      </c>
      <c r="F3130" s="0" t="s">
        <v>8870</v>
      </c>
      <c r="G3130" s="0" t="s">
        <v>1074</v>
      </c>
      <c r="H3130" s="0" t="s">
        <v>8871</v>
      </c>
      <c r="I3130" s="0" t="s">
        <v>8872</v>
      </c>
    </row>
    <row r="3131" customFormat="false" ht="14.4" hidden="false" customHeight="false" outlineLevel="0" collapsed="false">
      <c r="A3131" s="0" t="n">
        <v>1</v>
      </c>
      <c r="B3131" s="0" t="s">
        <v>948</v>
      </c>
      <c r="C3131" s="0" t="s">
        <v>949</v>
      </c>
      <c r="D3131" s="0" t="n">
        <v>9929</v>
      </c>
      <c r="E3131" s="0" t="s">
        <v>8873</v>
      </c>
      <c r="F3131" s="0" t="s">
        <v>8873</v>
      </c>
    </row>
    <row r="3132" customFormat="false" ht="14.4" hidden="false" customHeight="false" outlineLevel="0" collapsed="false">
      <c r="A3132" s="0" t="n">
        <v>1</v>
      </c>
      <c r="B3132" s="0" t="s">
        <v>948</v>
      </c>
      <c r="C3132" s="0" t="s">
        <v>949</v>
      </c>
      <c r="D3132" s="0" t="n">
        <v>9930</v>
      </c>
      <c r="E3132" s="0" t="s">
        <v>8874</v>
      </c>
      <c r="F3132" s="0" t="s">
        <v>8874</v>
      </c>
      <c r="G3132" s="0" t="s">
        <v>1074</v>
      </c>
      <c r="H3132" s="0" t="s">
        <v>8875</v>
      </c>
      <c r="I3132" s="0" t="s">
        <v>8876</v>
      </c>
    </row>
    <row r="3133" customFormat="false" ht="14.4" hidden="false" customHeight="false" outlineLevel="0" collapsed="false">
      <c r="A3133" s="0" t="n">
        <v>1</v>
      </c>
      <c r="B3133" s="0" t="s">
        <v>948</v>
      </c>
      <c r="C3133" s="0" t="s">
        <v>949</v>
      </c>
      <c r="D3133" s="0" t="n">
        <v>9931</v>
      </c>
      <c r="E3133" s="0" t="s">
        <v>8877</v>
      </c>
      <c r="F3133" s="0" t="s">
        <v>8877</v>
      </c>
      <c r="I3133" s="0" t="s">
        <v>8878</v>
      </c>
    </row>
    <row r="3134" customFormat="false" ht="14.4" hidden="false" customHeight="false" outlineLevel="0" collapsed="false">
      <c r="A3134" s="0" t="n">
        <v>1</v>
      </c>
      <c r="B3134" s="0" t="s">
        <v>948</v>
      </c>
      <c r="C3134" s="0" t="s">
        <v>949</v>
      </c>
      <c r="D3134" s="0" t="n">
        <v>9932</v>
      </c>
      <c r="E3134" s="0" t="s">
        <v>8879</v>
      </c>
      <c r="F3134" s="0" t="s">
        <v>8879</v>
      </c>
      <c r="I3134" s="0" t="s">
        <v>8880</v>
      </c>
    </row>
    <row r="3135" customFormat="false" ht="14.4" hidden="false" customHeight="false" outlineLevel="0" collapsed="false">
      <c r="A3135" s="0" t="n">
        <v>1</v>
      </c>
      <c r="B3135" s="0" t="s">
        <v>948</v>
      </c>
      <c r="C3135" s="0" t="s">
        <v>949</v>
      </c>
      <c r="D3135" s="0" t="n">
        <v>9933</v>
      </c>
      <c r="E3135" s="0" t="s">
        <v>8881</v>
      </c>
      <c r="F3135" s="0" t="s">
        <v>8881</v>
      </c>
      <c r="I3135" s="0" t="s">
        <v>8882</v>
      </c>
    </row>
    <row r="3136" customFormat="false" ht="14.4" hidden="false" customHeight="false" outlineLevel="0" collapsed="false">
      <c r="A3136" s="0" t="n">
        <v>1</v>
      </c>
      <c r="B3136" s="0" t="s">
        <v>948</v>
      </c>
      <c r="C3136" s="0" t="s">
        <v>949</v>
      </c>
      <c r="D3136" s="0" t="n">
        <v>9934</v>
      </c>
      <c r="E3136" s="0" t="s">
        <v>8883</v>
      </c>
      <c r="F3136" s="0" t="s">
        <v>8883</v>
      </c>
      <c r="I3136" s="0" t="s">
        <v>8884</v>
      </c>
    </row>
    <row r="3137" customFormat="false" ht="14.4" hidden="false" customHeight="false" outlineLevel="0" collapsed="false">
      <c r="A3137" s="0" t="n">
        <v>1</v>
      </c>
      <c r="B3137" s="0" t="s">
        <v>948</v>
      </c>
      <c r="C3137" s="0" t="s">
        <v>949</v>
      </c>
      <c r="D3137" s="0" t="n">
        <v>9935</v>
      </c>
      <c r="E3137" s="0" t="s">
        <v>8885</v>
      </c>
      <c r="F3137" s="0" t="s">
        <v>8885</v>
      </c>
      <c r="I3137" s="0" t="s">
        <v>8886</v>
      </c>
    </row>
    <row r="3138" customFormat="false" ht="14.4" hidden="false" customHeight="false" outlineLevel="0" collapsed="false">
      <c r="A3138" s="0" t="n">
        <v>1</v>
      </c>
      <c r="B3138" s="0" t="s">
        <v>948</v>
      </c>
      <c r="C3138" s="0" t="s">
        <v>949</v>
      </c>
      <c r="D3138" s="0" t="n">
        <v>9936</v>
      </c>
      <c r="E3138" s="0" t="s">
        <v>8887</v>
      </c>
      <c r="F3138" s="0" t="s">
        <v>8887</v>
      </c>
      <c r="I3138" s="0" t="s">
        <v>8888</v>
      </c>
    </row>
    <row r="3139" customFormat="false" ht="14.4" hidden="false" customHeight="false" outlineLevel="0" collapsed="false">
      <c r="A3139" s="0" t="n">
        <v>1</v>
      </c>
      <c r="B3139" s="0" t="s">
        <v>948</v>
      </c>
      <c r="C3139" s="0" t="s">
        <v>949</v>
      </c>
      <c r="D3139" s="0" t="n">
        <v>9937</v>
      </c>
      <c r="E3139" s="0" t="s">
        <v>8889</v>
      </c>
      <c r="F3139" s="0" t="s">
        <v>8889</v>
      </c>
      <c r="I3139" s="0" t="s">
        <v>8890</v>
      </c>
    </row>
    <row r="3140" customFormat="false" ht="14.4" hidden="false" customHeight="false" outlineLevel="0" collapsed="false">
      <c r="A3140" s="0" t="n">
        <v>1</v>
      </c>
      <c r="B3140" s="0" t="s">
        <v>948</v>
      </c>
      <c r="C3140" s="0" t="s">
        <v>949</v>
      </c>
      <c r="D3140" s="0" t="n">
        <v>9938</v>
      </c>
      <c r="E3140" s="0" t="s">
        <v>8891</v>
      </c>
      <c r="F3140" s="0" t="s">
        <v>8891</v>
      </c>
      <c r="G3140" s="0" t="s">
        <v>1074</v>
      </c>
      <c r="H3140" s="0" t="s">
        <v>8892</v>
      </c>
      <c r="I3140" s="0" t="s">
        <v>8893</v>
      </c>
    </row>
    <row r="3141" customFormat="false" ht="14.4" hidden="false" customHeight="false" outlineLevel="0" collapsed="false">
      <c r="A3141" s="0" t="n">
        <v>1</v>
      </c>
      <c r="B3141" s="0" t="s">
        <v>948</v>
      </c>
      <c r="C3141" s="0" t="s">
        <v>949</v>
      </c>
      <c r="D3141" s="0" t="n">
        <v>9939</v>
      </c>
      <c r="E3141" s="0" t="s">
        <v>8894</v>
      </c>
      <c r="F3141" s="0" t="s">
        <v>8894</v>
      </c>
      <c r="G3141" s="0" t="s">
        <v>1074</v>
      </c>
      <c r="H3141" s="0" t="s">
        <v>8895</v>
      </c>
      <c r="I3141" s="0" t="s">
        <v>8896</v>
      </c>
    </row>
    <row r="3142" customFormat="false" ht="14.4" hidden="false" customHeight="false" outlineLevel="0" collapsed="false">
      <c r="A3142" s="0" t="n">
        <v>1</v>
      </c>
      <c r="B3142" s="0" t="s">
        <v>948</v>
      </c>
      <c r="C3142" s="0" t="s">
        <v>949</v>
      </c>
      <c r="D3142" s="0" t="n">
        <v>9940</v>
      </c>
      <c r="E3142" s="0" t="s">
        <v>8897</v>
      </c>
      <c r="F3142" s="0" t="s">
        <v>8897</v>
      </c>
      <c r="I3142" s="0" t="s">
        <v>8898</v>
      </c>
    </row>
    <row r="3143" customFormat="false" ht="14.4" hidden="false" customHeight="false" outlineLevel="0" collapsed="false">
      <c r="A3143" s="0" t="n">
        <v>1</v>
      </c>
      <c r="B3143" s="0" t="s">
        <v>948</v>
      </c>
      <c r="C3143" s="0" t="s">
        <v>949</v>
      </c>
      <c r="D3143" s="0" t="n">
        <v>9941</v>
      </c>
      <c r="E3143" s="0" t="s">
        <v>8899</v>
      </c>
      <c r="F3143" s="0" t="s">
        <v>8899</v>
      </c>
      <c r="I3143" s="0" t="s">
        <v>8900</v>
      </c>
    </row>
    <row r="3144" customFormat="false" ht="14.4" hidden="false" customHeight="false" outlineLevel="0" collapsed="false">
      <c r="A3144" s="0" t="n">
        <v>1</v>
      </c>
      <c r="B3144" s="0" t="s">
        <v>948</v>
      </c>
      <c r="C3144" s="0" t="s">
        <v>949</v>
      </c>
      <c r="D3144" s="0" t="n">
        <v>9942</v>
      </c>
      <c r="E3144" s="0" t="s">
        <v>8901</v>
      </c>
      <c r="F3144" s="0" t="s">
        <v>8901</v>
      </c>
      <c r="I3144" s="0" t="s">
        <v>8902</v>
      </c>
    </row>
    <row r="3145" customFormat="false" ht="14.4" hidden="false" customHeight="false" outlineLevel="0" collapsed="false">
      <c r="A3145" s="0" t="n">
        <v>1</v>
      </c>
      <c r="B3145" s="0" t="s">
        <v>948</v>
      </c>
      <c r="C3145" s="0" t="s">
        <v>949</v>
      </c>
      <c r="D3145" s="0" t="n">
        <v>9943</v>
      </c>
      <c r="E3145" s="0" t="s">
        <v>8903</v>
      </c>
      <c r="F3145" s="0" t="s">
        <v>8903</v>
      </c>
      <c r="I3145" s="0" t="s">
        <v>8904</v>
      </c>
    </row>
    <row r="3146" customFormat="false" ht="14.4" hidden="false" customHeight="false" outlineLevel="0" collapsed="false">
      <c r="A3146" s="0" t="n">
        <v>1</v>
      </c>
      <c r="B3146" s="0" t="s">
        <v>948</v>
      </c>
      <c r="C3146" s="0" t="s">
        <v>949</v>
      </c>
      <c r="D3146" s="0" t="n">
        <v>9944</v>
      </c>
      <c r="E3146" s="0" t="s">
        <v>8905</v>
      </c>
      <c r="F3146" s="0" t="s">
        <v>8905</v>
      </c>
      <c r="I3146" s="0" t="s">
        <v>8906</v>
      </c>
    </row>
    <row r="3147" customFormat="false" ht="14.4" hidden="false" customHeight="false" outlineLevel="0" collapsed="false">
      <c r="A3147" s="0" t="n">
        <v>1</v>
      </c>
      <c r="B3147" s="0" t="s">
        <v>948</v>
      </c>
      <c r="C3147" s="0" t="s">
        <v>949</v>
      </c>
      <c r="D3147" s="0" t="n">
        <v>9945</v>
      </c>
      <c r="E3147" s="0" t="s">
        <v>8907</v>
      </c>
      <c r="F3147" s="0" t="s">
        <v>8907</v>
      </c>
      <c r="I3147" s="0" t="s">
        <v>8908</v>
      </c>
    </row>
    <row r="3148" customFormat="false" ht="14.4" hidden="false" customHeight="false" outlineLevel="0" collapsed="false">
      <c r="A3148" s="0" t="n">
        <v>1</v>
      </c>
      <c r="B3148" s="0" t="s">
        <v>948</v>
      </c>
      <c r="C3148" s="0" t="s">
        <v>949</v>
      </c>
      <c r="D3148" s="0" t="n">
        <v>9946</v>
      </c>
      <c r="E3148" s="0" t="s">
        <v>8909</v>
      </c>
      <c r="F3148" s="0" t="s">
        <v>8909</v>
      </c>
      <c r="I3148" s="0" t="s">
        <v>8910</v>
      </c>
    </row>
    <row r="3149" customFormat="false" ht="14.4" hidden="false" customHeight="false" outlineLevel="0" collapsed="false">
      <c r="A3149" s="0" t="n">
        <v>1</v>
      </c>
      <c r="B3149" s="0" t="s">
        <v>948</v>
      </c>
      <c r="C3149" s="0" t="s">
        <v>949</v>
      </c>
      <c r="D3149" s="0" t="n">
        <v>9947</v>
      </c>
      <c r="E3149" s="0" t="s">
        <v>8911</v>
      </c>
      <c r="F3149" s="0" t="s">
        <v>8911</v>
      </c>
      <c r="I3149" s="0" t="s">
        <v>8912</v>
      </c>
    </row>
    <row r="3150" customFormat="false" ht="14.4" hidden="false" customHeight="false" outlineLevel="0" collapsed="false">
      <c r="A3150" s="0" t="n">
        <v>1</v>
      </c>
      <c r="B3150" s="0" t="s">
        <v>948</v>
      </c>
      <c r="C3150" s="0" t="s">
        <v>949</v>
      </c>
      <c r="D3150" s="0" t="n">
        <v>9948</v>
      </c>
      <c r="E3150" s="0" t="s">
        <v>8913</v>
      </c>
      <c r="F3150" s="0" t="s">
        <v>8913</v>
      </c>
      <c r="I3150" s="0" t="s">
        <v>8914</v>
      </c>
    </row>
    <row r="3151" customFormat="false" ht="14.4" hidden="false" customHeight="false" outlineLevel="0" collapsed="false">
      <c r="A3151" s="0" t="n">
        <v>1</v>
      </c>
      <c r="B3151" s="0" t="s">
        <v>948</v>
      </c>
      <c r="C3151" s="0" t="s">
        <v>949</v>
      </c>
      <c r="D3151" s="0" t="n">
        <v>9949</v>
      </c>
      <c r="E3151" s="0" t="s">
        <v>8915</v>
      </c>
      <c r="F3151" s="0" t="s">
        <v>8915</v>
      </c>
      <c r="G3151" s="0" t="s">
        <v>1074</v>
      </c>
      <c r="H3151" s="0" t="s">
        <v>8916</v>
      </c>
      <c r="I3151" s="0" t="s">
        <v>8917</v>
      </c>
    </row>
    <row r="3152" customFormat="false" ht="14.4" hidden="false" customHeight="false" outlineLevel="0" collapsed="false">
      <c r="A3152" s="0" t="n">
        <v>1</v>
      </c>
      <c r="B3152" s="0" t="s">
        <v>948</v>
      </c>
      <c r="C3152" s="0" t="s">
        <v>949</v>
      </c>
      <c r="D3152" s="0" t="n">
        <v>9950</v>
      </c>
      <c r="E3152" s="0" t="s">
        <v>8918</v>
      </c>
      <c r="F3152" s="0" t="s">
        <v>8918</v>
      </c>
      <c r="I3152" s="0" t="s">
        <v>8919</v>
      </c>
    </row>
    <row r="3153" customFormat="false" ht="14.4" hidden="false" customHeight="false" outlineLevel="0" collapsed="false">
      <c r="A3153" s="0" t="n">
        <v>1</v>
      </c>
      <c r="B3153" s="0" t="s">
        <v>948</v>
      </c>
      <c r="C3153" s="0" t="s">
        <v>949</v>
      </c>
      <c r="D3153" s="0" t="n">
        <v>9951</v>
      </c>
      <c r="E3153" s="0" t="s">
        <v>8920</v>
      </c>
      <c r="F3153" s="0" t="s">
        <v>8920</v>
      </c>
      <c r="I3153" s="0" t="s">
        <v>8921</v>
      </c>
    </row>
    <row r="3154" customFormat="false" ht="14.4" hidden="false" customHeight="false" outlineLevel="0" collapsed="false">
      <c r="A3154" s="0" t="n">
        <v>1</v>
      </c>
      <c r="B3154" s="0" t="s">
        <v>948</v>
      </c>
      <c r="C3154" s="0" t="s">
        <v>949</v>
      </c>
      <c r="D3154" s="0" t="n">
        <v>9952</v>
      </c>
      <c r="E3154" s="0" t="s">
        <v>8922</v>
      </c>
      <c r="F3154" s="0" t="s">
        <v>8922</v>
      </c>
      <c r="I3154" s="0" t="s">
        <v>8923</v>
      </c>
    </row>
    <row r="3155" customFormat="false" ht="14.4" hidden="false" customHeight="false" outlineLevel="0" collapsed="false">
      <c r="A3155" s="0" t="n">
        <v>1</v>
      </c>
      <c r="B3155" s="0" t="s">
        <v>948</v>
      </c>
      <c r="C3155" s="0" t="s">
        <v>949</v>
      </c>
      <c r="D3155" s="0" t="n">
        <v>9953</v>
      </c>
      <c r="E3155" s="0" t="s">
        <v>8924</v>
      </c>
      <c r="F3155" s="0" t="s">
        <v>8924</v>
      </c>
    </row>
    <row r="3156" customFormat="false" ht="14.4" hidden="false" customHeight="false" outlineLevel="0" collapsed="false">
      <c r="A3156" s="0" t="n">
        <v>1</v>
      </c>
      <c r="B3156" s="0" t="s">
        <v>948</v>
      </c>
      <c r="C3156" s="0" t="s">
        <v>949</v>
      </c>
      <c r="D3156" s="0" t="n">
        <v>9954</v>
      </c>
      <c r="E3156" s="0" t="s">
        <v>8925</v>
      </c>
      <c r="F3156" s="0" t="s">
        <v>8925</v>
      </c>
      <c r="I3156" s="0" t="s">
        <v>8926</v>
      </c>
    </row>
    <row r="3157" customFormat="false" ht="14.4" hidden="false" customHeight="false" outlineLevel="0" collapsed="false">
      <c r="A3157" s="0" t="n">
        <v>1</v>
      </c>
      <c r="B3157" s="0" t="s">
        <v>948</v>
      </c>
      <c r="C3157" s="0" t="s">
        <v>949</v>
      </c>
      <c r="D3157" s="0" t="n">
        <v>9955</v>
      </c>
      <c r="E3157" s="0" t="s">
        <v>8927</v>
      </c>
      <c r="F3157" s="0" t="s">
        <v>8927</v>
      </c>
      <c r="G3157" s="0" t="s">
        <v>1074</v>
      </c>
      <c r="H3157" s="0" t="s">
        <v>8928</v>
      </c>
      <c r="I3157" s="0" t="s">
        <v>8929</v>
      </c>
    </row>
    <row r="3158" customFormat="false" ht="14.4" hidden="false" customHeight="false" outlineLevel="0" collapsed="false">
      <c r="A3158" s="0" t="n">
        <v>1</v>
      </c>
      <c r="B3158" s="0" t="s">
        <v>948</v>
      </c>
      <c r="C3158" s="0" t="s">
        <v>949</v>
      </c>
      <c r="D3158" s="0" t="n">
        <v>9956</v>
      </c>
      <c r="E3158" s="0" t="s">
        <v>8930</v>
      </c>
      <c r="F3158" s="0" t="s">
        <v>8930</v>
      </c>
      <c r="G3158" s="0" t="s">
        <v>1074</v>
      </c>
      <c r="H3158" s="0" t="s">
        <v>8931</v>
      </c>
      <c r="I3158" s="0" t="s">
        <v>8932</v>
      </c>
    </row>
    <row r="3159" customFormat="false" ht="14.4" hidden="false" customHeight="false" outlineLevel="0" collapsed="false">
      <c r="A3159" s="0" t="n">
        <v>1</v>
      </c>
      <c r="B3159" s="0" t="s">
        <v>948</v>
      </c>
      <c r="C3159" s="0" t="s">
        <v>949</v>
      </c>
      <c r="D3159" s="0" t="n">
        <v>9957</v>
      </c>
      <c r="E3159" s="0" t="s">
        <v>8933</v>
      </c>
      <c r="F3159" s="0" t="s">
        <v>8933</v>
      </c>
      <c r="I3159" s="0" t="s">
        <v>8934</v>
      </c>
    </row>
    <row r="3160" customFormat="false" ht="14.4" hidden="false" customHeight="false" outlineLevel="0" collapsed="false">
      <c r="A3160" s="0" t="n">
        <v>1</v>
      </c>
      <c r="B3160" s="0" t="s">
        <v>948</v>
      </c>
      <c r="C3160" s="0" t="s">
        <v>949</v>
      </c>
      <c r="D3160" s="0" t="n">
        <v>9958</v>
      </c>
      <c r="E3160" s="0" t="s">
        <v>8935</v>
      </c>
      <c r="F3160" s="0" t="s">
        <v>8935</v>
      </c>
      <c r="I3160" s="0" t="s">
        <v>8936</v>
      </c>
    </row>
    <row r="3161" customFormat="false" ht="14.4" hidden="false" customHeight="false" outlineLevel="0" collapsed="false">
      <c r="A3161" s="0" t="n">
        <v>1</v>
      </c>
      <c r="B3161" s="0" t="s">
        <v>948</v>
      </c>
      <c r="C3161" s="0" t="s">
        <v>949</v>
      </c>
      <c r="D3161" s="0" t="n">
        <v>9959</v>
      </c>
      <c r="E3161" s="0" t="s">
        <v>8937</v>
      </c>
      <c r="F3161" s="0" t="s">
        <v>8937</v>
      </c>
    </row>
    <row r="3162" customFormat="false" ht="14.4" hidden="false" customHeight="false" outlineLevel="0" collapsed="false">
      <c r="A3162" s="0" t="n">
        <v>1</v>
      </c>
      <c r="B3162" s="0" t="s">
        <v>948</v>
      </c>
      <c r="C3162" s="0" t="s">
        <v>949</v>
      </c>
      <c r="D3162" s="0" t="n">
        <v>9960</v>
      </c>
      <c r="E3162" s="0" t="s">
        <v>8938</v>
      </c>
      <c r="F3162" s="0" t="s">
        <v>8938</v>
      </c>
      <c r="I3162" s="0" t="s">
        <v>8939</v>
      </c>
    </row>
    <row r="3163" customFormat="false" ht="14.4" hidden="false" customHeight="false" outlineLevel="0" collapsed="false">
      <c r="A3163" s="0" t="n">
        <v>1</v>
      </c>
      <c r="B3163" s="0" t="s">
        <v>948</v>
      </c>
      <c r="C3163" s="0" t="s">
        <v>949</v>
      </c>
      <c r="D3163" s="0" t="n">
        <v>9961</v>
      </c>
      <c r="E3163" s="0" t="s">
        <v>8940</v>
      </c>
      <c r="F3163" s="0" t="s">
        <v>8940</v>
      </c>
    </row>
    <row r="3164" customFormat="false" ht="14.4" hidden="false" customHeight="false" outlineLevel="0" collapsed="false">
      <c r="A3164" s="0" t="n">
        <v>1</v>
      </c>
      <c r="B3164" s="0" t="s">
        <v>948</v>
      </c>
      <c r="C3164" s="0" t="s">
        <v>949</v>
      </c>
      <c r="D3164" s="0" t="n">
        <v>9962</v>
      </c>
      <c r="E3164" s="0" t="s">
        <v>8941</v>
      </c>
      <c r="F3164" s="0" t="s">
        <v>8941</v>
      </c>
    </row>
    <row r="3165" customFormat="false" ht="14.4" hidden="false" customHeight="false" outlineLevel="0" collapsed="false">
      <c r="A3165" s="0" t="n">
        <v>1</v>
      </c>
      <c r="B3165" s="0" t="s">
        <v>948</v>
      </c>
      <c r="C3165" s="0" t="s">
        <v>949</v>
      </c>
      <c r="D3165" s="0" t="n">
        <v>9963</v>
      </c>
      <c r="E3165" s="0" t="s">
        <v>8942</v>
      </c>
      <c r="F3165" s="0" t="s">
        <v>8942</v>
      </c>
      <c r="I3165" s="0" t="s">
        <v>8943</v>
      </c>
    </row>
    <row r="3166" customFormat="false" ht="14.4" hidden="false" customHeight="false" outlineLevel="0" collapsed="false">
      <c r="A3166" s="0" t="n">
        <v>1</v>
      </c>
      <c r="B3166" s="0" t="s">
        <v>948</v>
      </c>
      <c r="C3166" s="0" t="s">
        <v>949</v>
      </c>
      <c r="D3166" s="0" t="n">
        <v>9964</v>
      </c>
      <c r="E3166" s="0" t="s">
        <v>8944</v>
      </c>
      <c r="F3166" s="0" t="s">
        <v>8944</v>
      </c>
      <c r="I3166" s="0" t="s">
        <v>8945</v>
      </c>
    </row>
    <row r="3167" customFormat="false" ht="14.4" hidden="false" customHeight="false" outlineLevel="0" collapsed="false">
      <c r="A3167" s="0" t="n">
        <v>1</v>
      </c>
      <c r="B3167" s="0" t="s">
        <v>948</v>
      </c>
      <c r="C3167" s="0" t="s">
        <v>949</v>
      </c>
      <c r="D3167" s="0" t="n">
        <v>9965</v>
      </c>
      <c r="E3167" s="0" t="s">
        <v>8946</v>
      </c>
      <c r="F3167" s="0" t="s">
        <v>8946</v>
      </c>
      <c r="I3167" s="0" t="s">
        <v>8947</v>
      </c>
    </row>
    <row r="3168" customFormat="false" ht="14.4" hidden="false" customHeight="false" outlineLevel="0" collapsed="false">
      <c r="A3168" s="0" t="n">
        <v>1</v>
      </c>
      <c r="B3168" s="0" t="s">
        <v>948</v>
      </c>
      <c r="C3168" s="0" t="s">
        <v>949</v>
      </c>
      <c r="D3168" s="0" t="n">
        <v>9966</v>
      </c>
      <c r="E3168" s="0" t="s">
        <v>8948</v>
      </c>
      <c r="F3168" s="0" t="s">
        <v>8948</v>
      </c>
      <c r="I3168" s="0" t="s">
        <v>8949</v>
      </c>
    </row>
    <row r="3169" customFormat="false" ht="14.4" hidden="false" customHeight="false" outlineLevel="0" collapsed="false">
      <c r="A3169" s="0" t="n">
        <v>1</v>
      </c>
      <c r="B3169" s="0" t="s">
        <v>948</v>
      </c>
      <c r="C3169" s="0" t="s">
        <v>949</v>
      </c>
      <c r="D3169" s="0" t="n">
        <v>9967</v>
      </c>
      <c r="E3169" s="0" t="s">
        <v>8950</v>
      </c>
      <c r="F3169" s="0" t="s">
        <v>8950</v>
      </c>
      <c r="I3169" s="0" t="s">
        <v>8951</v>
      </c>
    </row>
    <row r="3170" customFormat="false" ht="14.4" hidden="false" customHeight="false" outlineLevel="0" collapsed="false">
      <c r="A3170" s="0" t="n">
        <v>1</v>
      </c>
      <c r="B3170" s="0" t="s">
        <v>948</v>
      </c>
      <c r="C3170" s="0" t="s">
        <v>949</v>
      </c>
      <c r="D3170" s="0" t="n">
        <v>9968</v>
      </c>
      <c r="E3170" s="0" t="s">
        <v>8952</v>
      </c>
      <c r="F3170" s="0" t="s">
        <v>8952</v>
      </c>
      <c r="I3170" s="0" t="s">
        <v>8953</v>
      </c>
    </row>
    <row r="3171" customFormat="false" ht="14.4" hidden="false" customHeight="false" outlineLevel="0" collapsed="false">
      <c r="A3171" s="0" t="n">
        <v>1</v>
      </c>
      <c r="B3171" s="0" t="s">
        <v>948</v>
      </c>
      <c r="C3171" s="0" t="s">
        <v>949</v>
      </c>
      <c r="D3171" s="0" t="n">
        <v>9969</v>
      </c>
      <c r="E3171" s="0" t="s">
        <v>8954</v>
      </c>
      <c r="F3171" s="0" t="s">
        <v>8954</v>
      </c>
      <c r="I3171" s="0" t="s">
        <v>8955</v>
      </c>
    </row>
    <row r="3172" customFormat="false" ht="14.4" hidden="false" customHeight="false" outlineLevel="0" collapsed="false">
      <c r="A3172" s="0" t="n">
        <v>1</v>
      </c>
      <c r="B3172" s="0" t="s">
        <v>948</v>
      </c>
      <c r="C3172" s="0" t="s">
        <v>949</v>
      </c>
      <c r="D3172" s="0" t="n">
        <v>9970</v>
      </c>
      <c r="E3172" s="0" t="s">
        <v>8956</v>
      </c>
      <c r="F3172" s="0" t="s">
        <v>8956</v>
      </c>
      <c r="I3172" s="0" t="s">
        <v>8957</v>
      </c>
    </row>
    <row r="3173" customFormat="false" ht="14.4" hidden="false" customHeight="false" outlineLevel="0" collapsed="false">
      <c r="A3173" s="0" t="n">
        <v>1</v>
      </c>
      <c r="B3173" s="0" t="s">
        <v>948</v>
      </c>
      <c r="C3173" s="0" t="s">
        <v>949</v>
      </c>
      <c r="D3173" s="0" t="n">
        <v>9971</v>
      </c>
      <c r="E3173" s="0" t="s">
        <v>8958</v>
      </c>
      <c r="F3173" s="0" t="s">
        <v>8958</v>
      </c>
    </row>
    <row r="3174" customFormat="false" ht="14.4" hidden="false" customHeight="false" outlineLevel="0" collapsed="false">
      <c r="A3174" s="0" t="n">
        <v>1</v>
      </c>
      <c r="B3174" s="0" t="s">
        <v>948</v>
      </c>
      <c r="C3174" s="0" t="s">
        <v>949</v>
      </c>
      <c r="D3174" s="0" t="n">
        <v>9972</v>
      </c>
      <c r="E3174" s="0" t="s">
        <v>8959</v>
      </c>
      <c r="F3174" s="0" t="s">
        <v>8959</v>
      </c>
      <c r="I3174" s="0" t="s">
        <v>8960</v>
      </c>
    </row>
    <row r="3175" customFormat="false" ht="14.4" hidden="false" customHeight="false" outlineLevel="0" collapsed="false">
      <c r="A3175" s="0" t="n">
        <v>1</v>
      </c>
      <c r="B3175" s="0" t="s">
        <v>948</v>
      </c>
      <c r="C3175" s="0" t="s">
        <v>949</v>
      </c>
      <c r="D3175" s="0" t="n">
        <v>9973</v>
      </c>
      <c r="E3175" s="0" t="s">
        <v>8961</v>
      </c>
      <c r="F3175" s="0" t="s">
        <v>8961</v>
      </c>
      <c r="I3175" s="0" t="s">
        <v>8962</v>
      </c>
    </row>
    <row r="3176" customFormat="false" ht="14.4" hidden="false" customHeight="false" outlineLevel="0" collapsed="false">
      <c r="A3176" s="0" t="n">
        <v>1</v>
      </c>
      <c r="B3176" s="0" t="s">
        <v>948</v>
      </c>
      <c r="C3176" s="0" t="s">
        <v>949</v>
      </c>
      <c r="D3176" s="0" t="n">
        <v>9974</v>
      </c>
      <c r="E3176" s="0" t="s">
        <v>8963</v>
      </c>
      <c r="F3176" s="0" t="s">
        <v>8963</v>
      </c>
      <c r="G3176" s="0" t="s">
        <v>1074</v>
      </c>
      <c r="H3176" s="0" t="s">
        <v>8964</v>
      </c>
      <c r="I3176" s="0" t="s">
        <v>8965</v>
      </c>
    </row>
    <row r="3177" customFormat="false" ht="14.4" hidden="false" customHeight="false" outlineLevel="0" collapsed="false">
      <c r="A3177" s="0" t="n">
        <v>1</v>
      </c>
      <c r="B3177" s="0" t="s">
        <v>948</v>
      </c>
      <c r="C3177" s="0" t="s">
        <v>949</v>
      </c>
      <c r="D3177" s="0" t="n">
        <v>9975</v>
      </c>
      <c r="E3177" s="0" t="s">
        <v>8966</v>
      </c>
      <c r="F3177" s="0" t="s">
        <v>8966</v>
      </c>
    </row>
    <row r="3178" customFormat="false" ht="14.4" hidden="false" customHeight="false" outlineLevel="0" collapsed="false">
      <c r="A3178" s="0" t="n">
        <v>577</v>
      </c>
      <c r="B3178" s="0" t="s">
        <v>8967</v>
      </c>
      <c r="C3178" s="0" t="s">
        <v>8968</v>
      </c>
      <c r="D3178" s="0" t="n">
        <v>10001</v>
      </c>
      <c r="E3178" s="0" t="s">
        <v>8969</v>
      </c>
      <c r="F3178" s="0" t="s">
        <v>8970</v>
      </c>
      <c r="G3178" s="0" t="s">
        <v>8971</v>
      </c>
    </row>
    <row r="3179" customFormat="false" ht="14.4" hidden="false" customHeight="false" outlineLevel="0" collapsed="false">
      <c r="A3179" s="0" t="n">
        <v>577</v>
      </c>
      <c r="B3179" s="0" t="s">
        <v>8967</v>
      </c>
      <c r="C3179" s="0" t="s">
        <v>8968</v>
      </c>
      <c r="D3179" s="0" t="n">
        <v>10002</v>
      </c>
      <c r="E3179" s="0" t="s">
        <v>1124</v>
      </c>
      <c r="F3179" s="0" t="s">
        <v>1125</v>
      </c>
      <c r="G3179" s="0" t="s">
        <v>1126</v>
      </c>
    </row>
    <row r="3180" customFormat="false" ht="14.4" hidden="false" customHeight="false" outlineLevel="0" collapsed="false">
      <c r="A3180" s="0" t="n">
        <v>577</v>
      </c>
      <c r="B3180" s="0" t="s">
        <v>8967</v>
      </c>
      <c r="C3180" s="0" t="s">
        <v>8968</v>
      </c>
      <c r="D3180" s="0" t="n">
        <v>10003</v>
      </c>
      <c r="E3180" s="0" t="s">
        <v>8972</v>
      </c>
      <c r="F3180" s="0" t="s">
        <v>8973</v>
      </c>
      <c r="G3180" s="0" t="s">
        <v>8974</v>
      </c>
    </row>
    <row r="3181" customFormat="false" ht="14.4" hidden="false" customHeight="false" outlineLevel="0" collapsed="false">
      <c r="A3181" s="0" t="n">
        <v>577</v>
      </c>
      <c r="B3181" s="0" t="s">
        <v>8967</v>
      </c>
      <c r="C3181" s="0" t="s">
        <v>8968</v>
      </c>
      <c r="D3181" s="0" t="n">
        <v>10004</v>
      </c>
      <c r="E3181" s="0" t="s">
        <v>8975</v>
      </c>
      <c r="F3181" s="0" t="s">
        <v>8976</v>
      </c>
      <c r="G3181" s="0" t="s">
        <v>8977</v>
      </c>
    </row>
    <row r="3182" customFormat="false" ht="14.4" hidden="false" customHeight="false" outlineLevel="0" collapsed="false">
      <c r="A3182" s="0" t="n">
        <v>577</v>
      </c>
      <c r="B3182" s="0" t="s">
        <v>8967</v>
      </c>
      <c r="C3182" s="0" t="s">
        <v>8968</v>
      </c>
      <c r="D3182" s="0" t="n">
        <v>10005</v>
      </c>
      <c r="E3182" s="0" t="s">
        <v>8978</v>
      </c>
      <c r="F3182" s="0" t="s">
        <v>8979</v>
      </c>
      <c r="G3182" s="0" t="s">
        <v>8980</v>
      </c>
    </row>
    <row r="3183" customFormat="false" ht="14.4" hidden="false" customHeight="false" outlineLevel="0" collapsed="false">
      <c r="A3183" s="0" t="n">
        <v>577</v>
      </c>
      <c r="B3183" s="0" t="s">
        <v>8967</v>
      </c>
      <c r="C3183" s="0" t="s">
        <v>8968</v>
      </c>
      <c r="D3183" s="0" t="n">
        <v>10006</v>
      </c>
      <c r="E3183" s="0" t="s">
        <v>8981</v>
      </c>
      <c r="F3183" s="0" t="s">
        <v>8982</v>
      </c>
      <c r="G3183" s="0" t="s">
        <v>8983</v>
      </c>
    </row>
    <row r="3184" customFormat="false" ht="14.4" hidden="false" customHeight="false" outlineLevel="0" collapsed="false">
      <c r="A3184" s="0" t="n">
        <v>577</v>
      </c>
      <c r="B3184" s="0" t="s">
        <v>8967</v>
      </c>
      <c r="C3184" s="0" t="s">
        <v>8968</v>
      </c>
      <c r="D3184" s="0" t="n">
        <v>10007</v>
      </c>
      <c r="E3184" s="0" t="s">
        <v>8984</v>
      </c>
      <c r="F3184" s="0" t="s">
        <v>8985</v>
      </c>
      <c r="G3184" s="0" t="s">
        <v>8986</v>
      </c>
    </row>
    <row r="3185" customFormat="false" ht="14.4" hidden="false" customHeight="false" outlineLevel="0" collapsed="false">
      <c r="A3185" s="0" t="n">
        <v>577</v>
      </c>
      <c r="B3185" s="0" t="s">
        <v>8967</v>
      </c>
      <c r="C3185" s="0" t="s">
        <v>8968</v>
      </c>
      <c r="D3185" s="0" t="n">
        <v>10008</v>
      </c>
      <c r="E3185" s="0" t="s">
        <v>8987</v>
      </c>
      <c r="F3185" s="0" t="s">
        <v>8988</v>
      </c>
      <c r="G3185" s="0" t="s">
        <v>8989</v>
      </c>
    </row>
    <row r="3186" customFormat="false" ht="14.4" hidden="false" customHeight="false" outlineLevel="0" collapsed="false">
      <c r="A3186" s="0" t="n">
        <v>577</v>
      </c>
      <c r="B3186" s="0" t="s">
        <v>8967</v>
      </c>
      <c r="C3186" s="0" t="s">
        <v>8968</v>
      </c>
      <c r="D3186" s="0" t="n">
        <v>10009</v>
      </c>
      <c r="E3186" s="0" t="s">
        <v>8990</v>
      </c>
      <c r="F3186" s="0" t="s">
        <v>8991</v>
      </c>
      <c r="G3186" s="0" t="s">
        <v>8992</v>
      </c>
    </row>
    <row r="3187" customFormat="false" ht="14.4" hidden="false" customHeight="false" outlineLevel="0" collapsed="false">
      <c r="A3187" s="0" t="n">
        <v>577</v>
      </c>
      <c r="B3187" s="0" t="s">
        <v>8967</v>
      </c>
      <c r="C3187" s="0" t="s">
        <v>8968</v>
      </c>
      <c r="D3187" s="0" t="n">
        <v>10010</v>
      </c>
      <c r="E3187" s="0" t="s">
        <v>8993</v>
      </c>
      <c r="F3187" s="0" t="s">
        <v>8994</v>
      </c>
      <c r="G3187" s="0" t="s">
        <v>8995</v>
      </c>
    </row>
    <row r="3188" customFormat="false" ht="14.4" hidden="false" customHeight="false" outlineLevel="0" collapsed="false">
      <c r="A3188" s="0" t="n">
        <v>577</v>
      </c>
      <c r="B3188" s="0" t="s">
        <v>8967</v>
      </c>
      <c r="C3188" s="0" t="s">
        <v>8968</v>
      </c>
      <c r="D3188" s="0" t="n">
        <v>10011</v>
      </c>
      <c r="E3188" s="0" t="s">
        <v>8996</v>
      </c>
      <c r="F3188" s="0" t="s">
        <v>8997</v>
      </c>
      <c r="G3188" s="0" t="s">
        <v>8998</v>
      </c>
    </row>
    <row r="3189" customFormat="false" ht="14.4" hidden="false" customHeight="false" outlineLevel="0" collapsed="false">
      <c r="A3189" s="0" t="n">
        <v>577</v>
      </c>
      <c r="B3189" s="0" t="s">
        <v>8967</v>
      </c>
      <c r="C3189" s="0" t="s">
        <v>8968</v>
      </c>
      <c r="D3189" s="0" t="n">
        <v>10012</v>
      </c>
      <c r="E3189" s="0" t="s">
        <v>8999</v>
      </c>
      <c r="F3189" s="0" t="s">
        <v>9000</v>
      </c>
      <c r="G3189" s="0" t="s">
        <v>9001</v>
      </c>
    </row>
    <row r="3190" customFormat="false" ht="14.4" hidden="false" customHeight="false" outlineLevel="0" collapsed="false">
      <c r="A3190" s="0" t="n">
        <v>577</v>
      </c>
      <c r="B3190" s="0" t="s">
        <v>8967</v>
      </c>
      <c r="C3190" s="0" t="s">
        <v>8968</v>
      </c>
      <c r="D3190" s="0" t="n">
        <v>10013</v>
      </c>
      <c r="E3190" s="0" t="s">
        <v>9002</v>
      </c>
      <c r="F3190" s="0" t="s">
        <v>9003</v>
      </c>
      <c r="G3190" s="0" t="s">
        <v>9004</v>
      </c>
    </row>
    <row r="3191" customFormat="false" ht="14.4" hidden="false" customHeight="false" outlineLevel="0" collapsed="false">
      <c r="A3191" s="0" t="n">
        <v>577</v>
      </c>
      <c r="B3191" s="0" t="s">
        <v>8967</v>
      </c>
      <c r="C3191" s="0" t="s">
        <v>8968</v>
      </c>
      <c r="D3191" s="0" t="n">
        <v>10014</v>
      </c>
      <c r="E3191" s="0" t="s">
        <v>9005</v>
      </c>
      <c r="F3191" s="0" t="s">
        <v>9006</v>
      </c>
      <c r="G3191" s="0" t="s">
        <v>9007</v>
      </c>
    </row>
    <row r="3192" customFormat="false" ht="14.4" hidden="false" customHeight="false" outlineLevel="0" collapsed="false">
      <c r="A3192" s="0" t="n">
        <v>577</v>
      </c>
      <c r="B3192" s="0" t="s">
        <v>8967</v>
      </c>
      <c r="C3192" s="0" t="s">
        <v>8968</v>
      </c>
      <c r="D3192" s="0" t="n">
        <v>10015</v>
      </c>
      <c r="E3192" s="0" t="s">
        <v>9008</v>
      </c>
      <c r="F3192" s="0" t="s">
        <v>9009</v>
      </c>
      <c r="G3192" s="0" t="s">
        <v>9010</v>
      </c>
    </row>
    <row r="3193" customFormat="false" ht="14.4" hidden="false" customHeight="false" outlineLevel="0" collapsed="false">
      <c r="A3193" s="0" t="n">
        <v>577</v>
      </c>
      <c r="B3193" s="0" t="s">
        <v>8967</v>
      </c>
      <c r="C3193" s="0" t="s">
        <v>8968</v>
      </c>
      <c r="D3193" s="0" t="n">
        <v>10016</v>
      </c>
      <c r="E3193" s="0" t="s">
        <v>9011</v>
      </c>
      <c r="F3193" s="0" t="s">
        <v>9012</v>
      </c>
      <c r="G3193" s="0" t="s">
        <v>9013</v>
      </c>
    </row>
    <row r="3194" customFormat="false" ht="14.4" hidden="false" customHeight="false" outlineLevel="0" collapsed="false">
      <c r="A3194" s="0" t="n">
        <v>577</v>
      </c>
      <c r="B3194" s="0" t="s">
        <v>8967</v>
      </c>
      <c r="C3194" s="0" t="s">
        <v>8968</v>
      </c>
      <c r="D3194" s="0" t="n">
        <v>10017</v>
      </c>
      <c r="E3194" s="0" t="s">
        <v>9014</v>
      </c>
      <c r="F3194" s="0" t="s">
        <v>9015</v>
      </c>
      <c r="G3194" s="0" t="s">
        <v>9016</v>
      </c>
    </row>
    <row r="3195" customFormat="false" ht="14.4" hidden="false" customHeight="false" outlineLevel="0" collapsed="false">
      <c r="A3195" s="0" t="n">
        <v>577</v>
      </c>
      <c r="B3195" s="0" t="s">
        <v>8967</v>
      </c>
      <c r="C3195" s="0" t="s">
        <v>8968</v>
      </c>
      <c r="D3195" s="0" t="n">
        <v>10018</v>
      </c>
      <c r="E3195" s="0" t="s">
        <v>9017</v>
      </c>
      <c r="F3195" s="0" t="s">
        <v>9018</v>
      </c>
      <c r="G3195" s="0" t="s">
        <v>9019</v>
      </c>
    </row>
    <row r="3196" customFormat="false" ht="14.4" hidden="false" customHeight="false" outlineLevel="0" collapsed="false">
      <c r="A3196" s="0" t="n">
        <v>577</v>
      </c>
      <c r="B3196" s="0" t="s">
        <v>8967</v>
      </c>
      <c r="C3196" s="0" t="s">
        <v>8968</v>
      </c>
      <c r="D3196" s="0" t="n">
        <v>10019</v>
      </c>
      <c r="E3196" s="0" t="s">
        <v>9020</v>
      </c>
      <c r="F3196" s="0" t="s">
        <v>9021</v>
      </c>
      <c r="G3196" s="0" t="s">
        <v>9022</v>
      </c>
    </row>
    <row r="3197" customFormat="false" ht="14.4" hidden="false" customHeight="false" outlineLevel="0" collapsed="false">
      <c r="A3197" s="0" t="n">
        <v>577</v>
      </c>
      <c r="B3197" s="0" t="s">
        <v>8967</v>
      </c>
      <c r="C3197" s="0" t="s">
        <v>8968</v>
      </c>
      <c r="D3197" s="0" t="n">
        <v>10020</v>
      </c>
      <c r="E3197" s="0" t="s">
        <v>9023</v>
      </c>
      <c r="F3197" s="0" t="s">
        <v>9024</v>
      </c>
      <c r="G3197" s="0" t="s">
        <v>9025</v>
      </c>
    </row>
    <row r="3198" customFormat="false" ht="14.4" hidden="false" customHeight="false" outlineLevel="0" collapsed="false">
      <c r="A3198" s="0" t="n">
        <v>577</v>
      </c>
      <c r="B3198" s="0" t="s">
        <v>8967</v>
      </c>
      <c r="C3198" s="0" t="s">
        <v>8968</v>
      </c>
      <c r="D3198" s="0" t="n">
        <v>10021</v>
      </c>
      <c r="E3198" s="0" t="s">
        <v>9026</v>
      </c>
      <c r="F3198" s="0" t="s">
        <v>9027</v>
      </c>
      <c r="G3198" s="0" t="s">
        <v>9028</v>
      </c>
    </row>
    <row r="3199" customFormat="false" ht="14.4" hidden="false" customHeight="false" outlineLevel="0" collapsed="false">
      <c r="A3199" s="0" t="n">
        <v>577</v>
      </c>
      <c r="B3199" s="0" t="s">
        <v>8967</v>
      </c>
      <c r="C3199" s="0" t="s">
        <v>8968</v>
      </c>
      <c r="D3199" s="0" t="n">
        <v>10022</v>
      </c>
      <c r="E3199" s="0" t="s">
        <v>9029</v>
      </c>
      <c r="F3199" s="0" t="s">
        <v>9030</v>
      </c>
      <c r="G3199" s="0" t="s">
        <v>9031</v>
      </c>
    </row>
    <row r="3200" customFormat="false" ht="14.4" hidden="false" customHeight="false" outlineLevel="0" collapsed="false">
      <c r="A3200" s="0" t="n">
        <v>577</v>
      </c>
      <c r="B3200" s="0" t="s">
        <v>8967</v>
      </c>
      <c r="C3200" s="0" t="s">
        <v>8968</v>
      </c>
      <c r="D3200" s="0" t="n">
        <v>10023</v>
      </c>
      <c r="E3200" s="0" t="s">
        <v>9032</v>
      </c>
      <c r="F3200" s="0" t="s">
        <v>9033</v>
      </c>
      <c r="G3200" s="0" t="s">
        <v>9034</v>
      </c>
    </row>
    <row r="3201" customFormat="false" ht="14.4" hidden="false" customHeight="false" outlineLevel="0" collapsed="false">
      <c r="A3201" s="0" t="n">
        <v>577</v>
      </c>
      <c r="B3201" s="0" t="s">
        <v>8967</v>
      </c>
      <c r="C3201" s="0" t="s">
        <v>8968</v>
      </c>
      <c r="D3201" s="0" t="n">
        <v>10024</v>
      </c>
      <c r="E3201" s="0" t="s">
        <v>9035</v>
      </c>
      <c r="F3201" s="0" t="s">
        <v>9036</v>
      </c>
      <c r="G3201" s="0" t="s">
        <v>9037</v>
      </c>
    </row>
    <row r="3202" customFormat="false" ht="14.4" hidden="false" customHeight="false" outlineLevel="0" collapsed="false">
      <c r="A3202" s="0" t="n">
        <v>577</v>
      </c>
      <c r="B3202" s="0" t="s">
        <v>8967</v>
      </c>
      <c r="C3202" s="0" t="s">
        <v>8968</v>
      </c>
      <c r="D3202" s="0" t="n">
        <v>10025</v>
      </c>
      <c r="E3202" s="0" t="s">
        <v>9038</v>
      </c>
      <c r="F3202" s="0" t="s">
        <v>9039</v>
      </c>
      <c r="G3202" s="0" t="s">
        <v>9040</v>
      </c>
    </row>
    <row r="3203" customFormat="false" ht="14.4" hidden="false" customHeight="false" outlineLevel="0" collapsed="false">
      <c r="A3203" s="0" t="n">
        <v>577</v>
      </c>
      <c r="B3203" s="0" t="s">
        <v>8967</v>
      </c>
      <c r="C3203" s="0" t="s">
        <v>8968</v>
      </c>
      <c r="D3203" s="0" t="n">
        <v>10026</v>
      </c>
      <c r="E3203" s="0" t="s">
        <v>9041</v>
      </c>
      <c r="F3203" s="0" t="s">
        <v>9042</v>
      </c>
      <c r="G3203" s="0" t="s">
        <v>9043</v>
      </c>
    </row>
    <row r="3204" customFormat="false" ht="14.4" hidden="false" customHeight="false" outlineLevel="0" collapsed="false">
      <c r="A3204" s="0" t="n">
        <v>577</v>
      </c>
      <c r="B3204" s="0" t="s">
        <v>8967</v>
      </c>
      <c r="C3204" s="0" t="s">
        <v>8968</v>
      </c>
      <c r="D3204" s="0" t="n">
        <v>10027</v>
      </c>
      <c r="E3204" s="0" t="s">
        <v>9044</v>
      </c>
      <c r="F3204" s="0" t="s">
        <v>9045</v>
      </c>
      <c r="G3204" s="0" t="s">
        <v>9046</v>
      </c>
    </row>
    <row r="3205" customFormat="false" ht="14.4" hidden="false" customHeight="false" outlineLevel="0" collapsed="false">
      <c r="A3205" s="0" t="n">
        <v>577</v>
      </c>
      <c r="B3205" s="0" t="s">
        <v>8967</v>
      </c>
      <c r="C3205" s="0" t="s">
        <v>8968</v>
      </c>
      <c r="D3205" s="0" t="n">
        <v>10028</v>
      </c>
      <c r="E3205" s="0" t="s">
        <v>9047</v>
      </c>
      <c r="F3205" s="0" t="s">
        <v>9048</v>
      </c>
      <c r="G3205" s="0" t="s">
        <v>9049</v>
      </c>
    </row>
    <row r="3206" customFormat="false" ht="14.4" hidden="false" customHeight="false" outlineLevel="0" collapsed="false">
      <c r="A3206" s="0" t="n">
        <v>577</v>
      </c>
      <c r="B3206" s="0" t="s">
        <v>8967</v>
      </c>
      <c r="C3206" s="0" t="s">
        <v>8968</v>
      </c>
      <c r="D3206" s="0" t="n">
        <v>10029</v>
      </c>
      <c r="E3206" s="0" t="s">
        <v>9050</v>
      </c>
      <c r="F3206" s="0" t="s">
        <v>9051</v>
      </c>
      <c r="G3206" s="0" t="s">
        <v>9052</v>
      </c>
    </row>
    <row r="3207" customFormat="false" ht="14.4" hidden="false" customHeight="false" outlineLevel="0" collapsed="false">
      <c r="A3207" s="0" t="n">
        <v>577</v>
      </c>
      <c r="B3207" s="0" t="s">
        <v>8967</v>
      </c>
      <c r="C3207" s="0" t="s">
        <v>8968</v>
      </c>
      <c r="D3207" s="0" t="n">
        <v>10030</v>
      </c>
      <c r="E3207" s="0" t="s">
        <v>9053</v>
      </c>
      <c r="F3207" s="0" t="s">
        <v>9054</v>
      </c>
      <c r="G3207" s="0" t="s">
        <v>9055</v>
      </c>
    </row>
    <row r="3208" customFormat="false" ht="14.4" hidden="false" customHeight="false" outlineLevel="0" collapsed="false">
      <c r="A3208" s="0" t="n">
        <v>577</v>
      </c>
      <c r="B3208" s="0" t="s">
        <v>8967</v>
      </c>
      <c r="C3208" s="0" t="s">
        <v>8968</v>
      </c>
      <c r="D3208" s="0" t="n">
        <v>10031</v>
      </c>
      <c r="E3208" s="0" t="s">
        <v>9056</v>
      </c>
      <c r="F3208" s="0" t="s">
        <v>9057</v>
      </c>
      <c r="G3208" s="0" t="s">
        <v>9058</v>
      </c>
    </row>
    <row r="3209" customFormat="false" ht="14.4" hidden="false" customHeight="false" outlineLevel="0" collapsed="false">
      <c r="A3209" s="0" t="n">
        <v>577</v>
      </c>
      <c r="B3209" s="0" t="s">
        <v>8967</v>
      </c>
      <c r="C3209" s="0" t="s">
        <v>8968</v>
      </c>
      <c r="D3209" s="0" t="n">
        <v>10032</v>
      </c>
      <c r="E3209" s="0" t="s">
        <v>9059</v>
      </c>
      <c r="F3209" s="0" t="s">
        <v>9060</v>
      </c>
      <c r="G3209" s="0" t="s">
        <v>9061</v>
      </c>
    </row>
    <row r="3210" customFormat="false" ht="14.4" hidden="false" customHeight="false" outlineLevel="0" collapsed="false">
      <c r="A3210" s="0" t="n">
        <v>577</v>
      </c>
      <c r="B3210" s="0" t="s">
        <v>8967</v>
      </c>
      <c r="C3210" s="0" t="s">
        <v>8968</v>
      </c>
      <c r="D3210" s="0" t="n">
        <v>10033</v>
      </c>
      <c r="E3210" s="0" t="s">
        <v>9062</v>
      </c>
      <c r="F3210" s="0" t="s">
        <v>9063</v>
      </c>
      <c r="G3210" s="0" t="s">
        <v>9064</v>
      </c>
    </row>
    <row r="3211" customFormat="false" ht="14.4" hidden="false" customHeight="false" outlineLevel="0" collapsed="false">
      <c r="A3211" s="0" t="n">
        <v>577</v>
      </c>
      <c r="B3211" s="0" t="s">
        <v>8967</v>
      </c>
      <c r="C3211" s="0" t="s">
        <v>8968</v>
      </c>
      <c r="D3211" s="0" t="n">
        <v>10034</v>
      </c>
      <c r="E3211" s="0" t="s">
        <v>9065</v>
      </c>
      <c r="F3211" s="0" t="s">
        <v>9066</v>
      </c>
      <c r="G3211" s="0" t="s">
        <v>9067</v>
      </c>
    </row>
    <row r="3212" customFormat="false" ht="14.4" hidden="false" customHeight="false" outlineLevel="0" collapsed="false">
      <c r="A3212" s="0" t="n">
        <v>577</v>
      </c>
      <c r="B3212" s="0" t="s">
        <v>8967</v>
      </c>
      <c r="C3212" s="0" t="s">
        <v>8968</v>
      </c>
      <c r="D3212" s="0" t="n">
        <v>10035</v>
      </c>
      <c r="E3212" s="0" t="s">
        <v>9068</v>
      </c>
      <c r="F3212" s="0" t="s">
        <v>9069</v>
      </c>
      <c r="G3212" s="0" t="s">
        <v>9070</v>
      </c>
    </row>
    <row r="3213" customFormat="false" ht="14.4" hidden="false" customHeight="false" outlineLevel="0" collapsed="false">
      <c r="A3213" s="0" t="n">
        <v>577</v>
      </c>
      <c r="B3213" s="0" t="s">
        <v>8967</v>
      </c>
      <c r="C3213" s="0" t="s">
        <v>8968</v>
      </c>
      <c r="D3213" s="0" t="n">
        <v>10036</v>
      </c>
      <c r="E3213" s="0" t="s">
        <v>9071</v>
      </c>
      <c r="F3213" s="0" t="s">
        <v>9072</v>
      </c>
      <c r="G3213" s="0" t="s">
        <v>9073</v>
      </c>
    </row>
    <row r="3214" customFormat="false" ht="14.4" hidden="false" customHeight="false" outlineLevel="0" collapsed="false">
      <c r="A3214" s="0" t="n">
        <v>577</v>
      </c>
      <c r="B3214" s="0" t="s">
        <v>8967</v>
      </c>
      <c r="C3214" s="0" t="s">
        <v>8968</v>
      </c>
      <c r="D3214" s="0" t="n">
        <v>10037</v>
      </c>
      <c r="E3214" s="0" t="s">
        <v>9074</v>
      </c>
      <c r="F3214" s="0" t="s">
        <v>9075</v>
      </c>
      <c r="G3214" s="0" t="s">
        <v>9076</v>
      </c>
    </row>
    <row r="3215" customFormat="false" ht="14.4" hidden="false" customHeight="false" outlineLevel="0" collapsed="false">
      <c r="A3215" s="0" t="n">
        <v>577</v>
      </c>
      <c r="B3215" s="0" t="s">
        <v>8967</v>
      </c>
      <c r="C3215" s="0" t="s">
        <v>8968</v>
      </c>
      <c r="D3215" s="0" t="n">
        <v>10038</v>
      </c>
      <c r="E3215" s="0" t="s">
        <v>9077</v>
      </c>
      <c r="F3215" s="0" t="s">
        <v>9078</v>
      </c>
      <c r="G3215" s="0" t="s">
        <v>9079</v>
      </c>
    </row>
    <row r="3216" customFormat="false" ht="14.4" hidden="false" customHeight="false" outlineLevel="0" collapsed="false">
      <c r="A3216" s="0" t="n">
        <v>577</v>
      </c>
      <c r="B3216" s="0" t="s">
        <v>8967</v>
      </c>
      <c r="C3216" s="0" t="s">
        <v>8968</v>
      </c>
      <c r="D3216" s="0" t="n">
        <v>10039</v>
      </c>
      <c r="E3216" s="0" t="s">
        <v>9080</v>
      </c>
      <c r="F3216" s="0" t="s">
        <v>9081</v>
      </c>
      <c r="G3216" s="0" t="s">
        <v>9082</v>
      </c>
    </row>
    <row r="3217" customFormat="false" ht="14.4" hidden="false" customHeight="false" outlineLevel="0" collapsed="false">
      <c r="A3217" s="0" t="n">
        <v>577</v>
      </c>
      <c r="B3217" s="0" t="s">
        <v>8967</v>
      </c>
      <c r="C3217" s="0" t="s">
        <v>8968</v>
      </c>
      <c r="D3217" s="0" t="n">
        <v>10040</v>
      </c>
      <c r="E3217" s="0" t="s">
        <v>9083</v>
      </c>
      <c r="F3217" s="0" t="s">
        <v>9084</v>
      </c>
      <c r="G3217" s="0" t="s">
        <v>9085</v>
      </c>
    </row>
    <row r="3218" customFormat="false" ht="14.4" hidden="false" customHeight="false" outlineLevel="0" collapsed="false">
      <c r="A3218" s="0" t="n">
        <v>577</v>
      </c>
      <c r="B3218" s="0" t="s">
        <v>8967</v>
      </c>
      <c r="C3218" s="0" t="s">
        <v>8968</v>
      </c>
      <c r="D3218" s="0" t="n">
        <v>10041</v>
      </c>
      <c r="E3218" s="0" t="s">
        <v>9086</v>
      </c>
      <c r="F3218" s="0" t="s">
        <v>9087</v>
      </c>
      <c r="G3218" s="0" t="s">
        <v>9088</v>
      </c>
    </row>
    <row r="3219" customFormat="false" ht="14.4" hidden="false" customHeight="false" outlineLevel="0" collapsed="false">
      <c r="A3219" s="0" t="n">
        <v>577</v>
      </c>
      <c r="B3219" s="0" t="s">
        <v>8967</v>
      </c>
      <c r="C3219" s="0" t="s">
        <v>8968</v>
      </c>
      <c r="D3219" s="0" t="n">
        <v>10042</v>
      </c>
      <c r="E3219" s="0" t="s">
        <v>9089</v>
      </c>
      <c r="F3219" s="0" t="s">
        <v>9090</v>
      </c>
      <c r="G3219" s="0" t="s">
        <v>9091</v>
      </c>
    </row>
    <row r="3220" customFormat="false" ht="14.4" hidden="false" customHeight="false" outlineLevel="0" collapsed="false">
      <c r="A3220" s="0" t="n">
        <v>577</v>
      </c>
      <c r="B3220" s="0" t="s">
        <v>8967</v>
      </c>
      <c r="C3220" s="0" t="s">
        <v>8968</v>
      </c>
      <c r="D3220" s="0" t="n">
        <v>10043</v>
      </c>
      <c r="E3220" s="0" t="s">
        <v>9092</v>
      </c>
      <c r="F3220" s="0" t="s">
        <v>9093</v>
      </c>
      <c r="G3220" s="0" t="s">
        <v>9094</v>
      </c>
    </row>
    <row r="3221" customFormat="false" ht="14.4" hidden="false" customHeight="false" outlineLevel="0" collapsed="false">
      <c r="A3221" s="0" t="n">
        <v>577</v>
      </c>
      <c r="B3221" s="0" t="s">
        <v>8967</v>
      </c>
      <c r="C3221" s="0" t="s">
        <v>8968</v>
      </c>
      <c r="D3221" s="0" t="n">
        <v>10044</v>
      </c>
      <c r="E3221" s="0" t="s">
        <v>9095</v>
      </c>
      <c r="F3221" s="0" t="s">
        <v>9096</v>
      </c>
      <c r="G3221" s="0" t="s">
        <v>9097</v>
      </c>
    </row>
    <row r="3222" customFormat="false" ht="14.4" hidden="false" customHeight="false" outlineLevel="0" collapsed="false">
      <c r="A3222" s="0" t="n">
        <v>577</v>
      </c>
      <c r="B3222" s="0" t="s">
        <v>8967</v>
      </c>
      <c r="C3222" s="0" t="s">
        <v>8968</v>
      </c>
      <c r="D3222" s="0" t="n">
        <v>10045</v>
      </c>
      <c r="E3222" s="0" t="s">
        <v>9098</v>
      </c>
      <c r="F3222" s="0" t="s">
        <v>9099</v>
      </c>
      <c r="G3222" s="0" t="s">
        <v>9100</v>
      </c>
    </row>
    <row r="3223" customFormat="false" ht="14.4" hidden="false" customHeight="false" outlineLevel="0" collapsed="false">
      <c r="A3223" s="0" t="n">
        <v>577</v>
      </c>
      <c r="B3223" s="0" t="s">
        <v>8967</v>
      </c>
      <c r="C3223" s="0" t="s">
        <v>8968</v>
      </c>
      <c r="D3223" s="0" t="n">
        <v>10046</v>
      </c>
      <c r="E3223" s="0" t="s">
        <v>9101</v>
      </c>
      <c r="F3223" s="0" t="s">
        <v>9102</v>
      </c>
      <c r="G3223" s="0" t="s">
        <v>9103</v>
      </c>
    </row>
    <row r="3224" customFormat="false" ht="14.4" hidden="false" customHeight="false" outlineLevel="0" collapsed="false">
      <c r="A3224" s="0" t="n">
        <v>577</v>
      </c>
      <c r="B3224" s="0" t="s">
        <v>8967</v>
      </c>
      <c r="C3224" s="0" t="s">
        <v>8968</v>
      </c>
      <c r="D3224" s="0" t="n">
        <v>10047</v>
      </c>
      <c r="E3224" s="0" t="s">
        <v>9104</v>
      </c>
      <c r="F3224" s="0" t="s">
        <v>9105</v>
      </c>
      <c r="G3224" s="0" t="s">
        <v>9106</v>
      </c>
    </row>
    <row r="3225" customFormat="false" ht="14.4" hidden="false" customHeight="false" outlineLevel="0" collapsed="false">
      <c r="A3225" s="0" t="n">
        <v>577</v>
      </c>
      <c r="B3225" s="0" t="s">
        <v>8967</v>
      </c>
      <c r="C3225" s="0" t="s">
        <v>8968</v>
      </c>
      <c r="D3225" s="0" t="n">
        <v>10048</v>
      </c>
      <c r="E3225" s="0" t="s">
        <v>9107</v>
      </c>
      <c r="F3225" s="0" t="s">
        <v>9108</v>
      </c>
      <c r="G3225" s="0" t="s">
        <v>9109</v>
      </c>
    </row>
    <row r="3226" customFormat="false" ht="14.4" hidden="false" customHeight="false" outlineLevel="0" collapsed="false">
      <c r="A3226" s="0" t="n">
        <v>577</v>
      </c>
      <c r="B3226" s="0" t="s">
        <v>8967</v>
      </c>
      <c r="C3226" s="0" t="s">
        <v>8968</v>
      </c>
      <c r="D3226" s="0" t="n">
        <v>10049</v>
      </c>
      <c r="E3226" s="0" t="s">
        <v>9110</v>
      </c>
      <c r="F3226" s="0" t="s">
        <v>9111</v>
      </c>
      <c r="G3226" s="0" t="s">
        <v>9112</v>
      </c>
    </row>
    <row r="3227" customFormat="false" ht="14.4" hidden="false" customHeight="false" outlineLevel="0" collapsed="false">
      <c r="A3227" s="0" t="n">
        <v>577</v>
      </c>
      <c r="B3227" s="0" t="s">
        <v>8967</v>
      </c>
      <c r="C3227" s="0" t="s">
        <v>8968</v>
      </c>
      <c r="D3227" s="0" t="n">
        <v>10050</v>
      </c>
      <c r="E3227" s="0" t="s">
        <v>9113</v>
      </c>
      <c r="F3227" s="0" t="s">
        <v>9114</v>
      </c>
      <c r="G3227" s="0" t="s">
        <v>9115</v>
      </c>
    </row>
    <row r="3228" customFormat="false" ht="14.4" hidden="false" customHeight="false" outlineLevel="0" collapsed="false">
      <c r="A3228" s="0" t="n">
        <v>577</v>
      </c>
      <c r="B3228" s="0" t="s">
        <v>8967</v>
      </c>
      <c r="C3228" s="0" t="s">
        <v>8968</v>
      </c>
      <c r="D3228" s="0" t="n">
        <v>10051</v>
      </c>
      <c r="E3228" s="0" t="s">
        <v>9116</v>
      </c>
      <c r="F3228" s="0" t="s">
        <v>9117</v>
      </c>
      <c r="G3228" s="0" t="s">
        <v>9118</v>
      </c>
    </row>
    <row r="3229" customFormat="false" ht="14.4" hidden="false" customHeight="false" outlineLevel="0" collapsed="false">
      <c r="A3229" s="0" t="n">
        <v>577</v>
      </c>
      <c r="B3229" s="0" t="s">
        <v>8967</v>
      </c>
      <c r="C3229" s="0" t="s">
        <v>8968</v>
      </c>
      <c r="D3229" s="0" t="n">
        <v>10052</v>
      </c>
      <c r="E3229" s="0" t="s">
        <v>9119</v>
      </c>
      <c r="F3229" s="0" t="s">
        <v>9120</v>
      </c>
      <c r="G3229" s="0" t="s">
        <v>9121</v>
      </c>
    </row>
    <row r="3230" customFormat="false" ht="14.4" hidden="false" customHeight="false" outlineLevel="0" collapsed="false">
      <c r="A3230" s="0" t="n">
        <v>577</v>
      </c>
      <c r="B3230" s="0" t="s">
        <v>8967</v>
      </c>
      <c r="C3230" s="0" t="s">
        <v>8968</v>
      </c>
      <c r="D3230" s="0" t="n">
        <v>10053</v>
      </c>
      <c r="E3230" s="0" t="s">
        <v>9122</v>
      </c>
      <c r="F3230" s="0" t="s">
        <v>9123</v>
      </c>
      <c r="G3230" s="0" t="s">
        <v>9124</v>
      </c>
    </row>
    <row r="3231" customFormat="false" ht="14.4" hidden="false" customHeight="false" outlineLevel="0" collapsed="false">
      <c r="A3231" s="0" t="n">
        <v>577</v>
      </c>
      <c r="B3231" s="0" t="s">
        <v>8967</v>
      </c>
      <c r="C3231" s="0" t="s">
        <v>8968</v>
      </c>
      <c r="D3231" s="0" t="n">
        <v>10054</v>
      </c>
      <c r="E3231" s="0" t="s">
        <v>9125</v>
      </c>
      <c r="F3231" s="0" t="s">
        <v>9126</v>
      </c>
      <c r="G3231" s="0" t="s">
        <v>9127</v>
      </c>
    </row>
    <row r="3232" customFormat="false" ht="14.4" hidden="false" customHeight="false" outlineLevel="0" collapsed="false">
      <c r="A3232" s="0" t="n">
        <v>577</v>
      </c>
      <c r="B3232" s="0" t="s">
        <v>8967</v>
      </c>
      <c r="C3232" s="0" t="s">
        <v>8968</v>
      </c>
      <c r="D3232" s="0" t="n">
        <v>10055</v>
      </c>
      <c r="E3232" s="0" t="s">
        <v>9128</v>
      </c>
      <c r="F3232" s="0" t="s">
        <v>9129</v>
      </c>
      <c r="G3232" s="0" t="s">
        <v>9130</v>
      </c>
    </row>
    <row r="3233" customFormat="false" ht="14.4" hidden="false" customHeight="false" outlineLevel="0" collapsed="false">
      <c r="A3233" s="0" t="n">
        <v>577</v>
      </c>
      <c r="B3233" s="0" t="s">
        <v>8967</v>
      </c>
      <c r="C3233" s="0" t="s">
        <v>8968</v>
      </c>
      <c r="D3233" s="0" t="n">
        <v>10056</v>
      </c>
      <c r="E3233" s="0" t="s">
        <v>9131</v>
      </c>
      <c r="F3233" s="0" t="s">
        <v>9132</v>
      </c>
      <c r="G3233" s="0" t="s">
        <v>9133</v>
      </c>
    </row>
    <row r="3234" customFormat="false" ht="14.4" hidden="false" customHeight="false" outlineLevel="0" collapsed="false">
      <c r="A3234" s="0" t="n">
        <v>577</v>
      </c>
      <c r="B3234" s="0" t="s">
        <v>8967</v>
      </c>
      <c r="C3234" s="0" t="s">
        <v>8968</v>
      </c>
      <c r="D3234" s="0" t="n">
        <v>10057</v>
      </c>
      <c r="E3234" s="0" t="s">
        <v>9134</v>
      </c>
      <c r="F3234" s="0" t="s">
        <v>9135</v>
      </c>
      <c r="G3234" s="0" t="s">
        <v>9136</v>
      </c>
    </row>
    <row r="3235" customFormat="false" ht="14.4" hidden="false" customHeight="false" outlineLevel="0" collapsed="false">
      <c r="A3235" s="0" t="n">
        <v>577</v>
      </c>
      <c r="B3235" s="0" t="s">
        <v>8967</v>
      </c>
      <c r="C3235" s="0" t="s">
        <v>8968</v>
      </c>
      <c r="D3235" s="0" t="n">
        <v>10058</v>
      </c>
      <c r="E3235" s="0" t="s">
        <v>9137</v>
      </c>
      <c r="F3235" s="0" t="s">
        <v>9138</v>
      </c>
      <c r="G3235" s="0" t="s">
        <v>9139</v>
      </c>
    </row>
    <row r="3236" customFormat="false" ht="14.4" hidden="false" customHeight="false" outlineLevel="0" collapsed="false">
      <c r="A3236" s="0" t="n">
        <v>577</v>
      </c>
      <c r="B3236" s="0" t="s">
        <v>8967</v>
      </c>
      <c r="C3236" s="0" t="s">
        <v>8968</v>
      </c>
      <c r="D3236" s="0" t="n">
        <v>10059</v>
      </c>
      <c r="E3236" s="0" t="s">
        <v>9140</v>
      </c>
      <c r="F3236" s="0" t="s">
        <v>9141</v>
      </c>
      <c r="G3236" s="0" t="s">
        <v>9142</v>
      </c>
    </row>
    <row r="3237" customFormat="false" ht="14.4" hidden="false" customHeight="false" outlineLevel="0" collapsed="false">
      <c r="A3237" s="0" t="n">
        <v>577</v>
      </c>
      <c r="B3237" s="0" t="s">
        <v>8967</v>
      </c>
      <c r="C3237" s="0" t="s">
        <v>8968</v>
      </c>
      <c r="D3237" s="0" t="n">
        <v>10060</v>
      </c>
      <c r="E3237" s="0" t="s">
        <v>9143</v>
      </c>
      <c r="F3237" s="0" t="s">
        <v>9144</v>
      </c>
      <c r="G3237" s="0" t="s">
        <v>9145</v>
      </c>
    </row>
    <row r="3238" customFormat="false" ht="14.4" hidden="false" customHeight="false" outlineLevel="0" collapsed="false">
      <c r="A3238" s="0" t="n">
        <v>577</v>
      </c>
      <c r="B3238" s="0" t="s">
        <v>8967</v>
      </c>
      <c r="C3238" s="0" t="s">
        <v>8968</v>
      </c>
      <c r="D3238" s="0" t="n">
        <v>10061</v>
      </c>
      <c r="E3238" s="0" t="s">
        <v>9146</v>
      </c>
      <c r="F3238" s="0" t="s">
        <v>9147</v>
      </c>
      <c r="G3238" s="0" t="s">
        <v>1074</v>
      </c>
    </row>
    <row r="3239" customFormat="false" ht="14.4" hidden="false" customHeight="false" outlineLevel="0" collapsed="false">
      <c r="A3239" s="0" t="n">
        <v>577</v>
      </c>
      <c r="B3239" s="0" t="s">
        <v>8967</v>
      </c>
      <c r="C3239" s="0" t="s">
        <v>8968</v>
      </c>
      <c r="D3239" s="0" t="n">
        <v>10062</v>
      </c>
      <c r="E3239" s="0" t="s">
        <v>9148</v>
      </c>
      <c r="F3239" s="0" t="s">
        <v>9149</v>
      </c>
      <c r="G3239" s="0" t="s">
        <v>9150</v>
      </c>
    </row>
    <row r="3240" customFormat="false" ht="14.4" hidden="false" customHeight="false" outlineLevel="0" collapsed="false">
      <c r="A3240" s="0" t="n">
        <v>577</v>
      </c>
      <c r="B3240" s="0" t="s">
        <v>8967</v>
      </c>
      <c r="C3240" s="0" t="s">
        <v>8968</v>
      </c>
      <c r="D3240" s="0" t="n">
        <v>10063</v>
      </c>
      <c r="E3240" s="0" t="s">
        <v>9151</v>
      </c>
      <c r="F3240" s="0" t="s">
        <v>9152</v>
      </c>
      <c r="G3240" s="0" t="s">
        <v>9153</v>
      </c>
    </row>
    <row r="3241" customFormat="false" ht="14.4" hidden="false" customHeight="false" outlineLevel="0" collapsed="false">
      <c r="A3241" s="0" t="n">
        <v>577</v>
      </c>
      <c r="B3241" s="0" t="s">
        <v>8967</v>
      </c>
      <c r="C3241" s="0" t="s">
        <v>8968</v>
      </c>
      <c r="D3241" s="0" t="n">
        <v>10064</v>
      </c>
      <c r="E3241" s="0" t="s">
        <v>9154</v>
      </c>
      <c r="F3241" s="0" t="s">
        <v>9155</v>
      </c>
      <c r="G3241" s="0" t="s">
        <v>1074</v>
      </c>
    </row>
    <row r="3242" customFormat="false" ht="14.4" hidden="false" customHeight="false" outlineLevel="0" collapsed="false">
      <c r="A3242" s="0" t="n">
        <v>577</v>
      </c>
      <c r="B3242" s="0" t="s">
        <v>8967</v>
      </c>
      <c r="C3242" s="0" t="s">
        <v>8968</v>
      </c>
      <c r="D3242" s="0" t="n">
        <v>10065</v>
      </c>
      <c r="E3242" s="0" t="s">
        <v>9156</v>
      </c>
      <c r="F3242" s="0" t="s">
        <v>9157</v>
      </c>
      <c r="G3242" s="0" t="s">
        <v>1074</v>
      </c>
    </row>
    <row r="3243" customFormat="false" ht="14.4" hidden="false" customHeight="false" outlineLevel="0" collapsed="false">
      <c r="A3243" s="0" t="n">
        <v>577</v>
      </c>
      <c r="B3243" s="0" t="s">
        <v>8967</v>
      </c>
      <c r="C3243" s="0" t="s">
        <v>8968</v>
      </c>
      <c r="D3243" s="0" t="n">
        <v>10066</v>
      </c>
      <c r="E3243" s="0" t="s">
        <v>9158</v>
      </c>
      <c r="F3243" s="0" t="s">
        <v>9159</v>
      </c>
      <c r="G3243" s="0" t="s">
        <v>9160</v>
      </c>
    </row>
    <row r="3244" customFormat="false" ht="14.4" hidden="false" customHeight="false" outlineLevel="0" collapsed="false">
      <c r="A3244" s="0" t="n">
        <v>577</v>
      </c>
      <c r="B3244" s="0" t="s">
        <v>8967</v>
      </c>
      <c r="C3244" s="0" t="s">
        <v>8968</v>
      </c>
      <c r="D3244" s="0" t="n">
        <v>10067</v>
      </c>
      <c r="E3244" s="0" t="s">
        <v>1307</v>
      </c>
      <c r="F3244" s="0" t="s">
        <v>1308</v>
      </c>
      <c r="G3244" s="0" t="s">
        <v>9161</v>
      </c>
    </row>
    <row r="3245" customFormat="false" ht="14.4" hidden="false" customHeight="false" outlineLevel="0" collapsed="false">
      <c r="A3245" s="0" t="n">
        <v>577</v>
      </c>
      <c r="B3245" s="0" t="s">
        <v>8967</v>
      </c>
      <c r="C3245" s="0" t="s">
        <v>8968</v>
      </c>
      <c r="D3245" s="0" t="n">
        <v>10068</v>
      </c>
      <c r="E3245" s="0" t="s">
        <v>9162</v>
      </c>
      <c r="F3245" s="0" t="s">
        <v>9163</v>
      </c>
      <c r="G3245" s="0" t="s">
        <v>9164</v>
      </c>
    </row>
    <row r="3246" customFormat="false" ht="14.4" hidden="false" customHeight="false" outlineLevel="0" collapsed="false">
      <c r="A3246" s="0" t="n">
        <v>577</v>
      </c>
      <c r="B3246" s="0" t="s">
        <v>8967</v>
      </c>
      <c r="C3246" s="0" t="s">
        <v>8968</v>
      </c>
      <c r="D3246" s="0" t="n">
        <v>10069</v>
      </c>
      <c r="E3246" s="0" t="s">
        <v>9165</v>
      </c>
      <c r="F3246" s="0" t="s">
        <v>9166</v>
      </c>
      <c r="G3246" s="0" t="s">
        <v>9167</v>
      </c>
    </row>
    <row r="3247" customFormat="false" ht="14.4" hidden="false" customHeight="false" outlineLevel="0" collapsed="false">
      <c r="A3247" s="0" t="n">
        <v>577</v>
      </c>
      <c r="B3247" s="0" t="s">
        <v>8967</v>
      </c>
      <c r="C3247" s="0" t="s">
        <v>8968</v>
      </c>
      <c r="D3247" s="0" t="n">
        <v>10070</v>
      </c>
      <c r="E3247" s="0" t="s">
        <v>9168</v>
      </c>
      <c r="F3247" s="0" t="s">
        <v>9169</v>
      </c>
      <c r="G3247" s="0" t="s">
        <v>1074</v>
      </c>
    </row>
    <row r="3248" customFormat="false" ht="14.4" hidden="false" customHeight="false" outlineLevel="0" collapsed="false">
      <c r="A3248" s="0" t="n">
        <v>577</v>
      </c>
      <c r="B3248" s="0" t="s">
        <v>8967</v>
      </c>
      <c r="C3248" s="0" t="s">
        <v>8968</v>
      </c>
      <c r="D3248" s="0" t="n">
        <v>10071</v>
      </c>
      <c r="E3248" s="0" t="s">
        <v>9170</v>
      </c>
      <c r="F3248" s="0" t="s">
        <v>9171</v>
      </c>
      <c r="G3248" s="0" t="s">
        <v>1074</v>
      </c>
    </row>
    <row r="3249" customFormat="false" ht="14.4" hidden="false" customHeight="false" outlineLevel="0" collapsed="false">
      <c r="A3249" s="0" t="n">
        <v>577</v>
      </c>
      <c r="B3249" s="0" t="s">
        <v>8967</v>
      </c>
      <c r="C3249" s="0" t="s">
        <v>8968</v>
      </c>
      <c r="D3249" s="0" t="n">
        <v>10072</v>
      </c>
      <c r="E3249" s="0" t="s">
        <v>9172</v>
      </c>
      <c r="F3249" s="0" t="s">
        <v>9173</v>
      </c>
      <c r="G3249" s="0" t="s">
        <v>1074</v>
      </c>
    </row>
    <row r="3250" customFormat="false" ht="14.4" hidden="false" customHeight="false" outlineLevel="0" collapsed="false">
      <c r="A3250" s="0" t="n">
        <v>577</v>
      </c>
      <c r="B3250" s="0" t="s">
        <v>8967</v>
      </c>
      <c r="C3250" s="0" t="s">
        <v>8968</v>
      </c>
      <c r="D3250" s="0" t="n">
        <v>10073</v>
      </c>
      <c r="E3250" s="0" t="s">
        <v>9174</v>
      </c>
      <c r="F3250" s="0" t="s">
        <v>9175</v>
      </c>
      <c r="G3250" s="0" t="s">
        <v>1074</v>
      </c>
    </row>
    <row r="3251" customFormat="false" ht="14.4" hidden="false" customHeight="false" outlineLevel="0" collapsed="false">
      <c r="A3251" s="0" t="n">
        <v>577</v>
      </c>
      <c r="B3251" s="0" t="s">
        <v>8967</v>
      </c>
      <c r="C3251" s="0" t="s">
        <v>8968</v>
      </c>
      <c r="D3251" s="0" t="n">
        <v>10074</v>
      </c>
      <c r="E3251" s="0" t="s">
        <v>9176</v>
      </c>
      <c r="F3251" s="0" t="s">
        <v>9177</v>
      </c>
      <c r="G3251" s="0" t="s">
        <v>1074</v>
      </c>
    </row>
    <row r="3252" customFormat="false" ht="14.4" hidden="false" customHeight="false" outlineLevel="0" collapsed="false">
      <c r="A3252" s="0" t="n">
        <v>577</v>
      </c>
      <c r="B3252" s="0" t="s">
        <v>8967</v>
      </c>
      <c r="C3252" s="0" t="s">
        <v>8968</v>
      </c>
      <c r="D3252" s="0" t="n">
        <v>10075</v>
      </c>
      <c r="E3252" s="0" t="s">
        <v>9178</v>
      </c>
      <c r="F3252" s="0" t="s">
        <v>9179</v>
      </c>
      <c r="G3252" s="0" t="s">
        <v>1074</v>
      </c>
    </row>
    <row r="3253" customFormat="false" ht="14.4" hidden="false" customHeight="false" outlineLevel="0" collapsed="false">
      <c r="A3253" s="0" t="n">
        <v>577</v>
      </c>
      <c r="B3253" s="0" t="s">
        <v>8967</v>
      </c>
      <c r="C3253" s="0" t="s">
        <v>8968</v>
      </c>
      <c r="D3253" s="0" t="n">
        <v>10076</v>
      </c>
      <c r="E3253" s="0" t="s">
        <v>2131</v>
      </c>
      <c r="F3253" s="0" t="s">
        <v>9180</v>
      </c>
      <c r="G3253" s="0" t="s">
        <v>9181</v>
      </c>
    </row>
    <row r="3254" customFormat="false" ht="14.4" hidden="false" customHeight="false" outlineLevel="0" collapsed="false">
      <c r="A3254" s="0" t="n">
        <v>577</v>
      </c>
      <c r="B3254" s="0" t="s">
        <v>8967</v>
      </c>
      <c r="C3254" s="0" t="s">
        <v>8968</v>
      </c>
      <c r="D3254" s="0" t="n">
        <v>10077</v>
      </c>
      <c r="E3254" s="0" t="s">
        <v>1115</v>
      </c>
      <c r="F3254" s="0" t="s">
        <v>1116</v>
      </c>
      <c r="G3254" s="0" t="s">
        <v>9182</v>
      </c>
    </row>
    <row r="3255" customFormat="false" ht="14.4" hidden="false" customHeight="false" outlineLevel="0" collapsed="false">
      <c r="A3255" s="0" t="n">
        <v>577</v>
      </c>
      <c r="B3255" s="0" t="s">
        <v>8967</v>
      </c>
      <c r="C3255" s="0" t="s">
        <v>8968</v>
      </c>
      <c r="D3255" s="0" t="n">
        <v>10078</v>
      </c>
      <c r="E3255" s="0" t="s">
        <v>53</v>
      </c>
      <c r="F3255" s="0" t="s">
        <v>9183</v>
      </c>
      <c r="G3255" s="0" t="s">
        <v>1074</v>
      </c>
    </row>
    <row r="3256" customFormat="false" ht="14.4" hidden="false" customHeight="false" outlineLevel="0" collapsed="false">
      <c r="A3256" s="0" t="n">
        <v>577</v>
      </c>
      <c r="B3256" s="0" t="s">
        <v>8967</v>
      </c>
      <c r="C3256" s="0" t="s">
        <v>8968</v>
      </c>
      <c r="D3256" s="0" t="n">
        <v>10079</v>
      </c>
      <c r="E3256" s="0" t="s">
        <v>9184</v>
      </c>
      <c r="F3256" s="0" t="s">
        <v>9185</v>
      </c>
      <c r="G3256" s="0" t="s">
        <v>9186</v>
      </c>
    </row>
    <row r="3257" customFormat="false" ht="14.4" hidden="false" customHeight="false" outlineLevel="0" collapsed="false">
      <c r="A3257" s="0" t="n">
        <v>577</v>
      </c>
      <c r="B3257" s="0" t="s">
        <v>8967</v>
      </c>
      <c r="C3257" s="0" t="s">
        <v>8968</v>
      </c>
      <c r="D3257" s="0" t="n">
        <v>10080</v>
      </c>
      <c r="E3257" s="0" t="s">
        <v>9187</v>
      </c>
      <c r="F3257" s="0" t="s">
        <v>9188</v>
      </c>
      <c r="G3257" s="0" t="s">
        <v>1074</v>
      </c>
    </row>
    <row r="3258" customFormat="false" ht="14.4" hidden="false" customHeight="false" outlineLevel="0" collapsed="false">
      <c r="A3258" s="0" t="n">
        <v>577</v>
      </c>
      <c r="B3258" s="0" t="s">
        <v>8967</v>
      </c>
      <c r="C3258" s="0" t="s">
        <v>8968</v>
      </c>
      <c r="D3258" s="0" t="n">
        <v>10081</v>
      </c>
      <c r="E3258" s="0" t="s">
        <v>9189</v>
      </c>
      <c r="F3258" s="0" t="s">
        <v>9190</v>
      </c>
      <c r="G3258" s="0" t="s">
        <v>1074</v>
      </c>
    </row>
    <row r="3259" customFormat="false" ht="14.4" hidden="false" customHeight="false" outlineLevel="0" collapsed="false">
      <c r="A3259" s="0" t="n">
        <v>577</v>
      </c>
      <c r="B3259" s="0" t="s">
        <v>8967</v>
      </c>
      <c r="C3259" s="0" t="s">
        <v>8968</v>
      </c>
      <c r="D3259" s="0" t="n">
        <v>10082</v>
      </c>
      <c r="E3259" s="0" t="s">
        <v>9191</v>
      </c>
      <c r="F3259" s="0" t="s">
        <v>9192</v>
      </c>
      <c r="G3259" s="0" t="s">
        <v>1074</v>
      </c>
    </row>
    <row r="3260" customFormat="false" ht="14.4" hidden="false" customHeight="false" outlineLevel="0" collapsed="false">
      <c r="A3260" s="0" t="n">
        <v>577</v>
      </c>
      <c r="B3260" s="0" t="s">
        <v>8967</v>
      </c>
      <c r="C3260" s="0" t="s">
        <v>8968</v>
      </c>
      <c r="D3260" s="0" t="n">
        <v>10083</v>
      </c>
      <c r="E3260" s="0" t="s">
        <v>9193</v>
      </c>
      <c r="F3260" s="0" t="s">
        <v>9194</v>
      </c>
      <c r="G3260" s="0" t="s">
        <v>1074</v>
      </c>
    </row>
    <row r="3261" customFormat="false" ht="14.4" hidden="false" customHeight="false" outlineLevel="0" collapsed="false">
      <c r="A3261" s="0" t="n">
        <v>577</v>
      </c>
      <c r="B3261" s="0" t="s">
        <v>8967</v>
      </c>
      <c r="C3261" s="0" t="s">
        <v>8968</v>
      </c>
      <c r="D3261" s="0" t="n">
        <v>10084</v>
      </c>
      <c r="E3261" s="0" t="s">
        <v>9195</v>
      </c>
      <c r="F3261" s="0" t="s">
        <v>9196</v>
      </c>
      <c r="G3261" s="0" t="s">
        <v>1074</v>
      </c>
    </row>
    <row r="3262" customFormat="false" ht="14.4" hidden="false" customHeight="false" outlineLevel="0" collapsed="false">
      <c r="A3262" s="0" t="n">
        <v>577</v>
      </c>
      <c r="B3262" s="0" t="s">
        <v>8967</v>
      </c>
      <c r="C3262" s="0" t="s">
        <v>8968</v>
      </c>
      <c r="D3262" s="0" t="n">
        <v>10085</v>
      </c>
      <c r="E3262" s="0" t="s">
        <v>9197</v>
      </c>
      <c r="F3262" s="0" t="s">
        <v>9198</v>
      </c>
      <c r="G3262" s="0" t="s">
        <v>1074</v>
      </c>
    </row>
    <row r="3263" customFormat="false" ht="14.4" hidden="false" customHeight="false" outlineLevel="0" collapsed="false">
      <c r="A3263" s="0" t="n">
        <v>577</v>
      </c>
      <c r="B3263" s="0" t="s">
        <v>8967</v>
      </c>
      <c r="C3263" s="0" t="s">
        <v>8968</v>
      </c>
      <c r="D3263" s="0" t="n">
        <v>10086</v>
      </c>
      <c r="E3263" s="0" t="s">
        <v>9199</v>
      </c>
      <c r="F3263" s="0" t="s">
        <v>9200</v>
      </c>
      <c r="G3263" s="0" t="s">
        <v>1074</v>
      </c>
    </row>
    <row r="3264" customFormat="false" ht="14.4" hidden="false" customHeight="false" outlineLevel="0" collapsed="false">
      <c r="A3264" s="0" t="n">
        <v>577</v>
      </c>
      <c r="B3264" s="0" t="s">
        <v>8967</v>
      </c>
      <c r="C3264" s="0" t="s">
        <v>8968</v>
      </c>
      <c r="D3264" s="0" t="n">
        <v>10087</v>
      </c>
      <c r="E3264" s="0" t="s">
        <v>9201</v>
      </c>
      <c r="F3264" s="0" t="s">
        <v>9202</v>
      </c>
      <c r="G3264" s="0" t="s">
        <v>9203</v>
      </c>
    </row>
    <row r="3265" customFormat="false" ht="14.4" hidden="false" customHeight="false" outlineLevel="0" collapsed="false">
      <c r="A3265" s="0" t="n">
        <v>577</v>
      </c>
      <c r="B3265" s="0" t="s">
        <v>8967</v>
      </c>
      <c r="C3265" s="0" t="s">
        <v>8968</v>
      </c>
      <c r="D3265" s="0" t="n">
        <v>10088</v>
      </c>
      <c r="E3265" s="0" t="s">
        <v>9204</v>
      </c>
      <c r="F3265" s="0" t="s">
        <v>9205</v>
      </c>
      <c r="G3265" s="0" t="s">
        <v>1074</v>
      </c>
    </row>
    <row r="3266" customFormat="false" ht="14.4" hidden="false" customHeight="false" outlineLevel="0" collapsed="false">
      <c r="A3266" s="0" t="n">
        <v>577</v>
      </c>
      <c r="B3266" s="0" t="s">
        <v>8967</v>
      </c>
      <c r="C3266" s="0" t="s">
        <v>8968</v>
      </c>
      <c r="D3266" s="0" t="n">
        <v>10089</v>
      </c>
      <c r="E3266" s="0" t="s">
        <v>9206</v>
      </c>
      <c r="F3266" s="0" t="s">
        <v>9207</v>
      </c>
      <c r="G3266" s="0" t="s">
        <v>1074</v>
      </c>
    </row>
    <row r="3267" customFormat="false" ht="14.4" hidden="false" customHeight="false" outlineLevel="0" collapsed="false">
      <c r="A3267" s="0" t="n">
        <v>577</v>
      </c>
      <c r="B3267" s="0" t="s">
        <v>8967</v>
      </c>
      <c r="C3267" s="0" t="s">
        <v>8968</v>
      </c>
      <c r="D3267" s="0" t="n">
        <v>10090</v>
      </c>
      <c r="E3267" s="0" t="s">
        <v>9208</v>
      </c>
      <c r="F3267" s="0" t="s">
        <v>9209</v>
      </c>
      <c r="G3267" s="0" t="s">
        <v>1074</v>
      </c>
    </row>
    <row r="3268" customFormat="false" ht="14.4" hidden="false" customHeight="false" outlineLevel="0" collapsed="false">
      <c r="A3268" s="0" t="n">
        <v>577</v>
      </c>
      <c r="B3268" s="0" t="s">
        <v>8967</v>
      </c>
      <c r="C3268" s="0" t="s">
        <v>8968</v>
      </c>
      <c r="D3268" s="0" t="n">
        <v>10091</v>
      </c>
      <c r="E3268" s="0" t="s">
        <v>9210</v>
      </c>
      <c r="F3268" s="0" t="s">
        <v>9211</v>
      </c>
      <c r="G3268" s="0" t="s">
        <v>1074</v>
      </c>
    </row>
    <row r="3269" customFormat="false" ht="14.4" hidden="false" customHeight="false" outlineLevel="0" collapsed="false">
      <c r="A3269" s="0" t="n">
        <v>577</v>
      </c>
      <c r="B3269" s="0" t="s">
        <v>8967</v>
      </c>
      <c r="C3269" s="0" t="s">
        <v>8968</v>
      </c>
      <c r="D3269" s="0" t="n">
        <v>10092</v>
      </c>
      <c r="E3269" s="0" t="s">
        <v>9212</v>
      </c>
      <c r="F3269" s="0" t="s">
        <v>9213</v>
      </c>
      <c r="G3269" s="0" t="s">
        <v>1074</v>
      </c>
    </row>
    <row r="3270" customFormat="false" ht="14.4" hidden="false" customHeight="false" outlineLevel="0" collapsed="false">
      <c r="A3270" s="0" t="n">
        <v>577</v>
      </c>
      <c r="B3270" s="0" t="s">
        <v>8967</v>
      </c>
      <c r="C3270" s="0" t="s">
        <v>8968</v>
      </c>
      <c r="D3270" s="0" t="n">
        <v>10093</v>
      </c>
      <c r="E3270" s="0" t="s">
        <v>9214</v>
      </c>
      <c r="F3270" s="0" t="s">
        <v>9215</v>
      </c>
      <c r="G3270" s="0" t="s">
        <v>1074</v>
      </c>
    </row>
    <row r="3271" customFormat="false" ht="14.4" hidden="false" customHeight="false" outlineLevel="0" collapsed="false">
      <c r="A3271" s="0" t="n">
        <v>577</v>
      </c>
      <c r="B3271" s="0" t="s">
        <v>8967</v>
      </c>
      <c r="C3271" s="0" t="s">
        <v>8968</v>
      </c>
      <c r="D3271" s="0" t="n">
        <v>10094</v>
      </c>
      <c r="E3271" s="0" t="s">
        <v>9216</v>
      </c>
      <c r="F3271" s="0" t="s">
        <v>9217</v>
      </c>
      <c r="G3271" s="0" t="s">
        <v>1074</v>
      </c>
    </row>
    <row r="3272" customFormat="false" ht="14.4" hidden="false" customHeight="false" outlineLevel="0" collapsed="false">
      <c r="A3272" s="0" t="n">
        <v>577</v>
      </c>
      <c r="B3272" s="0" t="s">
        <v>8967</v>
      </c>
      <c r="C3272" s="0" t="s">
        <v>8968</v>
      </c>
      <c r="D3272" s="0" t="n">
        <v>10095</v>
      </c>
      <c r="E3272" s="0" t="s">
        <v>9218</v>
      </c>
      <c r="F3272" s="0" t="s">
        <v>9219</v>
      </c>
      <c r="G3272" s="0" t="s">
        <v>9220</v>
      </c>
    </row>
    <row r="3273" customFormat="false" ht="14.4" hidden="false" customHeight="false" outlineLevel="0" collapsed="false">
      <c r="A3273" s="0" t="n">
        <v>577</v>
      </c>
      <c r="B3273" s="0" t="s">
        <v>8967</v>
      </c>
      <c r="C3273" s="0" t="s">
        <v>8968</v>
      </c>
      <c r="D3273" s="0" t="n">
        <v>10096</v>
      </c>
      <c r="E3273" s="0" t="s">
        <v>9221</v>
      </c>
      <c r="F3273" s="0" t="s">
        <v>9222</v>
      </c>
      <c r="G3273" s="0" t="s">
        <v>9223</v>
      </c>
    </row>
    <row r="3274" customFormat="false" ht="14.4" hidden="false" customHeight="false" outlineLevel="0" collapsed="false">
      <c r="A3274" s="0" t="n">
        <v>577</v>
      </c>
      <c r="B3274" s="0" t="s">
        <v>8967</v>
      </c>
      <c r="C3274" s="0" t="s">
        <v>8968</v>
      </c>
      <c r="D3274" s="0" t="n">
        <v>10097</v>
      </c>
      <c r="E3274" s="0" t="s">
        <v>9224</v>
      </c>
      <c r="F3274" s="0" t="s">
        <v>9225</v>
      </c>
      <c r="G3274" s="0" t="s">
        <v>1074</v>
      </c>
    </row>
    <row r="3275" customFormat="false" ht="14.4" hidden="false" customHeight="false" outlineLevel="0" collapsed="false">
      <c r="A3275" s="0" t="n">
        <v>577</v>
      </c>
      <c r="B3275" s="0" t="s">
        <v>8967</v>
      </c>
      <c r="C3275" s="0" t="s">
        <v>8968</v>
      </c>
      <c r="D3275" s="0" t="n">
        <v>10098</v>
      </c>
      <c r="E3275" s="0" t="s">
        <v>9226</v>
      </c>
      <c r="F3275" s="0" t="s">
        <v>1023</v>
      </c>
      <c r="G3275" s="0" t="s">
        <v>1074</v>
      </c>
    </row>
    <row r="3276" customFormat="false" ht="14.4" hidden="false" customHeight="false" outlineLevel="0" collapsed="false">
      <c r="A3276" s="0" t="n">
        <v>577</v>
      </c>
      <c r="B3276" s="0" t="s">
        <v>8967</v>
      </c>
      <c r="C3276" s="0" t="s">
        <v>8968</v>
      </c>
      <c r="D3276" s="0" t="n">
        <v>10099</v>
      </c>
      <c r="E3276" s="0" t="s">
        <v>9227</v>
      </c>
      <c r="F3276" s="0" t="s">
        <v>9228</v>
      </c>
      <c r="G3276" s="0" t="s">
        <v>1074</v>
      </c>
    </row>
    <row r="3277" customFormat="false" ht="14.4" hidden="false" customHeight="false" outlineLevel="0" collapsed="false">
      <c r="A3277" s="0" t="n">
        <v>577</v>
      </c>
      <c r="B3277" s="0" t="s">
        <v>8967</v>
      </c>
      <c r="C3277" s="0" t="s">
        <v>8968</v>
      </c>
      <c r="D3277" s="0" t="n">
        <v>10100</v>
      </c>
      <c r="E3277" s="0" t="s">
        <v>9229</v>
      </c>
      <c r="F3277" s="0" t="s">
        <v>9230</v>
      </c>
      <c r="G3277" s="0" t="s">
        <v>1074</v>
      </c>
    </row>
    <row r="3278" customFormat="false" ht="14.4" hidden="false" customHeight="false" outlineLevel="0" collapsed="false">
      <c r="A3278" s="0" t="n">
        <v>577</v>
      </c>
      <c r="B3278" s="0" t="s">
        <v>8967</v>
      </c>
      <c r="C3278" s="0" t="s">
        <v>8968</v>
      </c>
      <c r="D3278" s="0" t="n">
        <v>10101</v>
      </c>
      <c r="E3278" s="0" t="s">
        <v>9231</v>
      </c>
      <c r="F3278" s="0" t="s">
        <v>9232</v>
      </c>
      <c r="G3278" s="0" t="s">
        <v>1074</v>
      </c>
    </row>
    <row r="3279" customFormat="false" ht="14.4" hidden="false" customHeight="false" outlineLevel="0" collapsed="false">
      <c r="A3279" s="0" t="n">
        <v>577</v>
      </c>
      <c r="B3279" s="0" t="s">
        <v>8967</v>
      </c>
      <c r="C3279" s="0" t="s">
        <v>8968</v>
      </c>
      <c r="D3279" s="0" t="n">
        <v>10102</v>
      </c>
      <c r="E3279" s="0" t="s">
        <v>9233</v>
      </c>
      <c r="F3279" s="0" t="s">
        <v>9234</v>
      </c>
      <c r="G3279" s="0" t="s">
        <v>1074</v>
      </c>
    </row>
    <row r="3280" customFormat="false" ht="14.4" hidden="false" customHeight="false" outlineLevel="0" collapsed="false">
      <c r="A3280" s="0" t="n">
        <v>577</v>
      </c>
      <c r="B3280" s="0" t="s">
        <v>8967</v>
      </c>
      <c r="C3280" s="0" t="s">
        <v>8968</v>
      </c>
      <c r="D3280" s="0" t="n">
        <v>10103</v>
      </c>
      <c r="E3280" s="0" t="s">
        <v>9235</v>
      </c>
      <c r="F3280" s="0" t="s">
        <v>9236</v>
      </c>
      <c r="G3280" s="0" t="s">
        <v>1074</v>
      </c>
    </row>
    <row r="3281" customFormat="false" ht="14.4" hidden="false" customHeight="false" outlineLevel="0" collapsed="false">
      <c r="A3281" s="0" t="n">
        <v>577</v>
      </c>
      <c r="B3281" s="0" t="s">
        <v>8967</v>
      </c>
      <c r="C3281" s="0" t="s">
        <v>8968</v>
      </c>
      <c r="D3281" s="0" t="n">
        <v>10104</v>
      </c>
      <c r="E3281" s="0" t="s">
        <v>9237</v>
      </c>
      <c r="F3281" s="0" t="s">
        <v>9238</v>
      </c>
      <c r="G3281" s="0" t="s">
        <v>1074</v>
      </c>
    </row>
    <row r="3282" customFormat="false" ht="14.4" hidden="false" customHeight="false" outlineLevel="0" collapsed="false">
      <c r="A3282" s="0" t="n">
        <v>577</v>
      </c>
      <c r="B3282" s="0" t="s">
        <v>8967</v>
      </c>
      <c r="C3282" s="0" t="s">
        <v>8968</v>
      </c>
      <c r="D3282" s="0" t="n">
        <v>10105</v>
      </c>
      <c r="E3282" s="0" t="s">
        <v>9239</v>
      </c>
      <c r="F3282" s="0" t="s">
        <v>9240</v>
      </c>
      <c r="G3282" s="0" t="s">
        <v>1074</v>
      </c>
    </row>
    <row r="3283" customFormat="false" ht="14.4" hidden="false" customHeight="false" outlineLevel="0" collapsed="false">
      <c r="A3283" s="0" t="n">
        <v>577</v>
      </c>
      <c r="B3283" s="0" t="s">
        <v>8967</v>
      </c>
      <c r="C3283" s="0" t="s">
        <v>8968</v>
      </c>
      <c r="D3283" s="0" t="n">
        <v>10106</v>
      </c>
      <c r="E3283" s="0" t="s">
        <v>9241</v>
      </c>
      <c r="F3283" s="0" t="s">
        <v>9242</v>
      </c>
      <c r="G3283" s="0" t="s">
        <v>1074</v>
      </c>
    </row>
    <row r="3284" customFormat="false" ht="14.4" hidden="false" customHeight="false" outlineLevel="0" collapsed="false">
      <c r="A3284" s="0" t="n">
        <v>577</v>
      </c>
      <c r="B3284" s="0" t="s">
        <v>8967</v>
      </c>
      <c r="C3284" s="0" t="s">
        <v>8968</v>
      </c>
      <c r="D3284" s="0" t="n">
        <v>10107</v>
      </c>
      <c r="E3284" s="0" t="s">
        <v>9243</v>
      </c>
      <c r="F3284" s="0" t="s">
        <v>9244</v>
      </c>
      <c r="G3284" s="0" t="s">
        <v>1074</v>
      </c>
    </row>
    <row r="3285" customFormat="false" ht="14.4" hidden="false" customHeight="false" outlineLevel="0" collapsed="false">
      <c r="A3285" s="0" t="n">
        <v>577</v>
      </c>
      <c r="B3285" s="0" t="s">
        <v>8967</v>
      </c>
      <c r="C3285" s="0" t="s">
        <v>8968</v>
      </c>
      <c r="D3285" s="0" t="n">
        <v>10108</v>
      </c>
      <c r="E3285" s="0" t="s">
        <v>9245</v>
      </c>
      <c r="F3285" s="0" t="s">
        <v>9246</v>
      </c>
      <c r="G3285" s="0" t="s">
        <v>1074</v>
      </c>
    </row>
    <row r="3286" customFormat="false" ht="14.4" hidden="false" customHeight="false" outlineLevel="0" collapsed="false">
      <c r="A3286" s="0" t="n">
        <v>577</v>
      </c>
      <c r="B3286" s="0" t="s">
        <v>8967</v>
      </c>
      <c r="C3286" s="0" t="s">
        <v>8968</v>
      </c>
      <c r="D3286" s="0" t="n">
        <v>10109</v>
      </c>
      <c r="E3286" s="0" t="s">
        <v>9247</v>
      </c>
      <c r="F3286" s="0" t="s">
        <v>9248</v>
      </c>
      <c r="G3286" s="0" t="s">
        <v>1074</v>
      </c>
    </row>
    <row r="3287" customFormat="false" ht="14.4" hidden="false" customHeight="false" outlineLevel="0" collapsed="false">
      <c r="A3287" s="0" t="n">
        <v>577</v>
      </c>
      <c r="B3287" s="0" t="s">
        <v>8967</v>
      </c>
      <c r="C3287" s="0" t="s">
        <v>8968</v>
      </c>
      <c r="D3287" s="0" t="n">
        <v>10110</v>
      </c>
      <c r="E3287" s="0" t="s">
        <v>9249</v>
      </c>
      <c r="F3287" s="0" t="s">
        <v>9250</v>
      </c>
      <c r="G3287" s="0" t="s">
        <v>1074</v>
      </c>
    </row>
    <row r="3288" customFormat="false" ht="14.4" hidden="false" customHeight="false" outlineLevel="0" collapsed="false">
      <c r="A3288" s="0" t="n">
        <v>577</v>
      </c>
      <c r="B3288" s="0" t="s">
        <v>8967</v>
      </c>
      <c r="C3288" s="0" t="s">
        <v>8968</v>
      </c>
      <c r="D3288" s="0" t="n">
        <v>10111</v>
      </c>
      <c r="E3288" s="0" t="s">
        <v>9251</v>
      </c>
      <c r="F3288" s="0" t="s">
        <v>9252</v>
      </c>
      <c r="G3288" s="0" t="s">
        <v>1074</v>
      </c>
    </row>
    <row r="3289" customFormat="false" ht="14.4" hidden="false" customHeight="false" outlineLevel="0" collapsed="false">
      <c r="A3289" s="0" t="n">
        <v>577</v>
      </c>
      <c r="B3289" s="0" t="s">
        <v>8967</v>
      </c>
      <c r="C3289" s="0" t="s">
        <v>8968</v>
      </c>
      <c r="D3289" s="0" t="n">
        <v>10112</v>
      </c>
      <c r="E3289" s="0" t="s">
        <v>9253</v>
      </c>
      <c r="F3289" s="0" t="s">
        <v>9254</v>
      </c>
      <c r="G3289" s="0" t="s">
        <v>1074</v>
      </c>
    </row>
    <row r="3290" customFormat="false" ht="14.4" hidden="false" customHeight="false" outlineLevel="0" collapsed="false">
      <c r="A3290" s="0" t="n">
        <v>577</v>
      </c>
      <c r="B3290" s="0" t="s">
        <v>8967</v>
      </c>
      <c r="C3290" s="0" t="s">
        <v>8968</v>
      </c>
      <c r="D3290" s="0" t="n">
        <v>10113</v>
      </c>
      <c r="E3290" s="0" t="s">
        <v>9255</v>
      </c>
      <c r="F3290" s="0" t="s">
        <v>9256</v>
      </c>
      <c r="G3290" s="0" t="s">
        <v>1074</v>
      </c>
    </row>
    <row r="3291" customFormat="false" ht="14.4" hidden="false" customHeight="false" outlineLevel="0" collapsed="false">
      <c r="A3291" s="0" t="n">
        <v>577</v>
      </c>
      <c r="B3291" s="0" t="s">
        <v>8967</v>
      </c>
      <c r="C3291" s="0" t="s">
        <v>8968</v>
      </c>
      <c r="D3291" s="0" t="n">
        <v>10114</v>
      </c>
      <c r="E3291" s="0" t="s">
        <v>9257</v>
      </c>
      <c r="F3291" s="0" t="s">
        <v>9258</v>
      </c>
      <c r="G3291" s="0" t="s">
        <v>9259</v>
      </c>
    </row>
    <row r="3292" customFormat="false" ht="14.4" hidden="false" customHeight="false" outlineLevel="0" collapsed="false">
      <c r="A3292" s="0" t="n">
        <v>577</v>
      </c>
      <c r="B3292" s="0" t="s">
        <v>8967</v>
      </c>
      <c r="C3292" s="0" t="s">
        <v>8968</v>
      </c>
      <c r="D3292" s="0" t="n">
        <v>10115</v>
      </c>
      <c r="E3292" s="0" t="s">
        <v>9260</v>
      </c>
      <c r="F3292" s="0" t="s">
        <v>1074</v>
      </c>
      <c r="G3292" s="0" t="s">
        <v>1074</v>
      </c>
    </row>
    <row r="3293" customFormat="false" ht="14.4" hidden="false" customHeight="false" outlineLevel="0" collapsed="false">
      <c r="A3293" s="0" t="n">
        <v>577</v>
      </c>
      <c r="B3293" s="0" t="s">
        <v>8967</v>
      </c>
      <c r="C3293" s="0" t="s">
        <v>8968</v>
      </c>
      <c r="D3293" s="0" t="n">
        <v>10116</v>
      </c>
      <c r="E3293" s="0" t="s">
        <v>9261</v>
      </c>
      <c r="F3293" s="0" t="s">
        <v>9262</v>
      </c>
      <c r="G3293" s="0" t="s">
        <v>9263</v>
      </c>
    </row>
    <row r="3294" customFormat="false" ht="14.4" hidden="false" customHeight="false" outlineLevel="0" collapsed="false">
      <c r="A3294" s="0" t="n">
        <v>577</v>
      </c>
      <c r="B3294" s="0" t="s">
        <v>8967</v>
      </c>
      <c r="C3294" s="0" t="s">
        <v>8968</v>
      </c>
      <c r="D3294" s="0" t="n">
        <v>10117</v>
      </c>
      <c r="E3294" s="0" t="s">
        <v>9264</v>
      </c>
      <c r="F3294" s="0" t="s">
        <v>9265</v>
      </c>
      <c r="G3294" s="0" t="s">
        <v>9266</v>
      </c>
    </row>
    <row r="3295" customFormat="false" ht="14.4" hidden="false" customHeight="false" outlineLevel="0" collapsed="false">
      <c r="A3295" s="0" t="n">
        <v>577</v>
      </c>
      <c r="B3295" s="0" t="s">
        <v>8967</v>
      </c>
      <c r="C3295" s="0" t="s">
        <v>8968</v>
      </c>
      <c r="D3295" s="0" t="n">
        <v>10118</v>
      </c>
      <c r="E3295" s="0" t="s">
        <v>9267</v>
      </c>
      <c r="F3295" s="0" t="s">
        <v>1074</v>
      </c>
      <c r="G3295" s="0" t="s">
        <v>1074</v>
      </c>
    </row>
    <row r="3296" customFormat="false" ht="14.4" hidden="false" customHeight="false" outlineLevel="0" collapsed="false">
      <c r="A3296" s="0" t="n">
        <v>577</v>
      </c>
      <c r="B3296" s="0" t="s">
        <v>8967</v>
      </c>
      <c r="C3296" s="0" t="s">
        <v>8968</v>
      </c>
      <c r="D3296" s="0" t="n">
        <v>10119</v>
      </c>
      <c r="E3296" s="0" t="s">
        <v>9268</v>
      </c>
      <c r="F3296" s="0" t="s">
        <v>1074</v>
      </c>
      <c r="G3296" s="0" t="s">
        <v>9269</v>
      </c>
    </row>
    <row r="3297" customFormat="false" ht="14.4" hidden="false" customHeight="false" outlineLevel="0" collapsed="false">
      <c r="A3297" s="0" t="n">
        <v>577</v>
      </c>
      <c r="B3297" s="0" t="s">
        <v>8967</v>
      </c>
      <c r="C3297" s="0" t="s">
        <v>8968</v>
      </c>
      <c r="D3297" s="0" t="n">
        <v>10120</v>
      </c>
      <c r="E3297" s="0" t="s">
        <v>9270</v>
      </c>
      <c r="F3297" s="0" t="s">
        <v>1074</v>
      </c>
      <c r="G3297" s="0" t="s">
        <v>9271</v>
      </c>
    </row>
    <row r="3298" customFormat="false" ht="14.4" hidden="false" customHeight="false" outlineLevel="0" collapsed="false">
      <c r="A3298" s="0" t="n">
        <v>577</v>
      </c>
      <c r="B3298" s="0" t="s">
        <v>8967</v>
      </c>
      <c r="C3298" s="0" t="s">
        <v>8968</v>
      </c>
      <c r="D3298" s="0" t="n">
        <v>10121</v>
      </c>
      <c r="E3298" s="0" t="s">
        <v>9272</v>
      </c>
      <c r="F3298" s="0" t="s">
        <v>9273</v>
      </c>
      <c r="G3298" s="0" t="s">
        <v>9274</v>
      </c>
    </row>
    <row r="3299" customFormat="false" ht="14.4" hidden="false" customHeight="false" outlineLevel="0" collapsed="false">
      <c r="A3299" s="0" t="n">
        <v>577</v>
      </c>
      <c r="B3299" s="0" t="s">
        <v>8967</v>
      </c>
      <c r="C3299" s="0" t="s">
        <v>8968</v>
      </c>
      <c r="D3299" s="0" t="n">
        <v>10122</v>
      </c>
      <c r="E3299" s="0" t="s">
        <v>9275</v>
      </c>
      <c r="F3299" s="0" t="s">
        <v>1074</v>
      </c>
      <c r="G3299" s="0" t="s">
        <v>9276</v>
      </c>
    </row>
    <row r="3300" customFormat="false" ht="14.4" hidden="false" customHeight="false" outlineLevel="0" collapsed="false">
      <c r="A3300" s="0" t="n">
        <v>577</v>
      </c>
      <c r="B3300" s="0" t="s">
        <v>8967</v>
      </c>
      <c r="C3300" s="0" t="s">
        <v>8968</v>
      </c>
      <c r="D3300" s="0" t="n">
        <v>10123</v>
      </c>
      <c r="E3300" s="0" t="s">
        <v>9277</v>
      </c>
      <c r="G3300" s="0" t="s">
        <v>9278</v>
      </c>
    </row>
    <row r="3301" customFormat="false" ht="14.4" hidden="false" customHeight="false" outlineLevel="0" collapsed="false">
      <c r="A3301" s="0" t="n">
        <v>577</v>
      </c>
      <c r="B3301" s="0" t="s">
        <v>8967</v>
      </c>
      <c r="C3301" s="0" t="s">
        <v>8968</v>
      </c>
      <c r="D3301" s="0" t="n">
        <v>10124</v>
      </c>
      <c r="E3301" s="0" t="s">
        <v>9279</v>
      </c>
      <c r="G3301" s="0" t="s">
        <v>9280</v>
      </c>
    </row>
    <row r="3302" customFormat="false" ht="14.4" hidden="false" customHeight="false" outlineLevel="0" collapsed="false">
      <c r="A3302" s="0" t="n">
        <v>577</v>
      </c>
      <c r="B3302" s="0" t="s">
        <v>8967</v>
      </c>
      <c r="C3302" s="0" t="s">
        <v>8968</v>
      </c>
      <c r="D3302" s="0" t="n">
        <v>10125</v>
      </c>
      <c r="E3302" s="0" t="s">
        <v>9281</v>
      </c>
      <c r="F3302" s="0" t="s">
        <v>9282</v>
      </c>
      <c r="G3302" s="0" t="s">
        <v>9283</v>
      </c>
    </row>
    <row r="3303" customFormat="false" ht="14.4" hidden="false" customHeight="false" outlineLevel="0" collapsed="false">
      <c r="A3303" s="0" t="n">
        <v>577</v>
      </c>
      <c r="B3303" s="0" t="s">
        <v>8967</v>
      </c>
      <c r="C3303" s="0" t="s">
        <v>8968</v>
      </c>
      <c r="D3303" s="0" t="n">
        <v>10126</v>
      </c>
      <c r="E3303" s="0" t="s">
        <v>9284</v>
      </c>
      <c r="F3303" s="0" t="s">
        <v>9285</v>
      </c>
      <c r="G3303" s="0" t="s">
        <v>9286</v>
      </c>
    </row>
    <row r="3304" customFormat="false" ht="14.4" hidden="false" customHeight="false" outlineLevel="0" collapsed="false">
      <c r="A3304" s="0" t="n">
        <v>577</v>
      </c>
      <c r="B3304" s="0" t="s">
        <v>8967</v>
      </c>
      <c r="C3304" s="0" t="s">
        <v>8968</v>
      </c>
      <c r="D3304" s="0" t="n">
        <v>10127</v>
      </c>
      <c r="E3304" s="0" t="s">
        <v>9287</v>
      </c>
      <c r="F3304" s="0" t="s">
        <v>9288</v>
      </c>
      <c r="G3304" s="0" t="s">
        <v>9289</v>
      </c>
    </row>
    <row r="3305" customFormat="false" ht="14.4" hidden="false" customHeight="false" outlineLevel="0" collapsed="false">
      <c r="A3305" s="0" t="n">
        <v>577</v>
      </c>
      <c r="B3305" s="0" t="s">
        <v>8967</v>
      </c>
      <c r="C3305" s="0" t="s">
        <v>8968</v>
      </c>
      <c r="D3305" s="0" t="n">
        <v>10128</v>
      </c>
      <c r="E3305" s="0" t="s">
        <v>9290</v>
      </c>
      <c r="F3305" s="0" t="s">
        <v>9291</v>
      </c>
      <c r="G3305" s="0" t="s">
        <v>9292</v>
      </c>
    </row>
    <row r="3306" customFormat="false" ht="14.4" hidden="false" customHeight="false" outlineLevel="0" collapsed="false">
      <c r="A3306" s="0" t="n">
        <v>577</v>
      </c>
      <c r="B3306" s="0" t="s">
        <v>8967</v>
      </c>
      <c r="C3306" s="0" t="s">
        <v>8968</v>
      </c>
      <c r="D3306" s="0" t="n">
        <v>10501</v>
      </c>
      <c r="E3306" s="0" t="s">
        <v>9293</v>
      </c>
      <c r="F3306" s="0" t="s">
        <v>9294</v>
      </c>
      <c r="G3306" s="0" t="s">
        <v>9295</v>
      </c>
    </row>
    <row r="3307" customFormat="false" ht="14.4" hidden="false" customHeight="false" outlineLevel="0" collapsed="false">
      <c r="A3307" s="0" t="n">
        <v>577</v>
      </c>
      <c r="B3307" s="0" t="s">
        <v>8967</v>
      </c>
      <c r="C3307" s="0" t="s">
        <v>8968</v>
      </c>
      <c r="D3307" s="0" t="n">
        <v>10502</v>
      </c>
      <c r="E3307" s="0" t="s">
        <v>9296</v>
      </c>
      <c r="F3307" s="0" t="s">
        <v>9297</v>
      </c>
      <c r="G3307" s="0" t="s">
        <v>9298</v>
      </c>
    </row>
    <row r="3308" customFormat="false" ht="14.4" hidden="false" customHeight="false" outlineLevel="0" collapsed="false">
      <c r="A3308" s="0" t="n">
        <v>577</v>
      </c>
      <c r="B3308" s="0" t="s">
        <v>8967</v>
      </c>
      <c r="C3308" s="0" t="s">
        <v>8968</v>
      </c>
      <c r="D3308" s="0" t="n">
        <v>10503</v>
      </c>
      <c r="E3308" s="0" t="s">
        <v>9299</v>
      </c>
      <c r="F3308" s="0" t="s">
        <v>9300</v>
      </c>
      <c r="G3308" s="0" t="s">
        <v>9301</v>
      </c>
    </row>
    <row r="3309" customFormat="false" ht="14.4" hidden="false" customHeight="false" outlineLevel="0" collapsed="false">
      <c r="A3309" s="0" t="n">
        <v>577</v>
      </c>
      <c r="B3309" s="0" t="s">
        <v>8967</v>
      </c>
      <c r="C3309" s="0" t="s">
        <v>8968</v>
      </c>
      <c r="D3309" s="0" t="n">
        <v>10504</v>
      </c>
      <c r="E3309" s="0" t="s">
        <v>9302</v>
      </c>
      <c r="F3309" s="0" t="s">
        <v>9303</v>
      </c>
      <c r="G3309" s="0" t="s">
        <v>9304</v>
      </c>
    </row>
    <row r="3310" customFormat="false" ht="14.4" hidden="false" customHeight="false" outlineLevel="0" collapsed="false">
      <c r="A3310" s="0" t="n">
        <v>577</v>
      </c>
      <c r="B3310" s="0" t="s">
        <v>8967</v>
      </c>
      <c r="C3310" s="0" t="s">
        <v>8968</v>
      </c>
      <c r="D3310" s="0" t="n">
        <v>10505</v>
      </c>
      <c r="E3310" s="0" t="s">
        <v>9305</v>
      </c>
    </row>
    <row r="3311" customFormat="false" ht="14.4" hidden="false" customHeight="false" outlineLevel="0" collapsed="false">
      <c r="A3311" s="0" t="n">
        <v>577</v>
      </c>
      <c r="B3311" s="0" t="s">
        <v>8967</v>
      </c>
      <c r="C3311" s="0" t="s">
        <v>8968</v>
      </c>
      <c r="D3311" s="0" t="n">
        <v>10506</v>
      </c>
      <c r="E3311" s="0" t="s">
        <v>9306</v>
      </c>
      <c r="F3311" s="0" t="s">
        <v>9307</v>
      </c>
      <c r="G3311" s="0" t="s">
        <v>9308</v>
      </c>
    </row>
    <row r="3312" customFormat="false" ht="14.4" hidden="false" customHeight="false" outlineLevel="0" collapsed="false">
      <c r="A3312" s="0" t="n">
        <v>577</v>
      </c>
      <c r="B3312" s="0" t="s">
        <v>8967</v>
      </c>
      <c r="C3312" s="0" t="s">
        <v>8968</v>
      </c>
      <c r="D3312" s="0" t="n">
        <v>10507</v>
      </c>
      <c r="E3312" s="0" t="s">
        <v>9309</v>
      </c>
      <c r="F3312" s="0" t="s">
        <v>9310</v>
      </c>
      <c r="G3312" s="0" t="s">
        <v>9311</v>
      </c>
    </row>
    <row r="3313" customFormat="false" ht="14.4" hidden="false" customHeight="false" outlineLevel="0" collapsed="false">
      <c r="A3313" s="0" t="n">
        <v>577</v>
      </c>
      <c r="B3313" s="0" t="s">
        <v>8967</v>
      </c>
      <c r="C3313" s="0" t="s">
        <v>8968</v>
      </c>
      <c r="D3313" s="0" t="n">
        <v>10508</v>
      </c>
      <c r="E3313" s="0" t="s">
        <v>9312</v>
      </c>
      <c r="F3313" s="0" t="s">
        <v>9313</v>
      </c>
      <c r="G3313" s="0" t="s">
        <v>9314</v>
      </c>
    </row>
    <row r="3314" customFormat="false" ht="14.4" hidden="false" customHeight="false" outlineLevel="0" collapsed="false">
      <c r="A3314" s="0" t="n">
        <v>577</v>
      </c>
      <c r="B3314" s="0" t="s">
        <v>8967</v>
      </c>
      <c r="C3314" s="0" t="s">
        <v>8968</v>
      </c>
      <c r="D3314" s="0" t="n">
        <v>10509</v>
      </c>
      <c r="E3314" s="0" t="s">
        <v>9315</v>
      </c>
      <c r="F3314" s="0" t="s">
        <v>9316</v>
      </c>
      <c r="G3314" s="0" t="s">
        <v>9317</v>
      </c>
    </row>
    <row r="3315" customFormat="false" ht="14.4" hidden="false" customHeight="false" outlineLevel="0" collapsed="false">
      <c r="A3315" s="0" t="n">
        <v>577</v>
      </c>
      <c r="B3315" s="0" t="s">
        <v>8967</v>
      </c>
      <c r="C3315" s="0" t="s">
        <v>8968</v>
      </c>
      <c r="D3315" s="0" t="n">
        <v>10510</v>
      </c>
      <c r="E3315" s="0" t="s">
        <v>9318</v>
      </c>
      <c r="F3315" s="0" t="s">
        <v>9319</v>
      </c>
      <c r="G3315" s="0" t="s">
        <v>9320</v>
      </c>
    </row>
    <row r="3316" customFormat="false" ht="14.4" hidden="false" customHeight="false" outlineLevel="0" collapsed="false">
      <c r="A3316" s="0" t="n">
        <v>577</v>
      </c>
      <c r="B3316" s="0" t="s">
        <v>8967</v>
      </c>
      <c r="C3316" s="0" t="s">
        <v>8968</v>
      </c>
      <c r="D3316" s="0" t="n">
        <v>11001</v>
      </c>
      <c r="E3316" s="0" t="s">
        <v>9321</v>
      </c>
      <c r="F3316" s="0" t="s">
        <v>9322</v>
      </c>
      <c r="G3316" s="0" t="s">
        <v>9323</v>
      </c>
    </row>
    <row r="3317" customFormat="false" ht="14.4" hidden="false" customHeight="false" outlineLevel="0" collapsed="false">
      <c r="A3317" s="0" t="n">
        <v>577</v>
      </c>
      <c r="B3317" s="0" t="s">
        <v>8967</v>
      </c>
      <c r="C3317" s="0" t="s">
        <v>8968</v>
      </c>
      <c r="D3317" s="0" t="n">
        <v>11002</v>
      </c>
      <c r="E3317" s="0" t="s">
        <v>9324</v>
      </c>
      <c r="F3317" s="0" t="s">
        <v>9325</v>
      </c>
      <c r="G3317" s="0" t="s">
        <v>1074</v>
      </c>
    </row>
    <row r="3318" customFormat="false" ht="14.4" hidden="false" customHeight="false" outlineLevel="0" collapsed="false">
      <c r="A3318" s="0" t="n">
        <v>577</v>
      </c>
      <c r="B3318" s="0" t="s">
        <v>8967</v>
      </c>
      <c r="C3318" s="0" t="s">
        <v>8968</v>
      </c>
      <c r="D3318" s="0" t="n">
        <v>11003</v>
      </c>
      <c r="E3318" s="0" t="s">
        <v>9326</v>
      </c>
      <c r="F3318" s="0" t="s">
        <v>9327</v>
      </c>
      <c r="G3318" s="0" t="s">
        <v>1074</v>
      </c>
    </row>
    <row r="3319" customFormat="false" ht="14.4" hidden="false" customHeight="false" outlineLevel="0" collapsed="false">
      <c r="A3319" s="0" t="n">
        <v>577</v>
      </c>
      <c r="B3319" s="0" t="s">
        <v>8967</v>
      </c>
      <c r="C3319" s="0" t="s">
        <v>8968</v>
      </c>
      <c r="D3319" s="0" t="n">
        <v>11004</v>
      </c>
      <c r="E3319" s="0" t="s">
        <v>9328</v>
      </c>
      <c r="F3319" s="0" t="s">
        <v>9329</v>
      </c>
      <c r="G3319" s="0" t="s">
        <v>1074</v>
      </c>
    </row>
    <row r="3320" customFormat="false" ht="14.4" hidden="false" customHeight="false" outlineLevel="0" collapsed="false">
      <c r="A3320" s="0" t="n">
        <v>577</v>
      </c>
      <c r="B3320" s="0" t="s">
        <v>8967</v>
      </c>
      <c r="C3320" s="0" t="s">
        <v>8968</v>
      </c>
      <c r="D3320" s="0" t="n">
        <v>11005</v>
      </c>
      <c r="E3320" s="0" t="s">
        <v>9330</v>
      </c>
      <c r="F3320" s="0" t="s">
        <v>9331</v>
      </c>
      <c r="G3320" s="0" t="s">
        <v>1074</v>
      </c>
    </row>
    <row r="3321" customFormat="false" ht="14.4" hidden="false" customHeight="false" outlineLevel="0" collapsed="false">
      <c r="A3321" s="0" t="n">
        <v>577</v>
      </c>
      <c r="B3321" s="0" t="s">
        <v>8967</v>
      </c>
      <c r="C3321" s="0" t="s">
        <v>8968</v>
      </c>
      <c r="D3321" s="0" t="n">
        <v>11006</v>
      </c>
      <c r="E3321" s="0" t="s">
        <v>9332</v>
      </c>
      <c r="F3321" s="0" t="s">
        <v>9333</v>
      </c>
      <c r="G3321" s="0" t="s">
        <v>1074</v>
      </c>
    </row>
    <row r="3322" customFormat="false" ht="14.4" hidden="false" customHeight="false" outlineLevel="0" collapsed="false">
      <c r="A3322" s="0" t="n">
        <v>577</v>
      </c>
      <c r="B3322" s="0" t="s">
        <v>8967</v>
      </c>
      <c r="C3322" s="0" t="s">
        <v>8968</v>
      </c>
      <c r="D3322" s="0" t="n">
        <v>11007</v>
      </c>
      <c r="E3322" s="0" t="s">
        <v>9334</v>
      </c>
      <c r="F3322" s="0" t="s">
        <v>9335</v>
      </c>
      <c r="G3322" s="0" t="s">
        <v>1074</v>
      </c>
    </row>
    <row r="3323" customFormat="false" ht="14.4" hidden="false" customHeight="false" outlineLevel="0" collapsed="false">
      <c r="A3323" s="0" t="n">
        <v>577</v>
      </c>
      <c r="B3323" s="0" t="s">
        <v>8967</v>
      </c>
      <c r="C3323" s="0" t="s">
        <v>8968</v>
      </c>
      <c r="D3323" s="0" t="n">
        <v>11008</v>
      </c>
      <c r="E3323" s="0" t="s">
        <v>9336</v>
      </c>
      <c r="F3323" s="0" t="s">
        <v>9337</v>
      </c>
      <c r="G3323" s="0" t="s">
        <v>1074</v>
      </c>
    </row>
    <row r="3324" customFormat="false" ht="14.4" hidden="false" customHeight="false" outlineLevel="0" collapsed="false">
      <c r="A3324" s="0" t="n">
        <v>577</v>
      </c>
      <c r="B3324" s="0" t="s">
        <v>8967</v>
      </c>
      <c r="C3324" s="0" t="s">
        <v>8968</v>
      </c>
      <c r="D3324" s="0" t="n">
        <v>11009</v>
      </c>
      <c r="E3324" s="0" t="s">
        <v>9338</v>
      </c>
      <c r="F3324" s="0" t="s">
        <v>9339</v>
      </c>
      <c r="G3324" s="0" t="s">
        <v>1074</v>
      </c>
    </row>
    <row r="3325" customFormat="false" ht="14.4" hidden="false" customHeight="false" outlineLevel="0" collapsed="false">
      <c r="A3325" s="0" t="n">
        <v>577</v>
      </c>
      <c r="B3325" s="0" t="s">
        <v>8967</v>
      </c>
      <c r="C3325" s="0" t="s">
        <v>8968</v>
      </c>
      <c r="D3325" s="0" t="n">
        <v>11010</v>
      </c>
      <c r="E3325" s="0" t="s">
        <v>9340</v>
      </c>
      <c r="F3325" s="0" t="s">
        <v>9341</v>
      </c>
      <c r="G3325" s="0" t="s">
        <v>1074</v>
      </c>
    </row>
    <row r="3326" customFormat="false" ht="14.4" hidden="false" customHeight="false" outlineLevel="0" collapsed="false">
      <c r="A3326" s="0" t="n">
        <v>577</v>
      </c>
      <c r="B3326" s="0" t="s">
        <v>8967</v>
      </c>
      <c r="C3326" s="0" t="s">
        <v>8968</v>
      </c>
      <c r="D3326" s="0" t="n">
        <v>11011</v>
      </c>
      <c r="E3326" s="0" t="s">
        <v>9342</v>
      </c>
      <c r="F3326" s="0" t="s">
        <v>9343</v>
      </c>
      <c r="G3326" s="0" t="s">
        <v>1074</v>
      </c>
    </row>
    <row r="3327" customFormat="false" ht="14.4" hidden="false" customHeight="false" outlineLevel="0" collapsed="false">
      <c r="A3327" s="0" t="n">
        <v>577</v>
      </c>
      <c r="B3327" s="0" t="s">
        <v>8967</v>
      </c>
      <c r="C3327" s="0" t="s">
        <v>8968</v>
      </c>
      <c r="D3327" s="0" t="n">
        <v>11012</v>
      </c>
      <c r="E3327" s="0" t="s">
        <v>9344</v>
      </c>
      <c r="F3327" s="0" t="s">
        <v>9345</v>
      </c>
      <c r="G3327" s="0" t="s">
        <v>9346</v>
      </c>
    </row>
    <row r="3328" customFormat="false" ht="14.4" hidden="false" customHeight="false" outlineLevel="0" collapsed="false">
      <c r="A3328" s="0" t="n">
        <v>577</v>
      </c>
      <c r="B3328" s="0" t="s">
        <v>8967</v>
      </c>
      <c r="C3328" s="0" t="s">
        <v>8968</v>
      </c>
      <c r="D3328" s="0" t="n">
        <v>11013</v>
      </c>
      <c r="E3328" s="0" t="s">
        <v>9347</v>
      </c>
      <c r="F3328" s="0" t="s">
        <v>9348</v>
      </c>
      <c r="G3328" s="0" t="s">
        <v>9349</v>
      </c>
    </row>
    <row r="3329" customFormat="false" ht="14.4" hidden="false" customHeight="false" outlineLevel="0" collapsed="false">
      <c r="A3329" s="0" t="n">
        <v>577</v>
      </c>
      <c r="B3329" s="0" t="s">
        <v>8967</v>
      </c>
      <c r="C3329" s="0" t="s">
        <v>8968</v>
      </c>
      <c r="D3329" s="0" t="n">
        <v>11014</v>
      </c>
      <c r="E3329" s="0" t="s">
        <v>9350</v>
      </c>
      <c r="F3329" s="0" t="s">
        <v>9351</v>
      </c>
      <c r="G3329" s="0" t="s">
        <v>9352</v>
      </c>
    </row>
    <row r="3330" customFormat="false" ht="14.4" hidden="false" customHeight="false" outlineLevel="0" collapsed="false">
      <c r="A3330" s="0" t="n">
        <v>577</v>
      </c>
      <c r="B3330" s="0" t="s">
        <v>8967</v>
      </c>
      <c r="C3330" s="0" t="s">
        <v>8968</v>
      </c>
      <c r="D3330" s="0" t="n">
        <v>11015</v>
      </c>
      <c r="E3330" s="0" t="s">
        <v>9353</v>
      </c>
      <c r="F3330" s="0" t="s">
        <v>9354</v>
      </c>
      <c r="G3330" s="0" t="s">
        <v>9355</v>
      </c>
    </row>
    <row r="3331" customFormat="false" ht="14.4" hidden="false" customHeight="false" outlineLevel="0" collapsed="false">
      <c r="A3331" s="0" t="n">
        <v>577</v>
      </c>
      <c r="B3331" s="0" t="s">
        <v>8967</v>
      </c>
      <c r="C3331" s="0" t="s">
        <v>8968</v>
      </c>
      <c r="D3331" s="0" t="n">
        <v>11016</v>
      </c>
      <c r="E3331" s="0" t="s">
        <v>9356</v>
      </c>
      <c r="F3331" s="0" t="s">
        <v>9357</v>
      </c>
      <c r="G3331" s="0" t="s">
        <v>9358</v>
      </c>
    </row>
    <row r="3332" customFormat="false" ht="14.4" hidden="false" customHeight="false" outlineLevel="0" collapsed="false">
      <c r="A3332" s="0" t="n">
        <v>577</v>
      </c>
      <c r="B3332" s="0" t="s">
        <v>8967</v>
      </c>
      <c r="C3332" s="0" t="s">
        <v>8968</v>
      </c>
      <c r="D3332" s="0" t="n">
        <v>11017</v>
      </c>
      <c r="E3332" s="0" t="s">
        <v>9359</v>
      </c>
      <c r="F3332" s="0" t="s">
        <v>9360</v>
      </c>
      <c r="G3332" s="0" t="s">
        <v>9361</v>
      </c>
    </row>
    <row r="3333" customFormat="false" ht="14.4" hidden="false" customHeight="false" outlineLevel="0" collapsed="false">
      <c r="A3333" s="0" t="n">
        <v>577</v>
      </c>
      <c r="B3333" s="0" t="s">
        <v>8967</v>
      </c>
      <c r="C3333" s="0" t="s">
        <v>8968</v>
      </c>
      <c r="D3333" s="0" t="n">
        <v>11018</v>
      </c>
      <c r="E3333" s="0" t="s">
        <v>9362</v>
      </c>
      <c r="F3333" s="0" t="s">
        <v>9363</v>
      </c>
      <c r="G3333" s="0" t="s">
        <v>9364</v>
      </c>
    </row>
    <row r="3334" customFormat="false" ht="14.4" hidden="false" customHeight="false" outlineLevel="0" collapsed="false">
      <c r="A3334" s="0" t="n">
        <v>577</v>
      </c>
      <c r="B3334" s="0" t="s">
        <v>8967</v>
      </c>
      <c r="C3334" s="0" t="s">
        <v>8968</v>
      </c>
      <c r="D3334" s="0" t="n">
        <v>11019</v>
      </c>
      <c r="E3334" s="0" t="s">
        <v>9365</v>
      </c>
      <c r="F3334" s="0" t="s">
        <v>9366</v>
      </c>
      <c r="G3334" s="0" t="s">
        <v>9367</v>
      </c>
    </row>
    <row r="3335" customFormat="false" ht="14.4" hidden="false" customHeight="false" outlineLevel="0" collapsed="false">
      <c r="A3335" s="0" t="n">
        <v>577</v>
      </c>
      <c r="B3335" s="0" t="s">
        <v>8967</v>
      </c>
      <c r="C3335" s="0" t="s">
        <v>8968</v>
      </c>
      <c r="D3335" s="0" t="n">
        <v>11020</v>
      </c>
      <c r="E3335" s="0" t="s">
        <v>9368</v>
      </c>
      <c r="F3335" s="0" t="s">
        <v>9369</v>
      </c>
      <c r="G3335" s="0" t="s">
        <v>9370</v>
      </c>
    </row>
    <row r="3336" customFormat="false" ht="14.4" hidden="false" customHeight="false" outlineLevel="0" collapsed="false">
      <c r="A3336" s="0" t="n">
        <v>577</v>
      </c>
      <c r="B3336" s="0" t="s">
        <v>8967</v>
      </c>
      <c r="C3336" s="0" t="s">
        <v>8968</v>
      </c>
      <c r="D3336" s="0" t="n">
        <v>11021</v>
      </c>
      <c r="E3336" s="0" t="s">
        <v>9371</v>
      </c>
      <c r="F3336" s="0" t="s">
        <v>9372</v>
      </c>
      <c r="G3336" s="0" t="s">
        <v>9373</v>
      </c>
    </row>
    <row r="3337" customFormat="false" ht="14.4" hidden="false" customHeight="false" outlineLevel="0" collapsed="false">
      <c r="A3337" s="0" t="n">
        <v>577</v>
      </c>
      <c r="B3337" s="0" t="s">
        <v>8967</v>
      </c>
      <c r="C3337" s="0" t="s">
        <v>8968</v>
      </c>
      <c r="D3337" s="0" t="n">
        <v>11022</v>
      </c>
      <c r="E3337" s="0" t="s">
        <v>9374</v>
      </c>
      <c r="F3337" s="0" t="s">
        <v>9375</v>
      </c>
      <c r="G3337" s="0" t="s">
        <v>9376</v>
      </c>
    </row>
    <row r="3338" customFormat="false" ht="14.4" hidden="false" customHeight="false" outlineLevel="0" collapsed="false">
      <c r="A3338" s="0" t="n">
        <v>577</v>
      </c>
      <c r="B3338" s="0" t="s">
        <v>8967</v>
      </c>
      <c r="C3338" s="0" t="s">
        <v>8968</v>
      </c>
      <c r="D3338" s="0" t="n">
        <v>11501</v>
      </c>
      <c r="E3338" s="0" t="s">
        <v>9377</v>
      </c>
      <c r="G3338" s="0" t="s">
        <v>9378</v>
      </c>
    </row>
    <row r="3339" customFormat="false" ht="14.4" hidden="false" customHeight="false" outlineLevel="0" collapsed="false">
      <c r="A3339" s="0" t="n">
        <v>577</v>
      </c>
      <c r="B3339" s="0" t="s">
        <v>8967</v>
      </c>
      <c r="C3339" s="0" t="s">
        <v>8968</v>
      </c>
      <c r="D3339" s="0" t="n">
        <v>11502</v>
      </c>
      <c r="E3339" s="0" t="s">
        <v>9379</v>
      </c>
      <c r="G3339" s="0" t="s">
        <v>9380</v>
      </c>
    </row>
    <row r="3340" customFormat="false" ht="14.4" hidden="false" customHeight="false" outlineLevel="0" collapsed="false">
      <c r="A3340" s="0" t="n">
        <v>577</v>
      </c>
      <c r="B3340" s="0" t="s">
        <v>8967</v>
      </c>
      <c r="C3340" s="0" t="s">
        <v>8968</v>
      </c>
      <c r="D3340" s="0" t="n">
        <v>11503</v>
      </c>
      <c r="E3340" s="0" t="s">
        <v>9381</v>
      </c>
      <c r="G3340" s="0" t="s">
        <v>9382</v>
      </c>
    </row>
    <row r="3341" customFormat="false" ht="14.4" hidden="false" customHeight="false" outlineLevel="0" collapsed="false">
      <c r="A3341" s="0" t="n">
        <v>577</v>
      </c>
      <c r="B3341" s="0" t="s">
        <v>8967</v>
      </c>
      <c r="C3341" s="0" t="s">
        <v>8968</v>
      </c>
      <c r="D3341" s="0" t="n">
        <v>11504</v>
      </c>
      <c r="E3341" s="0" t="s">
        <v>9383</v>
      </c>
      <c r="G3341" s="0" t="s">
        <v>9384</v>
      </c>
    </row>
    <row r="3342" customFormat="false" ht="14.4" hidden="false" customHeight="false" outlineLevel="0" collapsed="false">
      <c r="A3342" s="0" t="n">
        <v>577</v>
      </c>
      <c r="B3342" s="0" t="s">
        <v>8967</v>
      </c>
      <c r="C3342" s="0" t="s">
        <v>8968</v>
      </c>
      <c r="D3342" s="0" t="n">
        <v>11505</v>
      </c>
      <c r="E3342" s="0" t="s">
        <v>9385</v>
      </c>
      <c r="G3342" s="0" t="s">
        <v>9386</v>
      </c>
    </row>
    <row r="3343" customFormat="false" ht="14.4" hidden="false" customHeight="false" outlineLevel="0" collapsed="false">
      <c r="A3343" s="0" t="n">
        <v>577</v>
      </c>
      <c r="B3343" s="0" t="s">
        <v>8967</v>
      </c>
      <c r="C3343" s="0" t="s">
        <v>8968</v>
      </c>
      <c r="D3343" s="0" t="n">
        <v>11506</v>
      </c>
      <c r="E3343" s="0" t="s">
        <v>9387</v>
      </c>
      <c r="G3343" s="0" t="s">
        <v>9388</v>
      </c>
    </row>
    <row r="3344" customFormat="false" ht="14.4" hidden="false" customHeight="false" outlineLevel="0" collapsed="false">
      <c r="A3344" s="0" t="n">
        <v>577</v>
      </c>
      <c r="B3344" s="0" t="s">
        <v>8967</v>
      </c>
      <c r="C3344" s="0" t="s">
        <v>8968</v>
      </c>
      <c r="D3344" s="0" t="n">
        <v>11507</v>
      </c>
      <c r="E3344" s="0" t="s">
        <v>9389</v>
      </c>
      <c r="G3344" s="0" t="s">
        <v>9390</v>
      </c>
    </row>
    <row r="3345" customFormat="false" ht="14.4" hidden="false" customHeight="false" outlineLevel="0" collapsed="false">
      <c r="A3345" s="0" t="n">
        <v>577</v>
      </c>
      <c r="B3345" s="0" t="s">
        <v>8967</v>
      </c>
      <c r="C3345" s="0" t="s">
        <v>8968</v>
      </c>
      <c r="D3345" s="0" t="n">
        <v>11508</v>
      </c>
      <c r="E3345" s="0" t="s">
        <v>9391</v>
      </c>
      <c r="G3345" s="0" t="s">
        <v>9392</v>
      </c>
    </row>
    <row r="3346" customFormat="false" ht="14.4" hidden="false" customHeight="false" outlineLevel="0" collapsed="false">
      <c r="A3346" s="0" t="n">
        <v>577</v>
      </c>
      <c r="B3346" s="0" t="s">
        <v>8967</v>
      </c>
      <c r="C3346" s="0" t="s">
        <v>8968</v>
      </c>
      <c r="D3346" s="0" t="n">
        <v>12001</v>
      </c>
      <c r="E3346" s="0" t="s">
        <v>9393</v>
      </c>
      <c r="F3346" s="0" t="s">
        <v>1074</v>
      </c>
      <c r="G3346" s="0" t="s">
        <v>1074</v>
      </c>
    </row>
    <row r="3347" customFormat="false" ht="14.4" hidden="false" customHeight="false" outlineLevel="0" collapsed="false">
      <c r="A3347" s="0" t="n">
        <v>577</v>
      </c>
      <c r="B3347" s="0" t="s">
        <v>8967</v>
      </c>
      <c r="C3347" s="0" t="s">
        <v>8968</v>
      </c>
      <c r="D3347" s="0" t="n">
        <v>13001</v>
      </c>
      <c r="E3347" s="0" t="s">
        <v>9394</v>
      </c>
      <c r="F3347" s="0" t="s">
        <v>1074</v>
      </c>
      <c r="G3347" s="0" t="s">
        <v>1074</v>
      </c>
    </row>
    <row r="3348" customFormat="false" ht="14.4" hidden="false" customHeight="false" outlineLevel="0" collapsed="false">
      <c r="A3348" s="0" t="n">
        <v>577</v>
      </c>
      <c r="B3348" s="0" t="s">
        <v>8967</v>
      </c>
      <c r="C3348" s="0" t="s">
        <v>8968</v>
      </c>
      <c r="D3348" s="0" t="n">
        <v>14001</v>
      </c>
      <c r="E3348" s="0" t="s">
        <v>9395</v>
      </c>
    </row>
    <row r="3349" customFormat="false" ht="14.4" hidden="false" customHeight="false" outlineLevel="0" collapsed="false">
      <c r="A3349" s="0" t="n">
        <v>577</v>
      </c>
      <c r="B3349" s="0" t="s">
        <v>8967</v>
      </c>
      <c r="C3349" s="0" t="s">
        <v>8968</v>
      </c>
      <c r="D3349" s="0" t="n">
        <v>14002</v>
      </c>
      <c r="E3349" s="0" t="s">
        <v>9396</v>
      </c>
    </row>
    <row r="3350" customFormat="false" ht="14.4" hidden="false" customHeight="false" outlineLevel="0" collapsed="false">
      <c r="A3350" s="0" t="n">
        <v>577</v>
      </c>
      <c r="B3350" s="0" t="s">
        <v>8967</v>
      </c>
      <c r="C3350" s="0" t="s">
        <v>8968</v>
      </c>
      <c r="D3350" s="0" t="n">
        <v>14003</v>
      </c>
      <c r="E3350" s="0" t="s">
        <v>9397</v>
      </c>
    </row>
    <row r="3351" customFormat="false" ht="14.4" hidden="false" customHeight="false" outlineLevel="0" collapsed="false">
      <c r="A3351" s="0" t="n">
        <v>577</v>
      </c>
      <c r="B3351" s="0" t="s">
        <v>8967</v>
      </c>
      <c r="C3351" s="0" t="s">
        <v>8968</v>
      </c>
      <c r="D3351" s="0" t="n">
        <v>14004</v>
      </c>
      <c r="E3351" s="0" t="s">
        <v>9398</v>
      </c>
    </row>
    <row r="3352" customFormat="false" ht="14.4" hidden="false" customHeight="false" outlineLevel="0" collapsed="false">
      <c r="A3352" s="0" t="n">
        <v>577</v>
      </c>
      <c r="B3352" s="0" t="s">
        <v>8967</v>
      </c>
      <c r="C3352" s="0" t="s">
        <v>8968</v>
      </c>
      <c r="D3352" s="0" t="n">
        <v>14005</v>
      </c>
      <c r="E3352" s="0" t="s">
        <v>9399</v>
      </c>
    </row>
    <row r="3353" customFormat="false" ht="14.4" hidden="false" customHeight="false" outlineLevel="0" collapsed="false">
      <c r="A3353" s="0" t="n">
        <v>577</v>
      </c>
      <c r="B3353" s="0" t="s">
        <v>8967</v>
      </c>
      <c r="C3353" s="0" t="s">
        <v>8968</v>
      </c>
      <c r="D3353" s="0" t="n">
        <v>14006</v>
      </c>
      <c r="E3353" s="0" t="s">
        <v>9400</v>
      </c>
    </row>
    <row r="3354" customFormat="false" ht="14.4" hidden="false" customHeight="false" outlineLevel="0" collapsed="false">
      <c r="A3354" s="0" t="n">
        <v>577</v>
      </c>
      <c r="B3354" s="0" t="s">
        <v>8967</v>
      </c>
      <c r="C3354" s="0" t="s">
        <v>8968</v>
      </c>
      <c r="D3354" s="0" t="n">
        <v>14007</v>
      </c>
      <c r="E3354" s="0" t="s">
        <v>9401</v>
      </c>
    </row>
    <row r="3355" customFormat="false" ht="14.4" hidden="false" customHeight="false" outlineLevel="0" collapsed="false">
      <c r="A3355" s="0" t="n">
        <v>577</v>
      </c>
      <c r="B3355" s="0" t="s">
        <v>8967</v>
      </c>
      <c r="C3355" s="0" t="s">
        <v>8968</v>
      </c>
      <c r="D3355" s="0" t="n">
        <v>14008</v>
      </c>
      <c r="E3355" s="0" t="s">
        <v>9402</v>
      </c>
    </row>
    <row r="3356" customFormat="false" ht="14.4" hidden="false" customHeight="false" outlineLevel="0" collapsed="false">
      <c r="A3356" s="0" t="n">
        <v>577</v>
      </c>
      <c r="B3356" s="0" t="s">
        <v>8967</v>
      </c>
      <c r="C3356" s="0" t="s">
        <v>8968</v>
      </c>
      <c r="D3356" s="0" t="n">
        <v>14009</v>
      </c>
      <c r="E3356" s="0" t="s">
        <v>9403</v>
      </c>
    </row>
    <row r="3357" customFormat="false" ht="14.4" hidden="false" customHeight="false" outlineLevel="0" collapsed="false">
      <c r="A3357" s="0" t="n">
        <v>577</v>
      </c>
      <c r="B3357" s="0" t="s">
        <v>8967</v>
      </c>
      <c r="C3357" s="0" t="s">
        <v>8968</v>
      </c>
      <c r="D3357" s="0" t="n">
        <v>14010</v>
      </c>
      <c r="E3357" s="0" t="s">
        <v>9404</v>
      </c>
    </row>
    <row r="3358" customFormat="false" ht="14.4" hidden="false" customHeight="false" outlineLevel="0" collapsed="false">
      <c r="A3358" s="0" t="n">
        <v>577</v>
      </c>
      <c r="B3358" s="0" t="s">
        <v>8967</v>
      </c>
      <c r="C3358" s="0" t="s">
        <v>8968</v>
      </c>
      <c r="D3358" s="0" t="n">
        <v>14011</v>
      </c>
      <c r="E3358" s="0" t="s">
        <v>9405</v>
      </c>
    </row>
    <row r="3359" customFormat="false" ht="14.4" hidden="false" customHeight="false" outlineLevel="0" collapsed="false">
      <c r="A3359" s="0" t="n">
        <v>577</v>
      </c>
      <c r="B3359" s="0" t="s">
        <v>8967</v>
      </c>
      <c r="C3359" s="0" t="s">
        <v>8968</v>
      </c>
      <c r="D3359" s="0" t="n">
        <v>14012</v>
      </c>
      <c r="E3359" s="0" t="s">
        <v>9406</v>
      </c>
    </row>
    <row r="3360" customFormat="false" ht="14.4" hidden="false" customHeight="false" outlineLevel="0" collapsed="false">
      <c r="A3360" s="0" t="n">
        <v>577</v>
      </c>
      <c r="B3360" s="0" t="s">
        <v>8967</v>
      </c>
      <c r="C3360" s="0" t="s">
        <v>8968</v>
      </c>
      <c r="D3360" s="0" t="n">
        <v>14013</v>
      </c>
      <c r="E3360" s="0" t="s">
        <v>9407</v>
      </c>
    </row>
    <row r="3361" customFormat="false" ht="14.4" hidden="false" customHeight="false" outlineLevel="0" collapsed="false">
      <c r="A3361" s="0" t="n">
        <v>577</v>
      </c>
      <c r="B3361" s="0" t="s">
        <v>8967</v>
      </c>
      <c r="C3361" s="0" t="s">
        <v>8968</v>
      </c>
      <c r="D3361" s="0" t="n">
        <v>14014</v>
      </c>
      <c r="E3361" s="0" t="s">
        <v>9408</v>
      </c>
    </row>
    <row r="3362" customFormat="false" ht="14.4" hidden="false" customHeight="false" outlineLevel="0" collapsed="false">
      <c r="A3362" s="0" t="n">
        <v>577</v>
      </c>
      <c r="B3362" s="0" t="s">
        <v>8967</v>
      </c>
      <c r="C3362" s="0" t="s">
        <v>8968</v>
      </c>
      <c r="D3362" s="0" t="n">
        <v>14015</v>
      </c>
      <c r="E3362" s="0" t="s">
        <v>9409</v>
      </c>
    </row>
    <row r="3363" customFormat="false" ht="14.4" hidden="false" customHeight="false" outlineLevel="0" collapsed="false">
      <c r="A3363" s="0" t="n">
        <v>577</v>
      </c>
      <c r="B3363" s="0" t="s">
        <v>8967</v>
      </c>
      <c r="C3363" s="0" t="s">
        <v>8968</v>
      </c>
      <c r="D3363" s="0" t="n">
        <v>14017</v>
      </c>
      <c r="E3363" s="0" t="s">
        <v>9410</v>
      </c>
    </row>
    <row r="3364" customFormat="false" ht="14.4" hidden="false" customHeight="false" outlineLevel="0" collapsed="false">
      <c r="A3364" s="0" t="n">
        <v>577</v>
      </c>
      <c r="B3364" s="0" t="s">
        <v>8967</v>
      </c>
      <c r="C3364" s="0" t="s">
        <v>8968</v>
      </c>
      <c r="D3364" s="0" t="n">
        <v>14018</v>
      </c>
      <c r="E3364" s="0" t="s">
        <v>9411</v>
      </c>
    </row>
    <row r="3365" customFormat="false" ht="14.4" hidden="false" customHeight="false" outlineLevel="0" collapsed="false">
      <c r="A3365" s="0" t="n">
        <v>577</v>
      </c>
      <c r="B3365" s="0" t="s">
        <v>8967</v>
      </c>
      <c r="C3365" s="0" t="s">
        <v>8968</v>
      </c>
      <c r="D3365" s="0" t="n">
        <v>14019</v>
      </c>
      <c r="E3365" s="0" t="s">
        <v>9412</v>
      </c>
    </row>
    <row r="3366" customFormat="false" ht="14.4" hidden="false" customHeight="false" outlineLevel="0" collapsed="false">
      <c r="A3366" s="0" t="n">
        <v>577</v>
      </c>
      <c r="B3366" s="0" t="s">
        <v>8967</v>
      </c>
      <c r="C3366" s="0" t="s">
        <v>8968</v>
      </c>
      <c r="D3366" s="0" t="n">
        <v>14020</v>
      </c>
      <c r="E3366" s="0" t="s">
        <v>9413</v>
      </c>
    </row>
    <row r="3367" customFormat="false" ht="14.4" hidden="false" customHeight="false" outlineLevel="0" collapsed="false">
      <c r="A3367" s="0" t="n">
        <v>577</v>
      </c>
      <c r="B3367" s="0" t="s">
        <v>8967</v>
      </c>
      <c r="C3367" s="0" t="s">
        <v>8968</v>
      </c>
      <c r="D3367" s="0" t="n">
        <v>14021</v>
      </c>
      <c r="E3367" s="0" t="s">
        <v>9414</v>
      </c>
    </row>
    <row r="3368" customFormat="false" ht="14.4" hidden="false" customHeight="false" outlineLevel="0" collapsed="false">
      <c r="A3368" s="0" t="n">
        <v>577</v>
      </c>
      <c r="B3368" s="0" t="s">
        <v>8967</v>
      </c>
      <c r="C3368" s="0" t="s">
        <v>8968</v>
      </c>
      <c r="D3368" s="0" t="n">
        <v>14022</v>
      </c>
      <c r="E3368" s="0" t="s">
        <v>9415</v>
      </c>
    </row>
    <row r="3369" customFormat="false" ht="14.4" hidden="false" customHeight="false" outlineLevel="0" collapsed="false">
      <c r="A3369" s="0" t="n">
        <v>577</v>
      </c>
      <c r="B3369" s="0" t="s">
        <v>8967</v>
      </c>
      <c r="C3369" s="0" t="s">
        <v>8968</v>
      </c>
      <c r="D3369" s="0" t="n">
        <v>14023</v>
      </c>
      <c r="E3369" s="0" t="s">
        <v>9416</v>
      </c>
    </row>
    <row r="3370" customFormat="false" ht="14.4" hidden="false" customHeight="false" outlineLevel="0" collapsed="false">
      <c r="A3370" s="0" t="n">
        <v>577</v>
      </c>
      <c r="B3370" s="0" t="s">
        <v>8967</v>
      </c>
      <c r="C3370" s="0" t="s">
        <v>8968</v>
      </c>
      <c r="D3370" s="0" t="n">
        <v>15010</v>
      </c>
      <c r="E3370" s="0" t="s">
        <v>9417</v>
      </c>
      <c r="F3370" s="0" t="s">
        <v>9418</v>
      </c>
      <c r="G3370" s="0" t="s">
        <v>9419</v>
      </c>
    </row>
    <row r="3371" customFormat="false" ht="14.4" hidden="false" customHeight="false" outlineLevel="0" collapsed="false">
      <c r="A3371" s="0" t="n">
        <v>577</v>
      </c>
      <c r="B3371" s="0" t="s">
        <v>8967</v>
      </c>
      <c r="C3371" s="0" t="s">
        <v>8968</v>
      </c>
      <c r="D3371" s="0" t="n">
        <v>15020</v>
      </c>
      <c r="E3371" s="0" t="s">
        <v>9420</v>
      </c>
      <c r="F3371" s="0" t="s">
        <v>9421</v>
      </c>
      <c r="G3371" s="0" t="s">
        <v>9422</v>
      </c>
    </row>
    <row r="3372" customFormat="false" ht="14.4" hidden="false" customHeight="false" outlineLevel="0" collapsed="false">
      <c r="A3372" s="0" t="n">
        <v>577</v>
      </c>
      <c r="B3372" s="0" t="s">
        <v>8967</v>
      </c>
      <c r="C3372" s="0" t="s">
        <v>8968</v>
      </c>
      <c r="D3372" s="0" t="n">
        <v>15030</v>
      </c>
      <c r="E3372" s="0" t="s">
        <v>9423</v>
      </c>
      <c r="F3372" s="0" t="s">
        <v>9424</v>
      </c>
      <c r="G3372" s="0" t="s">
        <v>9425</v>
      </c>
    </row>
    <row r="3373" customFormat="false" ht="14.4" hidden="false" customHeight="false" outlineLevel="0" collapsed="false">
      <c r="A3373" s="0" t="n">
        <v>577</v>
      </c>
      <c r="B3373" s="0" t="s">
        <v>8967</v>
      </c>
      <c r="C3373" s="0" t="s">
        <v>8968</v>
      </c>
      <c r="D3373" s="0" t="n">
        <v>15040</v>
      </c>
      <c r="E3373" s="0" t="s">
        <v>9426</v>
      </c>
      <c r="F3373" s="0" t="s">
        <v>9427</v>
      </c>
      <c r="G3373" s="0" t="s">
        <v>9428</v>
      </c>
    </row>
    <row r="3374" customFormat="false" ht="14.4" hidden="false" customHeight="false" outlineLevel="0" collapsed="false">
      <c r="A3374" s="0" t="n">
        <v>577</v>
      </c>
      <c r="B3374" s="0" t="s">
        <v>8967</v>
      </c>
      <c r="C3374" s="0" t="s">
        <v>8968</v>
      </c>
      <c r="D3374" s="0" t="n">
        <v>15050</v>
      </c>
      <c r="E3374" s="0" t="s">
        <v>9429</v>
      </c>
      <c r="F3374" s="0" t="s">
        <v>9430</v>
      </c>
      <c r="G3374" s="0" t="s">
        <v>9431</v>
      </c>
    </row>
    <row r="3375" customFormat="false" ht="14.4" hidden="false" customHeight="false" outlineLevel="0" collapsed="false">
      <c r="A3375" s="0" t="n">
        <v>577</v>
      </c>
      <c r="B3375" s="0" t="s">
        <v>8967</v>
      </c>
      <c r="C3375" s="0" t="s">
        <v>8968</v>
      </c>
      <c r="D3375" s="0" t="n">
        <v>15060</v>
      </c>
      <c r="E3375" s="0" t="s">
        <v>9432</v>
      </c>
      <c r="F3375" s="0" t="s">
        <v>9433</v>
      </c>
      <c r="G3375" s="0" t="s">
        <v>9434</v>
      </c>
    </row>
    <row r="3376" customFormat="false" ht="14.4" hidden="false" customHeight="false" outlineLevel="0" collapsed="false">
      <c r="A3376" s="0" t="n">
        <v>577</v>
      </c>
      <c r="B3376" s="0" t="s">
        <v>8967</v>
      </c>
      <c r="C3376" s="0" t="s">
        <v>8968</v>
      </c>
      <c r="D3376" s="0" t="n">
        <v>15070</v>
      </c>
      <c r="E3376" s="0" t="s">
        <v>9435</v>
      </c>
      <c r="F3376" s="0" t="s">
        <v>9436</v>
      </c>
      <c r="G3376" s="0" t="s">
        <v>9437</v>
      </c>
    </row>
    <row r="3377" customFormat="false" ht="14.4" hidden="false" customHeight="false" outlineLevel="0" collapsed="false">
      <c r="A3377" s="0" t="n">
        <v>577</v>
      </c>
      <c r="B3377" s="0" t="s">
        <v>8967</v>
      </c>
      <c r="C3377" s="0" t="s">
        <v>8968</v>
      </c>
      <c r="D3377" s="0" t="n">
        <v>15080</v>
      </c>
      <c r="E3377" s="0" t="s">
        <v>9438</v>
      </c>
      <c r="F3377" s="0" t="s">
        <v>9439</v>
      </c>
      <c r="G3377" s="0" t="s">
        <v>9440</v>
      </c>
    </row>
    <row r="3378" customFormat="false" ht="14.4" hidden="false" customHeight="false" outlineLevel="0" collapsed="false">
      <c r="A3378" s="0" t="n">
        <v>577</v>
      </c>
      <c r="B3378" s="0" t="s">
        <v>8967</v>
      </c>
      <c r="C3378" s="0" t="s">
        <v>8968</v>
      </c>
      <c r="D3378" s="0" t="n">
        <v>15090</v>
      </c>
      <c r="E3378" s="0" t="s">
        <v>9441</v>
      </c>
      <c r="F3378" s="0" t="s">
        <v>9442</v>
      </c>
      <c r="G3378" s="0" t="s">
        <v>9443</v>
      </c>
    </row>
    <row r="3379" customFormat="false" ht="14.4" hidden="false" customHeight="false" outlineLevel="0" collapsed="false">
      <c r="A3379" s="0" t="n">
        <v>577</v>
      </c>
      <c r="B3379" s="0" t="s">
        <v>8967</v>
      </c>
      <c r="C3379" s="0" t="s">
        <v>8968</v>
      </c>
      <c r="D3379" s="0" t="n">
        <v>15100</v>
      </c>
      <c r="E3379" s="0" t="s">
        <v>9444</v>
      </c>
      <c r="F3379" s="0" t="s">
        <v>9445</v>
      </c>
      <c r="G3379" s="0" t="s">
        <v>9446</v>
      </c>
    </row>
    <row r="3380" customFormat="false" ht="14.4" hidden="false" customHeight="false" outlineLevel="0" collapsed="false">
      <c r="A3380" s="0" t="n">
        <v>577</v>
      </c>
      <c r="B3380" s="0" t="s">
        <v>8967</v>
      </c>
      <c r="C3380" s="0" t="s">
        <v>8968</v>
      </c>
      <c r="D3380" s="0" t="n">
        <v>15110</v>
      </c>
      <c r="E3380" s="0" t="s">
        <v>9447</v>
      </c>
      <c r="F3380" s="0" t="s">
        <v>9448</v>
      </c>
      <c r="G3380" s="0" t="s">
        <v>9449</v>
      </c>
    </row>
    <row r="3381" customFormat="false" ht="14.4" hidden="false" customHeight="false" outlineLevel="0" collapsed="false">
      <c r="A3381" s="0" t="n">
        <v>577</v>
      </c>
      <c r="B3381" s="0" t="s">
        <v>8967</v>
      </c>
      <c r="C3381" s="0" t="s">
        <v>8968</v>
      </c>
      <c r="D3381" s="0" t="n">
        <v>15120</v>
      </c>
      <c r="E3381" s="0" t="s">
        <v>9450</v>
      </c>
      <c r="F3381" s="0" t="s">
        <v>9451</v>
      </c>
      <c r="G3381" s="0" t="s">
        <v>9452</v>
      </c>
    </row>
    <row r="3382" customFormat="false" ht="14.4" hidden="false" customHeight="false" outlineLevel="0" collapsed="false">
      <c r="A3382" s="0" t="n">
        <v>577</v>
      </c>
      <c r="B3382" s="0" t="s">
        <v>8967</v>
      </c>
      <c r="C3382" s="0" t="s">
        <v>8968</v>
      </c>
      <c r="D3382" s="0" t="n">
        <v>15130</v>
      </c>
      <c r="E3382" s="0" t="s">
        <v>1084</v>
      </c>
      <c r="F3382" s="0" t="s">
        <v>1084</v>
      </c>
      <c r="G3382" s="0" t="s">
        <v>1084</v>
      </c>
    </row>
    <row r="3383" customFormat="false" ht="14.4" hidden="false" customHeight="false" outlineLevel="0" collapsed="false">
      <c r="A3383" s="0" t="n">
        <v>577</v>
      </c>
      <c r="B3383" s="0" t="s">
        <v>8967</v>
      </c>
      <c r="C3383" s="0" t="s">
        <v>8968</v>
      </c>
      <c r="D3383" s="0" t="n">
        <v>15140</v>
      </c>
      <c r="E3383" s="0" t="s">
        <v>9453</v>
      </c>
      <c r="F3383" s="0" t="s">
        <v>9454</v>
      </c>
      <c r="G3383" s="0" t="s">
        <v>9455</v>
      </c>
    </row>
    <row r="3384" customFormat="false" ht="14.4" hidden="false" customHeight="false" outlineLevel="0" collapsed="false">
      <c r="A3384" s="0" t="n">
        <v>577</v>
      </c>
      <c r="B3384" s="0" t="s">
        <v>8967</v>
      </c>
      <c r="C3384" s="0" t="s">
        <v>8968</v>
      </c>
      <c r="D3384" s="0" t="n">
        <v>15150</v>
      </c>
      <c r="E3384" s="0" t="s">
        <v>9456</v>
      </c>
      <c r="F3384" s="0" t="s">
        <v>9457</v>
      </c>
      <c r="G3384" s="0" t="s">
        <v>9457</v>
      </c>
    </row>
    <row r="3385" customFormat="false" ht="14.4" hidden="false" customHeight="false" outlineLevel="0" collapsed="false">
      <c r="A3385" s="0" t="n">
        <v>577</v>
      </c>
      <c r="B3385" s="0" t="s">
        <v>8967</v>
      </c>
      <c r="C3385" s="0" t="s">
        <v>8968</v>
      </c>
      <c r="D3385" s="0" t="n">
        <v>15160</v>
      </c>
      <c r="E3385" s="0" t="s">
        <v>9458</v>
      </c>
      <c r="G3385" s="0" t="s">
        <v>9458</v>
      </c>
    </row>
    <row r="3386" customFormat="false" ht="14.4" hidden="false" customHeight="false" outlineLevel="0" collapsed="false">
      <c r="A3386" s="0" t="n">
        <v>577</v>
      </c>
      <c r="B3386" s="0" t="s">
        <v>8967</v>
      </c>
      <c r="C3386" s="0" t="s">
        <v>8968</v>
      </c>
      <c r="D3386" s="0" t="n">
        <v>15170</v>
      </c>
      <c r="E3386" s="0" t="s">
        <v>9459</v>
      </c>
      <c r="G3386" s="0" t="s">
        <v>9459</v>
      </c>
    </row>
    <row r="3387" customFormat="false" ht="14.4" hidden="false" customHeight="false" outlineLevel="0" collapsed="false">
      <c r="A3387" s="0" t="n">
        <v>577</v>
      </c>
      <c r="B3387" s="0" t="s">
        <v>8967</v>
      </c>
      <c r="C3387" s="0" t="s">
        <v>8968</v>
      </c>
      <c r="D3387" s="0" t="n">
        <v>15180</v>
      </c>
      <c r="E3387" s="0" t="s">
        <v>9460</v>
      </c>
      <c r="G3387" s="0" t="s">
        <v>9460</v>
      </c>
    </row>
    <row r="3388" customFormat="false" ht="14.4" hidden="false" customHeight="false" outlineLevel="0" collapsed="false">
      <c r="A3388" s="0" t="n">
        <v>577</v>
      </c>
      <c r="B3388" s="0" t="s">
        <v>8967</v>
      </c>
      <c r="C3388" s="0" t="s">
        <v>8968</v>
      </c>
      <c r="D3388" s="0" t="n">
        <v>15300</v>
      </c>
      <c r="E3388" s="0" t="s">
        <v>9461</v>
      </c>
      <c r="F3388" s="0" t="s">
        <v>9462</v>
      </c>
      <c r="G3388" s="0" t="s">
        <v>9463</v>
      </c>
    </row>
    <row r="3389" customFormat="false" ht="14.4" hidden="false" customHeight="false" outlineLevel="0" collapsed="false">
      <c r="A3389" s="0" t="n">
        <v>577</v>
      </c>
      <c r="B3389" s="0" t="s">
        <v>8967</v>
      </c>
      <c r="C3389" s="0" t="s">
        <v>8968</v>
      </c>
      <c r="D3389" s="0" t="n">
        <v>15310</v>
      </c>
      <c r="E3389" s="0" t="s">
        <v>9464</v>
      </c>
      <c r="F3389" s="0" t="s">
        <v>9465</v>
      </c>
      <c r="G3389" s="0" t="s">
        <v>9466</v>
      </c>
    </row>
    <row r="3390" customFormat="false" ht="14.4" hidden="false" customHeight="false" outlineLevel="0" collapsed="false">
      <c r="A3390" s="0" t="n">
        <v>577</v>
      </c>
      <c r="B3390" s="0" t="s">
        <v>8967</v>
      </c>
      <c r="C3390" s="0" t="s">
        <v>8968</v>
      </c>
      <c r="D3390" s="0" t="n">
        <v>15320</v>
      </c>
      <c r="E3390" s="0" t="s">
        <v>9467</v>
      </c>
      <c r="F3390" s="0" t="s">
        <v>9369</v>
      </c>
      <c r="G3390" s="0" t="s">
        <v>9468</v>
      </c>
    </row>
    <row r="3391" customFormat="false" ht="14.4" hidden="false" customHeight="false" outlineLevel="0" collapsed="false">
      <c r="A3391" s="0" t="n">
        <v>577</v>
      </c>
      <c r="B3391" s="0" t="s">
        <v>8967</v>
      </c>
      <c r="C3391" s="0" t="s">
        <v>8968</v>
      </c>
      <c r="D3391" s="0" t="n">
        <v>15330</v>
      </c>
      <c r="E3391" s="0" t="s">
        <v>9469</v>
      </c>
      <c r="F3391" s="0" t="s">
        <v>9470</v>
      </c>
      <c r="G3391" s="0" t="s">
        <v>9471</v>
      </c>
    </row>
    <row r="3392" customFormat="false" ht="14.4" hidden="false" customHeight="false" outlineLevel="0" collapsed="false">
      <c r="A3392" s="0" t="n">
        <v>577</v>
      </c>
      <c r="B3392" s="0" t="s">
        <v>8967</v>
      </c>
      <c r="C3392" s="0" t="s">
        <v>8968</v>
      </c>
      <c r="D3392" s="0" t="n">
        <v>15340</v>
      </c>
      <c r="E3392" s="0" t="s">
        <v>9472</v>
      </c>
      <c r="F3392" s="0" t="s">
        <v>9473</v>
      </c>
      <c r="G3392" s="0" t="s">
        <v>9474</v>
      </c>
    </row>
    <row r="3393" customFormat="false" ht="14.4" hidden="false" customHeight="false" outlineLevel="0" collapsed="false">
      <c r="A3393" s="0" t="n">
        <v>577</v>
      </c>
      <c r="B3393" s="0" t="s">
        <v>8967</v>
      </c>
      <c r="C3393" s="0" t="s">
        <v>8968</v>
      </c>
      <c r="D3393" s="0" t="n">
        <v>15350</v>
      </c>
      <c r="E3393" s="0" t="s">
        <v>9475</v>
      </c>
      <c r="F3393" s="0" t="s">
        <v>9476</v>
      </c>
      <c r="G3393" s="0" t="s">
        <v>9477</v>
      </c>
    </row>
    <row r="3394" customFormat="false" ht="14.4" hidden="false" customHeight="false" outlineLevel="0" collapsed="false">
      <c r="A3394" s="0" t="n">
        <v>577</v>
      </c>
      <c r="B3394" s="0" t="s">
        <v>8967</v>
      </c>
      <c r="C3394" s="0" t="s">
        <v>8968</v>
      </c>
      <c r="D3394" s="0" t="n">
        <v>15360</v>
      </c>
      <c r="E3394" s="0" t="s">
        <v>9478</v>
      </c>
      <c r="F3394" s="0" t="s">
        <v>9479</v>
      </c>
      <c r="G3394" s="0" t="s">
        <v>9480</v>
      </c>
    </row>
    <row r="3395" customFormat="false" ht="14.4" hidden="false" customHeight="false" outlineLevel="0" collapsed="false">
      <c r="A3395" s="0" t="n">
        <v>577</v>
      </c>
      <c r="B3395" s="0" t="s">
        <v>8967</v>
      </c>
      <c r="C3395" s="0" t="s">
        <v>8968</v>
      </c>
      <c r="D3395" s="0" t="n">
        <v>15370</v>
      </c>
      <c r="E3395" s="0" t="s">
        <v>9481</v>
      </c>
      <c r="F3395" s="0" t="s">
        <v>9482</v>
      </c>
      <c r="G3395" s="0" t="s">
        <v>9483</v>
      </c>
    </row>
    <row r="3396" customFormat="false" ht="14.4" hidden="false" customHeight="false" outlineLevel="0" collapsed="false">
      <c r="A3396" s="0" t="n">
        <v>577</v>
      </c>
      <c r="B3396" s="0" t="s">
        <v>8967</v>
      </c>
      <c r="C3396" s="0" t="s">
        <v>8968</v>
      </c>
      <c r="D3396" s="0" t="n">
        <v>15380</v>
      </c>
      <c r="E3396" s="0" t="s">
        <v>9484</v>
      </c>
      <c r="F3396" s="0" t="s">
        <v>9485</v>
      </c>
      <c r="G3396" s="0" t="s">
        <v>9486</v>
      </c>
    </row>
    <row r="3397" customFormat="false" ht="14.4" hidden="false" customHeight="false" outlineLevel="0" collapsed="false">
      <c r="A3397" s="0" t="n">
        <v>577</v>
      </c>
      <c r="B3397" s="0" t="s">
        <v>8967</v>
      </c>
      <c r="C3397" s="0" t="s">
        <v>8968</v>
      </c>
      <c r="D3397" s="0" t="n">
        <v>20000</v>
      </c>
      <c r="E3397" s="0" t="s">
        <v>9487</v>
      </c>
      <c r="F3397" s="0" t="s">
        <v>9488</v>
      </c>
      <c r="G3397" s="0" t="s">
        <v>9489</v>
      </c>
    </row>
    <row r="3398" customFormat="false" ht="14.4" hidden="false" customHeight="false" outlineLevel="0" collapsed="false">
      <c r="A3398" s="0" t="n">
        <v>577</v>
      </c>
      <c r="B3398" s="0" t="s">
        <v>8967</v>
      </c>
      <c r="C3398" s="0" t="s">
        <v>8968</v>
      </c>
      <c r="D3398" s="0" t="n">
        <v>20001</v>
      </c>
      <c r="E3398" s="0" t="s">
        <v>9490</v>
      </c>
      <c r="F3398" s="0" t="s">
        <v>9491</v>
      </c>
      <c r="G3398" s="0" t="s">
        <v>9492</v>
      </c>
    </row>
    <row r="3399" customFormat="false" ht="14.4" hidden="false" customHeight="false" outlineLevel="0" collapsed="false">
      <c r="A3399" s="0" t="n">
        <v>577</v>
      </c>
      <c r="B3399" s="0" t="s">
        <v>8967</v>
      </c>
      <c r="C3399" s="0" t="s">
        <v>8968</v>
      </c>
      <c r="D3399" s="0" t="n">
        <v>20002</v>
      </c>
      <c r="E3399" s="0" t="s">
        <v>9493</v>
      </c>
      <c r="F3399" s="0" t="s">
        <v>9494</v>
      </c>
      <c r="G3399" s="0" t="s">
        <v>9495</v>
      </c>
    </row>
    <row r="3400" customFormat="false" ht="14.4" hidden="false" customHeight="false" outlineLevel="0" collapsed="false">
      <c r="A3400" s="0" t="n">
        <v>577</v>
      </c>
      <c r="B3400" s="0" t="s">
        <v>8967</v>
      </c>
      <c r="C3400" s="0" t="s">
        <v>8968</v>
      </c>
      <c r="D3400" s="0" t="n">
        <v>20003</v>
      </c>
      <c r="E3400" s="0" t="s">
        <v>9496</v>
      </c>
      <c r="F3400" s="0" t="s">
        <v>9497</v>
      </c>
      <c r="G3400" s="0" t="s">
        <v>9498</v>
      </c>
    </row>
    <row r="3401" customFormat="false" ht="14.4" hidden="false" customHeight="false" outlineLevel="0" collapsed="false">
      <c r="A3401" s="0" t="n">
        <v>577</v>
      </c>
      <c r="B3401" s="0" t="s">
        <v>8967</v>
      </c>
      <c r="C3401" s="0" t="s">
        <v>8968</v>
      </c>
      <c r="D3401" s="0" t="n">
        <v>20004</v>
      </c>
      <c r="E3401" s="0" t="s">
        <v>9499</v>
      </c>
      <c r="F3401" s="0" t="s">
        <v>9500</v>
      </c>
      <c r="G3401" s="0" t="s">
        <v>9501</v>
      </c>
    </row>
    <row r="3402" customFormat="false" ht="14.4" hidden="false" customHeight="false" outlineLevel="0" collapsed="false">
      <c r="A3402" s="0" t="n">
        <v>577</v>
      </c>
      <c r="B3402" s="0" t="s">
        <v>8967</v>
      </c>
      <c r="C3402" s="0" t="s">
        <v>8968</v>
      </c>
      <c r="D3402" s="0" t="n">
        <v>20005</v>
      </c>
      <c r="E3402" s="0" t="s">
        <v>9502</v>
      </c>
      <c r="F3402" s="0" t="s">
        <v>9503</v>
      </c>
      <c r="G3402" s="0" t="s">
        <v>9504</v>
      </c>
    </row>
    <row r="3403" customFormat="false" ht="14.4" hidden="false" customHeight="false" outlineLevel="0" collapsed="false">
      <c r="A3403" s="0" t="n">
        <v>577</v>
      </c>
      <c r="B3403" s="0" t="s">
        <v>8967</v>
      </c>
      <c r="C3403" s="0" t="s">
        <v>8968</v>
      </c>
      <c r="D3403" s="0" t="n">
        <v>20006</v>
      </c>
      <c r="E3403" s="0" t="s">
        <v>9505</v>
      </c>
      <c r="F3403" s="0" t="s">
        <v>9506</v>
      </c>
      <c r="G3403" s="0" t="s">
        <v>9507</v>
      </c>
    </row>
    <row r="3404" customFormat="false" ht="14.4" hidden="false" customHeight="false" outlineLevel="0" collapsed="false">
      <c r="A3404" s="0" t="n">
        <v>577</v>
      </c>
      <c r="B3404" s="0" t="s">
        <v>8967</v>
      </c>
      <c r="C3404" s="0" t="s">
        <v>8968</v>
      </c>
      <c r="D3404" s="0" t="n">
        <v>20007</v>
      </c>
      <c r="E3404" s="0" t="s">
        <v>9508</v>
      </c>
      <c r="F3404" s="0" t="s">
        <v>9509</v>
      </c>
      <c r="G3404" s="0" t="s">
        <v>9510</v>
      </c>
    </row>
    <row r="3405" customFormat="false" ht="14.4" hidden="false" customHeight="false" outlineLevel="0" collapsed="false">
      <c r="A3405" s="0" t="n">
        <v>577</v>
      </c>
      <c r="B3405" s="0" t="s">
        <v>8967</v>
      </c>
      <c r="C3405" s="0" t="s">
        <v>8968</v>
      </c>
      <c r="D3405" s="0" t="n">
        <v>20008</v>
      </c>
      <c r="E3405" s="0" t="s">
        <v>9511</v>
      </c>
      <c r="F3405" s="0" t="s">
        <v>9512</v>
      </c>
      <c r="G3405" s="0" t="s">
        <v>9513</v>
      </c>
    </row>
    <row r="3406" customFormat="false" ht="14.4" hidden="false" customHeight="false" outlineLevel="0" collapsed="false">
      <c r="A3406" s="0" t="n">
        <v>577</v>
      </c>
      <c r="B3406" s="0" t="s">
        <v>8967</v>
      </c>
      <c r="C3406" s="0" t="s">
        <v>8968</v>
      </c>
      <c r="D3406" s="0" t="n">
        <v>20009</v>
      </c>
      <c r="E3406" s="0" t="s">
        <v>9514</v>
      </c>
      <c r="F3406" s="0" t="s">
        <v>9515</v>
      </c>
      <c r="G3406" s="0" t="s">
        <v>9516</v>
      </c>
    </row>
    <row r="3407" customFormat="false" ht="14.4" hidden="false" customHeight="false" outlineLevel="0" collapsed="false">
      <c r="A3407" s="0" t="n">
        <v>577</v>
      </c>
      <c r="B3407" s="0" t="s">
        <v>8967</v>
      </c>
      <c r="C3407" s="0" t="s">
        <v>8968</v>
      </c>
      <c r="D3407" s="0" t="n">
        <v>20010</v>
      </c>
      <c r="E3407" s="0" t="s">
        <v>9517</v>
      </c>
      <c r="F3407" s="0" t="s">
        <v>9518</v>
      </c>
      <c r="G3407" s="0" t="s">
        <v>9519</v>
      </c>
    </row>
    <row r="3408" customFormat="false" ht="14.4" hidden="false" customHeight="false" outlineLevel="0" collapsed="false">
      <c r="A3408" s="0" t="n">
        <v>577</v>
      </c>
      <c r="B3408" s="0" t="s">
        <v>8967</v>
      </c>
      <c r="C3408" s="0" t="s">
        <v>8968</v>
      </c>
      <c r="D3408" s="0" t="n">
        <v>20011</v>
      </c>
      <c r="E3408" s="0" t="s">
        <v>9520</v>
      </c>
      <c r="F3408" s="0" t="s">
        <v>9521</v>
      </c>
      <c r="G3408" s="0" t="s">
        <v>9522</v>
      </c>
    </row>
    <row r="3409" customFormat="false" ht="14.4" hidden="false" customHeight="false" outlineLevel="0" collapsed="false">
      <c r="A3409" s="0" t="n">
        <v>577</v>
      </c>
      <c r="B3409" s="0" t="s">
        <v>8967</v>
      </c>
      <c r="C3409" s="0" t="s">
        <v>8968</v>
      </c>
      <c r="D3409" s="0" t="n">
        <v>20012</v>
      </c>
      <c r="E3409" s="0" t="s">
        <v>9523</v>
      </c>
      <c r="F3409" s="0" t="s">
        <v>9524</v>
      </c>
      <c r="G3409" s="0" t="s">
        <v>9525</v>
      </c>
    </row>
    <row r="3410" customFormat="false" ht="14.4" hidden="false" customHeight="false" outlineLevel="0" collapsed="false">
      <c r="A3410" s="0" t="n">
        <v>577</v>
      </c>
      <c r="B3410" s="0" t="s">
        <v>8967</v>
      </c>
      <c r="C3410" s="0" t="s">
        <v>8968</v>
      </c>
      <c r="D3410" s="0" t="n">
        <v>20013</v>
      </c>
      <c r="E3410" s="0" t="s">
        <v>9526</v>
      </c>
      <c r="F3410" s="0" t="s">
        <v>9527</v>
      </c>
      <c r="G3410" s="0" t="s">
        <v>9528</v>
      </c>
    </row>
    <row r="3411" customFormat="false" ht="14.4" hidden="false" customHeight="false" outlineLevel="0" collapsed="false">
      <c r="A3411" s="0" t="n">
        <v>577</v>
      </c>
      <c r="B3411" s="0" t="s">
        <v>8967</v>
      </c>
      <c r="C3411" s="0" t="s">
        <v>8968</v>
      </c>
      <c r="D3411" s="0" t="n">
        <v>20014</v>
      </c>
      <c r="E3411" s="0" t="s">
        <v>9529</v>
      </c>
      <c r="F3411" s="0" t="s">
        <v>9530</v>
      </c>
      <c r="G3411" s="0" t="s">
        <v>9531</v>
      </c>
    </row>
    <row r="3412" customFormat="false" ht="14.4" hidden="false" customHeight="false" outlineLevel="0" collapsed="false">
      <c r="A3412" s="0" t="n">
        <v>577</v>
      </c>
      <c r="B3412" s="0" t="s">
        <v>8967</v>
      </c>
      <c r="C3412" s="0" t="s">
        <v>8968</v>
      </c>
      <c r="D3412" s="0" t="n">
        <v>20015</v>
      </c>
      <c r="E3412" s="0" t="s">
        <v>9532</v>
      </c>
      <c r="F3412" s="0" t="s">
        <v>9533</v>
      </c>
      <c r="G3412" s="0" t="s">
        <v>9534</v>
      </c>
    </row>
    <row r="3413" customFormat="false" ht="14.4" hidden="false" customHeight="false" outlineLevel="0" collapsed="false">
      <c r="A3413" s="0" t="n">
        <v>577</v>
      </c>
      <c r="B3413" s="0" t="s">
        <v>8967</v>
      </c>
      <c r="C3413" s="0" t="s">
        <v>8968</v>
      </c>
      <c r="D3413" s="0" t="n">
        <v>20016</v>
      </c>
      <c r="E3413" s="0" t="s">
        <v>9535</v>
      </c>
      <c r="F3413" s="0" t="s">
        <v>9536</v>
      </c>
      <c r="G3413" s="0" t="s">
        <v>9537</v>
      </c>
    </row>
    <row r="3414" customFormat="false" ht="14.4" hidden="false" customHeight="false" outlineLevel="0" collapsed="false">
      <c r="A3414" s="0" t="n">
        <v>577</v>
      </c>
      <c r="B3414" s="0" t="s">
        <v>8967</v>
      </c>
      <c r="C3414" s="0" t="s">
        <v>8968</v>
      </c>
      <c r="D3414" s="0" t="n">
        <v>20017</v>
      </c>
      <c r="E3414" s="0" t="s">
        <v>9538</v>
      </c>
      <c r="F3414" s="0" t="s">
        <v>9539</v>
      </c>
      <c r="G3414" s="0" t="s">
        <v>9540</v>
      </c>
    </row>
    <row r="3415" customFormat="false" ht="14.4" hidden="false" customHeight="false" outlineLevel="0" collapsed="false">
      <c r="A3415" s="0" t="n">
        <v>577</v>
      </c>
      <c r="B3415" s="0" t="s">
        <v>8967</v>
      </c>
      <c r="C3415" s="0" t="s">
        <v>8968</v>
      </c>
      <c r="D3415" s="0" t="n">
        <v>20018</v>
      </c>
      <c r="E3415" s="0" t="s">
        <v>9541</v>
      </c>
      <c r="F3415" s="0" t="s">
        <v>9542</v>
      </c>
      <c r="G3415" s="0" t="s">
        <v>9543</v>
      </c>
    </row>
    <row r="3416" customFormat="false" ht="14.4" hidden="false" customHeight="false" outlineLevel="0" collapsed="false">
      <c r="A3416" s="0" t="n">
        <v>577</v>
      </c>
      <c r="B3416" s="0" t="s">
        <v>8967</v>
      </c>
      <c r="C3416" s="0" t="s">
        <v>8968</v>
      </c>
      <c r="D3416" s="0" t="n">
        <v>20019</v>
      </c>
      <c r="E3416" s="0" t="s">
        <v>9544</v>
      </c>
      <c r="F3416" s="0" t="s">
        <v>9545</v>
      </c>
      <c r="G3416" s="0" t="s">
        <v>9546</v>
      </c>
    </row>
    <row r="3417" customFormat="false" ht="14.4" hidden="false" customHeight="false" outlineLevel="0" collapsed="false">
      <c r="A3417" s="0" t="n">
        <v>577</v>
      </c>
      <c r="B3417" s="0" t="s">
        <v>8967</v>
      </c>
      <c r="C3417" s="0" t="s">
        <v>8968</v>
      </c>
      <c r="D3417" s="0" t="n">
        <v>20020</v>
      </c>
      <c r="E3417" s="0" t="s">
        <v>9547</v>
      </c>
      <c r="F3417" s="0" t="s">
        <v>9548</v>
      </c>
      <c r="G3417" s="0" t="s">
        <v>9549</v>
      </c>
    </row>
    <row r="3418" customFormat="false" ht="14.4" hidden="false" customHeight="false" outlineLevel="0" collapsed="false">
      <c r="A3418" s="0" t="n">
        <v>577</v>
      </c>
      <c r="B3418" s="0" t="s">
        <v>8967</v>
      </c>
      <c r="C3418" s="0" t="s">
        <v>8968</v>
      </c>
      <c r="D3418" s="0" t="n">
        <v>20021</v>
      </c>
      <c r="E3418" s="0" t="s">
        <v>9550</v>
      </c>
      <c r="F3418" s="0" t="s">
        <v>9551</v>
      </c>
      <c r="G3418" s="0" t="s">
        <v>9552</v>
      </c>
    </row>
    <row r="3419" customFormat="false" ht="14.4" hidden="false" customHeight="false" outlineLevel="0" collapsed="false">
      <c r="A3419" s="0" t="n">
        <v>577</v>
      </c>
      <c r="B3419" s="0" t="s">
        <v>8967</v>
      </c>
      <c r="C3419" s="0" t="s">
        <v>8968</v>
      </c>
      <c r="D3419" s="0" t="n">
        <v>20022</v>
      </c>
      <c r="E3419" s="0" t="s">
        <v>9553</v>
      </c>
      <c r="F3419" s="0" t="s">
        <v>9554</v>
      </c>
      <c r="G3419" s="0" t="s">
        <v>9555</v>
      </c>
    </row>
    <row r="3420" customFormat="false" ht="14.4" hidden="false" customHeight="false" outlineLevel="0" collapsed="false">
      <c r="A3420" s="0" t="n">
        <v>577</v>
      </c>
      <c r="B3420" s="0" t="s">
        <v>8967</v>
      </c>
      <c r="C3420" s="0" t="s">
        <v>8968</v>
      </c>
      <c r="D3420" s="0" t="n">
        <v>20023</v>
      </c>
      <c r="E3420" s="0" t="s">
        <v>9556</v>
      </c>
      <c r="F3420" s="0" t="s">
        <v>9557</v>
      </c>
      <c r="G3420" s="0" t="s">
        <v>9558</v>
      </c>
    </row>
    <row r="3421" customFormat="false" ht="14.4" hidden="false" customHeight="false" outlineLevel="0" collapsed="false">
      <c r="A3421" s="0" t="n">
        <v>577</v>
      </c>
      <c r="B3421" s="0" t="s">
        <v>8967</v>
      </c>
      <c r="C3421" s="0" t="s">
        <v>8968</v>
      </c>
      <c r="D3421" s="0" t="n">
        <v>20024</v>
      </c>
      <c r="E3421" s="0" t="s">
        <v>9559</v>
      </c>
      <c r="F3421" s="0" t="s">
        <v>9560</v>
      </c>
      <c r="G3421" s="0" t="s">
        <v>9561</v>
      </c>
    </row>
    <row r="3422" customFormat="false" ht="14.4" hidden="false" customHeight="false" outlineLevel="0" collapsed="false">
      <c r="A3422" s="0" t="n">
        <v>577</v>
      </c>
      <c r="B3422" s="0" t="s">
        <v>8967</v>
      </c>
      <c r="C3422" s="0" t="s">
        <v>8968</v>
      </c>
      <c r="D3422" s="0" t="n">
        <v>20025</v>
      </c>
      <c r="E3422" s="0" t="s">
        <v>9562</v>
      </c>
      <c r="F3422" s="0" t="s">
        <v>9563</v>
      </c>
      <c r="G3422" s="0" t="s">
        <v>9564</v>
      </c>
    </row>
    <row r="3423" customFormat="false" ht="14.4" hidden="false" customHeight="false" outlineLevel="0" collapsed="false">
      <c r="A3423" s="0" t="n">
        <v>577</v>
      </c>
      <c r="B3423" s="0" t="s">
        <v>8967</v>
      </c>
      <c r="C3423" s="0" t="s">
        <v>8968</v>
      </c>
      <c r="D3423" s="0" t="n">
        <v>20026</v>
      </c>
      <c r="E3423" s="0" t="s">
        <v>9565</v>
      </c>
      <c r="F3423" s="0" t="s">
        <v>9566</v>
      </c>
      <c r="G3423" s="0" t="s">
        <v>9567</v>
      </c>
    </row>
    <row r="3424" customFormat="false" ht="14.4" hidden="false" customHeight="false" outlineLevel="0" collapsed="false">
      <c r="A3424" s="0" t="n">
        <v>577</v>
      </c>
      <c r="B3424" s="0" t="s">
        <v>8967</v>
      </c>
      <c r="C3424" s="0" t="s">
        <v>8968</v>
      </c>
      <c r="D3424" s="0" t="n">
        <v>20027</v>
      </c>
      <c r="E3424" s="0" t="s">
        <v>9568</v>
      </c>
      <c r="F3424" s="0" t="s">
        <v>9569</v>
      </c>
      <c r="G3424" s="0" t="s">
        <v>9570</v>
      </c>
    </row>
    <row r="3425" customFormat="false" ht="14.4" hidden="false" customHeight="false" outlineLevel="0" collapsed="false">
      <c r="A3425" s="0" t="n">
        <v>577</v>
      </c>
      <c r="B3425" s="0" t="s">
        <v>8967</v>
      </c>
      <c r="C3425" s="0" t="s">
        <v>8968</v>
      </c>
      <c r="D3425" s="0" t="n">
        <v>20028</v>
      </c>
      <c r="E3425" s="0" t="s">
        <v>9571</v>
      </c>
      <c r="F3425" s="0" t="s">
        <v>9572</v>
      </c>
      <c r="G3425" s="0" t="s">
        <v>9573</v>
      </c>
    </row>
    <row r="3426" customFormat="false" ht="14.4" hidden="false" customHeight="false" outlineLevel="0" collapsed="false">
      <c r="A3426" s="0" t="n">
        <v>577</v>
      </c>
      <c r="B3426" s="0" t="s">
        <v>8967</v>
      </c>
      <c r="C3426" s="0" t="s">
        <v>8968</v>
      </c>
      <c r="D3426" s="0" t="n">
        <v>20029</v>
      </c>
      <c r="E3426" s="0" t="s">
        <v>9574</v>
      </c>
      <c r="F3426" s="0" t="s">
        <v>9575</v>
      </c>
      <c r="G3426" s="0" t="s">
        <v>9576</v>
      </c>
    </row>
    <row r="3427" customFormat="false" ht="14.4" hidden="false" customHeight="false" outlineLevel="0" collapsed="false">
      <c r="A3427" s="0" t="n">
        <v>577</v>
      </c>
      <c r="B3427" s="0" t="s">
        <v>8967</v>
      </c>
      <c r="C3427" s="0" t="s">
        <v>8968</v>
      </c>
      <c r="D3427" s="0" t="n">
        <v>20030</v>
      </c>
      <c r="E3427" s="0" t="s">
        <v>9577</v>
      </c>
      <c r="F3427" s="0" t="s">
        <v>9578</v>
      </c>
      <c r="G3427" s="0" t="s">
        <v>9579</v>
      </c>
    </row>
    <row r="3428" customFormat="false" ht="14.4" hidden="false" customHeight="false" outlineLevel="0" collapsed="false">
      <c r="A3428" s="0" t="n">
        <v>577</v>
      </c>
      <c r="B3428" s="0" t="s">
        <v>8967</v>
      </c>
      <c r="C3428" s="0" t="s">
        <v>8968</v>
      </c>
      <c r="D3428" s="0" t="n">
        <v>20031</v>
      </c>
      <c r="E3428" s="0" t="s">
        <v>9580</v>
      </c>
      <c r="F3428" s="0" t="s">
        <v>9581</v>
      </c>
      <c r="G3428" s="0" t="s">
        <v>9582</v>
      </c>
    </row>
    <row r="3429" customFormat="false" ht="14.4" hidden="false" customHeight="false" outlineLevel="0" collapsed="false">
      <c r="A3429" s="0" t="n">
        <v>577</v>
      </c>
      <c r="B3429" s="0" t="s">
        <v>8967</v>
      </c>
      <c r="C3429" s="0" t="s">
        <v>8968</v>
      </c>
      <c r="D3429" s="0" t="n">
        <v>20032</v>
      </c>
      <c r="E3429" s="0" t="s">
        <v>9583</v>
      </c>
      <c r="F3429" s="0" t="s">
        <v>9584</v>
      </c>
      <c r="G3429" s="0" t="s">
        <v>9585</v>
      </c>
    </row>
    <row r="3430" customFormat="false" ht="14.4" hidden="false" customHeight="false" outlineLevel="0" collapsed="false">
      <c r="A3430" s="0" t="n">
        <v>577</v>
      </c>
      <c r="B3430" s="0" t="s">
        <v>8967</v>
      </c>
      <c r="C3430" s="0" t="s">
        <v>8968</v>
      </c>
      <c r="D3430" s="0" t="n">
        <v>20033</v>
      </c>
      <c r="E3430" s="0" t="s">
        <v>9586</v>
      </c>
      <c r="F3430" s="0" t="s">
        <v>9587</v>
      </c>
      <c r="G3430" s="0" t="s">
        <v>9588</v>
      </c>
    </row>
    <row r="3431" customFormat="false" ht="14.4" hidden="false" customHeight="false" outlineLevel="0" collapsed="false">
      <c r="A3431" s="0" t="n">
        <v>577</v>
      </c>
      <c r="B3431" s="0" t="s">
        <v>8967</v>
      </c>
      <c r="C3431" s="0" t="s">
        <v>8968</v>
      </c>
      <c r="D3431" s="0" t="n">
        <v>20034</v>
      </c>
      <c r="E3431" s="0" t="s">
        <v>9589</v>
      </c>
      <c r="F3431" s="0" t="s">
        <v>9590</v>
      </c>
      <c r="G3431" s="0" t="s">
        <v>9591</v>
      </c>
    </row>
    <row r="3432" customFormat="false" ht="14.4" hidden="false" customHeight="false" outlineLevel="0" collapsed="false">
      <c r="A3432" s="0" t="n">
        <v>577</v>
      </c>
      <c r="B3432" s="0" t="s">
        <v>8967</v>
      </c>
      <c r="C3432" s="0" t="s">
        <v>8968</v>
      </c>
      <c r="D3432" s="0" t="n">
        <v>20035</v>
      </c>
      <c r="E3432" s="0" t="s">
        <v>9592</v>
      </c>
      <c r="F3432" s="0" t="s">
        <v>9593</v>
      </c>
      <c r="G3432" s="0" t="s">
        <v>9594</v>
      </c>
    </row>
    <row r="3433" customFormat="false" ht="14.4" hidden="false" customHeight="false" outlineLevel="0" collapsed="false">
      <c r="A3433" s="0" t="n">
        <v>577</v>
      </c>
      <c r="B3433" s="0" t="s">
        <v>8967</v>
      </c>
      <c r="C3433" s="0" t="s">
        <v>8968</v>
      </c>
      <c r="D3433" s="0" t="n">
        <v>20036</v>
      </c>
      <c r="E3433" s="0" t="s">
        <v>9595</v>
      </c>
      <c r="F3433" s="0" t="s">
        <v>9596</v>
      </c>
      <c r="G3433" s="0" t="s">
        <v>9597</v>
      </c>
    </row>
    <row r="3434" customFormat="false" ht="14.4" hidden="false" customHeight="false" outlineLevel="0" collapsed="false">
      <c r="A3434" s="0" t="n">
        <v>577</v>
      </c>
      <c r="B3434" s="0" t="s">
        <v>8967</v>
      </c>
      <c r="C3434" s="0" t="s">
        <v>8968</v>
      </c>
      <c r="D3434" s="0" t="n">
        <v>20037</v>
      </c>
      <c r="E3434" s="0" t="s">
        <v>9598</v>
      </c>
      <c r="F3434" s="0" t="s">
        <v>9599</v>
      </c>
      <c r="G3434" s="0" t="s">
        <v>9600</v>
      </c>
    </row>
    <row r="3435" customFormat="false" ht="14.4" hidden="false" customHeight="false" outlineLevel="0" collapsed="false">
      <c r="A3435" s="0" t="n">
        <v>577</v>
      </c>
      <c r="B3435" s="0" t="s">
        <v>8967</v>
      </c>
      <c r="C3435" s="0" t="s">
        <v>8968</v>
      </c>
      <c r="D3435" s="0" t="n">
        <v>20038</v>
      </c>
      <c r="E3435" s="0" t="s">
        <v>9601</v>
      </c>
      <c r="F3435" s="0" t="s">
        <v>9602</v>
      </c>
      <c r="G3435" s="0" t="s">
        <v>9603</v>
      </c>
    </row>
    <row r="3436" customFormat="false" ht="14.4" hidden="false" customHeight="false" outlineLevel="0" collapsed="false">
      <c r="A3436" s="0" t="n">
        <v>577</v>
      </c>
      <c r="B3436" s="0" t="s">
        <v>8967</v>
      </c>
      <c r="C3436" s="0" t="s">
        <v>8968</v>
      </c>
      <c r="D3436" s="0" t="n">
        <v>20039</v>
      </c>
      <c r="E3436" s="0" t="s">
        <v>9604</v>
      </c>
      <c r="F3436" s="0" t="s">
        <v>9605</v>
      </c>
      <c r="G3436" s="0" t="s">
        <v>9606</v>
      </c>
    </row>
    <row r="3437" customFormat="false" ht="14.4" hidden="false" customHeight="false" outlineLevel="0" collapsed="false">
      <c r="A3437" s="0" t="n">
        <v>577</v>
      </c>
      <c r="B3437" s="0" t="s">
        <v>8967</v>
      </c>
      <c r="C3437" s="0" t="s">
        <v>8968</v>
      </c>
      <c r="D3437" s="0" t="n">
        <v>20040</v>
      </c>
      <c r="E3437" s="0" t="s">
        <v>9607</v>
      </c>
      <c r="F3437" s="0" t="s">
        <v>9608</v>
      </c>
      <c r="G3437" s="0" t="s">
        <v>9609</v>
      </c>
    </row>
    <row r="3438" customFormat="false" ht="14.4" hidden="false" customHeight="false" outlineLevel="0" collapsed="false">
      <c r="A3438" s="0" t="n">
        <v>577</v>
      </c>
      <c r="B3438" s="0" t="s">
        <v>8967</v>
      </c>
      <c r="C3438" s="0" t="s">
        <v>8968</v>
      </c>
      <c r="D3438" s="0" t="n">
        <v>20041</v>
      </c>
      <c r="E3438" s="0" t="s">
        <v>9610</v>
      </c>
      <c r="F3438" s="0" t="s">
        <v>9611</v>
      </c>
      <c r="G3438" s="0" t="s">
        <v>9612</v>
      </c>
    </row>
    <row r="3439" customFormat="false" ht="14.4" hidden="false" customHeight="false" outlineLevel="0" collapsed="false">
      <c r="A3439" s="0" t="n">
        <v>577</v>
      </c>
      <c r="B3439" s="0" t="s">
        <v>8967</v>
      </c>
      <c r="C3439" s="0" t="s">
        <v>8968</v>
      </c>
      <c r="D3439" s="0" t="n">
        <v>20042</v>
      </c>
      <c r="E3439" s="0" t="s">
        <v>9613</v>
      </c>
      <c r="F3439" s="0" t="s">
        <v>9614</v>
      </c>
      <c r="G3439" s="0" t="s">
        <v>9615</v>
      </c>
    </row>
    <row r="3440" customFormat="false" ht="14.4" hidden="false" customHeight="false" outlineLevel="0" collapsed="false">
      <c r="A3440" s="0" t="n">
        <v>577</v>
      </c>
      <c r="B3440" s="0" t="s">
        <v>8967</v>
      </c>
      <c r="C3440" s="0" t="s">
        <v>8968</v>
      </c>
      <c r="D3440" s="0" t="n">
        <v>20043</v>
      </c>
      <c r="E3440" s="0" t="s">
        <v>9616</v>
      </c>
      <c r="F3440" s="0" t="s">
        <v>9617</v>
      </c>
      <c r="G3440" s="0" t="s">
        <v>9618</v>
      </c>
    </row>
    <row r="3441" customFormat="false" ht="14.4" hidden="false" customHeight="false" outlineLevel="0" collapsed="false">
      <c r="A3441" s="0" t="n">
        <v>577</v>
      </c>
      <c r="B3441" s="0" t="s">
        <v>8967</v>
      </c>
      <c r="C3441" s="0" t="s">
        <v>8968</v>
      </c>
      <c r="D3441" s="0" t="n">
        <v>20044</v>
      </c>
      <c r="E3441" s="0" t="s">
        <v>9619</v>
      </c>
      <c r="F3441" s="0" t="s">
        <v>9620</v>
      </c>
      <c r="G3441" s="0" t="s">
        <v>9621</v>
      </c>
    </row>
    <row r="3442" customFormat="false" ht="14.4" hidden="false" customHeight="false" outlineLevel="0" collapsed="false">
      <c r="A3442" s="0" t="n">
        <v>577</v>
      </c>
      <c r="B3442" s="0" t="s">
        <v>8967</v>
      </c>
      <c r="C3442" s="0" t="s">
        <v>8968</v>
      </c>
      <c r="D3442" s="0" t="n">
        <v>20045</v>
      </c>
      <c r="E3442" s="0" t="s">
        <v>9622</v>
      </c>
      <c r="F3442" s="0" t="s">
        <v>9623</v>
      </c>
      <c r="G3442" s="0" t="s">
        <v>9624</v>
      </c>
    </row>
    <row r="3443" customFormat="false" ht="14.4" hidden="false" customHeight="false" outlineLevel="0" collapsed="false">
      <c r="A3443" s="0" t="n">
        <v>577</v>
      </c>
      <c r="B3443" s="0" t="s">
        <v>8967</v>
      </c>
      <c r="C3443" s="0" t="s">
        <v>8968</v>
      </c>
      <c r="D3443" s="0" t="n">
        <v>20046</v>
      </c>
      <c r="E3443" s="0" t="s">
        <v>9625</v>
      </c>
      <c r="F3443" s="0" t="s">
        <v>9626</v>
      </c>
      <c r="G3443" s="0" t="s">
        <v>9627</v>
      </c>
    </row>
    <row r="3444" customFormat="false" ht="14.4" hidden="false" customHeight="false" outlineLevel="0" collapsed="false">
      <c r="A3444" s="0" t="n">
        <v>577</v>
      </c>
      <c r="B3444" s="0" t="s">
        <v>8967</v>
      </c>
      <c r="C3444" s="0" t="s">
        <v>8968</v>
      </c>
      <c r="D3444" s="0" t="n">
        <v>20047</v>
      </c>
      <c r="E3444" s="0" t="s">
        <v>9628</v>
      </c>
      <c r="F3444" s="0" t="s">
        <v>9629</v>
      </c>
      <c r="G3444" s="0" t="s">
        <v>9630</v>
      </c>
    </row>
    <row r="3445" customFormat="false" ht="14.4" hidden="false" customHeight="false" outlineLevel="0" collapsed="false">
      <c r="A3445" s="0" t="n">
        <v>577</v>
      </c>
      <c r="B3445" s="0" t="s">
        <v>8967</v>
      </c>
      <c r="C3445" s="0" t="s">
        <v>8968</v>
      </c>
      <c r="D3445" s="0" t="n">
        <v>20048</v>
      </c>
      <c r="E3445" s="0" t="s">
        <v>9631</v>
      </c>
      <c r="F3445" s="0" t="s">
        <v>9632</v>
      </c>
      <c r="G3445" s="0" t="s">
        <v>9633</v>
      </c>
    </row>
    <row r="3446" customFormat="false" ht="14.4" hidden="false" customHeight="false" outlineLevel="0" collapsed="false">
      <c r="A3446" s="0" t="n">
        <v>577</v>
      </c>
      <c r="B3446" s="0" t="s">
        <v>8967</v>
      </c>
      <c r="C3446" s="0" t="s">
        <v>8968</v>
      </c>
      <c r="D3446" s="0" t="n">
        <v>20049</v>
      </c>
      <c r="E3446" s="0" t="s">
        <v>9634</v>
      </c>
      <c r="F3446" s="0" t="s">
        <v>9635</v>
      </c>
      <c r="G3446" s="0" t="s">
        <v>9636</v>
      </c>
    </row>
    <row r="3447" customFormat="false" ht="14.4" hidden="false" customHeight="false" outlineLevel="0" collapsed="false">
      <c r="A3447" s="0" t="n">
        <v>577</v>
      </c>
      <c r="B3447" s="0" t="s">
        <v>8967</v>
      </c>
      <c r="C3447" s="0" t="s">
        <v>8968</v>
      </c>
      <c r="D3447" s="0" t="n">
        <v>20050</v>
      </c>
      <c r="E3447" s="0" t="s">
        <v>9637</v>
      </c>
      <c r="F3447" s="0" t="s">
        <v>9638</v>
      </c>
      <c r="G3447" s="0" t="s">
        <v>9639</v>
      </c>
    </row>
    <row r="3448" customFormat="false" ht="14.4" hidden="false" customHeight="false" outlineLevel="0" collapsed="false">
      <c r="A3448" s="0" t="n">
        <v>577</v>
      </c>
      <c r="B3448" s="0" t="s">
        <v>8967</v>
      </c>
      <c r="C3448" s="0" t="s">
        <v>8968</v>
      </c>
      <c r="D3448" s="0" t="n">
        <v>20051</v>
      </c>
      <c r="E3448" s="0" t="s">
        <v>9640</v>
      </c>
      <c r="F3448" s="0" t="s">
        <v>9641</v>
      </c>
      <c r="G3448" s="0" t="s">
        <v>9642</v>
      </c>
    </row>
    <row r="3449" customFormat="false" ht="14.4" hidden="false" customHeight="false" outlineLevel="0" collapsed="false">
      <c r="A3449" s="0" t="n">
        <v>577</v>
      </c>
      <c r="B3449" s="0" t="s">
        <v>8967</v>
      </c>
      <c r="C3449" s="0" t="s">
        <v>8968</v>
      </c>
      <c r="D3449" s="0" t="n">
        <v>20052</v>
      </c>
      <c r="E3449" s="0" t="s">
        <v>9643</v>
      </c>
      <c r="F3449" s="0" t="s">
        <v>9644</v>
      </c>
      <c r="G3449" s="0" t="s">
        <v>9645</v>
      </c>
    </row>
    <row r="3450" customFormat="false" ht="14.4" hidden="false" customHeight="false" outlineLevel="0" collapsed="false">
      <c r="A3450" s="0" t="n">
        <v>577</v>
      </c>
      <c r="B3450" s="0" t="s">
        <v>8967</v>
      </c>
      <c r="C3450" s="0" t="s">
        <v>8968</v>
      </c>
      <c r="D3450" s="0" t="n">
        <v>20053</v>
      </c>
      <c r="E3450" s="0" t="s">
        <v>9646</v>
      </c>
      <c r="F3450" s="0" t="s">
        <v>9647</v>
      </c>
      <c r="G3450" s="0" t="s">
        <v>9648</v>
      </c>
    </row>
    <row r="3451" customFormat="false" ht="14.4" hidden="false" customHeight="false" outlineLevel="0" collapsed="false">
      <c r="A3451" s="0" t="n">
        <v>577</v>
      </c>
      <c r="B3451" s="0" t="s">
        <v>8967</v>
      </c>
      <c r="C3451" s="0" t="s">
        <v>8968</v>
      </c>
      <c r="D3451" s="0" t="n">
        <v>20054</v>
      </c>
      <c r="E3451" s="0" t="s">
        <v>9649</v>
      </c>
      <c r="F3451" s="0" t="s">
        <v>9650</v>
      </c>
      <c r="G3451" s="0" t="s">
        <v>9651</v>
      </c>
    </row>
    <row r="3452" customFormat="false" ht="14.4" hidden="false" customHeight="false" outlineLevel="0" collapsed="false">
      <c r="A3452" s="0" t="n">
        <v>577</v>
      </c>
      <c r="B3452" s="0" t="s">
        <v>8967</v>
      </c>
      <c r="C3452" s="0" t="s">
        <v>8968</v>
      </c>
      <c r="D3452" s="0" t="n">
        <v>20055</v>
      </c>
      <c r="E3452" s="0" t="s">
        <v>9652</v>
      </c>
      <c r="F3452" s="0" t="s">
        <v>9653</v>
      </c>
      <c r="G3452" s="0" t="s">
        <v>9654</v>
      </c>
    </row>
    <row r="3453" customFormat="false" ht="14.4" hidden="false" customHeight="false" outlineLevel="0" collapsed="false">
      <c r="A3453" s="0" t="n">
        <v>577</v>
      </c>
      <c r="B3453" s="0" t="s">
        <v>8967</v>
      </c>
      <c r="C3453" s="0" t="s">
        <v>8968</v>
      </c>
      <c r="D3453" s="0" t="n">
        <v>20056</v>
      </c>
      <c r="E3453" s="0" t="s">
        <v>9655</v>
      </c>
      <c r="F3453" s="0" t="s">
        <v>9656</v>
      </c>
      <c r="G3453" s="0" t="s">
        <v>9657</v>
      </c>
    </row>
    <row r="3454" customFormat="false" ht="14.4" hidden="false" customHeight="false" outlineLevel="0" collapsed="false">
      <c r="A3454" s="0" t="n">
        <v>577</v>
      </c>
      <c r="B3454" s="0" t="s">
        <v>8967</v>
      </c>
      <c r="C3454" s="0" t="s">
        <v>8968</v>
      </c>
      <c r="D3454" s="0" t="n">
        <v>20057</v>
      </c>
      <c r="E3454" s="0" t="s">
        <v>9658</v>
      </c>
      <c r="F3454" s="0" t="s">
        <v>9659</v>
      </c>
      <c r="G3454" s="0" t="s">
        <v>9660</v>
      </c>
    </row>
    <row r="3455" customFormat="false" ht="14.4" hidden="false" customHeight="false" outlineLevel="0" collapsed="false">
      <c r="A3455" s="0" t="n">
        <v>577</v>
      </c>
      <c r="B3455" s="0" t="s">
        <v>8967</v>
      </c>
      <c r="C3455" s="0" t="s">
        <v>8968</v>
      </c>
      <c r="D3455" s="0" t="n">
        <v>20058</v>
      </c>
      <c r="E3455" s="0" t="s">
        <v>9661</v>
      </c>
      <c r="F3455" s="0" t="s">
        <v>9662</v>
      </c>
      <c r="G3455" s="0" t="s">
        <v>9663</v>
      </c>
    </row>
    <row r="3456" customFormat="false" ht="14.4" hidden="false" customHeight="false" outlineLevel="0" collapsed="false">
      <c r="A3456" s="0" t="n">
        <v>577</v>
      </c>
      <c r="B3456" s="0" t="s">
        <v>8967</v>
      </c>
      <c r="C3456" s="0" t="s">
        <v>8968</v>
      </c>
      <c r="D3456" s="0" t="n">
        <v>20059</v>
      </c>
      <c r="E3456" s="0" t="s">
        <v>9664</v>
      </c>
      <c r="F3456" s="0" t="s">
        <v>9665</v>
      </c>
      <c r="G3456" s="0" t="s">
        <v>9666</v>
      </c>
    </row>
    <row r="3457" customFormat="false" ht="14.4" hidden="false" customHeight="false" outlineLevel="0" collapsed="false">
      <c r="A3457" s="0" t="n">
        <v>577</v>
      </c>
      <c r="B3457" s="0" t="s">
        <v>8967</v>
      </c>
      <c r="C3457" s="0" t="s">
        <v>8968</v>
      </c>
      <c r="D3457" s="0" t="n">
        <v>20060</v>
      </c>
      <c r="E3457" s="0" t="s">
        <v>9667</v>
      </c>
      <c r="F3457" s="0" t="s">
        <v>9668</v>
      </c>
      <c r="G3457" s="0" t="s">
        <v>9669</v>
      </c>
    </row>
    <row r="3458" customFormat="false" ht="14.4" hidden="false" customHeight="false" outlineLevel="0" collapsed="false">
      <c r="A3458" s="0" t="n">
        <v>577</v>
      </c>
      <c r="B3458" s="0" t="s">
        <v>8967</v>
      </c>
      <c r="C3458" s="0" t="s">
        <v>8968</v>
      </c>
      <c r="D3458" s="0" t="n">
        <v>20061</v>
      </c>
      <c r="E3458" s="0" t="s">
        <v>9670</v>
      </c>
      <c r="F3458" s="0" t="s">
        <v>9671</v>
      </c>
      <c r="G3458" s="0" t="s">
        <v>9672</v>
      </c>
    </row>
    <row r="3459" customFormat="false" ht="14.4" hidden="false" customHeight="false" outlineLevel="0" collapsed="false">
      <c r="A3459" s="0" t="n">
        <v>577</v>
      </c>
      <c r="B3459" s="0" t="s">
        <v>8967</v>
      </c>
      <c r="C3459" s="0" t="s">
        <v>8968</v>
      </c>
      <c r="D3459" s="0" t="n">
        <v>20062</v>
      </c>
      <c r="E3459" s="0" t="s">
        <v>9673</v>
      </c>
      <c r="F3459" s="0" t="s">
        <v>9674</v>
      </c>
      <c r="G3459" s="0" t="s">
        <v>9675</v>
      </c>
    </row>
    <row r="3460" customFormat="false" ht="14.4" hidden="false" customHeight="false" outlineLevel="0" collapsed="false">
      <c r="A3460" s="0" t="n">
        <v>577</v>
      </c>
      <c r="B3460" s="0" t="s">
        <v>8967</v>
      </c>
      <c r="C3460" s="0" t="s">
        <v>8968</v>
      </c>
      <c r="D3460" s="0" t="n">
        <v>20063</v>
      </c>
      <c r="E3460" s="0" t="s">
        <v>9676</v>
      </c>
      <c r="F3460" s="0" t="s">
        <v>9677</v>
      </c>
      <c r="G3460" s="0" t="s">
        <v>9678</v>
      </c>
    </row>
    <row r="3461" customFormat="false" ht="14.4" hidden="false" customHeight="false" outlineLevel="0" collapsed="false">
      <c r="A3461" s="0" t="n">
        <v>577</v>
      </c>
      <c r="B3461" s="0" t="s">
        <v>8967</v>
      </c>
      <c r="C3461" s="0" t="s">
        <v>8968</v>
      </c>
      <c r="D3461" s="0" t="n">
        <v>20064</v>
      </c>
      <c r="E3461" s="0" t="s">
        <v>9679</v>
      </c>
      <c r="F3461" s="0" t="s">
        <v>9680</v>
      </c>
      <c r="G3461" s="0" t="s">
        <v>9681</v>
      </c>
    </row>
    <row r="3462" customFormat="false" ht="14.4" hidden="false" customHeight="false" outlineLevel="0" collapsed="false">
      <c r="A3462" s="0" t="n">
        <v>577</v>
      </c>
      <c r="B3462" s="0" t="s">
        <v>8967</v>
      </c>
      <c r="C3462" s="0" t="s">
        <v>8968</v>
      </c>
      <c r="D3462" s="0" t="n">
        <v>20065</v>
      </c>
      <c r="E3462" s="0" t="s">
        <v>9682</v>
      </c>
      <c r="F3462" s="0" t="s">
        <v>9683</v>
      </c>
      <c r="G3462" s="0" t="s">
        <v>9684</v>
      </c>
    </row>
    <row r="3463" customFormat="false" ht="14.4" hidden="false" customHeight="false" outlineLevel="0" collapsed="false">
      <c r="A3463" s="0" t="n">
        <v>577</v>
      </c>
      <c r="B3463" s="0" t="s">
        <v>8967</v>
      </c>
      <c r="C3463" s="0" t="s">
        <v>8968</v>
      </c>
      <c r="D3463" s="0" t="n">
        <v>20066</v>
      </c>
      <c r="E3463" s="0" t="s">
        <v>9685</v>
      </c>
      <c r="F3463" s="0" t="s">
        <v>9686</v>
      </c>
      <c r="G3463" s="0" t="s">
        <v>9687</v>
      </c>
    </row>
    <row r="3464" customFormat="false" ht="14.4" hidden="false" customHeight="false" outlineLevel="0" collapsed="false">
      <c r="A3464" s="0" t="n">
        <v>577</v>
      </c>
      <c r="B3464" s="0" t="s">
        <v>8967</v>
      </c>
      <c r="C3464" s="0" t="s">
        <v>8968</v>
      </c>
      <c r="D3464" s="0" t="n">
        <v>20067</v>
      </c>
      <c r="E3464" s="0" t="s">
        <v>9688</v>
      </c>
      <c r="F3464" s="0" t="s">
        <v>9689</v>
      </c>
      <c r="G3464" s="0" t="s">
        <v>9690</v>
      </c>
    </row>
    <row r="3465" customFormat="false" ht="14.4" hidden="false" customHeight="false" outlineLevel="0" collapsed="false">
      <c r="A3465" s="0" t="n">
        <v>577</v>
      </c>
      <c r="B3465" s="0" t="s">
        <v>8967</v>
      </c>
      <c r="C3465" s="0" t="s">
        <v>8968</v>
      </c>
      <c r="D3465" s="0" t="n">
        <v>20068</v>
      </c>
      <c r="E3465" s="0" t="s">
        <v>9691</v>
      </c>
      <c r="F3465" s="0" t="s">
        <v>9692</v>
      </c>
      <c r="G3465" s="0" t="s">
        <v>9693</v>
      </c>
    </row>
    <row r="3466" customFormat="false" ht="14.4" hidden="false" customHeight="false" outlineLevel="0" collapsed="false">
      <c r="A3466" s="0" t="n">
        <v>577</v>
      </c>
      <c r="B3466" s="0" t="s">
        <v>8967</v>
      </c>
      <c r="C3466" s="0" t="s">
        <v>8968</v>
      </c>
      <c r="D3466" s="0" t="n">
        <v>20069</v>
      </c>
      <c r="E3466" s="0" t="s">
        <v>9694</v>
      </c>
      <c r="F3466" s="0" t="s">
        <v>9695</v>
      </c>
      <c r="G3466" s="0" t="s">
        <v>9696</v>
      </c>
    </row>
    <row r="3467" customFormat="false" ht="14.4" hidden="false" customHeight="false" outlineLevel="0" collapsed="false">
      <c r="A3467" s="0" t="n">
        <v>577</v>
      </c>
      <c r="B3467" s="0" t="s">
        <v>8967</v>
      </c>
      <c r="C3467" s="0" t="s">
        <v>8968</v>
      </c>
      <c r="D3467" s="0" t="n">
        <v>20070</v>
      </c>
      <c r="E3467" s="0" t="s">
        <v>9697</v>
      </c>
      <c r="F3467" s="0" t="s">
        <v>9698</v>
      </c>
      <c r="G3467" s="0" t="s">
        <v>9699</v>
      </c>
    </row>
    <row r="3468" customFormat="false" ht="14.4" hidden="false" customHeight="false" outlineLevel="0" collapsed="false">
      <c r="A3468" s="0" t="n">
        <v>577</v>
      </c>
      <c r="B3468" s="0" t="s">
        <v>8967</v>
      </c>
      <c r="C3468" s="0" t="s">
        <v>8968</v>
      </c>
      <c r="D3468" s="0" t="n">
        <v>20071</v>
      </c>
      <c r="E3468" s="0" t="s">
        <v>9700</v>
      </c>
      <c r="F3468" s="0" t="s">
        <v>9701</v>
      </c>
      <c r="G3468" s="0" t="s">
        <v>9702</v>
      </c>
    </row>
    <row r="3469" customFormat="false" ht="14.4" hidden="false" customHeight="false" outlineLevel="0" collapsed="false">
      <c r="A3469" s="0" t="n">
        <v>577</v>
      </c>
      <c r="B3469" s="0" t="s">
        <v>8967</v>
      </c>
      <c r="C3469" s="0" t="s">
        <v>8968</v>
      </c>
      <c r="D3469" s="0" t="n">
        <v>20072</v>
      </c>
      <c r="E3469" s="0" t="s">
        <v>9703</v>
      </c>
      <c r="F3469" s="0" t="s">
        <v>9704</v>
      </c>
      <c r="G3469" s="0" t="s">
        <v>9705</v>
      </c>
    </row>
    <row r="3470" customFormat="false" ht="14.4" hidden="false" customHeight="false" outlineLevel="0" collapsed="false">
      <c r="A3470" s="0" t="n">
        <v>577</v>
      </c>
      <c r="B3470" s="0" t="s">
        <v>8967</v>
      </c>
      <c r="C3470" s="0" t="s">
        <v>8968</v>
      </c>
      <c r="D3470" s="0" t="n">
        <v>20073</v>
      </c>
      <c r="E3470" s="0" t="s">
        <v>9706</v>
      </c>
      <c r="F3470" s="0" t="s">
        <v>9707</v>
      </c>
      <c r="G3470" s="0" t="s">
        <v>9708</v>
      </c>
    </row>
    <row r="3471" customFormat="false" ht="14.4" hidden="false" customHeight="false" outlineLevel="0" collapsed="false">
      <c r="A3471" s="0" t="n">
        <v>577</v>
      </c>
      <c r="B3471" s="0" t="s">
        <v>8967</v>
      </c>
      <c r="C3471" s="0" t="s">
        <v>8968</v>
      </c>
      <c r="D3471" s="0" t="n">
        <v>20074</v>
      </c>
      <c r="E3471" s="0" t="s">
        <v>9709</v>
      </c>
      <c r="F3471" s="0" t="s">
        <v>9710</v>
      </c>
      <c r="G3471" s="0" t="s">
        <v>9711</v>
      </c>
    </row>
    <row r="3472" customFormat="false" ht="14.4" hidden="false" customHeight="false" outlineLevel="0" collapsed="false">
      <c r="A3472" s="0" t="n">
        <v>577</v>
      </c>
      <c r="B3472" s="0" t="s">
        <v>8967</v>
      </c>
      <c r="C3472" s="0" t="s">
        <v>8968</v>
      </c>
      <c r="D3472" s="0" t="n">
        <v>20075</v>
      </c>
      <c r="E3472" s="0" t="s">
        <v>9712</v>
      </c>
      <c r="F3472" s="0" t="s">
        <v>9713</v>
      </c>
      <c r="G3472" s="0" t="s">
        <v>9714</v>
      </c>
    </row>
    <row r="3473" customFormat="false" ht="14.4" hidden="false" customHeight="false" outlineLevel="0" collapsed="false">
      <c r="A3473" s="0" t="n">
        <v>577</v>
      </c>
      <c r="B3473" s="0" t="s">
        <v>8967</v>
      </c>
      <c r="C3473" s="0" t="s">
        <v>8968</v>
      </c>
      <c r="D3473" s="0" t="n">
        <v>20076</v>
      </c>
      <c r="E3473" s="0" t="s">
        <v>9715</v>
      </c>
      <c r="F3473" s="0" t="s">
        <v>9716</v>
      </c>
      <c r="G3473" s="0" t="s">
        <v>9717</v>
      </c>
    </row>
    <row r="3474" customFormat="false" ht="14.4" hidden="false" customHeight="false" outlineLevel="0" collapsed="false">
      <c r="A3474" s="0" t="n">
        <v>577</v>
      </c>
      <c r="B3474" s="0" t="s">
        <v>8967</v>
      </c>
      <c r="C3474" s="0" t="s">
        <v>8968</v>
      </c>
      <c r="D3474" s="0" t="n">
        <v>20077</v>
      </c>
      <c r="E3474" s="0" t="s">
        <v>9718</v>
      </c>
      <c r="F3474" s="0" t="s">
        <v>9719</v>
      </c>
      <c r="G3474" s="0" t="s">
        <v>9720</v>
      </c>
    </row>
    <row r="3475" customFormat="false" ht="14.4" hidden="false" customHeight="false" outlineLevel="0" collapsed="false">
      <c r="A3475" s="0" t="n">
        <v>577</v>
      </c>
      <c r="B3475" s="0" t="s">
        <v>8967</v>
      </c>
      <c r="C3475" s="0" t="s">
        <v>8968</v>
      </c>
      <c r="D3475" s="0" t="n">
        <v>20078</v>
      </c>
      <c r="E3475" s="0" t="s">
        <v>9721</v>
      </c>
      <c r="F3475" s="0" t="s">
        <v>9722</v>
      </c>
      <c r="G3475" s="0" t="s">
        <v>9723</v>
      </c>
    </row>
    <row r="3476" customFormat="false" ht="14.4" hidden="false" customHeight="false" outlineLevel="0" collapsed="false">
      <c r="A3476" s="0" t="n">
        <v>577</v>
      </c>
      <c r="B3476" s="0" t="s">
        <v>8967</v>
      </c>
      <c r="C3476" s="0" t="s">
        <v>8968</v>
      </c>
      <c r="D3476" s="0" t="n">
        <v>20079</v>
      </c>
      <c r="E3476" s="0" t="s">
        <v>9724</v>
      </c>
      <c r="F3476" s="0" t="s">
        <v>9725</v>
      </c>
      <c r="G3476" s="0" t="s">
        <v>9726</v>
      </c>
    </row>
    <row r="3477" customFormat="false" ht="14.4" hidden="false" customHeight="false" outlineLevel="0" collapsed="false">
      <c r="A3477" s="0" t="n">
        <v>577</v>
      </c>
      <c r="B3477" s="0" t="s">
        <v>8967</v>
      </c>
      <c r="C3477" s="0" t="s">
        <v>8968</v>
      </c>
      <c r="D3477" s="0" t="n">
        <v>20080</v>
      </c>
      <c r="E3477" s="0" t="s">
        <v>9727</v>
      </c>
      <c r="F3477" s="0" t="s">
        <v>9728</v>
      </c>
      <c r="G3477" s="0" t="s">
        <v>9729</v>
      </c>
    </row>
    <row r="3478" customFormat="false" ht="14.4" hidden="false" customHeight="false" outlineLevel="0" collapsed="false">
      <c r="A3478" s="0" t="n">
        <v>577</v>
      </c>
      <c r="B3478" s="0" t="s">
        <v>8967</v>
      </c>
      <c r="C3478" s="0" t="s">
        <v>8968</v>
      </c>
      <c r="D3478" s="0" t="n">
        <v>20081</v>
      </c>
      <c r="E3478" s="0" t="s">
        <v>9730</v>
      </c>
      <c r="F3478" s="0" t="s">
        <v>9731</v>
      </c>
      <c r="G3478" s="0" t="s">
        <v>9732</v>
      </c>
    </row>
    <row r="3479" customFormat="false" ht="14.4" hidden="false" customHeight="false" outlineLevel="0" collapsed="false">
      <c r="A3479" s="0" t="n">
        <v>577</v>
      </c>
      <c r="B3479" s="0" t="s">
        <v>8967</v>
      </c>
      <c r="C3479" s="0" t="s">
        <v>8968</v>
      </c>
      <c r="D3479" s="0" t="n">
        <v>20082</v>
      </c>
      <c r="E3479" s="0" t="s">
        <v>9733</v>
      </c>
      <c r="F3479" s="0" t="s">
        <v>9734</v>
      </c>
      <c r="G3479" s="0" t="s">
        <v>9735</v>
      </c>
    </row>
    <row r="3480" customFormat="false" ht="14.4" hidden="false" customHeight="false" outlineLevel="0" collapsed="false">
      <c r="A3480" s="0" t="n">
        <v>577</v>
      </c>
      <c r="B3480" s="0" t="s">
        <v>8967</v>
      </c>
      <c r="C3480" s="0" t="s">
        <v>8968</v>
      </c>
      <c r="D3480" s="0" t="n">
        <v>20083</v>
      </c>
      <c r="E3480" s="0" t="s">
        <v>9736</v>
      </c>
      <c r="F3480" s="0" t="s">
        <v>9737</v>
      </c>
      <c r="G3480" s="0" t="s">
        <v>9738</v>
      </c>
    </row>
    <row r="3481" customFormat="false" ht="14.4" hidden="false" customHeight="false" outlineLevel="0" collapsed="false">
      <c r="A3481" s="0" t="n">
        <v>577</v>
      </c>
      <c r="B3481" s="0" t="s">
        <v>8967</v>
      </c>
      <c r="C3481" s="0" t="s">
        <v>8968</v>
      </c>
      <c r="D3481" s="0" t="n">
        <v>20084</v>
      </c>
      <c r="E3481" s="0" t="s">
        <v>9739</v>
      </c>
      <c r="F3481" s="0" t="s">
        <v>9740</v>
      </c>
      <c r="G3481" s="0" t="s">
        <v>9741</v>
      </c>
    </row>
    <row r="3482" customFormat="false" ht="14.4" hidden="false" customHeight="false" outlineLevel="0" collapsed="false">
      <c r="A3482" s="0" t="n">
        <v>577</v>
      </c>
      <c r="B3482" s="0" t="s">
        <v>8967</v>
      </c>
      <c r="C3482" s="0" t="s">
        <v>8968</v>
      </c>
      <c r="D3482" s="0" t="n">
        <v>20085</v>
      </c>
      <c r="E3482" s="0" t="s">
        <v>9742</v>
      </c>
      <c r="F3482" s="0" t="s">
        <v>9743</v>
      </c>
      <c r="G3482" s="0" t="s">
        <v>9744</v>
      </c>
    </row>
    <row r="3483" customFormat="false" ht="14.4" hidden="false" customHeight="false" outlineLevel="0" collapsed="false">
      <c r="A3483" s="0" t="n">
        <v>577</v>
      </c>
      <c r="B3483" s="0" t="s">
        <v>8967</v>
      </c>
      <c r="C3483" s="0" t="s">
        <v>8968</v>
      </c>
      <c r="D3483" s="0" t="n">
        <v>20086</v>
      </c>
      <c r="E3483" s="0" t="s">
        <v>9745</v>
      </c>
      <c r="F3483" s="0" t="s">
        <v>9746</v>
      </c>
      <c r="G3483" s="0" t="s">
        <v>9747</v>
      </c>
    </row>
    <row r="3484" customFormat="false" ht="14.4" hidden="false" customHeight="false" outlineLevel="0" collapsed="false">
      <c r="A3484" s="0" t="n">
        <v>577</v>
      </c>
      <c r="B3484" s="0" t="s">
        <v>8967</v>
      </c>
      <c r="C3484" s="0" t="s">
        <v>8968</v>
      </c>
      <c r="D3484" s="0" t="n">
        <v>20087</v>
      </c>
      <c r="E3484" s="0" t="s">
        <v>9748</v>
      </c>
      <c r="F3484" s="0" t="s">
        <v>9749</v>
      </c>
      <c r="G3484" s="0" t="s">
        <v>9750</v>
      </c>
    </row>
    <row r="3485" customFormat="false" ht="14.4" hidden="false" customHeight="false" outlineLevel="0" collapsed="false">
      <c r="A3485" s="0" t="n">
        <v>577</v>
      </c>
      <c r="B3485" s="0" t="s">
        <v>8967</v>
      </c>
      <c r="C3485" s="0" t="s">
        <v>8968</v>
      </c>
      <c r="D3485" s="0" t="n">
        <v>20088</v>
      </c>
      <c r="E3485" s="0" t="s">
        <v>9751</v>
      </c>
      <c r="F3485" s="0" t="s">
        <v>1332</v>
      </c>
      <c r="G3485" s="0" t="s">
        <v>9752</v>
      </c>
    </row>
    <row r="3486" customFormat="false" ht="14.4" hidden="false" customHeight="false" outlineLevel="0" collapsed="false">
      <c r="A3486" s="0" t="n">
        <v>577</v>
      </c>
      <c r="B3486" s="0" t="s">
        <v>8967</v>
      </c>
      <c r="C3486" s="0" t="s">
        <v>8968</v>
      </c>
      <c r="D3486" s="0" t="n">
        <v>20089</v>
      </c>
      <c r="E3486" s="0" t="s">
        <v>9753</v>
      </c>
      <c r="F3486" s="0" t="s">
        <v>9754</v>
      </c>
      <c r="G3486" s="0" t="s">
        <v>9755</v>
      </c>
    </row>
    <row r="3487" customFormat="false" ht="14.4" hidden="false" customHeight="false" outlineLevel="0" collapsed="false">
      <c r="A3487" s="0" t="n">
        <v>577</v>
      </c>
      <c r="B3487" s="0" t="s">
        <v>8967</v>
      </c>
      <c r="C3487" s="0" t="s">
        <v>8968</v>
      </c>
      <c r="D3487" s="0" t="n">
        <v>20090</v>
      </c>
      <c r="E3487" s="0" t="s">
        <v>9756</v>
      </c>
      <c r="F3487" s="0" t="s">
        <v>9757</v>
      </c>
      <c r="G3487" s="0" t="s">
        <v>9758</v>
      </c>
    </row>
    <row r="3488" customFormat="false" ht="14.4" hidden="false" customHeight="false" outlineLevel="0" collapsed="false">
      <c r="A3488" s="0" t="n">
        <v>577</v>
      </c>
      <c r="B3488" s="0" t="s">
        <v>8967</v>
      </c>
      <c r="C3488" s="0" t="s">
        <v>8968</v>
      </c>
      <c r="D3488" s="0" t="n">
        <v>20091</v>
      </c>
      <c r="E3488" s="0" t="s">
        <v>9759</v>
      </c>
      <c r="F3488" s="0" t="s">
        <v>9760</v>
      </c>
      <c r="G3488" s="0" t="s">
        <v>9761</v>
      </c>
    </row>
    <row r="3489" customFormat="false" ht="14.4" hidden="false" customHeight="false" outlineLevel="0" collapsed="false">
      <c r="A3489" s="0" t="n">
        <v>577</v>
      </c>
      <c r="B3489" s="0" t="s">
        <v>8967</v>
      </c>
      <c r="C3489" s="0" t="s">
        <v>8968</v>
      </c>
      <c r="D3489" s="0" t="n">
        <v>20092</v>
      </c>
      <c r="E3489" s="0" t="s">
        <v>9762</v>
      </c>
      <c r="F3489" s="0" t="s">
        <v>9763</v>
      </c>
      <c r="G3489" s="0" t="s">
        <v>1218</v>
      </c>
    </row>
    <row r="3490" customFormat="false" ht="14.4" hidden="false" customHeight="false" outlineLevel="0" collapsed="false">
      <c r="A3490" s="0" t="n">
        <v>577</v>
      </c>
      <c r="B3490" s="0" t="s">
        <v>8967</v>
      </c>
      <c r="C3490" s="0" t="s">
        <v>8968</v>
      </c>
      <c r="D3490" s="0" t="n">
        <v>20093</v>
      </c>
      <c r="E3490" s="0" t="s">
        <v>9764</v>
      </c>
      <c r="F3490" s="0" t="s">
        <v>9650</v>
      </c>
      <c r="G3490" s="0" t="s">
        <v>9765</v>
      </c>
    </row>
    <row r="3491" customFormat="false" ht="14.4" hidden="false" customHeight="false" outlineLevel="0" collapsed="false">
      <c r="A3491" s="0" t="n">
        <v>577</v>
      </c>
      <c r="B3491" s="0" t="s">
        <v>8967</v>
      </c>
      <c r="C3491" s="0" t="s">
        <v>8968</v>
      </c>
      <c r="D3491" s="0" t="n">
        <v>20094</v>
      </c>
      <c r="E3491" s="0" t="s">
        <v>9766</v>
      </c>
      <c r="F3491" s="0" t="s">
        <v>9767</v>
      </c>
      <c r="G3491" s="0" t="s">
        <v>9768</v>
      </c>
    </row>
    <row r="3492" customFormat="false" ht="14.4" hidden="false" customHeight="false" outlineLevel="0" collapsed="false">
      <c r="A3492" s="0" t="n">
        <v>577</v>
      </c>
      <c r="B3492" s="0" t="s">
        <v>8967</v>
      </c>
      <c r="C3492" s="0" t="s">
        <v>8968</v>
      </c>
      <c r="D3492" s="0" t="n">
        <v>20095</v>
      </c>
      <c r="E3492" s="0" t="s">
        <v>9769</v>
      </c>
      <c r="F3492" s="0" t="s">
        <v>9770</v>
      </c>
      <c r="G3492" s="0" t="s">
        <v>9771</v>
      </c>
    </row>
    <row r="3493" customFormat="false" ht="14.4" hidden="false" customHeight="false" outlineLevel="0" collapsed="false">
      <c r="A3493" s="0" t="n">
        <v>577</v>
      </c>
      <c r="B3493" s="0" t="s">
        <v>8967</v>
      </c>
      <c r="C3493" s="0" t="s">
        <v>8968</v>
      </c>
      <c r="D3493" s="0" t="n">
        <v>20096</v>
      </c>
      <c r="E3493" s="0" t="s">
        <v>9772</v>
      </c>
      <c r="F3493" s="0" t="s">
        <v>9773</v>
      </c>
      <c r="G3493" s="0" t="s">
        <v>9774</v>
      </c>
    </row>
    <row r="3494" customFormat="false" ht="14.4" hidden="false" customHeight="false" outlineLevel="0" collapsed="false">
      <c r="A3494" s="0" t="n">
        <v>577</v>
      </c>
      <c r="B3494" s="0" t="s">
        <v>8967</v>
      </c>
      <c r="C3494" s="0" t="s">
        <v>8968</v>
      </c>
      <c r="D3494" s="0" t="n">
        <v>20098</v>
      </c>
      <c r="E3494" s="0" t="s">
        <v>9775</v>
      </c>
      <c r="F3494" s="0" t="s">
        <v>9776</v>
      </c>
      <c r="G3494" s="0" t="s">
        <v>9777</v>
      </c>
    </row>
    <row r="3495" customFormat="false" ht="14.4" hidden="false" customHeight="false" outlineLevel="0" collapsed="false">
      <c r="A3495" s="0" t="n">
        <v>577</v>
      </c>
      <c r="B3495" s="0" t="s">
        <v>8967</v>
      </c>
      <c r="C3495" s="0" t="s">
        <v>8968</v>
      </c>
      <c r="D3495" s="0" t="n">
        <v>20099</v>
      </c>
      <c r="E3495" s="0" t="s">
        <v>9778</v>
      </c>
      <c r="F3495" s="0" t="s">
        <v>9779</v>
      </c>
      <c r="G3495" s="0" t="s">
        <v>9780</v>
      </c>
    </row>
    <row r="3496" customFormat="false" ht="14.4" hidden="false" customHeight="false" outlineLevel="0" collapsed="false">
      <c r="A3496" s="0" t="n">
        <v>577</v>
      </c>
      <c r="B3496" s="0" t="s">
        <v>8967</v>
      </c>
      <c r="C3496" s="0" t="s">
        <v>8968</v>
      </c>
      <c r="D3496" s="0" t="n">
        <v>20100</v>
      </c>
      <c r="E3496" s="0" t="s">
        <v>9781</v>
      </c>
      <c r="F3496" s="0" t="s">
        <v>9782</v>
      </c>
      <c r="G3496" s="0" t="s">
        <v>9783</v>
      </c>
    </row>
    <row r="3497" customFormat="false" ht="14.4" hidden="false" customHeight="false" outlineLevel="0" collapsed="false">
      <c r="A3497" s="0" t="n">
        <v>577</v>
      </c>
      <c r="B3497" s="0" t="s">
        <v>8967</v>
      </c>
      <c r="C3497" s="0" t="s">
        <v>8968</v>
      </c>
      <c r="D3497" s="0" t="n">
        <v>20101</v>
      </c>
      <c r="E3497" s="0" t="s">
        <v>9784</v>
      </c>
      <c r="F3497" s="0" t="s">
        <v>9785</v>
      </c>
      <c r="G3497" s="0" t="s">
        <v>9786</v>
      </c>
    </row>
    <row r="3498" customFormat="false" ht="14.4" hidden="false" customHeight="false" outlineLevel="0" collapsed="false">
      <c r="A3498" s="0" t="n">
        <v>577</v>
      </c>
      <c r="B3498" s="0" t="s">
        <v>8967</v>
      </c>
      <c r="C3498" s="0" t="s">
        <v>8968</v>
      </c>
      <c r="D3498" s="0" t="n">
        <v>20102</v>
      </c>
      <c r="E3498" s="0" t="s">
        <v>9787</v>
      </c>
      <c r="F3498" s="0" t="s">
        <v>9788</v>
      </c>
      <c r="G3498" s="0" t="s">
        <v>9789</v>
      </c>
    </row>
    <row r="3499" customFormat="false" ht="14.4" hidden="false" customHeight="false" outlineLevel="0" collapsed="false">
      <c r="A3499" s="0" t="n">
        <v>577</v>
      </c>
      <c r="B3499" s="0" t="s">
        <v>8967</v>
      </c>
      <c r="C3499" s="0" t="s">
        <v>8968</v>
      </c>
      <c r="D3499" s="0" t="n">
        <v>20103</v>
      </c>
      <c r="E3499" s="0" t="s">
        <v>9790</v>
      </c>
      <c r="F3499" s="0" t="s">
        <v>9791</v>
      </c>
      <c r="G3499" s="0" t="s">
        <v>9792</v>
      </c>
    </row>
    <row r="3500" customFormat="false" ht="14.4" hidden="false" customHeight="false" outlineLevel="0" collapsed="false">
      <c r="A3500" s="0" t="n">
        <v>577</v>
      </c>
      <c r="B3500" s="0" t="s">
        <v>8967</v>
      </c>
      <c r="C3500" s="0" t="s">
        <v>8968</v>
      </c>
      <c r="D3500" s="0" t="n">
        <v>20104</v>
      </c>
      <c r="E3500" s="0" t="s">
        <v>9793</v>
      </c>
      <c r="F3500" s="0" t="s">
        <v>9794</v>
      </c>
      <c r="G3500" s="0" t="s">
        <v>9795</v>
      </c>
    </row>
    <row r="3501" customFormat="false" ht="14.4" hidden="false" customHeight="false" outlineLevel="0" collapsed="false">
      <c r="A3501" s="0" t="n">
        <v>577</v>
      </c>
      <c r="B3501" s="0" t="s">
        <v>8967</v>
      </c>
      <c r="C3501" s="0" t="s">
        <v>8968</v>
      </c>
      <c r="D3501" s="0" t="n">
        <v>20105</v>
      </c>
      <c r="E3501" s="0" t="s">
        <v>9796</v>
      </c>
      <c r="F3501" s="0" t="s">
        <v>9797</v>
      </c>
      <c r="G3501" s="0" t="s">
        <v>9798</v>
      </c>
    </row>
    <row r="3502" customFormat="false" ht="14.4" hidden="false" customHeight="false" outlineLevel="0" collapsed="false">
      <c r="A3502" s="0" t="n">
        <v>577</v>
      </c>
      <c r="B3502" s="0" t="s">
        <v>8967</v>
      </c>
      <c r="C3502" s="0" t="s">
        <v>8968</v>
      </c>
      <c r="D3502" s="0" t="n">
        <v>20106</v>
      </c>
      <c r="E3502" s="0" t="s">
        <v>9799</v>
      </c>
      <c r="F3502" s="0" t="s">
        <v>9800</v>
      </c>
      <c r="G3502" s="0" t="s">
        <v>9801</v>
      </c>
    </row>
    <row r="3503" customFormat="false" ht="14.4" hidden="false" customHeight="false" outlineLevel="0" collapsed="false">
      <c r="A3503" s="0" t="n">
        <v>577</v>
      </c>
      <c r="B3503" s="0" t="s">
        <v>8967</v>
      </c>
      <c r="C3503" s="0" t="s">
        <v>8968</v>
      </c>
      <c r="D3503" s="0" t="n">
        <v>20107</v>
      </c>
      <c r="E3503" s="0" t="s">
        <v>9802</v>
      </c>
      <c r="F3503" s="0" t="s">
        <v>9803</v>
      </c>
      <c r="G3503" s="0" t="s">
        <v>9804</v>
      </c>
    </row>
    <row r="3504" customFormat="false" ht="14.4" hidden="false" customHeight="false" outlineLevel="0" collapsed="false">
      <c r="A3504" s="0" t="n">
        <v>577</v>
      </c>
      <c r="B3504" s="0" t="s">
        <v>8967</v>
      </c>
      <c r="C3504" s="0" t="s">
        <v>8968</v>
      </c>
      <c r="D3504" s="0" t="n">
        <v>20108</v>
      </c>
      <c r="E3504" s="0" t="s">
        <v>9748</v>
      </c>
      <c r="F3504" s="0" t="s">
        <v>9749</v>
      </c>
      <c r="G3504" s="0" t="s">
        <v>9750</v>
      </c>
    </row>
    <row r="3505" customFormat="false" ht="14.4" hidden="false" customHeight="false" outlineLevel="0" collapsed="false">
      <c r="A3505" s="0" t="n">
        <v>577</v>
      </c>
      <c r="B3505" s="0" t="s">
        <v>8967</v>
      </c>
      <c r="C3505" s="0" t="s">
        <v>8968</v>
      </c>
      <c r="D3505" s="0" t="n">
        <v>20109</v>
      </c>
      <c r="E3505" s="0" t="s">
        <v>9805</v>
      </c>
      <c r="F3505" s="0" t="s">
        <v>9806</v>
      </c>
      <c r="G3505" s="0" t="s">
        <v>9807</v>
      </c>
    </row>
    <row r="3506" customFormat="false" ht="14.4" hidden="false" customHeight="false" outlineLevel="0" collapsed="false">
      <c r="A3506" s="0" t="n">
        <v>577</v>
      </c>
      <c r="B3506" s="0" t="s">
        <v>8967</v>
      </c>
      <c r="C3506" s="0" t="s">
        <v>8968</v>
      </c>
      <c r="D3506" s="0" t="n">
        <v>20110</v>
      </c>
      <c r="E3506" s="0" t="s">
        <v>9808</v>
      </c>
      <c r="F3506" s="0" t="s">
        <v>9809</v>
      </c>
      <c r="G3506" s="0" t="s">
        <v>9810</v>
      </c>
    </row>
    <row r="3507" customFormat="false" ht="14.4" hidden="false" customHeight="false" outlineLevel="0" collapsed="false">
      <c r="A3507" s="0" t="n">
        <v>577</v>
      </c>
      <c r="B3507" s="0" t="s">
        <v>8967</v>
      </c>
      <c r="C3507" s="0" t="s">
        <v>8968</v>
      </c>
      <c r="D3507" s="0" t="n">
        <v>20111</v>
      </c>
      <c r="E3507" s="0" t="s">
        <v>9811</v>
      </c>
      <c r="F3507" s="0" t="s">
        <v>9812</v>
      </c>
      <c r="G3507" s="0" t="s">
        <v>9813</v>
      </c>
    </row>
    <row r="3508" customFormat="false" ht="14.4" hidden="false" customHeight="false" outlineLevel="0" collapsed="false">
      <c r="A3508" s="0" t="n">
        <v>577</v>
      </c>
      <c r="B3508" s="0" t="s">
        <v>8967</v>
      </c>
      <c r="C3508" s="0" t="s">
        <v>8968</v>
      </c>
      <c r="D3508" s="0" t="n">
        <v>20112</v>
      </c>
      <c r="E3508" s="0" t="s">
        <v>9814</v>
      </c>
      <c r="F3508" s="0" t="s">
        <v>9815</v>
      </c>
      <c r="G3508" s="0" t="s">
        <v>9816</v>
      </c>
    </row>
    <row r="3509" customFormat="false" ht="14.4" hidden="false" customHeight="false" outlineLevel="0" collapsed="false">
      <c r="A3509" s="0" t="n">
        <v>577</v>
      </c>
      <c r="B3509" s="0" t="s">
        <v>8967</v>
      </c>
      <c r="C3509" s="0" t="s">
        <v>8968</v>
      </c>
      <c r="D3509" s="0" t="n">
        <v>20113</v>
      </c>
      <c r="E3509" s="0" t="s">
        <v>9817</v>
      </c>
      <c r="F3509" s="0" t="s">
        <v>9818</v>
      </c>
      <c r="G3509" s="0" t="s">
        <v>9819</v>
      </c>
    </row>
    <row r="3510" customFormat="false" ht="14.4" hidden="false" customHeight="false" outlineLevel="0" collapsed="false">
      <c r="A3510" s="0" t="n">
        <v>577</v>
      </c>
      <c r="B3510" s="0" t="s">
        <v>8967</v>
      </c>
      <c r="C3510" s="0" t="s">
        <v>8968</v>
      </c>
      <c r="D3510" s="0" t="n">
        <v>20114</v>
      </c>
      <c r="E3510" s="0" t="s">
        <v>9820</v>
      </c>
      <c r="F3510" s="0" t="s">
        <v>9821</v>
      </c>
      <c r="G3510" s="0" t="s">
        <v>1218</v>
      </c>
    </row>
    <row r="3511" customFormat="false" ht="14.4" hidden="false" customHeight="false" outlineLevel="0" collapsed="false">
      <c r="A3511" s="0" t="n">
        <v>577</v>
      </c>
      <c r="B3511" s="0" t="s">
        <v>8967</v>
      </c>
      <c r="C3511" s="0" t="s">
        <v>8968</v>
      </c>
      <c r="D3511" s="0" t="n">
        <v>20115</v>
      </c>
      <c r="E3511" s="0" t="s">
        <v>9822</v>
      </c>
      <c r="F3511" s="0" t="s">
        <v>9823</v>
      </c>
      <c r="G3511" s="0" t="s">
        <v>9824</v>
      </c>
    </row>
    <row r="3512" customFormat="false" ht="14.4" hidden="false" customHeight="false" outlineLevel="0" collapsed="false">
      <c r="A3512" s="0" t="n">
        <v>577</v>
      </c>
      <c r="B3512" s="0" t="s">
        <v>8967</v>
      </c>
      <c r="C3512" s="0" t="s">
        <v>8968</v>
      </c>
      <c r="D3512" s="0" t="n">
        <v>20116</v>
      </c>
      <c r="E3512" s="0" t="s">
        <v>9825</v>
      </c>
      <c r="F3512" s="0" t="s">
        <v>9826</v>
      </c>
      <c r="G3512" s="0" t="s">
        <v>9827</v>
      </c>
    </row>
    <row r="3513" customFormat="false" ht="14.4" hidden="false" customHeight="false" outlineLevel="0" collapsed="false">
      <c r="A3513" s="0" t="n">
        <v>577</v>
      </c>
      <c r="B3513" s="0" t="s">
        <v>8967</v>
      </c>
      <c r="C3513" s="0" t="s">
        <v>8968</v>
      </c>
      <c r="D3513" s="0" t="n">
        <v>20117</v>
      </c>
      <c r="E3513" s="0" t="s">
        <v>9828</v>
      </c>
      <c r="F3513" s="0" t="s">
        <v>9829</v>
      </c>
      <c r="G3513" s="0" t="s">
        <v>9830</v>
      </c>
    </row>
    <row r="3514" customFormat="false" ht="14.4" hidden="false" customHeight="false" outlineLevel="0" collapsed="false">
      <c r="A3514" s="0" t="n">
        <v>577</v>
      </c>
      <c r="B3514" s="0" t="s">
        <v>8967</v>
      </c>
      <c r="C3514" s="0" t="s">
        <v>8968</v>
      </c>
      <c r="D3514" s="0" t="n">
        <v>20118</v>
      </c>
      <c r="E3514" s="0" t="s">
        <v>9831</v>
      </c>
      <c r="F3514" s="0" t="s">
        <v>9832</v>
      </c>
      <c r="G3514" s="0" t="s">
        <v>9833</v>
      </c>
    </row>
    <row r="3515" customFormat="false" ht="14.4" hidden="false" customHeight="false" outlineLevel="0" collapsed="false">
      <c r="A3515" s="0" t="n">
        <v>577</v>
      </c>
      <c r="B3515" s="0" t="s">
        <v>8967</v>
      </c>
      <c r="C3515" s="0" t="s">
        <v>8968</v>
      </c>
      <c r="D3515" s="0" t="n">
        <v>20119</v>
      </c>
      <c r="E3515" s="0" t="s">
        <v>9834</v>
      </c>
      <c r="F3515" s="0" t="s">
        <v>9835</v>
      </c>
      <c r="G3515" s="0" t="s">
        <v>9836</v>
      </c>
    </row>
    <row r="3516" customFormat="false" ht="14.4" hidden="false" customHeight="false" outlineLevel="0" collapsed="false">
      <c r="A3516" s="0" t="n">
        <v>577</v>
      </c>
      <c r="B3516" s="0" t="s">
        <v>8967</v>
      </c>
      <c r="C3516" s="0" t="s">
        <v>8968</v>
      </c>
      <c r="D3516" s="0" t="n">
        <v>20120</v>
      </c>
      <c r="E3516" s="0" t="s">
        <v>9837</v>
      </c>
      <c r="F3516" s="0" t="s">
        <v>9838</v>
      </c>
      <c r="G3516" s="0" t="s">
        <v>9839</v>
      </c>
    </row>
    <row r="3517" customFormat="false" ht="14.4" hidden="false" customHeight="false" outlineLevel="0" collapsed="false">
      <c r="A3517" s="0" t="n">
        <v>577</v>
      </c>
      <c r="B3517" s="0" t="s">
        <v>8967</v>
      </c>
      <c r="C3517" s="0" t="s">
        <v>8968</v>
      </c>
      <c r="D3517" s="0" t="n">
        <v>20121</v>
      </c>
      <c r="E3517" s="0" t="s">
        <v>9840</v>
      </c>
      <c r="F3517" s="0" t="s">
        <v>9841</v>
      </c>
      <c r="G3517" s="0" t="s">
        <v>9842</v>
      </c>
    </row>
    <row r="3518" customFormat="false" ht="14.4" hidden="false" customHeight="false" outlineLevel="0" collapsed="false">
      <c r="A3518" s="0" t="n">
        <v>577</v>
      </c>
      <c r="B3518" s="0" t="s">
        <v>8967</v>
      </c>
      <c r="C3518" s="0" t="s">
        <v>8968</v>
      </c>
      <c r="D3518" s="0" t="n">
        <v>20122</v>
      </c>
      <c r="E3518" s="0" t="s">
        <v>9843</v>
      </c>
      <c r="F3518" s="0" t="s">
        <v>9844</v>
      </c>
      <c r="G3518" s="0" t="s">
        <v>9845</v>
      </c>
    </row>
    <row r="3519" customFormat="false" ht="14.4" hidden="false" customHeight="false" outlineLevel="0" collapsed="false">
      <c r="A3519" s="0" t="n">
        <v>577</v>
      </c>
      <c r="B3519" s="0" t="s">
        <v>8967</v>
      </c>
      <c r="C3519" s="0" t="s">
        <v>8968</v>
      </c>
      <c r="D3519" s="0" t="n">
        <v>20123</v>
      </c>
      <c r="E3519" s="0" t="s">
        <v>9846</v>
      </c>
      <c r="F3519" s="0" t="s">
        <v>9847</v>
      </c>
      <c r="G3519" s="0" t="s">
        <v>9848</v>
      </c>
    </row>
    <row r="3520" customFormat="false" ht="14.4" hidden="false" customHeight="false" outlineLevel="0" collapsed="false">
      <c r="A3520" s="0" t="n">
        <v>577</v>
      </c>
      <c r="B3520" s="0" t="s">
        <v>8967</v>
      </c>
      <c r="C3520" s="0" t="s">
        <v>8968</v>
      </c>
      <c r="D3520" s="0" t="n">
        <v>20124</v>
      </c>
      <c r="E3520" s="0" t="s">
        <v>9849</v>
      </c>
      <c r="F3520" s="0" t="s">
        <v>9850</v>
      </c>
      <c r="G3520" s="0" t="s">
        <v>9851</v>
      </c>
    </row>
    <row r="3521" customFormat="false" ht="14.4" hidden="false" customHeight="false" outlineLevel="0" collapsed="false">
      <c r="A3521" s="0" t="n">
        <v>577</v>
      </c>
      <c r="B3521" s="0" t="s">
        <v>8967</v>
      </c>
      <c r="C3521" s="0" t="s">
        <v>8968</v>
      </c>
      <c r="D3521" s="0" t="n">
        <v>20125</v>
      </c>
      <c r="E3521" s="0" t="s">
        <v>9852</v>
      </c>
      <c r="F3521" s="0" t="s">
        <v>1026</v>
      </c>
      <c r="G3521" s="0" t="s">
        <v>9853</v>
      </c>
    </row>
    <row r="3522" customFormat="false" ht="14.4" hidden="false" customHeight="false" outlineLevel="0" collapsed="false">
      <c r="A3522" s="0" t="n">
        <v>577</v>
      </c>
      <c r="B3522" s="0" t="s">
        <v>8967</v>
      </c>
      <c r="C3522" s="0" t="s">
        <v>8968</v>
      </c>
      <c r="D3522" s="0" t="n">
        <v>20126</v>
      </c>
      <c r="E3522" s="0" t="s">
        <v>9854</v>
      </c>
      <c r="F3522" s="0" t="s">
        <v>9855</v>
      </c>
      <c r="G3522" s="0" t="s">
        <v>766</v>
      </c>
    </row>
    <row r="3523" customFormat="false" ht="14.4" hidden="false" customHeight="false" outlineLevel="0" collapsed="false">
      <c r="A3523" s="0" t="n">
        <v>577</v>
      </c>
      <c r="B3523" s="0" t="s">
        <v>8967</v>
      </c>
      <c r="C3523" s="0" t="s">
        <v>8968</v>
      </c>
      <c r="D3523" s="0" t="n">
        <v>20127</v>
      </c>
      <c r="E3523" s="0" t="s">
        <v>9856</v>
      </c>
      <c r="F3523" s="0" t="s">
        <v>9857</v>
      </c>
      <c r="G3523" s="0" t="s">
        <v>9858</v>
      </c>
    </row>
    <row r="3524" customFormat="false" ht="14.4" hidden="false" customHeight="false" outlineLevel="0" collapsed="false">
      <c r="A3524" s="0" t="n">
        <v>577</v>
      </c>
      <c r="B3524" s="0" t="s">
        <v>8967</v>
      </c>
      <c r="C3524" s="0" t="s">
        <v>8968</v>
      </c>
      <c r="D3524" s="0" t="n">
        <v>20128</v>
      </c>
      <c r="E3524" s="0" t="s">
        <v>9859</v>
      </c>
      <c r="F3524" s="0" t="s">
        <v>9860</v>
      </c>
      <c r="G3524" s="0" t="s">
        <v>9861</v>
      </c>
    </row>
    <row r="3525" customFormat="false" ht="14.4" hidden="false" customHeight="false" outlineLevel="0" collapsed="false">
      <c r="A3525" s="0" t="n">
        <v>577</v>
      </c>
      <c r="B3525" s="0" t="s">
        <v>8967</v>
      </c>
      <c r="C3525" s="0" t="s">
        <v>8968</v>
      </c>
      <c r="D3525" s="0" t="n">
        <v>20129</v>
      </c>
      <c r="E3525" s="0" t="s">
        <v>9862</v>
      </c>
      <c r="F3525" s="0" t="s">
        <v>9863</v>
      </c>
      <c r="G3525" s="0" t="s">
        <v>9864</v>
      </c>
    </row>
    <row r="3526" customFormat="false" ht="14.4" hidden="false" customHeight="false" outlineLevel="0" collapsed="false">
      <c r="A3526" s="0" t="n">
        <v>577</v>
      </c>
      <c r="B3526" s="0" t="s">
        <v>8967</v>
      </c>
      <c r="C3526" s="0" t="s">
        <v>8968</v>
      </c>
      <c r="D3526" s="0" t="n">
        <v>20130</v>
      </c>
      <c r="E3526" s="0" t="s">
        <v>9865</v>
      </c>
      <c r="F3526" s="0" t="s">
        <v>9866</v>
      </c>
      <c r="G3526" s="0" t="s">
        <v>9867</v>
      </c>
    </row>
    <row r="3527" customFormat="false" ht="14.4" hidden="false" customHeight="false" outlineLevel="0" collapsed="false">
      <c r="A3527" s="0" t="n">
        <v>577</v>
      </c>
      <c r="B3527" s="0" t="s">
        <v>8967</v>
      </c>
      <c r="C3527" s="0" t="s">
        <v>8968</v>
      </c>
      <c r="D3527" s="0" t="n">
        <v>20131</v>
      </c>
      <c r="E3527" s="0" t="s">
        <v>9868</v>
      </c>
      <c r="F3527" s="0" t="s">
        <v>9869</v>
      </c>
      <c r="G3527" s="0" t="s">
        <v>9870</v>
      </c>
    </row>
    <row r="3528" customFormat="false" ht="14.4" hidden="false" customHeight="false" outlineLevel="0" collapsed="false">
      <c r="A3528" s="0" t="n">
        <v>577</v>
      </c>
      <c r="B3528" s="0" t="s">
        <v>8967</v>
      </c>
      <c r="C3528" s="0" t="s">
        <v>8968</v>
      </c>
      <c r="D3528" s="0" t="n">
        <v>20132</v>
      </c>
      <c r="E3528" s="0" t="s">
        <v>9871</v>
      </c>
      <c r="F3528" s="0" t="s">
        <v>9872</v>
      </c>
      <c r="G3528" s="0" t="s">
        <v>9873</v>
      </c>
    </row>
    <row r="3529" customFormat="false" ht="14.4" hidden="false" customHeight="false" outlineLevel="0" collapsed="false">
      <c r="A3529" s="0" t="n">
        <v>577</v>
      </c>
      <c r="B3529" s="0" t="s">
        <v>8967</v>
      </c>
      <c r="C3529" s="0" t="s">
        <v>8968</v>
      </c>
      <c r="D3529" s="0" t="n">
        <v>20133</v>
      </c>
      <c r="E3529" s="0" t="s">
        <v>9874</v>
      </c>
      <c r="F3529" s="0" t="s">
        <v>9875</v>
      </c>
      <c r="G3529" s="0" t="s">
        <v>9876</v>
      </c>
    </row>
    <row r="3530" customFormat="false" ht="14.4" hidden="false" customHeight="false" outlineLevel="0" collapsed="false">
      <c r="A3530" s="0" t="n">
        <v>577</v>
      </c>
      <c r="B3530" s="0" t="s">
        <v>8967</v>
      </c>
      <c r="C3530" s="0" t="s">
        <v>8968</v>
      </c>
      <c r="D3530" s="0" t="n">
        <v>20134</v>
      </c>
      <c r="E3530" s="0" t="s">
        <v>9877</v>
      </c>
      <c r="F3530" s="0" t="s">
        <v>9878</v>
      </c>
      <c r="G3530" s="0" t="s">
        <v>9879</v>
      </c>
    </row>
    <row r="3531" customFormat="false" ht="14.4" hidden="false" customHeight="false" outlineLevel="0" collapsed="false">
      <c r="A3531" s="0" t="n">
        <v>577</v>
      </c>
      <c r="B3531" s="0" t="s">
        <v>8967</v>
      </c>
      <c r="C3531" s="0" t="s">
        <v>8968</v>
      </c>
      <c r="D3531" s="0" t="n">
        <v>20135</v>
      </c>
      <c r="E3531" s="0" t="s">
        <v>9880</v>
      </c>
      <c r="F3531" s="0" t="s">
        <v>9881</v>
      </c>
      <c r="G3531" s="0" t="s">
        <v>9882</v>
      </c>
    </row>
    <row r="3532" customFormat="false" ht="14.4" hidden="false" customHeight="false" outlineLevel="0" collapsed="false">
      <c r="A3532" s="0" t="n">
        <v>577</v>
      </c>
      <c r="B3532" s="0" t="s">
        <v>8967</v>
      </c>
      <c r="C3532" s="0" t="s">
        <v>8968</v>
      </c>
      <c r="D3532" s="0" t="n">
        <v>20136</v>
      </c>
      <c r="E3532" s="0" t="s">
        <v>9883</v>
      </c>
      <c r="F3532" s="0" t="s">
        <v>9884</v>
      </c>
      <c r="G3532" s="0" t="s">
        <v>9885</v>
      </c>
    </row>
    <row r="3533" customFormat="false" ht="14.4" hidden="false" customHeight="false" outlineLevel="0" collapsed="false">
      <c r="A3533" s="0" t="n">
        <v>577</v>
      </c>
      <c r="B3533" s="0" t="s">
        <v>8967</v>
      </c>
      <c r="C3533" s="0" t="s">
        <v>8968</v>
      </c>
      <c r="D3533" s="0" t="n">
        <v>20137</v>
      </c>
      <c r="E3533" s="0" t="s">
        <v>9886</v>
      </c>
      <c r="F3533" s="0" t="s">
        <v>9887</v>
      </c>
      <c r="G3533" s="0" t="s">
        <v>9888</v>
      </c>
    </row>
    <row r="3534" customFormat="false" ht="14.4" hidden="false" customHeight="false" outlineLevel="0" collapsed="false">
      <c r="A3534" s="0" t="n">
        <v>577</v>
      </c>
      <c r="B3534" s="0" t="s">
        <v>8967</v>
      </c>
      <c r="C3534" s="0" t="s">
        <v>8968</v>
      </c>
      <c r="D3534" s="0" t="n">
        <v>20138</v>
      </c>
      <c r="E3534" s="0" t="s">
        <v>9889</v>
      </c>
      <c r="F3534" s="0" t="s">
        <v>9890</v>
      </c>
      <c r="G3534" s="0" t="s">
        <v>9891</v>
      </c>
    </row>
    <row r="3535" customFormat="false" ht="14.4" hidden="false" customHeight="false" outlineLevel="0" collapsed="false">
      <c r="A3535" s="0" t="n">
        <v>577</v>
      </c>
      <c r="B3535" s="0" t="s">
        <v>8967</v>
      </c>
      <c r="C3535" s="0" t="s">
        <v>8968</v>
      </c>
      <c r="D3535" s="0" t="n">
        <v>20139</v>
      </c>
      <c r="E3535" s="0" t="s">
        <v>9892</v>
      </c>
      <c r="F3535" s="0" t="s">
        <v>9893</v>
      </c>
      <c r="G3535" s="0" t="s">
        <v>9894</v>
      </c>
    </row>
    <row r="3536" customFormat="false" ht="14.4" hidden="false" customHeight="false" outlineLevel="0" collapsed="false">
      <c r="A3536" s="0" t="n">
        <v>577</v>
      </c>
      <c r="B3536" s="0" t="s">
        <v>8967</v>
      </c>
      <c r="C3536" s="0" t="s">
        <v>8968</v>
      </c>
      <c r="D3536" s="0" t="n">
        <v>20140</v>
      </c>
      <c r="E3536" s="0" t="s">
        <v>9895</v>
      </c>
      <c r="F3536" s="0" t="s">
        <v>9896</v>
      </c>
      <c r="G3536" s="0" t="s">
        <v>9897</v>
      </c>
    </row>
    <row r="3537" customFormat="false" ht="14.4" hidden="false" customHeight="false" outlineLevel="0" collapsed="false">
      <c r="A3537" s="0" t="n">
        <v>577</v>
      </c>
      <c r="B3537" s="0" t="s">
        <v>8967</v>
      </c>
      <c r="C3537" s="0" t="s">
        <v>8968</v>
      </c>
      <c r="D3537" s="0" t="n">
        <v>20141</v>
      </c>
      <c r="E3537" s="0" t="s">
        <v>9898</v>
      </c>
      <c r="F3537" s="0" t="s">
        <v>9899</v>
      </c>
      <c r="G3537" s="0" t="s">
        <v>9900</v>
      </c>
    </row>
    <row r="3538" customFormat="false" ht="14.4" hidden="false" customHeight="false" outlineLevel="0" collapsed="false">
      <c r="A3538" s="0" t="n">
        <v>577</v>
      </c>
      <c r="B3538" s="0" t="s">
        <v>8967</v>
      </c>
      <c r="C3538" s="0" t="s">
        <v>8968</v>
      </c>
      <c r="D3538" s="0" t="n">
        <v>20142</v>
      </c>
      <c r="E3538" s="0" t="s">
        <v>9901</v>
      </c>
      <c r="F3538" s="0" t="s">
        <v>9902</v>
      </c>
      <c r="G3538" s="0" t="s">
        <v>9903</v>
      </c>
    </row>
    <row r="3539" customFormat="false" ht="14.4" hidden="false" customHeight="false" outlineLevel="0" collapsed="false">
      <c r="A3539" s="0" t="n">
        <v>577</v>
      </c>
      <c r="B3539" s="0" t="s">
        <v>8967</v>
      </c>
      <c r="C3539" s="0" t="s">
        <v>8968</v>
      </c>
      <c r="D3539" s="0" t="n">
        <v>20143</v>
      </c>
      <c r="E3539" s="0" t="s">
        <v>9904</v>
      </c>
      <c r="F3539" s="0" t="s">
        <v>9905</v>
      </c>
      <c r="G3539" s="0" t="s">
        <v>9906</v>
      </c>
    </row>
    <row r="3540" customFormat="false" ht="14.4" hidden="false" customHeight="false" outlineLevel="0" collapsed="false">
      <c r="A3540" s="0" t="n">
        <v>577</v>
      </c>
      <c r="B3540" s="0" t="s">
        <v>8967</v>
      </c>
      <c r="C3540" s="0" t="s">
        <v>8968</v>
      </c>
      <c r="D3540" s="0" t="n">
        <v>20144</v>
      </c>
      <c r="E3540" s="0" t="s">
        <v>9907</v>
      </c>
      <c r="F3540" s="0" t="s">
        <v>9908</v>
      </c>
      <c r="G3540" s="0" t="s">
        <v>9909</v>
      </c>
    </row>
    <row r="3541" customFormat="false" ht="14.4" hidden="false" customHeight="false" outlineLevel="0" collapsed="false">
      <c r="A3541" s="0" t="n">
        <v>577</v>
      </c>
      <c r="B3541" s="0" t="s">
        <v>8967</v>
      </c>
      <c r="C3541" s="0" t="s">
        <v>8968</v>
      </c>
      <c r="D3541" s="0" t="n">
        <v>20145</v>
      </c>
      <c r="E3541" s="0" t="s">
        <v>9910</v>
      </c>
      <c r="F3541" s="0" t="s">
        <v>9911</v>
      </c>
      <c r="G3541" s="0" t="s">
        <v>9912</v>
      </c>
    </row>
    <row r="3542" customFormat="false" ht="14.4" hidden="false" customHeight="false" outlineLevel="0" collapsed="false">
      <c r="A3542" s="0" t="n">
        <v>577</v>
      </c>
      <c r="B3542" s="0" t="s">
        <v>8967</v>
      </c>
      <c r="C3542" s="0" t="s">
        <v>8968</v>
      </c>
      <c r="D3542" s="0" t="n">
        <v>20146</v>
      </c>
      <c r="E3542" s="0" t="s">
        <v>9913</v>
      </c>
      <c r="F3542" s="0" t="s">
        <v>9914</v>
      </c>
      <c r="G3542" s="0" t="s">
        <v>9915</v>
      </c>
    </row>
    <row r="3543" customFormat="false" ht="14.4" hidden="false" customHeight="false" outlineLevel="0" collapsed="false">
      <c r="A3543" s="0" t="n">
        <v>577</v>
      </c>
      <c r="B3543" s="0" t="s">
        <v>8967</v>
      </c>
      <c r="C3543" s="0" t="s">
        <v>8968</v>
      </c>
      <c r="D3543" s="0" t="n">
        <v>20147</v>
      </c>
      <c r="E3543" s="0" t="s">
        <v>9916</v>
      </c>
      <c r="F3543" s="0" t="s">
        <v>9917</v>
      </c>
      <c r="G3543" s="0" t="s">
        <v>9918</v>
      </c>
    </row>
    <row r="3544" customFormat="false" ht="14.4" hidden="false" customHeight="false" outlineLevel="0" collapsed="false">
      <c r="A3544" s="0" t="n">
        <v>577</v>
      </c>
      <c r="B3544" s="0" t="s">
        <v>8967</v>
      </c>
      <c r="C3544" s="0" t="s">
        <v>8968</v>
      </c>
      <c r="D3544" s="0" t="n">
        <v>20148</v>
      </c>
      <c r="E3544" s="0" t="s">
        <v>9919</v>
      </c>
      <c r="F3544" s="0" t="s">
        <v>9920</v>
      </c>
      <c r="G3544" s="0" t="s">
        <v>9921</v>
      </c>
    </row>
    <row r="3545" customFormat="false" ht="14.4" hidden="false" customHeight="false" outlineLevel="0" collapsed="false">
      <c r="A3545" s="0" t="n">
        <v>577</v>
      </c>
      <c r="B3545" s="0" t="s">
        <v>8967</v>
      </c>
      <c r="C3545" s="0" t="s">
        <v>8968</v>
      </c>
      <c r="D3545" s="0" t="n">
        <v>20149</v>
      </c>
      <c r="E3545" s="0" t="s">
        <v>9922</v>
      </c>
      <c r="F3545" s="0" t="s">
        <v>1232</v>
      </c>
      <c r="G3545" s="0" t="s">
        <v>9923</v>
      </c>
    </row>
    <row r="3546" customFormat="false" ht="14.4" hidden="false" customHeight="false" outlineLevel="0" collapsed="false">
      <c r="A3546" s="0" t="n">
        <v>577</v>
      </c>
      <c r="B3546" s="0" t="s">
        <v>8967</v>
      </c>
      <c r="C3546" s="0" t="s">
        <v>8968</v>
      </c>
      <c r="D3546" s="0" t="n">
        <v>20150</v>
      </c>
      <c r="E3546" s="0" t="s">
        <v>9924</v>
      </c>
      <c r="F3546" s="0" t="s">
        <v>9925</v>
      </c>
      <c r="G3546" s="0" t="s">
        <v>9926</v>
      </c>
    </row>
    <row r="3547" customFormat="false" ht="14.4" hidden="false" customHeight="false" outlineLevel="0" collapsed="false">
      <c r="A3547" s="0" t="n">
        <v>577</v>
      </c>
      <c r="B3547" s="0" t="s">
        <v>8967</v>
      </c>
      <c r="C3547" s="0" t="s">
        <v>8968</v>
      </c>
      <c r="D3547" s="0" t="n">
        <v>20151</v>
      </c>
      <c r="E3547" s="0" t="s">
        <v>9927</v>
      </c>
      <c r="F3547" s="0" t="s">
        <v>9928</v>
      </c>
      <c r="G3547" s="0" t="s">
        <v>9929</v>
      </c>
    </row>
    <row r="3548" customFormat="false" ht="14.4" hidden="false" customHeight="false" outlineLevel="0" collapsed="false">
      <c r="A3548" s="0" t="n">
        <v>577</v>
      </c>
      <c r="B3548" s="0" t="s">
        <v>8967</v>
      </c>
      <c r="C3548" s="0" t="s">
        <v>8968</v>
      </c>
      <c r="D3548" s="0" t="n">
        <v>20152</v>
      </c>
      <c r="E3548" s="0" t="s">
        <v>9930</v>
      </c>
      <c r="F3548" s="0" t="s">
        <v>9931</v>
      </c>
      <c r="G3548" s="0" t="s">
        <v>9932</v>
      </c>
    </row>
    <row r="3549" customFormat="false" ht="14.4" hidden="false" customHeight="false" outlineLevel="0" collapsed="false">
      <c r="A3549" s="0" t="n">
        <v>577</v>
      </c>
      <c r="B3549" s="0" t="s">
        <v>8967</v>
      </c>
      <c r="C3549" s="0" t="s">
        <v>8968</v>
      </c>
      <c r="D3549" s="0" t="n">
        <v>20153</v>
      </c>
      <c r="E3549" s="0" t="s">
        <v>9933</v>
      </c>
      <c r="F3549" s="0" t="s">
        <v>9934</v>
      </c>
      <c r="G3549" s="0" t="s">
        <v>9935</v>
      </c>
    </row>
    <row r="3550" customFormat="false" ht="14.4" hidden="false" customHeight="false" outlineLevel="0" collapsed="false">
      <c r="A3550" s="0" t="n">
        <v>577</v>
      </c>
      <c r="B3550" s="0" t="s">
        <v>8967</v>
      </c>
      <c r="C3550" s="0" t="s">
        <v>8968</v>
      </c>
      <c r="D3550" s="0" t="n">
        <v>20154</v>
      </c>
      <c r="E3550" s="0" t="s">
        <v>9936</v>
      </c>
      <c r="F3550" s="0" t="s">
        <v>9937</v>
      </c>
      <c r="G3550" s="0" t="s">
        <v>9938</v>
      </c>
    </row>
    <row r="3551" customFormat="false" ht="14.4" hidden="false" customHeight="false" outlineLevel="0" collapsed="false">
      <c r="A3551" s="0" t="n">
        <v>577</v>
      </c>
      <c r="B3551" s="0" t="s">
        <v>8967</v>
      </c>
      <c r="C3551" s="0" t="s">
        <v>8968</v>
      </c>
      <c r="D3551" s="0" t="n">
        <v>20155</v>
      </c>
      <c r="E3551" s="0" t="s">
        <v>9939</v>
      </c>
      <c r="F3551" s="0" t="s">
        <v>9940</v>
      </c>
      <c r="G3551" s="0" t="s">
        <v>9941</v>
      </c>
    </row>
    <row r="3552" customFormat="false" ht="14.4" hidden="false" customHeight="false" outlineLevel="0" collapsed="false">
      <c r="A3552" s="0" t="n">
        <v>577</v>
      </c>
      <c r="B3552" s="0" t="s">
        <v>8967</v>
      </c>
      <c r="C3552" s="0" t="s">
        <v>8968</v>
      </c>
      <c r="D3552" s="0" t="n">
        <v>20156</v>
      </c>
      <c r="E3552" s="0" t="s">
        <v>9942</v>
      </c>
      <c r="F3552" s="0" t="s">
        <v>9943</v>
      </c>
      <c r="G3552" s="0" t="s">
        <v>9944</v>
      </c>
    </row>
    <row r="3553" customFormat="false" ht="14.4" hidden="false" customHeight="false" outlineLevel="0" collapsed="false">
      <c r="A3553" s="0" t="n">
        <v>577</v>
      </c>
      <c r="B3553" s="0" t="s">
        <v>8967</v>
      </c>
      <c r="C3553" s="0" t="s">
        <v>8968</v>
      </c>
      <c r="D3553" s="0" t="n">
        <v>20157</v>
      </c>
      <c r="E3553" s="0" t="s">
        <v>9945</v>
      </c>
      <c r="F3553" s="0" t="s">
        <v>9946</v>
      </c>
      <c r="G3553" s="0" t="s">
        <v>9947</v>
      </c>
    </row>
    <row r="3554" customFormat="false" ht="14.4" hidden="false" customHeight="false" outlineLevel="0" collapsed="false">
      <c r="A3554" s="0" t="n">
        <v>577</v>
      </c>
      <c r="B3554" s="0" t="s">
        <v>8967</v>
      </c>
      <c r="C3554" s="0" t="s">
        <v>8968</v>
      </c>
      <c r="D3554" s="0" t="n">
        <v>20158</v>
      </c>
      <c r="E3554" s="0" t="s">
        <v>9948</v>
      </c>
      <c r="F3554" s="0" t="s">
        <v>9949</v>
      </c>
      <c r="G3554" s="0" t="s">
        <v>9950</v>
      </c>
    </row>
    <row r="3555" customFormat="false" ht="14.4" hidden="false" customHeight="false" outlineLevel="0" collapsed="false">
      <c r="A3555" s="0" t="n">
        <v>577</v>
      </c>
      <c r="B3555" s="0" t="s">
        <v>8967</v>
      </c>
      <c r="C3555" s="0" t="s">
        <v>8968</v>
      </c>
      <c r="D3555" s="0" t="n">
        <v>20159</v>
      </c>
      <c r="E3555" s="0" t="s">
        <v>9951</v>
      </c>
      <c r="F3555" s="0" t="s">
        <v>9952</v>
      </c>
      <c r="G3555" s="0" t="s">
        <v>9953</v>
      </c>
    </row>
    <row r="3556" customFormat="false" ht="14.4" hidden="false" customHeight="false" outlineLevel="0" collapsed="false">
      <c r="A3556" s="0" t="n">
        <v>577</v>
      </c>
      <c r="B3556" s="0" t="s">
        <v>8967</v>
      </c>
      <c r="C3556" s="0" t="s">
        <v>8968</v>
      </c>
      <c r="D3556" s="0" t="n">
        <v>20160</v>
      </c>
      <c r="E3556" s="0" t="s">
        <v>9954</v>
      </c>
      <c r="F3556" s="0" t="s">
        <v>9955</v>
      </c>
      <c r="G3556" s="0" t="s">
        <v>9956</v>
      </c>
    </row>
    <row r="3557" customFormat="false" ht="14.4" hidden="false" customHeight="false" outlineLevel="0" collapsed="false">
      <c r="A3557" s="0" t="n">
        <v>577</v>
      </c>
      <c r="B3557" s="0" t="s">
        <v>8967</v>
      </c>
      <c r="C3557" s="0" t="s">
        <v>8968</v>
      </c>
      <c r="D3557" s="0" t="n">
        <v>20161</v>
      </c>
      <c r="E3557" s="0" t="s">
        <v>9957</v>
      </c>
      <c r="F3557" s="0" t="s">
        <v>9958</v>
      </c>
      <c r="G3557" s="0" t="s">
        <v>9959</v>
      </c>
    </row>
    <row r="3558" customFormat="false" ht="14.4" hidden="false" customHeight="false" outlineLevel="0" collapsed="false">
      <c r="A3558" s="0" t="n">
        <v>577</v>
      </c>
      <c r="B3558" s="0" t="s">
        <v>8967</v>
      </c>
      <c r="C3558" s="0" t="s">
        <v>8968</v>
      </c>
      <c r="D3558" s="0" t="n">
        <v>20162</v>
      </c>
      <c r="E3558" s="0" t="s">
        <v>9960</v>
      </c>
      <c r="F3558" s="0" t="s">
        <v>9961</v>
      </c>
      <c r="G3558" s="0" t="s">
        <v>9962</v>
      </c>
    </row>
    <row r="3559" customFormat="false" ht="14.4" hidden="false" customHeight="false" outlineLevel="0" collapsed="false">
      <c r="A3559" s="0" t="n">
        <v>577</v>
      </c>
      <c r="B3559" s="0" t="s">
        <v>8967</v>
      </c>
      <c r="C3559" s="0" t="s">
        <v>8968</v>
      </c>
      <c r="D3559" s="0" t="n">
        <v>20163</v>
      </c>
      <c r="E3559" s="0" t="s">
        <v>9963</v>
      </c>
      <c r="F3559" s="0" t="s">
        <v>9964</v>
      </c>
      <c r="G3559" s="0" t="s">
        <v>9965</v>
      </c>
    </row>
    <row r="3560" customFormat="false" ht="14.4" hidden="false" customHeight="false" outlineLevel="0" collapsed="false">
      <c r="A3560" s="0" t="n">
        <v>577</v>
      </c>
      <c r="B3560" s="0" t="s">
        <v>8967</v>
      </c>
      <c r="C3560" s="0" t="s">
        <v>8968</v>
      </c>
      <c r="D3560" s="0" t="n">
        <v>20164</v>
      </c>
      <c r="E3560" s="0" t="s">
        <v>9966</v>
      </c>
      <c r="F3560" s="0" t="s">
        <v>9967</v>
      </c>
      <c r="G3560" s="0" t="s">
        <v>9968</v>
      </c>
    </row>
    <row r="3561" customFormat="false" ht="14.4" hidden="false" customHeight="false" outlineLevel="0" collapsed="false">
      <c r="A3561" s="0" t="n">
        <v>577</v>
      </c>
      <c r="B3561" s="0" t="s">
        <v>8967</v>
      </c>
      <c r="C3561" s="0" t="s">
        <v>8968</v>
      </c>
      <c r="D3561" s="0" t="n">
        <v>20165</v>
      </c>
      <c r="E3561" s="0" t="s">
        <v>9969</v>
      </c>
      <c r="F3561" s="0" t="s">
        <v>9970</v>
      </c>
      <c r="G3561" s="0" t="s">
        <v>9971</v>
      </c>
    </row>
    <row r="3562" customFormat="false" ht="14.4" hidden="false" customHeight="false" outlineLevel="0" collapsed="false">
      <c r="A3562" s="0" t="n">
        <v>577</v>
      </c>
      <c r="B3562" s="0" t="s">
        <v>8967</v>
      </c>
      <c r="C3562" s="0" t="s">
        <v>8968</v>
      </c>
      <c r="D3562" s="0" t="n">
        <v>20166</v>
      </c>
      <c r="E3562" s="0" t="s">
        <v>9972</v>
      </c>
      <c r="F3562" s="0" t="s">
        <v>9973</v>
      </c>
      <c r="G3562" s="0" t="s">
        <v>9974</v>
      </c>
    </row>
    <row r="3563" customFormat="false" ht="14.4" hidden="false" customHeight="false" outlineLevel="0" collapsed="false">
      <c r="A3563" s="0" t="n">
        <v>577</v>
      </c>
      <c r="B3563" s="0" t="s">
        <v>8967</v>
      </c>
      <c r="C3563" s="0" t="s">
        <v>8968</v>
      </c>
      <c r="D3563" s="0" t="n">
        <v>20167</v>
      </c>
      <c r="E3563" s="0" t="s">
        <v>9975</v>
      </c>
      <c r="F3563" s="0" t="s">
        <v>9976</v>
      </c>
      <c r="G3563" s="0" t="s">
        <v>9977</v>
      </c>
    </row>
    <row r="3564" customFormat="false" ht="14.4" hidden="false" customHeight="false" outlineLevel="0" collapsed="false">
      <c r="A3564" s="0" t="n">
        <v>577</v>
      </c>
      <c r="B3564" s="0" t="s">
        <v>8967</v>
      </c>
      <c r="C3564" s="0" t="s">
        <v>8968</v>
      </c>
      <c r="D3564" s="0" t="n">
        <v>20168</v>
      </c>
      <c r="E3564" s="0" t="s">
        <v>9978</v>
      </c>
      <c r="F3564" s="0" t="s">
        <v>9979</v>
      </c>
      <c r="G3564" s="0" t="s">
        <v>9980</v>
      </c>
    </row>
    <row r="3565" customFormat="false" ht="14.4" hidden="false" customHeight="false" outlineLevel="0" collapsed="false">
      <c r="A3565" s="0" t="n">
        <v>577</v>
      </c>
      <c r="B3565" s="0" t="s">
        <v>8967</v>
      </c>
      <c r="C3565" s="0" t="s">
        <v>8968</v>
      </c>
      <c r="D3565" s="0" t="n">
        <v>20169</v>
      </c>
      <c r="E3565" s="0" t="s">
        <v>9981</v>
      </c>
      <c r="F3565" s="0" t="s">
        <v>9982</v>
      </c>
      <c r="G3565" s="0" t="s">
        <v>9983</v>
      </c>
    </row>
    <row r="3566" customFormat="false" ht="14.4" hidden="false" customHeight="false" outlineLevel="0" collapsed="false">
      <c r="A3566" s="0" t="n">
        <v>577</v>
      </c>
      <c r="B3566" s="0" t="s">
        <v>8967</v>
      </c>
      <c r="C3566" s="0" t="s">
        <v>8968</v>
      </c>
      <c r="D3566" s="0" t="n">
        <v>20170</v>
      </c>
      <c r="E3566" s="0" t="s">
        <v>9984</v>
      </c>
      <c r="F3566" s="0" t="s">
        <v>9985</v>
      </c>
      <c r="G3566" s="0" t="s">
        <v>9986</v>
      </c>
    </row>
    <row r="3567" customFormat="false" ht="14.4" hidden="false" customHeight="false" outlineLevel="0" collapsed="false">
      <c r="A3567" s="0" t="n">
        <v>577</v>
      </c>
      <c r="B3567" s="0" t="s">
        <v>8967</v>
      </c>
      <c r="C3567" s="0" t="s">
        <v>8968</v>
      </c>
      <c r="D3567" s="0" t="n">
        <v>20171</v>
      </c>
      <c r="E3567" s="0" t="s">
        <v>9987</v>
      </c>
      <c r="F3567" s="0" t="s">
        <v>9988</v>
      </c>
      <c r="G3567" s="0" t="s">
        <v>9989</v>
      </c>
    </row>
    <row r="3568" customFormat="false" ht="14.4" hidden="false" customHeight="false" outlineLevel="0" collapsed="false">
      <c r="A3568" s="0" t="n">
        <v>577</v>
      </c>
      <c r="B3568" s="0" t="s">
        <v>8967</v>
      </c>
      <c r="C3568" s="0" t="s">
        <v>8968</v>
      </c>
      <c r="D3568" s="0" t="n">
        <v>20172</v>
      </c>
      <c r="E3568" s="0" t="s">
        <v>9990</v>
      </c>
      <c r="F3568" s="0" t="s">
        <v>9991</v>
      </c>
      <c r="G3568" s="0" t="s">
        <v>9992</v>
      </c>
    </row>
    <row r="3569" customFormat="false" ht="14.4" hidden="false" customHeight="false" outlineLevel="0" collapsed="false">
      <c r="A3569" s="0" t="n">
        <v>577</v>
      </c>
      <c r="B3569" s="0" t="s">
        <v>8967</v>
      </c>
      <c r="C3569" s="0" t="s">
        <v>8968</v>
      </c>
      <c r="D3569" s="0" t="n">
        <v>20173</v>
      </c>
      <c r="E3569" s="0" t="s">
        <v>9993</v>
      </c>
      <c r="F3569" s="0" t="s">
        <v>9994</v>
      </c>
      <c r="G3569" s="0" t="s">
        <v>9995</v>
      </c>
    </row>
    <row r="3570" customFormat="false" ht="14.4" hidden="false" customHeight="false" outlineLevel="0" collapsed="false">
      <c r="A3570" s="0" t="n">
        <v>577</v>
      </c>
      <c r="B3570" s="0" t="s">
        <v>8967</v>
      </c>
      <c r="C3570" s="0" t="s">
        <v>8968</v>
      </c>
      <c r="D3570" s="0" t="n">
        <v>20174</v>
      </c>
      <c r="E3570" s="0" t="s">
        <v>9996</v>
      </c>
      <c r="F3570" s="0" t="s">
        <v>9997</v>
      </c>
      <c r="G3570" s="0" t="s">
        <v>9998</v>
      </c>
    </row>
    <row r="3571" customFormat="false" ht="14.4" hidden="false" customHeight="false" outlineLevel="0" collapsed="false">
      <c r="A3571" s="0" t="n">
        <v>577</v>
      </c>
      <c r="B3571" s="0" t="s">
        <v>8967</v>
      </c>
      <c r="C3571" s="0" t="s">
        <v>8968</v>
      </c>
      <c r="D3571" s="0" t="n">
        <v>20175</v>
      </c>
      <c r="E3571" s="0" t="s">
        <v>9999</v>
      </c>
      <c r="F3571" s="0" t="s">
        <v>10000</v>
      </c>
      <c r="G3571" s="0" t="s">
        <v>10001</v>
      </c>
    </row>
    <row r="3572" customFormat="false" ht="14.4" hidden="false" customHeight="false" outlineLevel="0" collapsed="false">
      <c r="A3572" s="0" t="n">
        <v>577</v>
      </c>
      <c r="B3572" s="0" t="s">
        <v>8967</v>
      </c>
      <c r="C3572" s="0" t="s">
        <v>8968</v>
      </c>
      <c r="D3572" s="0" t="n">
        <v>20176</v>
      </c>
      <c r="E3572" s="0" t="s">
        <v>10002</v>
      </c>
      <c r="F3572" s="0" t="s">
        <v>10003</v>
      </c>
      <c r="G3572" s="0" t="s">
        <v>10004</v>
      </c>
    </row>
    <row r="3573" customFormat="false" ht="14.4" hidden="false" customHeight="false" outlineLevel="0" collapsed="false">
      <c r="A3573" s="0" t="n">
        <v>577</v>
      </c>
      <c r="B3573" s="0" t="s">
        <v>8967</v>
      </c>
      <c r="C3573" s="0" t="s">
        <v>8968</v>
      </c>
      <c r="D3573" s="0" t="n">
        <v>20177</v>
      </c>
      <c r="E3573" s="0" t="s">
        <v>10005</v>
      </c>
      <c r="F3573" s="0" t="s">
        <v>10006</v>
      </c>
      <c r="G3573" s="0" t="s">
        <v>10007</v>
      </c>
    </row>
    <row r="3574" customFormat="false" ht="14.4" hidden="false" customHeight="false" outlineLevel="0" collapsed="false">
      <c r="A3574" s="0" t="n">
        <v>577</v>
      </c>
      <c r="B3574" s="0" t="s">
        <v>8967</v>
      </c>
      <c r="C3574" s="0" t="s">
        <v>8968</v>
      </c>
      <c r="D3574" s="0" t="n">
        <v>20178</v>
      </c>
      <c r="E3574" s="0" t="s">
        <v>10008</v>
      </c>
      <c r="F3574" s="0" t="s">
        <v>10009</v>
      </c>
      <c r="G3574" s="0" t="s">
        <v>1236</v>
      </c>
    </row>
    <row r="3575" customFormat="false" ht="14.4" hidden="false" customHeight="false" outlineLevel="0" collapsed="false">
      <c r="A3575" s="0" t="n">
        <v>577</v>
      </c>
      <c r="B3575" s="0" t="s">
        <v>8967</v>
      </c>
      <c r="C3575" s="0" t="s">
        <v>8968</v>
      </c>
      <c r="D3575" s="0" t="n">
        <v>20179</v>
      </c>
      <c r="E3575" s="0" t="s">
        <v>10010</v>
      </c>
      <c r="F3575" s="0" t="s">
        <v>10011</v>
      </c>
      <c r="G3575" s="0" t="s">
        <v>10012</v>
      </c>
    </row>
    <row r="3576" customFormat="false" ht="14.4" hidden="false" customHeight="false" outlineLevel="0" collapsed="false">
      <c r="A3576" s="0" t="n">
        <v>577</v>
      </c>
      <c r="B3576" s="0" t="s">
        <v>8967</v>
      </c>
      <c r="C3576" s="0" t="s">
        <v>8968</v>
      </c>
      <c r="D3576" s="0" t="n">
        <v>20180</v>
      </c>
      <c r="E3576" s="0" t="s">
        <v>10013</v>
      </c>
      <c r="F3576" s="0" t="s">
        <v>10014</v>
      </c>
      <c r="G3576" s="0" t="s">
        <v>10015</v>
      </c>
    </row>
    <row r="3577" customFormat="false" ht="14.4" hidden="false" customHeight="false" outlineLevel="0" collapsed="false">
      <c r="A3577" s="0" t="n">
        <v>577</v>
      </c>
      <c r="B3577" s="0" t="s">
        <v>8967</v>
      </c>
      <c r="C3577" s="0" t="s">
        <v>8968</v>
      </c>
      <c r="D3577" s="0" t="n">
        <v>20181</v>
      </c>
      <c r="E3577" s="0" t="s">
        <v>10016</v>
      </c>
      <c r="F3577" s="0" t="s">
        <v>10017</v>
      </c>
      <c r="G3577" s="0" t="s">
        <v>10018</v>
      </c>
    </row>
    <row r="3578" customFormat="false" ht="14.4" hidden="false" customHeight="false" outlineLevel="0" collapsed="false">
      <c r="A3578" s="0" t="n">
        <v>577</v>
      </c>
      <c r="B3578" s="0" t="s">
        <v>8967</v>
      </c>
      <c r="C3578" s="0" t="s">
        <v>8968</v>
      </c>
      <c r="D3578" s="0" t="n">
        <v>20182</v>
      </c>
      <c r="E3578" s="0" t="s">
        <v>10019</v>
      </c>
      <c r="F3578" s="0" t="s">
        <v>10020</v>
      </c>
      <c r="G3578" s="0" t="s">
        <v>10021</v>
      </c>
    </row>
    <row r="3579" customFormat="false" ht="14.4" hidden="false" customHeight="false" outlineLevel="0" collapsed="false">
      <c r="A3579" s="0" t="n">
        <v>577</v>
      </c>
      <c r="B3579" s="0" t="s">
        <v>8967</v>
      </c>
      <c r="C3579" s="0" t="s">
        <v>8968</v>
      </c>
      <c r="D3579" s="0" t="n">
        <v>30000</v>
      </c>
      <c r="E3579" s="0" t="s">
        <v>10022</v>
      </c>
      <c r="F3579" s="0" t="s">
        <v>1074</v>
      </c>
      <c r="G3579" s="0" t="s">
        <v>1074</v>
      </c>
      <c r="H3579" s="0" t="s">
        <v>10023</v>
      </c>
      <c r="I3579" s="0" t="s">
        <v>10024</v>
      </c>
    </row>
    <row r="3580" customFormat="false" ht="14.4" hidden="false" customHeight="false" outlineLevel="0" collapsed="false">
      <c r="A3580" s="0" t="n">
        <v>577</v>
      </c>
      <c r="B3580" s="0" t="s">
        <v>8967</v>
      </c>
      <c r="C3580" s="0" t="s">
        <v>8968</v>
      </c>
      <c r="D3580" s="0" t="n">
        <v>30001</v>
      </c>
      <c r="E3580" s="0" t="s">
        <v>10025</v>
      </c>
      <c r="F3580" s="0" t="s">
        <v>1074</v>
      </c>
      <c r="G3580" s="0" t="s">
        <v>1074</v>
      </c>
      <c r="H3580" s="0" t="s">
        <v>10026</v>
      </c>
      <c r="I3580" s="0" t="s">
        <v>10027</v>
      </c>
    </row>
    <row r="3581" customFormat="false" ht="14.4" hidden="false" customHeight="false" outlineLevel="0" collapsed="false">
      <c r="A3581" s="0" t="n">
        <v>577</v>
      </c>
      <c r="B3581" s="0" t="s">
        <v>8967</v>
      </c>
      <c r="C3581" s="0" t="s">
        <v>8968</v>
      </c>
      <c r="D3581" s="0" t="n">
        <v>30002</v>
      </c>
      <c r="E3581" s="0" t="s">
        <v>10028</v>
      </c>
      <c r="F3581" s="0" t="s">
        <v>1074</v>
      </c>
      <c r="G3581" s="0" t="s">
        <v>1074</v>
      </c>
      <c r="H3581" s="0" t="s">
        <v>10029</v>
      </c>
      <c r="I3581" s="0" t="s">
        <v>8414</v>
      </c>
    </row>
    <row r="3582" customFormat="false" ht="14.4" hidden="false" customHeight="false" outlineLevel="0" collapsed="false">
      <c r="A3582" s="0" t="n">
        <v>577</v>
      </c>
      <c r="B3582" s="0" t="s">
        <v>8967</v>
      </c>
      <c r="C3582" s="0" t="s">
        <v>8968</v>
      </c>
      <c r="D3582" s="0" t="n">
        <v>30003</v>
      </c>
      <c r="E3582" s="0" t="s">
        <v>10030</v>
      </c>
      <c r="F3582" s="0" t="s">
        <v>1074</v>
      </c>
      <c r="G3582" s="0" t="s">
        <v>1074</v>
      </c>
      <c r="H3582" s="0" t="s">
        <v>10031</v>
      </c>
      <c r="I3582" s="0" t="s">
        <v>10032</v>
      </c>
    </row>
    <row r="3583" customFormat="false" ht="14.4" hidden="false" customHeight="false" outlineLevel="0" collapsed="false">
      <c r="A3583" s="0" t="n">
        <v>577</v>
      </c>
      <c r="B3583" s="0" t="s">
        <v>8967</v>
      </c>
      <c r="C3583" s="0" t="s">
        <v>8968</v>
      </c>
      <c r="D3583" s="0" t="n">
        <v>30004</v>
      </c>
      <c r="E3583" s="0" t="s">
        <v>10033</v>
      </c>
      <c r="F3583" s="0" t="s">
        <v>1074</v>
      </c>
      <c r="G3583" s="0" t="s">
        <v>1074</v>
      </c>
      <c r="H3583" s="0" t="s">
        <v>10034</v>
      </c>
      <c r="I3583" s="0" t="s">
        <v>10035</v>
      </c>
    </row>
    <row r="3584" customFormat="false" ht="14.4" hidden="false" customHeight="false" outlineLevel="0" collapsed="false">
      <c r="A3584" s="0" t="n">
        <v>577</v>
      </c>
      <c r="B3584" s="0" t="s">
        <v>8967</v>
      </c>
      <c r="C3584" s="0" t="s">
        <v>8968</v>
      </c>
      <c r="D3584" s="0" t="n">
        <v>30005</v>
      </c>
      <c r="E3584" s="0" t="s">
        <v>10036</v>
      </c>
      <c r="F3584" s="0" t="s">
        <v>1074</v>
      </c>
      <c r="G3584" s="0" t="s">
        <v>1074</v>
      </c>
      <c r="H3584" s="0" t="s">
        <v>10037</v>
      </c>
      <c r="I3584" s="0" t="s">
        <v>10038</v>
      </c>
    </row>
    <row r="3585" customFormat="false" ht="14.4" hidden="false" customHeight="false" outlineLevel="0" collapsed="false">
      <c r="A3585" s="0" t="n">
        <v>577</v>
      </c>
      <c r="B3585" s="0" t="s">
        <v>8967</v>
      </c>
      <c r="C3585" s="0" t="s">
        <v>8968</v>
      </c>
      <c r="D3585" s="0" t="n">
        <v>30006</v>
      </c>
      <c r="E3585" s="0" t="s">
        <v>10039</v>
      </c>
      <c r="F3585" s="0" t="s">
        <v>1074</v>
      </c>
      <c r="G3585" s="0" t="s">
        <v>1074</v>
      </c>
      <c r="H3585" s="0" t="s">
        <v>10040</v>
      </c>
      <c r="I3585" s="0" t="s">
        <v>10041</v>
      </c>
    </row>
    <row r="3586" customFormat="false" ht="14.4" hidden="false" customHeight="false" outlineLevel="0" collapsed="false">
      <c r="A3586" s="0" t="n">
        <v>577</v>
      </c>
      <c r="B3586" s="0" t="s">
        <v>8967</v>
      </c>
      <c r="C3586" s="0" t="s">
        <v>8968</v>
      </c>
      <c r="D3586" s="0" t="n">
        <v>30007</v>
      </c>
      <c r="E3586" s="0" t="s">
        <v>10042</v>
      </c>
      <c r="F3586" s="0" t="s">
        <v>1074</v>
      </c>
      <c r="G3586" s="0" t="s">
        <v>1074</v>
      </c>
      <c r="H3586" s="0" t="s">
        <v>10043</v>
      </c>
      <c r="I3586" s="0" t="s">
        <v>10044</v>
      </c>
    </row>
    <row r="3587" customFormat="false" ht="14.4" hidden="false" customHeight="false" outlineLevel="0" collapsed="false">
      <c r="A3587" s="0" t="n">
        <v>577</v>
      </c>
      <c r="B3587" s="0" t="s">
        <v>8967</v>
      </c>
      <c r="C3587" s="0" t="s">
        <v>8968</v>
      </c>
      <c r="D3587" s="0" t="n">
        <v>30008</v>
      </c>
      <c r="E3587" s="0" t="s">
        <v>10045</v>
      </c>
      <c r="F3587" s="0" t="s">
        <v>1074</v>
      </c>
      <c r="G3587" s="0" t="s">
        <v>1074</v>
      </c>
      <c r="H3587" s="0" t="s">
        <v>10046</v>
      </c>
      <c r="I3587" s="0" t="s">
        <v>10047</v>
      </c>
    </row>
    <row r="3588" customFormat="false" ht="14.4" hidden="false" customHeight="false" outlineLevel="0" collapsed="false">
      <c r="A3588" s="0" t="n">
        <v>577</v>
      </c>
      <c r="B3588" s="0" t="s">
        <v>8967</v>
      </c>
      <c r="C3588" s="0" t="s">
        <v>8968</v>
      </c>
      <c r="D3588" s="0" t="n">
        <v>30009</v>
      </c>
      <c r="E3588" s="0" t="s">
        <v>10048</v>
      </c>
      <c r="F3588" s="0" t="s">
        <v>10049</v>
      </c>
      <c r="G3588" s="0" t="s">
        <v>1074</v>
      </c>
      <c r="H3588" s="0" t="s">
        <v>10050</v>
      </c>
      <c r="I3588" s="0" t="s">
        <v>10051</v>
      </c>
    </row>
    <row r="3589" customFormat="false" ht="14.4" hidden="false" customHeight="false" outlineLevel="0" collapsed="false">
      <c r="A3589" s="0" t="n">
        <v>577</v>
      </c>
      <c r="B3589" s="0" t="s">
        <v>8967</v>
      </c>
      <c r="C3589" s="0" t="s">
        <v>8968</v>
      </c>
      <c r="D3589" s="0" t="n">
        <v>30010</v>
      </c>
      <c r="E3589" s="0" t="s">
        <v>10052</v>
      </c>
      <c r="F3589" s="0" t="s">
        <v>1074</v>
      </c>
      <c r="G3589" s="0" t="s">
        <v>1074</v>
      </c>
      <c r="H3589" s="0" t="s">
        <v>10053</v>
      </c>
      <c r="I3589" s="0" t="s">
        <v>10054</v>
      </c>
    </row>
    <row r="3590" customFormat="false" ht="14.4" hidden="false" customHeight="false" outlineLevel="0" collapsed="false">
      <c r="A3590" s="0" t="n">
        <v>577</v>
      </c>
      <c r="B3590" s="0" t="s">
        <v>8967</v>
      </c>
      <c r="C3590" s="0" t="s">
        <v>8968</v>
      </c>
      <c r="D3590" s="0" t="n">
        <v>30011</v>
      </c>
      <c r="E3590" s="0" t="s">
        <v>10055</v>
      </c>
      <c r="F3590" s="0" t="s">
        <v>1074</v>
      </c>
      <c r="G3590" s="0" t="s">
        <v>1074</v>
      </c>
      <c r="H3590" s="0" t="s">
        <v>10056</v>
      </c>
      <c r="I3590" s="0" t="s">
        <v>10057</v>
      </c>
    </row>
    <row r="3591" customFormat="false" ht="14.4" hidden="false" customHeight="false" outlineLevel="0" collapsed="false">
      <c r="A3591" s="0" t="n">
        <v>577</v>
      </c>
      <c r="B3591" s="0" t="s">
        <v>8967</v>
      </c>
      <c r="C3591" s="0" t="s">
        <v>8968</v>
      </c>
      <c r="D3591" s="0" t="n">
        <v>30012</v>
      </c>
      <c r="E3591" s="0" t="s">
        <v>10058</v>
      </c>
      <c r="F3591" s="0" t="s">
        <v>1074</v>
      </c>
      <c r="G3591" s="0" t="s">
        <v>1074</v>
      </c>
      <c r="H3591" s="0" t="s">
        <v>10059</v>
      </c>
      <c r="I3591" s="0" t="s">
        <v>10060</v>
      </c>
    </row>
    <row r="3592" customFormat="false" ht="14.4" hidden="false" customHeight="false" outlineLevel="0" collapsed="false">
      <c r="A3592" s="0" t="n">
        <v>577</v>
      </c>
      <c r="B3592" s="0" t="s">
        <v>8967</v>
      </c>
      <c r="C3592" s="0" t="s">
        <v>8968</v>
      </c>
      <c r="D3592" s="0" t="n">
        <v>30013</v>
      </c>
      <c r="E3592" s="0" t="s">
        <v>10061</v>
      </c>
      <c r="F3592" s="0" t="s">
        <v>1074</v>
      </c>
      <c r="G3592" s="0" t="s">
        <v>1074</v>
      </c>
      <c r="H3592" s="0" t="s">
        <v>10062</v>
      </c>
      <c r="I3592" s="0" t="s">
        <v>10063</v>
      </c>
    </row>
    <row r="3593" customFormat="false" ht="14.4" hidden="false" customHeight="false" outlineLevel="0" collapsed="false">
      <c r="A3593" s="0" t="n">
        <v>577</v>
      </c>
      <c r="B3593" s="0" t="s">
        <v>8967</v>
      </c>
      <c r="C3593" s="0" t="s">
        <v>8968</v>
      </c>
      <c r="D3593" s="0" t="n">
        <v>30014</v>
      </c>
      <c r="E3593" s="0" t="s">
        <v>10064</v>
      </c>
      <c r="F3593" s="0" t="s">
        <v>1074</v>
      </c>
      <c r="G3593" s="0" t="s">
        <v>1074</v>
      </c>
      <c r="H3593" s="0" t="s">
        <v>10065</v>
      </c>
    </row>
    <row r="3594" customFormat="false" ht="14.4" hidden="false" customHeight="false" outlineLevel="0" collapsed="false">
      <c r="A3594" s="0" t="n">
        <v>577</v>
      </c>
      <c r="B3594" s="0" t="s">
        <v>8967</v>
      </c>
      <c r="C3594" s="0" t="s">
        <v>8968</v>
      </c>
      <c r="D3594" s="0" t="n">
        <v>30015</v>
      </c>
      <c r="E3594" s="0" t="s">
        <v>10066</v>
      </c>
      <c r="F3594" s="0" t="s">
        <v>7767</v>
      </c>
      <c r="G3594" s="0" t="s">
        <v>1074</v>
      </c>
      <c r="H3594" s="0" t="s">
        <v>10067</v>
      </c>
      <c r="I3594" s="0" t="s">
        <v>10068</v>
      </c>
    </row>
    <row r="3595" customFormat="false" ht="14.4" hidden="false" customHeight="false" outlineLevel="0" collapsed="false">
      <c r="A3595" s="0" t="n">
        <v>577</v>
      </c>
      <c r="B3595" s="0" t="s">
        <v>8967</v>
      </c>
      <c r="C3595" s="0" t="s">
        <v>8968</v>
      </c>
      <c r="D3595" s="0" t="n">
        <v>30016</v>
      </c>
      <c r="E3595" s="0" t="s">
        <v>10069</v>
      </c>
      <c r="F3595" s="0" t="s">
        <v>1074</v>
      </c>
      <c r="G3595" s="0" t="s">
        <v>1074</v>
      </c>
      <c r="H3595" s="0" t="s">
        <v>10070</v>
      </c>
      <c r="I3595" s="0" t="s">
        <v>10071</v>
      </c>
    </row>
    <row r="3596" customFormat="false" ht="14.4" hidden="false" customHeight="false" outlineLevel="0" collapsed="false">
      <c r="A3596" s="0" t="n">
        <v>577</v>
      </c>
      <c r="B3596" s="0" t="s">
        <v>8967</v>
      </c>
      <c r="C3596" s="0" t="s">
        <v>8968</v>
      </c>
      <c r="D3596" s="0" t="n">
        <v>30017</v>
      </c>
      <c r="E3596" s="0" t="s">
        <v>10072</v>
      </c>
      <c r="F3596" s="0" t="s">
        <v>10073</v>
      </c>
      <c r="G3596" s="0" t="s">
        <v>10074</v>
      </c>
      <c r="H3596" s="0" t="s">
        <v>10075</v>
      </c>
      <c r="I3596" s="0" t="s">
        <v>10076</v>
      </c>
    </row>
    <row r="3597" customFormat="false" ht="14.4" hidden="false" customHeight="false" outlineLevel="0" collapsed="false">
      <c r="A3597" s="0" t="n">
        <v>577</v>
      </c>
      <c r="B3597" s="0" t="s">
        <v>8967</v>
      </c>
      <c r="C3597" s="0" t="s">
        <v>8968</v>
      </c>
      <c r="D3597" s="0" t="n">
        <v>30018</v>
      </c>
      <c r="E3597" s="0" t="s">
        <v>10077</v>
      </c>
      <c r="F3597" s="0" t="s">
        <v>10078</v>
      </c>
      <c r="G3597" s="0" t="s">
        <v>1074</v>
      </c>
      <c r="H3597" s="0" t="s">
        <v>10079</v>
      </c>
      <c r="I3597" s="0" t="s">
        <v>10080</v>
      </c>
    </row>
    <row r="3598" customFormat="false" ht="14.4" hidden="false" customHeight="false" outlineLevel="0" collapsed="false">
      <c r="A3598" s="0" t="n">
        <v>577</v>
      </c>
      <c r="B3598" s="0" t="s">
        <v>8967</v>
      </c>
      <c r="C3598" s="0" t="s">
        <v>8968</v>
      </c>
      <c r="D3598" s="0" t="n">
        <v>30019</v>
      </c>
      <c r="E3598" s="0" t="s">
        <v>10081</v>
      </c>
      <c r="F3598" s="0" t="s">
        <v>10082</v>
      </c>
      <c r="G3598" s="0" t="s">
        <v>10083</v>
      </c>
      <c r="H3598" s="0" t="s">
        <v>10084</v>
      </c>
      <c r="I3598" s="0" t="s">
        <v>10085</v>
      </c>
    </row>
    <row r="3599" customFormat="false" ht="14.4" hidden="false" customHeight="false" outlineLevel="0" collapsed="false">
      <c r="A3599" s="0" t="n">
        <v>577</v>
      </c>
      <c r="B3599" s="0" t="s">
        <v>8967</v>
      </c>
      <c r="C3599" s="0" t="s">
        <v>8968</v>
      </c>
      <c r="D3599" s="0" t="n">
        <v>30020</v>
      </c>
      <c r="E3599" s="0" t="s">
        <v>10086</v>
      </c>
      <c r="F3599" s="0" t="s">
        <v>1074</v>
      </c>
      <c r="G3599" s="0" t="s">
        <v>1074</v>
      </c>
      <c r="H3599" s="0" t="s">
        <v>10087</v>
      </c>
      <c r="I3599" s="0" t="s">
        <v>8631</v>
      </c>
    </row>
    <row r="3600" customFormat="false" ht="14.4" hidden="false" customHeight="false" outlineLevel="0" collapsed="false">
      <c r="A3600" s="0" t="n">
        <v>577</v>
      </c>
      <c r="B3600" s="0" t="s">
        <v>8967</v>
      </c>
      <c r="C3600" s="0" t="s">
        <v>8968</v>
      </c>
      <c r="D3600" s="0" t="n">
        <v>30021</v>
      </c>
      <c r="E3600" s="0" t="s">
        <v>10088</v>
      </c>
      <c r="F3600" s="0" t="s">
        <v>1074</v>
      </c>
      <c r="G3600" s="0" t="s">
        <v>1074</v>
      </c>
      <c r="H3600" s="0" t="s">
        <v>10089</v>
      </c>
      <c r="I3600" s="0" t="s">
        <v>10090</v>
      </c>
    </row>
    <row r="3601" customFormat="false" ht="14.4" hidden="false" customHeight="false" outlineLevel="0" collapsed="false">
      <c r="A3601" s="0" t="n">
        <v>577</v>
      </c>
      <c r="B3601" s="0" t="s">
        <v>8967</v>
      </c>
      <c r="C3601" s="0" t="s">
        <v>8968</v>
      </c>
      <c r="D3601" s="0" t="n">
        <v>30022</v>
      </c>
      <c r="E3601" s="0" t="s">
        <v>10091</v>
      </c>
      <c r="F3601" s="0" t="s">
        <v>1074</v>
      </c>
      <c r="G3601" s="0" t="s">
        <v>1074</v>
      </c>
      <c r="H3601" s="0" t="s">
        <v>10092</v>
      </c>
      <c r="I3601" s="0" t="s">
        <v>10093</v>
      </c>
    </row>
    <row r="3602" customFormat="false" ht="14.4" hidden="false" customHeight="false" outlineLevel="0" collapsed="false">
      <c r="A3602" s="0" t="n">
        <v>577</v>
      </c>
      <c r="B3602" s="0" t="s">
        <v>8967</v>
      </c>
      <c r="C3602" s="0" t="s">
        <v>8968</v>
      </c>
      <c r="D3602" s="0" t="n">
        <v>30023</v>
      </c>
      <c r="E3602" s="0" t="s">
        <v>10094</v>
      </c>
      <c r="F3602" s="0" t="s">
        <v>1074</v>
      </c>
      <c r="G3602" s="0" t="s">
        <v>1074</v>
      </c>
      <c r="H3602" s="0" t="s">
        <v>10095</v>
      </c>
      <c r="I3602" s="0" t="s">
        <v>10096</v>
      </c>
    </row>
    <row r="3603" customFormat="false" ht="14.4" hidden="false" customHeight="false" outlineLevel="0" collapsed="false">
      <c r="A3603" s="0" t="n">
        <v>577</v>
      </c>
      <c r="B3603" s="0" t="s">
        <v>8967</v>
      </c>
      <c r="C3603" s="0" t="s">
        <v>8968</v>
      </c>
      <c r="D3603" s="0" t="n">
        <v>30024</v>
      </c>
      <c r="E3603" s="0" t="s">
        <v>10097</v>
      </c>
      <c r="F3603" s="0" t="s">
        <v>1074</v>
      </c>
      <c r="G3603" s="0" t="s">
        <v>1074</v>
      </c>
      <c r="H3603" s="0" t="s">
        <v>10098</v>
      </c>
      <c r="I3603" s="0" t="s">
        <v>10099</v>
      </c>
    </row>
    <row r="3604" customFormat="false" ht="14.4" hidden="false" customHeight="false" outlineLevel="0" collapsed="false">
      <c r="A3604" s="0" t="n">
        <v>577</v>
      </c>
      <c r="B3604" s="0" t="s">
        <v>8967</v>
      </c>
      <c r="C3604" s="0" t="s">
        <v>8968</v>
      </c>
      <c r="D3604" s="0" t="n">
        <v>30025</v>
      </c>
      <c r="E3604" s="0" t="s">
        <v>10100</v>
      </c>
      <c r="F3604" s="0" t="s">
        <v>1074</v>
      </c>
      <c r="G3604" s="0" t="s">
        <v>1074</v>
      </c>
      <c r="H3604" s="0" t="s">
        <v>10101</v>
      </c>
      <c r="I3604" s="0" t="s">
        <v>10102</v>
      </c>
    </row>
    <row r="3605" customFormat="false" ht="14.4" hidden="false" customHeight="false" outlineLevel="0" collapsed="false">
      <c r="A3605" s="0" t="n">
        <v>577</v>
      </c>
      <c r="B3605" s="0" t="s">
        <v>8967</v>
      </c>
      <c r="C3605" s="0" t="s">
        <v>8968</v>
      </c>
      <c r="D3605" s="0" t="n">
        <v>30026</v>
      </c>
      <c r="E3605" s="0" t="s">
        <v>10103</v>
      </c>
      <c r="F3605" s="0" t="s">
        <v>10104</v>
      </c>
      <c r="G3605" s="0" t="s">
        <v>1074</v>
      </c>
      <c r="H3605" s="0" t="s">
        <v>10105</v>
      </c>
      <c r="I3605" s="0" t="s">
        <v>10106</v>
      </c>
    </row>
    <row r="3606" customFormat="false" ht="14.4" hidden="false" customHeight="false" outlineLevel="0" collapsed="false">
      <c r="A3606" s="0" t="n">
        <v>577</v>
      </c>
      <c r="B3606" s="0" t="s">
        <v>8967</v>
      </c>
      <c r="C3606" s="0" t="s">
        <v>8968</v>
      </c>
      <c r="D3606" s="0" t="n">
        <v>30027</v>
      </c>
      <c r="E3606" s="0" t="s">
        <v>10107</v>
      </c>
      <c r="F3606" s="0" t="s">
        <v>10108</v>
      </c>
      <c r="G3606" s="0" t="s">
        <v>1074</v>
      </c>
      <c r="H3606" s="0" t="s">
        <v>10109</v>
      </c>
      <c r="I3606" s="0" t="s">
        <v>10110</v>
      </c>
    </row>
    <row r="3607" customFormat="false" ht="14.4" hidden="false" customHeight="false" outlineLevel="0" collapsed="false">
      <c r="A3607" s="0" t="n">
        <v>577</v>
      </c>
      <c r="B3607" s="0" t="s">
        <v>8967</v>
      </c>
      <c r="C3607" s="0" t="s">
        <v>8968</v>
      </c>
      <c r="D3607" s="0" t="n">
        <v>30028</v>
      </c>
      <c r="E3607" s="0" t="s">
        <v>10111</v>
      </c>
      <c r="F3607" s="0" t="s">
        <v>1074</v>
      </c>
      <c r="G3607" s="0" t="s">
        <v>1074</v>
      </c>
      <c r="H3607" s="0" t="s">
        <v>10112</v>
      </c>
      <c r="I3607" s="0" t="s">
        <v>10113</v>
      </c>
    </row>
    <row r="3608" customFormat="false" ht="14.4" hidden="false" customHeight="false" outlineLevel="0" collapsed="false">
      <c r="A3608" s="0" t="n">
        <v>577</v>
      </c>
      <c r="B3608" s="0" t="s">
        <v>8967</v>
      </c>
      <c r="C3608" s="0" t="s">
        <v>8968</v>
      </c>
      <c r="D3608" s="0" t="n">
        <v>30029</v>
      </c>
      <c r="E3608" s="0" t="s">
        <v>10114</v>
      </c>
      <c r="F3608" s="0" t="s">
        <v>10115</v>
      </c>
      <c r="G3608" s="0" t="s">
        <v>1074</v>
      </c>
      <c r="H3608" s="0" t="s">
        <v>10116</v>
      </c>
      <c r="I3608" s="0" t="s">
        <v>10117</v>
      </c>
    </row>
    <row r="3609" customFormat="false" ht="14.4" hidden="false" customHeight="false" outlineLevel="0" collapsed="false">
      <c r="A3609" s="0" t="n">
        <v>577</v>
      </c>
      <c r="B3609" s="0" t="s">
        <v>8967</v>
      </c>
      <c r="C3609" s="0" t="s">
        <v>8968</v>
      </c>
      <c r="D3609" s="0" t="n">
        <v>30030</v>
      </c>
      <c r="E3609" s="0" t="s">
        <v>10118</v>
      </c>
      <c r="F3609" s="0" t="s">
        <v>1074</v>
      </c>
      <c r="G3609" s="0" t="s">
        <v>1074</v>
      </c>
      <c r="H3609" s="0" t="s">
        <v>10119</v>
      </c>
      <c r="I3609" s="0" t="s">
        <v>10120</v>
      </c>
    </row>
    <row r="3610" customFormat="false" ht="14.4" hidden="false" customHeight="false" outlineLevel="0" collapsed="false">
      <c r="A3610" s="0" t="n">
        <v>577</v>
      </c>
      <c r="B3610" s="0" t="s">
        <v>8967</v>
      </c>
      <c r="C3610" s="0" t="s">
        <v>8968</v>
      </c>
      <c r="D3610" s="0" t="n">
        <v>30031</v>
      </c>
      <c r="E3610" s="0" t="s">
        <v>10121</v>
      </c>
      <c r="F3610" s="0" t="s">
        <v>1074</v>
      </c>
      <c r="G3610" s="0" t="s">
        <v>1074</v>
      </c>
      <c r="H3610" s="0" t="s">
        <v>10122</v>
      </c>
      <c r="I3610" s="0" t="s">
        <v>10123</v>
      </c>
    </row>
    <row r="3611" customFormat="false" ht="14.4" hidden="false" customHeight="false" outlineLevel="0" collapsed="false">
      <c r="A3611" s="0" t="n">
        <v>577</v>
      </c>
      <c r="B3611" s="0" t="s">
        <v>8967</v>
      </c>
      <c r="C3611" s="0" t="s">
        <v>8968</v>
      </c>
      <c r="D3611" s="0" t="n">
        <v>30032</v>
      </c>
      <c r="E3611" s="0" t="s">
        <v>10124</v>
      </c>
      <c r="F3611" s="0" t="s">
        <v>1074</v>
      </c>
      <c r="G3611" s="0" t="s">
        <v>1074</v>
      </c>
      <c r="H3611" s="0" t="s">
        <v>10125</v>
      </c>
      <c r="I3611" s="0" t="s">
        <v>10126</v>
      </c>
    </row>
    <row r="3612" customFormat="false" ht="14.4" hidden="false" customHeight="false" outlineLevel="0" collapsed="false">
      <c r="A3612" s="0" t="n">
        <v>577</v>
      </c>
      <c r="B3612" s="0" t="s">
        <v>8967</v>
      </c>
      <c r="C3612" s="0" t="s">
        <v>8968</v>
      </c>
      <c r="D3612" s="0" t="n">
        <v>30033</v>
      </c>
      <c r="E3612" s="0" t="s">
        <v>10127</v>
      </c>
      <c r="F3612" s="0" t="s">
        <v>1074</v>
      </c>
      <c r="G3612" s="0" t="s">
        <v>1074</v>
      </c>
      <c r="H3612" s="0" t="s">
        <v>10128</v>
      </c>
      <c r="I3612" s="0" t="s">
        <v>10129</v>
      </c>
    </row>
    <row r="3613" customFormat="false" ht="14.4" hidden="false" customHeight="false" outlineLevel="0" collapsed="false">
      <c r="A3613" s="0" t="n">
        <v>577</v>
      </c>
      <c r="B3613" s="0" t="s">
        <v>8967</v>
      </c>
      <c r="C3613" s="0" t="s">
        <v>8968</v>
      </c>
      <c r="D3613" s="0" t="n">
        <v>30034</v>
      </c>
      <c r="E3613" s="0" t="s">
        <v>10130</v>
      </c>
      <c r="F3613" s="0" t="s">
        <v>10131</v>
      </c>
      <c r="G3613" s="0" t="s">
        <v>1074</v>
      </c>
      <c r="H3613" s="0" t="s">
        <v>10132</v>
      </c>
      <c r="I3613" s="0" t="s">
        <v>10133</v>
      </c>
    </row>
    <row r="3614" customFormat="false" ht="14.4" hidden="false" customHeight="false" outlineLevel="0" collapsed="false">
      <c r="A3614" s="0" t="n">
        <v>577</v>
      </c>
      <c r="B3614" s="0" t="s">
        <v>8967</v>
      </c>
      <c r="C3614" s="0" t="s">
        <v>8968</v>
      </c>
      <c r="D3614" s="0" t="n">
        <v>30035</v>
      </c>
      <c r="E3614" s="0" t="s">
        <v>10134</v>
      </c>
      <c r="F3614" s="0" t="s">
        <v>10135</v>
      </c>
      <c r="G3614" s="0" t="s">
        <v>1074</v>
      </c>
      <c r="H3614" s="0" t="s">
        <v>10136</v>
      </c>
      <c r="I3614" s="0" t="s">
        <v>10137</v>
      </c>
    </row>
    <row r="3615" customFormat="false" ht="14.4" hidden="false" customHeight="false" outlineLevel="0" collapsed="false">
      <c r="A3615" s="0" t="n">
        <v>577</v>
      </c>
      <c r="B3615" s="0" t="s">
        <v>8967</v>
      </c>
      <c r="C3615" s="0" t="s">
        <v>8968</v>
      </c>
      <c r="D3615" s="0" t="n">
        <v>30036</v>
      </c>
      <c r="E3615" s="0" t="s">
        <v>10138</v>
      </c>
      <c r="F3615" s="0" t="s">
        <v>10139</v>
      </c>
      <c r="G3615" s="0" t="s">
        <v>10140</v>
      </c>
      <c r="H3615" s="0" t="s">
        <v>10141</v>
      </c>
      <c r="I3615" s="0" t="s">
        <v>10142</v>
      </c>
    </row>
    <row r="3616" customFormat="false" ht="14.4" hidden="false" customHeight="false" outlineLevel="0" collapsed="false">
      <c r="A3616" s="0" t="n">
        <v>577</v>
      </c>
      <c r="B3616" s="0" t="s">
        <v>8967</v>
      </c>
      <c r="C3616" s="0" t="s">
        <v>8968</v>
      </c>
      <c r="D3616" s="0" t="n">
        <v>30037</v>
      </c>
      <c r="E3616" s="0" t="s">
        <v>10143</v>
      </c>
      <c r="F3616" s="0" t="s">
        <v>1074</v>
      </c>
      <c r="G3616" s="0" t="s">
        <v>1074</v>
      </c>
      <c r="H3616" s="0" t="s">
        <v>10144</v>
      </c>
      <c r="I3616" s="0" t="s">
        <v>10145</v>
      </c>
    </row>
    <row r="3617" customFormat="false" ht="14.4" hidden="false" customHeight="false" outlineLevel="0" collapsed="false">
      <c r="A3617" s="0" t="n">
        <v>577</v>
      </c>
      <c r="B3617" s="0" t="s">
        <v>8967</v>
      </c>
      <c r="C3617" s="0" t="s">
        <v>8968</v>
      </c>
      <c r="D3617" s="0" t="n">
        <v>30038</v>
      </c>
      <c r="E3617" s="0" t="s">
        <v>10146</v>
      </c>
      <c r="F3617" s="0" t="s">
        <v>1074</v>
      </c>
      <c r="G3617" s="0" t="s">
        <v>1074</v>
      </c>
      <c r="H3617" s="0" t="s">
        <v>3173</v>
      </c>
      <c r="I3617" s="0" t="s">
        <v>3174</v>
      </c>
    </row>
    <row r="3618" customFormat="false" ht="14.4" hidden="false" customHeight="false" outlineLevel="0" collapsed="false">
      <c r="A3618" s="0" t="n">
        <v>577</v>
      </c>
      <c r="B3618" s="0" t="s">
        <v>8967</v>
      </c>
      <c r="C3618" s="0" t="s">
        <v>8968</v>
      </c>
      <c r="D3618" s="0" t="n">
        <v>30039</v>
      </c>
      <c r="E3618" s="0" t="s">
        <v>10147</v>
      </c>
      <c r="F3618" s="0" t="s">
        <v>10148</v>
      </c>
      <c r="G3618" s="0" t="s">
        <v>10149</v>
      </c>
      <c r="H3618" s="0" t="s">
        <v>10150</v>
      </c>
      <c r="I3618" s="0" t="s">
        <v>10151</v>
      </c>
    </row>
    <row r="3619" customFormat="false" ht="14.4" hidden="false" customHeight="false" outlineLevel="0" collapsed="false">
      <c r="A3619" s="0" t="n">
        <v>577</v>
      </c>
      <c r="B3619" s="0" t="s">
        <v>8967</v>
      </c>
      <c r="C3619" s="0" t="s">
        <v>8968</v>
      </c>
      <c r="D3619" s="0" t="n">
        <v>30040</v>
      </c>
      <c r="E3619" s="0" t="s">
        <v>10152</v>
      </c>
      <c r="F3619" s="0" t="s">
        <v>1074</v>
      </c>
      <c r="G3619" s="0" t="s">
        <v>1074</v>
      </c>
      <c r="H3619" s="0" t="s">
        <v>10153</v>
      </c>
      <c r="I3619" s="0" t="s">
        <v>10154</v>
      </c>
    </row>
    <row r="3620" customFormat="false" ht="14.4" hidden="false" customHeight="false" outlineLevel="0" collapsed="false">
      <c r="A3620" s="0" t="n">
        <v>577</v>
      </c>
      <c r="B3620" s="0" t="s">
        <v>8967</v>
      </c>
      <c r="C3620" s="0" t="s">
        <v>8968</v>
      </c>
      <c r="D3620" s="0" t="n">
        <v>30041</v>
      </c>
      <c r="E3620" s="0" t="s">
        <v>10155</v>
      </c>
      <c r="F3620" s="0" t="s">
        <v>1074</v>
      </c>
      <c r="G3620" s="0" t="s">
        <v>1074</v>
      </c>
      <c r="H3620" s="0" t="s">
        <v>10156</v>
      </c>
      <c r="I3620" s="0" t="s">
        <v>10157</v>
      </c>
    </row>
    <row r="3621" customFormat="false" ht="14.4" hidden="false" customHeight="false" outlineLevel="0" collapsed="false">
      <c r="A3621" s="0" t="n">
        <v>577</v>
      </c>
      <c r="B3621" s="0" t="s">
        <v>8967</v>
      </c>
      <c r="C3621" s="0" t="s">
        <v>8968</v>
      </c>
      <c r="D3621" s="0" t="n">
        <v>30042</v>
      </c>
      <c r="E3621" s="0" t="s">
        <v>10158</v>
      </c>
      <c r="F3621" s="0" t="s">
        <v>10159</v>
      </c>
      <c r="G3621" s="0" t="s">
        <v>1074</v>
      </c>
      <c r="H3621" s="0" t="s">
        <v>10160</v>
      </c>
      <c r="I3621" s="0" t="s">
        <v>10161</v>
      </c>
    </row>
    <row r="3622" customFormat="false" ht="14.4" hidden="false" customHeight="false" outlineLevel="0" collapsed="false">
      <c r="A3622" s="0" t="n">
        <v>577</v>
      </c>
      <c r="B3622" s="0" t="s">
        <v>8967</v>
      </c>
      <c r="C3622" s="0" t="s">
        <v>8968</v>
      </c>
      <c r="D3622" s="0" t="n">
        <v>30043</v>
      </c>
      <c r="E3622" s="0" t="s">
        <v>10162</v>
      </c>
      <c r="F3622" s="0" t="s">
        <v>1074</v>
      </c>
      <c r="G3622" s="0" t="s">
        <v>1074</v>
      </c>
      <c r="H3622" s="0" t="s">
        <v>10163</v>
      </c>
      <c r="I3622" s="0" t="s">
        <v>10164</v>
      </c>
    </row>
    <row r="3623" customFormat="false" ht="14.4" hidden="false" customHeight="false" outlineLevel="0" collapsed="false">
      <c r="A3623" s="0" t="n">
        <v>577</v>
      </c>
      <c r="B3623" s="0" t="s">
        <v>8967</v>
      </c>
      <c r="C3623" s="0" t="s">
        <v>8968</v>
      </c>
      <c r="D3623" s="0" t="n">
        <v>30044</v>
      </c>
      <c r="E3623" s="0" t="s">
        <v>10165</v>
      </c>
      <c r="F3623" s="0" t="s">
        <v>1074</v>
      </c>
      <c r="G3623" s="0" t="s">
        <v>1074</v>
      </c>
      <c r="H3623" s="0" t="s">
        <v>10166</v>
      </c>
      <c r="I3623" s="0" t="s">
        <v>10167</v>
      </c>
    </row>
    <row r="3624" customFormat="false" ht="14.4" hidden="false" customHeight="false" outlineLevel="0" collapsed="false">
      <c r="A3624" s="0" t="n">
        <v>577</v>
      </c>
      <c r="B3624" s="0" t="s">
        <v>8967</v>
      </c>
      <c r="C3624" s="0" t="s">
        <v>8968</v>
      </c>
      <c r="D3624" s="0" t="n">
        <v>30045</v>
      </c>
      <c r="E3624" s="0" t="s">
        <v>10168</v>
      </c>
      <c r="F3624" s="0" t="s">
        <v>1074</v>
      </c>
      <c r="G3624" s="0" t="s">
        <v>1074</v>
      </c>
      <c r="H3624" s="0" t="s">
        <v>10169</v>
      </c>
      <c r="I3624" s="0" t="s">
        <v>10170</v>
      </c>
    </row>
    <row r="3625" customFormat="false" ht="14.4" hidden="false" customHeight="false" outlineLevel="0" collapsed="false">
      <c r="A3625" s="0" t="n">
        <v>577</v>
      </c>
      <c r="B3625" s="0" t="s">
        <v>8967</v>
      </c>
      <c r="C3625" s="0" t="s">
        <v>8968</v>
      </c>
      <c r="D3625" s="0" t="n">
        <v>30046</v>
      </c>
      <c r="E3625" s="0" t="s">
        <v>10171</v>
      </c>
      <c r="F3625" s="0" t="s">
        <v>1074</v>
      </c>
      <c r="G3625" s="0" t="s">
        <v>1074</v>
      </c>
      <c r="H3625" s="0" t="s">
        <v>10172</v>
      </c>
      <c r="I3625" s="0" t="s">
        <v>10173</v>
      </c>
    </row>
    <row r="3626" customFormat="false" ht="14.4" hidden="false" customHeight="false" outlineLevel="0" collapsed="false">
      <c r="A3626" s="0" t="n">
        <v>577</v>
      </c>
      <c r="B3626" s="0" t="s">
        <v>8967</v>
      </c>
      <c r="C3626" s="0" t="s">
        <v>8968</v>
      </c>
      <c r="D3626" s="0" t="n">
        <v>30047</v>
      </c>
      <c r="E3626" s="0" t="s">
        <v>10174</v>
      </c>
      <c r="F3626" s="0" t="s">
        <v>10175</v>
      </c>
      <c r="G3626" s="0" t="s">
        <v>1074</v>
      </c>
      <c r="H3626" s="0" t="s">
        <v>10176</v>
      </c>
      <c r="I3626" s="0" t="s">
        <v>10177</v>
      </c>
    </row>
    <row r="3627" customFormat="false" ht="14.4" hidden="false" customHeight="false" outlineLevel="0" collapsed="false">
      <c r="A3627" s="0" t="n">
        <v>577</v>
      </c>
      <c r="B3627" s="0" t="s">
        <v>8967</v>
      </c>
      <c r="C3627" s="0" t="s">
        <v>8968</v>
      </c>
      <c r="D3627" s="0" t="n">
        <v>30048</v>
      </c>
      <c r="E3627" s="0" t="s">
        <v>10178</v>
      </c>
      <c r="F3627" s="0" t="s">
        <v>10179</v>
      </c>
      <c r="G3627" s="0" t="s">
        <v>1074</v>
      </c>
      <c r="H3627" s="0" t="s">
        <v>10180</v>
      </c>
      <c r="I3627" s="0" t="s">
        <v>10181</v>
      </c>
    </row>
    <row r="3628" customFormat="false" ht="14.4" hidden="false" customHeight="false" outlineLevel="0" collapsed="false">
      <c r="A3628" s="0" t="n">
        <v>577</v>
      </c>
      <c r="B3628" s="0" t="s">
        <v>8967</v>
      </c>
      <c r="C3628" s="0" t="s">
        <v>8968</v>
      </c>
      <c r="D3628" s="0" t="n">
        <v>30049</v>
      </c>
      <c r="E3628" s="0" t="s">
        <v>10182</v>
      </c>
      <c r="F3628" s="0" t="s">
        <v>1074</v>
      </c>
      <c r="G3628" s="0" t="s">
        <v>1074</v>
      </c>
      <c r="H3628" s="0" t="s">
        <v>10183</v>
      </c>
      <c r="I3628" s="0" t="s">
        <v>10184</v>
      </c>
    </row>
    <row r="3629" customFormat="false" ht="14.4" hidden="false" customHeight="false" outlineLevel="0" collapsed="false">
      <c r="A3629" s="0" t="n">
        <v>577</v>
      </c>
      <c r="B3629" s="0" t="s">
        <v>8967</v>
      </c>
      <c r="C3629" s="0" t="s">
        <v>8968</v>
      </c>
      <c r="D3629" s="0" t="n">
        <v>30050</v>
      </c>
      <c r="E3629" s="0" t="s">
        <v>10185</v>
      </c>
      <c r="F3629" s="0" t="s">
        <v>10186</v>
      </c>
      <c r="G3629" s="0" t="s">
        <v>1074</v>
      </c>
      <c r="H3629" s="0" t="s">
        <v>10187</v>
      </c>
      <c r="I3629" s="0" t="s">
        <v>10188</v>
      </c>
    </row>
    <row r="3630" customFormat="false" ht="14.4" hidden="false" customHeight="false" outlineLevel="0" collapsed="false">
      <c r="A3630" s="0" t="n">
        <v>577</v>
      </c>
      <c r="B3630" s="0" t="s">
        <v>8967</v>
      </c>
      <c r="C3630" s="0" t="s">
        <v>8968</v>
      </c>
      <c r="D3630" s="0" t="n">
        <v>30051</v>
      </c>
      <c r="E3630" s="0" t="s">
        <v>10189</v>
      </c>
      <c r="F3630" s="0" t="s">
        <v>10190</v>
      </c>
      <c r="G3630" s="0" t="s">
        <v>1074</v>
      </c>
      <c r="H3630" s="0" t="s">
        <v>10191</v>
      </c>
      <c r="I3630" s="0" t="s">
        <v>10192</v>
      </c>
    </row>
    <row r="3631" customFormat="false" ht="14.4" hidden="false" customHeight="false" outlineLevel="0" collapsed="false">
      <c r="A3631" s="0" t="n">
        <v>577</v>
      </c>
      <c r="B3631" s="0" t="s">
        <v>8967</v>
      </c>
      <c r="C3631" s="0" t="s">
        <v>8968</v>
      </c>
      <c r="D3631" s="0" t="n">
        <v>30052</v>
      </c>
      <c r="E3631" s="0" t="s">
        <v>10193</v>
      </c>
      <c r="F3631" s="0" t="s">
        <v>1074</v>
      </c>
      <c r="G3631" s="0" t="s">
        <v>1074</v>
      </c>
      <c r="H3631" s="0" t="s">
        <v>10194</v>
      </c>
      <c r="I3631" s="0" t="s">
        <v>10195</v>
      </c>
    </row>
    <row r="3632" customFormat="false" ht="14.4" hidden="false" customHeight="false" outlineLevel="0" collapsed="false">
      <c r="A3632" s="0" t="n">
        <v>577</v>
      </c>
      <c r="B3632" s="0" t="s">
        <v>8967</v>
      </c>
      <c r="C3632" s="0" t="s">
        <v>8968</v>
      </c>
      <c r="D3632" s="0" t="n">
        <v>30053</v>
      </c>
      <c r="E3632" s="0" t="s">
        <v>10196</v>
      </c>
      <c r="F3632" s="0" t="s">
        <v>1074</v>
      </c>
      <c r="G3632" s="0" t="s">
        <v>1074</v>
      </c>
      <c r="H3632" s="0" t="s">
        <v>10197</v>
      </c>
      <c r="I3632" s="0" t="s">
        <v>10198</v>
      </c>
    </row>
    <row r="3633" customFormat="false" ht="14.4" hidden="false" customHeight="false" outlineLevel="0" collapsed="false">
      <c r="A3633" s="0" t="n">
        <v>577</v>
      </c>
      <c r="B3633" s="0" t="s">
        <v>8967</v>
      </c>
      <c r="C3633" s="0" t="s">
        <v>8968</v>
      </c>
      <c r="D3633" s="0" t="n">
        <v>30054</v>
      </c>
      <c r="E3633" s="0" t="s">
        <v>10199</v>
      </c>
      <c r="F3633" s="0" t="s">
        <v>1074</v>
      </c>
      <c r="G3633" s="0" t="s">
        <v>1074</v>
      </c>
      <c r="H3633" s="0" t="s">
        <v>10200</v>
      </c>
      <c r="I3633" s="0" t="s">
        <v>10201</v>
      </c>
    </row>
    <row r="3634" customFormat="false" ht="14.4" hidden="false" customHeight="false" outlineLevel="0" collapsed="false">
      <c r="A3634" s="0" t="n">
        <v>577</v>
      </c>
      <c r="B3634" s="0" t="s">
        <v>8967</v>
      </c>
      <c r="C3634" s="0" t="s">
        <v>8968</v>
      </c>
      <c r="D3634" s="0" t="n">
        <v>30055</v>
      </c>
      <c r="E3634" s="0" t="s">
        <v>10202</v>
      </c>
      <c r="F3634" s="0" t="s">
        <v>1074</v>
      </c>
      <c r="G3634" s="0" t="s">
        <v>1074</v>
      </c>
      <c r="H3634" s="0" t="s">
        <v>10203</v>
      </c>
      <c r="I3634" s="0" t="s">
        <v>10204</v>
      </c>
    </row>
    <row r="3635" customFormat="false" ht="14.4" hidden="false" customHeight="false" outlineLevel="0" collapsed="false">
      <c r="A3635" s="0" t="n">
        <v>577</v>
      </c>
      <c r="B3635" s="0" t="s">
        <v>8967</v>
      </c>
      <c r="C3635" s="0" t="s">
        <v>8968</v>
      </c>
      <c r="D3635" s="0" t="n">
        <v>30056</v>
      </c>
      <c r="E3635" s="0" t="s">
        <v>10205</v>
      </c>
      <c r="F3635" s="0" t="s">
        <v>1074</v>
      </c>
      <c r="G3635" s="0" t="s">
        <v>1074</v>
      </c>
      <c r="H3635" s="0" t="s">
        <v>10206</v>
      </c>
      <c r="I3635" s="0" t="s">
        <v>10207</v>
      </c>
    </row>
    <row r="3636" customFormat="false" ht="14.4" hidden="false" customHeight="false" outlineLevel="0" collapsed="false">
      <c r="A3636" s="0" t="n">
        <v>577</v>
      </c>
      <c r="B3636" s="0" t="s">
        <v>8967</v>
      </c>
      <c r="C3636" s="0" t="s">
        <v>8968</v>
      </c>
      <c r="D3636" s="0" t="n">
        <v>30057</v>
      </c>
      <c r="E3636" s="0" t="s">
        <v>10208</v>
      </c>
      <c r="F3636" s="0" t="s">
        <v>1074</v>
      </c>
      <c r="G3636" s="0" t="s">
        <v>1074</v>
      </c>
      <c r="H3636" s="0" t="s">
        <v>10209</v>
      </c>
      <c r="I3636" s="0" t="s">
        <v>10210</v>
      </c>
    </row>
    <row r="3637" customFormat="false" ht="14.4" hidden="false" customHeight="false" outlineLevel="0" collapsed="false">
      <c r="A3637" s="0" t="n">
        <v>577</v>
      </c>
      <c r="B3637" s="0" t="s">
        <v>8967</v>
      </c>
      <c r="C3637" s="0" t="s">
        <v>8968</v>
      </c>
      <c r="D3637" s="0" t="n">
        <v>30058</v>
      </c>
      <c r="E3637" s="0" t="s">
        <v>10211</v>
      </c>
      <c r="F3637" s="0" t="s">
        <v>10212</v>
      </c>
      <c r="G3637" s="0" t="s">
        <v>10213</v>
      </c>
      <c r="H3637" s="0" t="s">
        <v>10214</v>
      </c>
      <c r="I3637" s="0" t="s">
        <v>10215</v>
      </c>
    </row>
    <row r="3638" customFormat="false" ht="14.4" hidden="false" customHeight="false" outlineLevel="0" collapsed="false">
      <c r="A3638" s="0" t="n">
        <v>577</v>
      </c>
      <c r="B3638" s="0" t="s">
        <v>8967</v>
      </c>
      <c r="C3638" s="0" t="s">
        <v>8968</v>
      </c>
      <c r="D3638" s="0" t="n">
        <v>30059</v>
      </c>
      <c r="E3638" s="0" t="s">
        <v>10216</v>
      </c>
      <c r="F3638" s="0" t="s">
        <v>1074</v>
      </c>
      <c r="G3638" s="0" t="s">
        <v>1074</v>
      </c>
      <c r="H3638" s="0" t="s">
        <v>10217</v>
      </c>
      <c r="I3638" s="0" t="s">
        <v>10218</v>
      </c>
    </row>
    <row r="3639" customFormat="false" ht="14.4" hidden="false" customHeight="false" outlineLevel="0" collapsed="false">
      <c r="A3639" s="0" t="n">
        <v>577</v>
      </c>
      <c r="B3639" s="0" t="s">
        <v>8967</v>
      </c>
      <c r="C3639" s="0" t="s">
        <v>8968</v>
      </c>
      <c r="D3639" s="0" t="n">
        <v>30060</v>
      </c>
      <c r="E3639" s="0" t="s">
        <v>10219</v>
      </c>
      <c r="F3639" s="0" t="s">
        <v>1074</v>
      </c>
      <c r="G3639" s="0" t="s">
        <v>1074</v>
      </c>
      <c r="H3639" s="0" t="s">
        <v>10220</v>
      </c>
      <c r="I3639" s="0" t="s">
        <v>10221</v>
      </c>
    </row>
    <row r="3640" customFormat="false" ht="14.4" hidden="false" customHeight="false" outlineLevel="0" collapsed="false">
      <c r="A3640" s="0" t="n">
        <v>577</v>
      </c>
      <c r="B3640" s="0" t="s">
        <v>8967</v>
      </c>
      <c r="C3640" s="0" t="s">
        <v>8968</v>
      </c>
      <c r="D3640" s="0" t="n">
        <v>30061</v>
      </c>
      <c r="E3640" s="0" t="s">
        <v>8310</v>
      </c>
      <c r="F3640" s="0" t="s">
        <v>1074</v>
      </c>
      <c r="G3640" s="0" t="s">
        <v>1074</v>
      </c>
      <c r="H3640" s="0" t="s">
        <v>10222</v>
      </c>
      <c r="I3640" s="0" t="s">
        <v>10223</v>
      </c>
    </row>
    <row r="3641" customFormat="false" ht="14.4" hidden="false" customHeight="false" outlineLevel="0" collapsed="false">
      <c r="A3641" s="0" t="n">
        <v>577</v>
      </c>
      <c r="B3641" s="0" t="s">
        <v>8967</v>
      </c>
      <c r="C3641" s="0" t="s">
        <v>8968</v>
      </c>
      <c r="D3641" s="0" t="n">
        <v>30062</v>
      </c>
      <c r="E3641" s="0" t="s">
        <v>10224</v>
      </c>
      <c r="F3641" s="0" t="s">
        <v>1074</v>
      </c>
      <c r="G3641" s="0" t="s">
        <v>1074</v>
      </c>
      <c r="H3641" s="0" t="s">
        <v>10225</v>
      </c>
      <c r="I3641" s="0" t="s">
        <v>10226</v>
      </c>
    </row>
    <row r="3642" customFormat="false" ht="14.4" hidden="false" customHeight="false" outlineLevel="0" collapsed="false">
      <c r="A3642" s="0" t="n">
        <v>577</v>
      </c>
      <c r="B3642" s="0" t="s">
        <v>8967</v>
      </c>
      <c r="C3642" s="0" t="s">
        <v>8968</v>
      </c>
      <c r="D3642" s="0" t="n">
        <v>30063</v>
      </c>
      <c r="E3642" s="0" t="s">
        <v>10227</v>
      </c>
      <c r="F3642" s="0" t="s">
        <v>1074</v>
      </c>
      <c r="G3642" s="0" t="s">
        <v>1074</v>
      </c>
      <c r="H3642" s="0" t="s">
        <v>10228</v>
      </c>
      <c r="I3642" s="0" t="s">
        <v>10229</v>
      </c>
    </row>
    <row r="3643" customFormat="false" ht="14.4" hidden="false" customHeight="false" outlineLevel="0" collapsed="false">
      <c r="A3643" s="0" t="n">
        <v>577</v>
      </c>
      <c r="B3643" s="0" t="s">
        <v>8967</v>
      </c>
      <c r="C3643" s="0" t="s">
        <v>8968</v>
      </c>
      <c r="D3643" s="0" t="n">
        <v>30064</v>
      </c>
      <c r="E3643" s="0" t="s">
        <v>10230</v>
      </c>
      <c r="F3643" s="0" t="s">
        <v>1074</v>
      </c>
      <c r="G3643" s="0" t="s">
        <v>1074</v>
      </c>
      <c r="H3643" s="0" t="s">
        <v>10231</v>
      </c>
      <c r="I3643" s="0" t="s">
        <v>10232</v>
      </c>
    </row>
    <row r="3644" customFormat="false" ht="14.4" hidden="false" customHeight="false" outlineLevel="0" collapsed="false">
      <c r="A3644" s="0" t="n">
        <v>577</v>
      </c>
      <c r="B3644" s="0" t="s">
        <v>8967</v>
      </c>
      <c r="C3644" s="0" t="s">
        <v>8968</v>
      </c>
      <c r="D3644" s="0" t="n">
        <v>30065</v>
      </c>
      <c r="E3644" s="0" t="s">
        <v>10233</v>
      </c>
      <c r="F3644" s="0" t="s">
        <v>1074</v>
      </c>
      <c r="G3644" s="0" t="s">
        <v>1074</v>
      </c>
      <c r="H3644" s="0" t="s">
        <v>10234</v>
      </c>
      <c r="I3644" s="0" t="s">
        <v>10235</v>
      </c>
    </row>
    <row r="3645" customFormat="false" ht="14.4" hidden="false" customHeight="false" outlineLevel="0" collapsed="false">
      <c r="A3645" s="0" t="n">
        <v>577</v>
      </c>
      <c r="B3645" s="0" t="s">
        <v>8967</v>
      </c>
      <c r="C3645" s="0" t="s">
        <v>8968</v>
      </c>
      <c r="D3645" s="0" t="n">
        <v>30066</v>
      </c>
      <c r="E3645" s="0" t="s">
        <v>10236</v>
      </c>
      <c r="F3645" s="0" t="s">
        <v>7927</v>
      </c>
      <c r="G3645" s="0" t="s">
        <v>1074</v>
      </c>
      <c r="H3645" s="0" t="s">
        <v>10237</v>
      </c>
    </row>
    <row r="3646" customFormat="false" ht="14.4" hidden="false" customHeight="false" outlineLevel="0" collapsed="false">
      <c r="A3646" s="0" t="n">
        <v>577</v>
      </c>
      <c r="B3646" s="0" t="s">
        <v>8967</v>
      </c>
      <c r="C3646" s="0" t="s">
        <v>8968</v>
      </c>
      <c r="D3646" s="0" t="n">
        <v>30067</v>
      </c>
      <c r="E3646" s="0" t="s">
        <v>10238</v>
      </c>
      <c r="F3646" s="0" t="s">
        <v>1074</v>
      </c>
      <c r="G3646" s="0" t="s">
        <v>1074</v>
      </c>
      <c r="H3646" s="0" t="s">
        <v>10239</v>
      </c>
      <c r="I3646" s="0" t="s">
        <v>10240</v>
      </c>
    </row>
    <row r="3647" customFormat="false" ht="14.4" hidden="false" customHeight="false" outlineLevel="0" collapsed="false">
      <c r="A3647" s="0" t="n">
        <v>577</v>
      </c>
      <c r="B3647" s="0" t="s">
        <v>8967</v>
      </c>
      <c r="C3647" s="0" t="s">
        <v>8968</v>
      </c>
      <c r="D3647" s="0" t="n">
        <v>30068</v>
      </c>
      <c r="E3647" s="0" t="s">
        <v>10241</v>
      </c>
      <c r="F3647" s="0" t="s">
        <v>1074</v>
      </c>
      <c r="G3647" s="0" t="s">
        <v>1074</v>
      </c>
      <c r="H3647" s="0" t="s">
        <v>10242</v>
      </c>
    </row>
    <row r="3648" customFormat="false" ht="14.4" hidden="false" customHeight="false" outlineLevel="0" collapsed="false">
      <c r="A3648" s="0" t="n">
        <v>577</v>
      </c>
      <c r="B3648" s="0" t="s">
        <v>8967</v>
      </c>
      <c r="C3648" s="0" t="s">
        <v>8968</v>
      </c>
      <c r="D3648" s="0" t="n">
        <v>30069</v>
      </c>
      <c r="E3648" s="0" t="s">
        <v>10243</v>
      </c>
      <c r="F3648" s="0" t="s">
        <v>1074</v>
      </c>
      <c r="G3648" s="0" t="s">
        <v>1074</v>
      </c>
      <c r="H3648" s="0" t="s">
        <v>10244</v>
      </c>
      <c r="I3648" s="0" t="s">
        <v>10245</v>
      </c>
    </row>
    <row r="3649" customFormat="false" ht="14.4" hidden="false" customHeight="false" outlineLevel="0" collapsed="false">
      <c r="A3649" s="0" t="n">
        <v>577</v>
      </c>
      <c r="B3649" s="0" t="s">
        <v>8967</v>
      </c>
      <c r="C3649" s="0" t="s">
        <v>8968</v>
      </c>
      <c r="D3649" s="0" t="n">
        <v>30070</v>
      </c>
      <c r="E3649" s="0" t="s">
        <v>10246</v>
      </c>
      <c r="F3649" s="0" t="s">
        <v>10247</v>
      </c>
      <c r="G3649" s="0" t="s">
        <v>10248</v>
      </c>
      <c r="H3649" s="0" t="s">
        <v>10249</v>
      </c>
      <c r="I3649" s="0" t="s">
        <v>10250</v>
      </c>
    </row>
    <row r="3650" customFormat="false" ht="14.4" hidden="false" customHeight="false" outlineLevel="0" collapsed="false">
      <c r="A3650" s="0" t="n">
        <v>577</v>
      </c>
      <c r="B3650" s="0" t="s">
        <v>8967</v>
      </c>
      <c r="C3650" s="0" t="s">
        <v>8968</v>
      </c>
      <c r="D3650" s="0" t="n">
        <v>30071</v>
      </c>
      <c r="E3650" s="0" t="s">
        <v>10251</v>
      </c>
      <c r="F3650" s="0" t="s">
        <v>1074</v>
      </c>
      <c r="G3650" s="0" t="s">
        <v>1074</v>
      </c>
      <c r="H3650" s="0" t="s">
        <v>10252</v>
      </c>
      <c r="I3650" s="0" t="s">
        <v>10253</v>
      </c>
    </row>
    <row r="3651" customFormat="false" ht="14.4" hidden="false" customHeight="false" outlineLevel="0" collapsed="false">
      <c r="A3651" s="0" t="n">
        <v>577</v>
      </c>
      <c r="B3651" s="0" t="s">
        <v>8967</v>
      </c>
      <c r="C3651" s="0" t="s">
        <v>8968</v>
      </c>
      <c r="D3651" s="0" t="n">
        <v>30072</v>
      </c>
      <c r="E3651" s="0" t="s">
        <v>10254</v>
      </c>
      <c r="F3651" s="0" t="s">
        <v>1074</v>
      </c>
      <c r="G3651" s="0" t="s">
        <v>1074</v>
      </c>
      <c r="H3651" s="0" t="s">
        <v>10255</v>
      </c>
      <c r="I3651" s="0" t="s">
        <v>10256</v>
      </c>
    </row>
    <row r="3652" customFormat="false" ht="14.4" hidden="false" customHeight="false" outlineLevel="0" collapsed="false">
      <c r="A3652" s="0" t="n">
        <v>577</v>
      </c>
      <c r="B3652" s="0" t="s">
        <v>8967</v>
      </c>
      <c r="C3652" s="0" t="s">
        <v>8968</v>
      </c>
      <c r="D3652" s="0" t="n">
        <v>30073</v>
      </c>
      <c r="E3652" s="0" t="s">
        <v>10257</v>
      </c>
      <c r="F3652" s="0" t="s">
        <v>1074</v>
      </c>
      <c r="G3652" s="0" t="s">
        <v>1074</v>
      </c>
      <c r="H3652" s="0" t="s">
        <v>10258</v>
      </c>
      <c r="I3652" s="0" t="s">
        <v>10259</v>
      </c>
    </row>
    <row r="3653" customFormat="false" ht="14.4" hidden="false" customHeight="false" outlineLevel="0" collapsed="false">
      <c r="A3653" s="0" t="n">
        <v>577</v>
      </c>
      <c r="B3653" s="0" t="s">
        <v>8967</v>
      </c>
      <c r="C3653" s="0" t="s">
        <v>8968</v>
      </c>
      <c r="D3653" s="0" t="n">
        <v>30074</v>
      </c>
      <c r="E3653" s="0" t="s">
        <v>10260</v>
      </c>
      <c r="F3653" s="0" t="s">
        <v>10261</v>
      </c>
      <c r="G3653" s="0" t="s">
        <v>1074</v>
      </c>
      <c r="H3653" s="0" t="s">
        <v>10262</v>
      </c>
      <c r="I3653" s="0" t="s">
        <v>10263</v>
      </c>
    </row>
    <row r="3654" customFormat="false" ht="14.4" hidden="false" customHeight="false" outlineLevel="0" collapsed="false">
      <c r="A3654" s="0" t="n">
        <v>577</v>
      </c>
      <c r="B3654" s="0" t="s">
        <v>8967</v>
      </c>
      <c r="C3654" s="0" t="s">
        <v>8968</v>
      </c>
      <c r="D3654" s="0" t="n">
        <v>30075</v>
      </c>
      <c r="E3654" s="0" t="s">
        <v>10264</v>
      </c>
      <c r="F3654" s="0" t="s">
        <v>1074</v>
      </c>
      <c r="G3654" s="0" t="s">
        <v>1074</v>
      </c>
      <c r="H3654" s="0" t="s">
        <v>10265</v>
      </c>
      <c r="I3654" s="0" t="s">
        <v>10266</v>
      </c>
    </row>
    <row r="3655" customFormat="false" ht="14.4" hidden="false" customHeight="false" outlineLevel="0" collapsed="false">
      <c r="A3655" s="0" t="n">
        <v>577</v>
      </c>
      <c r="B3655" s="0" t="s">
        <v>8967</v>
      </c>
      <c r="C3655" s="0" t="s">
        <v>8968</v>
      </c>
      <c r="D3655" s="0" t="n">
        <v>30076</v>
      </c>
      <c r="E3655" s="0" t="s">
        <v>10267</v>
      </c>
      <c r="F3655" s="0" t="s">
        <v>10268</v>
      </c>
      <c r="G3655" s="0" t="s">
        <v>1074</v>
      </c>
      <c r="H3655" s="0" t="s">
        <v>10269</v>
      </c>
      <c r="I3655" s="0" t="s">
        <v>10270</v>
      </c>
    </row>
    <row r="3656" customFormat="false" ht="14.4" hidden="false" customHeight="false" outlineLevel="0" collapsed="false">
      <c r="A3656" s="0" t="n">
        <v>577</v>
      </c>
      <c r="B3656" s="0" t="s">
        <v>8967</v>
      </c>
      <c r="C3656" s="0" t="s">
        <v>8968</v>
      </c>
      <c r="D3656" s="0" t="n">
        <v>30077</v>
      </c>
      <c r="E3656" s="0" t="s">
        <v>10271</v>
      </c>
      <c r="F3656" s="0" t="s">
        <v>1074</v>
      </c>
      <c r="G3656" s="0" t="s">
        <v>1074</v>
      </c>
      <c r="H3656" s="0" t="s">
        <v>10272</v>
      </c>
      <c r="I3656" s="0" t="s">
        <v>10273</v>
      </c>
    </row>
    <row r="3657" customFormat="false" ht="14.4" hidden="false" customHeight="false" outlineLevel="0" collapsed="false">
      <c r="A3657" s="0" t="n">
        <v>577</v>
      </c>
      <c r="B3657" s="0" t="s">
        <v>8967</v>
      </c>
      <c r="C3657" s="0" t="s">
        <v>8968</v>
      </c>
      <c r="D3657" s="0" t="n">
        <v>30078</v>
      </c>
      <c r="E3657" s="0" t="s">
        <v>10274</v>
      </c>
      <c r="F3657" s="0" t="s">
        <v>1074</v>
      </c>
      <c r="G3657" s="0" t="s">
        <v>1074</v>
      </c>
      <c r="H3657" s="0" t="s">
        <v>10275</v>
      </c>
      <c r="I3657" s="0" t="s">
        <v>10276</v>
      </c>
    </row>
    <row r="3658" customFormat="false" ht="14.4" hidden="false" customHeight="false" outlineLevel="0" collapsed="false">
      <c r="A3658" s="0" t="n">
        <v>577</v>
      </c>
      <c r="B3658" s="0" t="s">
        <v>8967</v>
      </c>
      <c r="C3658" s="0" t="s">
        <v>8968</v>
      </c>
      <c r="D3658" s="0" t="n">
        <v>30079</v>
      </c>
      <c r="E3658" s="0" t="s">
        <v>10277</v>
      </c>
      <c r="F3658" s="0" t="s">
        <v>10278</v>
      </c>
      <c r="G3658" s="0" t="s">
        <v>1074</v>
      </c>
      <c r="H3658" s="0" t="s">
        <v>10279</v>
      </c>
      <c r="I3658" s="0" t="s">
        <v>10280</v>
      </c>
    </row>
    <row r="3659" customFormat="false" ht="14.4" hidden="false" customHeight="false" outlineLevel="0" collapsed="false">
      <c r="A3659" s="0" t="n">
        <v>577</v>
      </c>
      <c r="B3659" s="0" t="s">
        <v>8967</v>
      </c>
      <c r="C3659" s="0" t="s">
        <v>8968</v>
      </c>
      <c r="D3659" s="0" t="n">
        <v>30080</v>
      </c>
      <c r="E3659" s="0" t="s">
        <v>10281</v>
      </c>
      <c r="F3659" s="0" t="s">
        <v>1074</v>
      </c>
      <c r="G3659" s="0" t="s">
        <v>1074</v>
      </c>
      <c r="H3659" s="0" t="s">
        <v>10282</v>
      </c>
      <c r="I3659" s="0" t="s">
        <v>10283</v>
      </c>
    </row>
    <row r="3660" customFormat="false" ht="14.4" hidden="false" customHeight="false" outlineLevel="0" collapsed="false">
      <c r="A3660" s="0" t="n">
        <v>577</v>
      </c>
      <c r="B3660" s="0" t="s">
        <v>8967</v>
      </c>
      <c r="C3660" s="0" t="s">
        <v>8968</v>
      </c>
      <c r="D3660" s="0" t="n">
        <v>30081</v>
      </c>
      <c r="E3660" s="0" t="s">
        <v>10284</v>
      </c>
      <c r="F3660" s="0" t="s">
        <v>1074</v>
      </c>
      <c r="G3660" s="0" t="s">
        <v>1074</v>
      </c>
      <c r="H3660" s="0" t="s">
        <v>3094</v>
      </c>
      <c r="I3660" s="0" t="s">
        <v>3095</v>
      </c>
    </row>
    <row r="3661" customFormat="false" ht="14.4" hidden="false" customHeight="false" outlineLevel="0" collapsed="false">
      <c r="A3661" s="0" t="n">
        <v>577</v>
      </c>
      <c r="B3661" s="0" t="s">
        <v>8967</v>
      </c>
      <c r="C3661" s="0" t="s">
        <v>8968</v>
      </c>
      <c r="D3661" s="0" t="n">
        <v>30082</v>
      </c>
      <c r="E3661" s="0" t="s">
        <v>10285</v>
      </c>
      <c r="F3661" s="0" t="s">
        <v>10286</v>
      </c>
      <c r="G3661" s="0" t="s">
        <v>10287</v>
      </c>
      <c r="H3661" s="0" t="s">
        <v>10288</v>
      </c>
      <c r="I3661" s="0" t="s">
        <v>10289</v>
      </c>
    </row>
    <row r="3662" customFormat="false" ht="14.4" hidden="false" customHeight="false" outlineLevel="0" collapsed="false">
      <c r="A3662" s="0" t="n">
        <v>577</v>
      </c>
      <c r="B3662" s="0" t="s">
        <v>8967</v>
      </c>
      <c r="C3662" s="0" t="s">
        <v>8968</v>
      </c>
      <c r="D3662" s="0" t="n">
        <v>30083</v>
      </c>
      <c r="E3662" s="0" t="s">
        <v>10290</v>
      </c>
      <c r="F3662" s="0" t="s">
        <v>10291</v>
      </c>
      <c r="G3662" s="0" t="s">
        <v>1074</v>
      </c>
      <c r="H3662" s="0" t="s">
        <v>10292</v>
      </c>
      <c r="I3662" s="0" t="s">
        <v>10293</v>
      </c>
    </row>
    <row r="3663" customFormat="false" ht="14.4" hidden="false" customHeight="false" outlineLevel="0" collapsed="false">
      <c r="A3663" s="0" t="n">
        <v>577</v>
      </c>
      <c r="B3663" s="0" t="s">
        <v>8967</v>
      </c>
      <c r="C3663" s="0" t="s">
        <v>8968</v>
      </c>
      <c r="D3663" s="0" t="n">
        <v>30084</v>
      </c>
      <c r="E3663" s="0" t="s">
        <v>10294</v>
      </c>
      <c r="F3663" s="0" t="s">
        <v>10295</v>
      </c>
      <c r="G3663" s="0" t="s">
        <v>10296</v>
      </c>
      <c r="H3663" s="0" t="s">
        <v>10297</v>
      </c>
      <c r="I3663" s="0" t="s">
        <v>10298</v>
      </c>
    </row>
    <row r="3664" customFormat="false" ht="14.4" hidden="false" customHeight="false" outlineLevel="0" collapsed="false">
      <c r="A3664" s="0" t="n">
        <v>577</v>
      </c>
      <c r="B3664" s="0" t="s">
        <v>8967</v>
      </c>
      <c r="C3664" s="0" t="s">
        <v>8968</v>
      </c>
      <c r="D3664" s="0" t="n">
        <v>30085</v>
      </c>
      <c r="E3664" s="0" t="s">
        <v>10299</v>
      </c>
      <c r="F3664" s="0" t="s">
        <v>1074</v>
      </c>
      <c r="G3664" s="0" t="s">
        <v>1074</v>
      </c>
      <c r="H3664" s="0" t="s">
        <v>10300</v>
      </c>
      <c r="I3664" s="0" t="s">
        <v>10301</v>
      </c>
    </row>
    <row r="3665" customFormat="false" ht="14.4" hidden="false" customHeight="false" outlineLevel="0" collapsed="false">
      <c r="A3665" s="0" t="n">
        <v>577</v>
      </c>
      <c r="B3665" s="0" t="s">
        <v>8967</v>
      </c>
      <c r="C3665" s="0" t="s">
        <v>8968</v>
      </c>
      <c r="D3665" s="0" t="n">
        <v>30086</v>
      </c>
      <c r="E3665" s="0" t="s">
        <v>10299</v>
      </c>
      <c r="F3665" s="0" t="s">
        <v>10302</v>
      </c>
      <c r="G3665" s="0" t="s">
        <v>1074</v>
      </c>
      <c r="H3665" s="0" t="s">
        <v>10303</v>
      </c>
      <c r="I3665" s="0" t="s">
        <v>10301</v>
      </c>
    </row>
    <row r="3666" customFormat="false" ht="14.4" hidden="false" customHeight="false" outlineLevel="0" collapsed="false">
      <c r="A3666" s="0" t="n">
        <v>577</v>
      </c>
      <c r="B3666" s="0" t="s">
        <v>8967</v>
      </c>
      <c r="C3666" s="0" t="s">
        <v>8968</v>
      </c>
      <c r="D3666" s="0" t="n">
        <v>30087</v>
      </c>
      <c r="E3666" s="0" t="s">
        <v>10304</v>
      </c>
      <c r="F3666" s="0" t="s">
        <v>1074</v>
      </c>
      <c r="G3666" s="0" t="s">
        <v>1074</v>
      </c>
      <c r="H3666" s="0" t="s">
        <v>10305</v>
      </c>
      <c r="I3666" s="0" t="s">
        <v>10306</v>
      </c>
    </row>
    <row r="3667" customFormat="false" ht="14.4" hidden="false" customHeight="false" outlineLevel="0" collapsed="false">
      <c r="A3667" s="0" t="n">
        <v>577</v>
      </c>
      <c r="B3667" s="0" t="s">
        <v>8967</v>
      </c>
      <c r="C3667" s="0" t="s">
        <v>8968</v>
      </c>
      <c r="D3667" s="0" t="n">
        <v>30088</v>
      </c>
      <c r="E3667" s="0" t="s">
        <v>10307</v>
      </c>
      <c r="F3667" s="0" t="s">
        <v>1074</v>
      </c>
      <c r="G3667" s="0" t="s">
        <v>1074</v>
      </c>
      <c r="H3667" s="0" t="s">
        <v>10308</v>
      </c>
      <c r="I3667" s="0" t="s">
        <v>10309</v>
      </c>
    </row>
    <row r="3668" customFormat="false" ht="14.4" hidden="false" customHeight="false" outlineLevel="0" collapsed="false">
      <c r="A3668" s="0" t="n">
        <v>577</v>
      </c>
      <c r="B3668" s="0" t="s">
        <v>8967</v>
      </c>
      <c r="C3668" s="0" t="s">
        <v>8968</v>
      </c>
      <c r="D3668" s="0" t="n">
        <v>30089</v>
      </c>
      <c r="E3668" s="0" t="s">
        <v>10310</v>
      </c>
      <c r="F3668" s="0" t="s">
        <v>1074</v>
      </c>
      <c r="G3668" s="0" t="s">
        <v>1074</v>
      </c>
      <c r="H3668" s="0" t="s">
        <v>10311</v>
      </c>
      <c r="I3668" s="0" t="s">
        <v>10312</v>
      </c>
    </row>
    <row r="3669" customFormat="false" ht="14.4" hidden="false" customHeight="false" outlineLevel="0" collapsed="false">
      <c r="A3669" s="0" t="n">
        <v>577</v>
      </c>
      <c r="B3669" s="0" t="s">
        <v>8967</v>
      </c>
      <c r="C3669" s="0" t="s">
        <v>8968</v>
      </c>
      <c r="D3669" s="0" t="n">
        <v>30090</v>
      </c>
      <c r="E3669" s="0" t="s">
        <v>10313</v>
      </c>
      <c r="F3669" s="0" t="s">
        <v>1074</v>
      </c>
      <c r="G3669" s="0" t="s">
        <v>1074</v>
      </c>
      <c r="H3669" s="0" t="s">
        <v>10314</v>
      </c>
      <c r="I3669" s="0" t="s">
        <v>10315</v>
      </c>
    </row>
    <row r="3670" customFormat="false" ht="14.4" hidden="false" customHeight="false" outlineLevel="0" collapsed="false">
      <c r="A3670" s="0" t="n">
        <v>577</v>
      </c>
      <c r="B3670" s="0" t="s">
        <v>8967</v>
      </c>
      <c r="C3670" s="0" t="s">
        <v>8968</v>
      </c>
      <c r="D3670" s="0" t="n">
        <v>30091</v>
      </c>
      <c r="E3670" s="0" t="s">
        <v>10316</v>
      </c>
      <c r="F3670" s="0" t="s">
        <v>1074</v>
      </c>
      <c r="G3670" s="0" t="s">
        <v>1074</v>
      </c>
      <c r="H3670" s="0" t="s">
        <v>10317</v>
      </c>
      <c r="I3670" s="0" t="s">
        <v>10318</v>
      </c>
    </row>
    <row r="3671" customFormat="false" ht="14.4" hidden="false" customHeight="false" outlineLevel="0" collapsed="false">
      <c r="A3671" s="0" t="n">
        <v>577</v>
      </c>
      <c r="B3671" s="0" t="s">
        <v>8967</v>
      </c>
      <c r="C3671" s="0" t="s">
        <v>8968</v>
      </c>
      <c r="D3671" s="0" t="n">
        <v>30092</v>
      </c>
      <c r="E3671" s="0" t="s">
        <v>10319</v>
      </c>
      <c r="F3671" s="0" t="s">
        <v>10320</v>
      </c>
      <c r="G3671" s="0" t="s">
        <v>1074</v>
      </c>
      <c r="H3671" s="0" t="s">
        <v>10321</v>
      </c>
      <c r="I3671" s="0" t="s">
        <v>10322</v>
      </c>
    </row>
    <row r="3672" customFormat="false" ht="14.4" hidden="false" customHeight="false" outlineLevel="0" collapsed="false">
      <c r="A3672" s="0" t="n">
        <v>577</v>
      </c>
      <c r="B3672" s="0" t="s">
        <v>8967</v>
      </c>
      <c r="C3672" s="0" t="s">
        <v>8968</v>
      </c>
      <c r="D3672" s="0" t="n">
        <v>30093</v>
      </c>
      <c r="E3672" s="0" t="s">
        <v>10323</v>
      </c>
      <c r="F3672" s="0" t="s">
        <v>1074</v>
      </c>
      <c r="G3672" s="0" t="s">
        <v>1074</v>
      </c>
      <c r="H3672" s="0" t="s">
        <v>10324</v>
      </c>
      <c r="I3672" s="0" t="s">
        <v>10325</v>
      </c>
    </row>
    <row r="3673" customFormat="false" ht="14.4" hidden="false" customHeight="false" outlineLevel="0" collapsed="false">
      <c r="A3673" s="0" t="n">
        <v>577</v>
      </c>
      <c r="B3673" s="0" t="s">
        <v>8967</v>
      </c>
      <c r="C3673" s="0" t="s">
        <v>8968</v>
      </c>
      <c r="D3673" s="0" t="n">
        <v>30094</v>
      </c>
      <c r="E3673" s="0" t="s">
        <v>10326</v>
      </c>
      <c r="F3673" s="0" t="s">
        <v>10327</v>
      </c>
      <c r="G3673" s="0" t="s">
        <v>10328</v>
      </c>
      <c r="H3673" s="0" t="s">
        <v>10329</v>
      </c>
      <c r="I3673" s="0" t="s">
        <v>10330</v>
      </c>
    </row>
    <row r="3674" customFormat="false" ht="14.4" hidden="false" customHeight="false" outlineLevel="0" collapsed="false">
      <c r="A3674" s="0" t="n">
        <v>577</v>
      </c>
      <c r="B3674" s="0" t="s">
        <v>8967</v>
      </c>
      <c r="C3674" s="0" t="s">
        <v>8968</v>
      </c>
      <c r="D3674" s="0" t="n">
        <v>30095</v>
      </c>
      <c r="E3674" s="0" t="s">
        <v>10331</v>
      </c>
      <c r="F3674" s="0" t="s">
        <v>1074</v>
      </c>
      <c r="G3674" s="0" t="s">
        <v>1074</v>
      </c>
      <c r="H3674" s="0" t="s">
        <v>10332</v>
      </c>
    </row>
    <row r="3675" customFormat="false" ht="14.4" hidden="false" customHeight="false" outlineLevel="0" collapsed="false">
      <c r="A3675" s="0" t="n">
        <v>577</v>
      </c>
      <c r="B3675" s="0" t="s">
        <v>8967</v>
      </c>
      <c r="C3675" s="0" t="s">
        <v>8968</v>
      </c>
      <c r="D3675" s="0" t="n">
        <v>30096</v>
      </c>
      <c r="E3675" s="0" t="s">
        <v>10333</v>
      </c>
      <c r="F3675" s="0" t="s">
        <v>10334</v>
      </c>
      <c r="G3675" s="0" t="s">
        <v>1074</v>
      </c>
      <c r="H3675" s="0" t="s">
        <v>10335</v>
      </c>
      <c r="I3675" s="0" t="s">
        <v>10336</v>
      </c>
    </row>
    <row r="3676" customFormat="false" ht="14.4" hidden="false" customHeight="false" outlineLevel="0" collapsed="false">
      <c r="A3676" s="0" t="n">
        <v>577</v>
      </c>
      <c r="B3676" s="0" t="s">
        <v>8967</v>
      </c>
      <c r="C3676" s="0" t="s">
        <v>8968</v>
      </c>
      <c r="D3676" s="0" t="n">
        <v>30097</v>
      </c>
      <c r="E3676" s="0" t="s">
        <v>10337</v>
      </c>
      <c r="F3676" s="0" t="s">
        <v>1074</v>
      </c>
      <c r="G3676" s="0" t="s">
        <v>1074</v>
      </c>
      <c r="H3676" s="0" t="s">
        <v>3202</v>
      </c>
      <c r="I3676" s="0" t="s">
        <v>3203</v>
      </c>
    </row>
    <row r="3677" customFormat="false" ht="14.4" hidden="false" customHeight="false" outlineLevel="0" collapsed="false">
      <c r="A3677" s="0" t="n">
        <v>577</v>
      </c>
      <c r="B3677" s="0" t="s">
        <v>8967</v>
      </c>
      <c r="C3677" s="0" t="s">
        <v>8968</v>
      </c>
      <c r="D3677" s="0" t="n">
        <v>30098</v>
      </c>
      <c r="E3677" s="0" t="s">
        <v>10338</v>
      </c>
      <c r="F3677" s="0" t="s">
        <v>1074</v>
      </c>
      <c r="G3677" s="0" t="s">
        <v>1074</v>
      </c>
      <c r="H3677" s="0" t="s">
        <v>10339</v>
      </c>
      <c r="I3677" s="0" t="s">
        <v>10340</v>
      </c>
    </row>
    <row r="3678" customFormat="false" ht="14.4" hidden="false" customHeight="false" outlineLevel="0" collapsed="false">
      <c r="A3678" s="0" t="n">
        <v>577</v>
      </c>
      <c r="B3678" s="0" t="s">
        <v>8967</v>
      </c>
      <c r="C3678" s="0" t="s">
        <v>8968</v>
      </c>
      <c r="D3678" s="0" t="n">
        <v>30099</v>
      </c>
      <c r="E3678" s="0" t="s">
        <v>10341</v>
      </c>
      <c r="F3678" s="0" t="s">
        <v>1074</v>
      </c>
      <c r="G3678" s="0" t="s">
        <v>1074</v>
      </c>
      <c r="H3678" s="0" t="s">
        <v>10342</v>
      </c>
      <c r="I3678" s="0" t="s">
        <v>10343</v>
      </c>
    </row>
    <row r="3679" customFormat="false" ht="14.4" hidden="false" customHeight="false" outlineLevel="0" collapsed="false">
      <c r="A3679" s="0" t="n">
        <v>577</v>
      </c>
      <c r="B3679" s="0" t="s">
        <v>8967</v>
      </c>
      <c r="C3679" s="0" t="s">
        <v>8968</v>
      </c>
      <c r="D3679" s="0" t="n">
        <v>30100</v>
      </c>
      <c r="E3679" s="0" t="s">
        <v>10344</v>
      </c>
      <c r="F3679" s="0" t="s">
        <v>1074</v>
      </c>
      <c r="G3679" s="0" t="s">
        <v>1074</v>
      </c>
      <c r="H3679" s="0" t="s">
        <v>10345</v>
      </c>
      <c r="I3679" s="0" t="s">
        <v>10346</v>
      </c>
    </row>
    <row r="3680" customFormat="false" ht="14.4" hidden="false" customHeight="false" outlineLevel="0" collapsed="false">
      <c r="A3680" s="0" t="n">
        <v>577</v>
      </c>
      <c r="B3680" s="0" t="s">
        <v>8967</v>
      </c>
      <c r="C3680" s="0" t="s">
        <v>8968</v>
      </c>
      <c r="D3680" s="0" t="n">
        <v>30101</v>
      </c>
      <c r="E3680" s="0" t="s">
        <v>10347</v>
      </c>
      <c r="F3680" s="0" t="s">
        <v>1074</v>
      </c>
      <c r="G3680" s="0" t="s">
        <v>1074</v>
      </c>
      <c r="H3680" s="0" t="s">
        <v>10348</v>
      </c>
      <c r="I3680" s="0" t="s">
        <v>10349</v>
      </c>
    </row>
    <row r="3681" customFormat="false" ht="14.4" hidden="false" customHeight="false" outlineLevel="0" collapsed="false">
      <c r="A3681" s="0" t="n">
        <v>577</v>
      </c>
      <c r="B3681" s="0" t="s">
        <v>8967</v>
      </c>
      <c r="C3681" s="0" t="s">
        <v>8968</v>
      </c>
      <c r="D3681" s="0" t="n">
        <v>30102</v>
      </c>
      <c r="E3681" s="0" t="s">
        <v>10350</v>
      </c>
      <c r="F3681" s="0" t="s">
        <v>1074</v>
      </c>
      <c r="G3681" s="0" t="s">
        <v>1074</v>
      </c>
      <c r="H3681" s="0" t="s">
        <v>10351</v>
      </c>
      <c r="I3681" s="0" t="s">
        <v>10352</v>
      </c>
    </row>
    <row r="3682" customFormat="false" ht="14.4" hidden="false" customHeight="false" outlineLevel="0" collapsed="false">
      <c r="A3682" s="0" t="n">
        <v>577</v>
      </c>
      <c r="B3682" s="0" t="s">
        <v>8967</v>
      </c>
      <c r="C3682" s="0" t="s">
        <v>8968</v>
      </c>
      <c r="D3682" s="0" t="n">
        <v>30103</v>
      </c>
      <c r="E3682" s="0" t="s">
        <v>10353</v>
      </c>
      <c r="F3682" s="0" t="s">
        <v>1074</v>
      </c>
      <c r="G3682" s="0" t="s">
        <v>1074</v>
      </c>
      <c r="H3682" s="0" t="s">
        <v>10354</v>
      </c>
      <c r="I3682" s="0" t="s">
        <v>10355</v>
      </c>
    </row>
    <row r="3683" customFormat="false" ht="14.4" hidden="false" customHeight="false" outlineLevel="0" collapsed="false">
      <c r="A3683" s="0" t="n">
        <v>577</v>
      </c>
      <c r="B3683" s="0" t="s">
        <v>8967</v>
      </c>
      <c r="C3683" s="0" t="s">
        <v>8968</v>
      </c>
      <c r="D3683" s="0" t="n">
        <v>30104</v>
      </c>
      <c r="E3683" s="0" t="s">
        <v>10356</v>
      </c>
      <c r="F3683" s="0" t="s">
        <v>1074</v>
      </c>
      <c r="G3683" s="0" t="s">
        <v>1074</v>
      </c>
      <c r="H3683" s="0" t="s">
        <v>10357</v>
      </c>
      <c r="I3683" s="0" t="s">
        <v>10358</v>
      </c>
    </row>
    <row r="3684" customFormat="false" ht="14.4" hidden="false" customHeight="false" outlineLevel="0" collapsed="false">
      <c r="A3684" s="0" t="n">
        <v>577</v>
      </c>
      <c r="B3684" s="0" t="s">
        <v>8967</v>
      </c>
      <c r="C3684" s="0" t="s">
        <v>8968</v>
      </c>
      <c r="D3684" s="0" t="n">
        <v>30105</v>
      </c>
      <c r="E3684" s="0" t="s">
        <v>10359</v>
      </c>
      <c r="F3684" s="0" t="s">
        <v>3372</v>
      </c>
      <c r="G3684" s="0" t="s">
        <v>1074</v>
      </c>
      <c r="H3684" s="0" t="s">
        <v>10360</v>
      </c>
      <c r="I3684" s="0" t="s">
        <v>10361</v>
      </c>
    </row>
    <row r="3685" customFormat="false" ht="14.4" hidden="false" customHeight="false" outlineLevel="0" collapsed="false">
      <c r="A3685" s="0" t="n">
        <v>577</v>
      </c>
      <c r="B3685" s="0" t="s">
        <v>8967</v>
      </c>
      <c r="C3685" s="0" t="s">
        <v>8968</v>
      </c>
      <c r="D3685" s="0" t="n">
        <v>30106</v>
      </c>
      <c r="E3685" s="0" t="s">
        <v>10362</v>
      </c>
      <c r="F3685" s="0" t="s">
        <v>1074</v>
      </c>
      <c r="G3685" s="0" t="s">
        <v>1074</v>
      </c>
      <c r="H3685" s="0" t="s">
        <v>10363</v>
      </c>
    </row>
    <row r="3686" customFormat="false" ht="14.4" hidden="false" customHeight="false" outlineLevel="0" collapsed="false">
      <c r="A3686" s="0" t="n">
        <v>577</v>
      </c>
      <c r="B3686" s="0" t="s">
        <v>8967</v>
      </c>
      <c r="C3686" s="0" t="s">
        <v>8968</v>
      </c>
      <c r="D3686" s="0" t="n">
        <v>30107</v>
      </c>
      <c r="E3686" s="0" t="s">
        <v>10364</v>
      </c>
      <c r="F3686" s="0" t="s">
        <v>1074</v>
      </c>
      <c r="G3686" s="0" t="s">
        <v>1074</v>
      </c>
      <c r="H3686" s="0" t="s">
        <v>10365</v>
      </c>
      <c r="I3686" s="0" t="s">
        <v>10366</v>
      </c>
    </row>
    <row r="3687" customFormat="false" ht="14.4" hidden="false" customHeight="false" outlineLevel="0" collapsed="false">
      <c r="A3687" s="0" t="n">
        <v>577</v>
      </c>
      <c r="B3687" s="0" t="s">
        <v>8967</v>
      </c>
      <c r="C3687" s="0" t="s">
        <v>8968</v>
      </c>
      <c r="D3687" s="0" t="n">
        <v>30108</v>
      </c>
      <c r="E3687" s="0" t="s">
        <v>10367</v>
      </c>
      <c r="F3687" s="0" t="s">
        <v>1074</v>
      </c>
      <c r="G3687" s="0" t="s">
        <v>1074</v>
      </c>
      <c r="H3687" s="0" t="s">
        <v>10368</v>
      </c>
      <c r="I3687" s="0" t="s">
        <v>10369</v>
      </c>
    </row>
    <row r="3688" customFormat="false" ht="14.4" hidden="false" customHeight="false" outlineLevel="0" collapsed="false">
      <c r="A3688" s="0" t="n">
        <v>577</v>
      </c>
      <c r="B3688" s="0" t="s">
        <v>8967</v>
      </c>
      <c r="C3688" s="0" t="s">
        <v>8968</v>
      </c>
      <c r="D3688" s="0" t="n">
        <v>30109</v>
      </c>
      <c r="E3688" s="0" t="s">
        <v>10370</v>
      </c>
      <c r="F3688" s="0" t="s">
        <v>1074</v>
      </c>
      <c r="G3688" s="0" t="s">
        <v>1074</v>
      </c>
      <c r="H3688" s="0" t="s">
        <v>10371</v>
      </c>
      <c r="I3688" s="0" t="s">
        <v>10372</v>
      </c>
    </row>
    <row r="3689" customFormat="false" ht="14.4" hidden="false" customHeight="false" outlineLevel="0" collapsed="false">
      <c r="A3689" s="0" t="n">
        <v>577</v>
      </c>
      <c r="B3689" s="0" t="s">
        <v>8967</v>
      </c>
      <c r="C3689" s="0" t="s">
        <v>8968</v>
      </c>
      <c r="D3689" s="0" t="n">
        <v>30110</v>
      </c>
      <c r="E3689" s="0" t="s">
        <v>10373</v>
      </c>
      <c r="F3689" s="0" t="s">
        <v>10374</v>
      </c>
      <c r="G3689" s="0" t="s">
        <v>1074</v>
      </c>
      <c r="H3689" s="0" t="s">
        <v>10375</v>
      </c>
      <c r="I3689" s="0" t="s">
        <v>10376</v>
      </c>
    </row>
    <row r="3690" customFormat="false" ht="14.4" hidden="false" customHeight="false" outlineLevel="0" collapsed="false">
      <c r="A3690" s="0" t="n">
        <v>577</v>
      </c>
      <c r="B3690" s="0" t="s">
        <v>8967</v>
      </c>
      <c r="C3690" s="0" t="s">
        <v>8968</v>
      </c>
      <c r="D3690" s="0" t="n">
        <v>30111</v>
      </c>
      <c r="E3690" s="0" t="s">
        <v>10377</v>
      </c>
      <c r="F3690" s="0" t="s">
        <v>1074</v>
      </c>
      <c r="G3690" s="0" t="s">
        <v>1074</v>
      </c>
      <c r="H3690" s="0" t="s">
        <v>10378</v>
      </c>
      <c r="I3690" s="0" t="s">
        <v>10379</v>
      </c>
    </row>
    <row r="3691" customFormat="false" ht="14.4" hidden="false" customHeight="false" outlineLevel="0" collapsed="false">
      <c r="A3691" s="0" t="n">
        <v>577</v>
      </c>
      <c r="B3691" s="0" t="s">
        <v>8967</v>
      </c>
      <c r="C3691" s="0" t="s">
        <v>8968</v>
      </c>
      <c r="D3691" s="0" t="n">
        <v>30112</v>
      </c>
      <c r="E3691" s="0" t="s">
        <v>10380</v>
      </c>
      <c r="F3691" s="0" t="s">
        <v>1074</v>
      </c>
      <c r="G3691" s="0" t="s">
        <v>1074</v>
      </c>
      <c r="H3691" s="0" t="s">
        <v>1074</v>
      </c>
    </row>
    <row r="3692" customFormat="false" ht="14.4" hidden="false" customHeight="false" outlineLevel="0" collapsed="false">
      <c r="A3692" s="0" t="n">
        <v>577</v>
      </c>
      <c r="B3692" s="0" t="s">
        <v>8967</v>
      </c>
      <c r="C3692" s="0" t="s">
        <v>8968</v>
      </c>
      <c r="D3692" s="0" t="n">
        <v>30113</v>
      </c>
      <c r="E3692" s="0" t="s">
        <v>10381</v>
      </c>
      <c r="F3692" s="0" t="s">
        <v>1074</v>
      </c>
      <c r="G3692" s="0" t="s">
        <v>1074</v>
      </c>
      <c r="H3692" s="0" t="s">
        <v>10382</v>
      </c>
      <c r="I3692" s="0" t="s">
        <v>10383</v>
      </c>
    </row>
    <row r="3693" customFormat="false" ht="14.4" hidden="false" customHeight="false" outlineLevel="0" collapsed="false">
      <c r="A3693" s="0" t="n">
        <v>577</v>
      </c>
      <c r="B3693" s="0" t="s">
        <v>8967</v>
      </c>
      <c r="C3693" s="0" t="s">
        <v>8968</v>
      </c>
      <c r="D3693" s="0" t="n">
        <v>30114</v>
      </c>
      <c r="E3693" s="0" t="s">
        <v>10384</v>
      </c>
      <c r="F3693" s="0" t="s">
        <v>10385</v>
      </c>
      <c r="G3693" s="0" t="s">
        <v>10386</v>
      </c>
      <c r="H3693" s="0" t="s">
        <v>10387</v>
      </c>
      <c r="I3693" s="0" t="s">
        <v>10388</v>
      </c>
    </row>
    <row r="3694" customFormat="false" ht="14.4" hidden="false" customHeight="false" outlineLevel="0" collapsed="false">
      <c r="A3694" s="0" t="n">
        <v>577</v>
      </c>
      <c r="B3694" s="0" t="s">
        <v>8967</v>
      </c>
      <c r="C3694" s="0" t="s">
        <v>8968</v>
      </c>
      <c r="D3694" s="0" t="n">
        <v>30115</v>
      </c>
      <c r="E3694" s="0" t="s">
        <v>10389</v>
      </c>
      <c r="F3694" s="0" t="s">
        <v>1074</v>
      </c>
      <c r="G3694" s="0" t="s">
        <v>1074</v>
      </c>
      <c r="H3694" s="0" t="s">
        <v>10390</v>
      </c>
      <c r="I3694" s="0" t="s">
        <v>10391</v>
      </c>
    </row>
    <row r="3695" customFormat="false" ht="14.4" hidden="false" customHeight="false" outlineLevel="0" collapsed="false">
      <c r="A3695" s="0" t="n">
        <v>577</v>
      </c>
      <c r="B3695" s="0" t="s">
        <v>8967</v>
      </c>
      <c r="C3695" s="0" t="s">
        <v>8968</v>
      </c>
      <c r="D3695" s="0" t="n">
        <v>30116</v>
      </c>
      <c r="E3695" s="0" t="s">
        <v>10392</v>
      </c>
      <c r="F3695" s="0" t="s">
        <v>1074</v>
      </c>
      <c r="G3695" s="0" t="s">
        <v>1074</v>
      </c>
      <c r="H3695" s="0" t="s">
        <v>10393</v>
      </c>
      <c r="I3695" s="0" t="s">
        <v>10394</v>
      </c>
    </row>
    <row r="3696" customFormat="false" ht="14.4" hidden="false" customHeight="false" outlineLevel="0" collapsed="false">
      <c r="A3696" s="0" t="n">
        <v>577</v>
      </c>
      <c r="B3696" s="0" t="s">
        <v>8967</v>
      </c>
      <c r="C3696" s="0" t="s">
        <v>8968</v>
      </c>
      <c r="D3696" s="0" t="n">
        <v>30117</v>
      </c>
      <c r="E3696" s="0" t="s">
        <v>10395</v>
      </c>
      <c r="F3696" s="0" t="s">
        <v>10396</v>
      </c>
      <c r="G3696" s="0" t="s">
        <v>1074</v>
      </c>
      <c r="H3696" s="0" t="s">
        <v>10397</v>
      </c>
      <c r="I3696" s="0" t="s">
        <v>10398</v>
      </c>
    </row>
    <row r="3697" customFormat="false" ht="14.4" hidden="false" customHeight="false" outlineLevel="0" collapsed="false">
      <c r="A3697" s="0" t="n">
        <v>577</v>
      </c>
      <c r="B3697" s="0" t="s">
        <v>8967</v>
      </c>
      <c r="C3697" s="0" t="s">
        <v>8968</v>
      </c>
      <c r="D3697" s="0" t="n">
        <v>30118</v>
      </c>
      <c r="E3697" s="0" t="s">
        <v>10399</v>
      </c>
      <c r="F3697" s="0" t="s">
        <v>1074</v>
      </c>
      <c r="G3697" s="0" t="s">
        <v>1074</v>
      </c>
      <c r="H3697" s="0" t="s">
        <v>10400</v>
      </c>
    </row>
    <row r="3698" customFormat="false" ht="14.4" hidden="false" customHeight="false" outlineLevel="0" collapsed="false">
      <c r="A3698" s="0" t="n">
        <v>577</v>
      </c>
      <c r="B3698" s="0" t="s">
        <v>8967</v>
      </c>
      <c r="C3698" s="0" t="s">
        <v>8968</v>
      </c>
      <c r="D3698" s="0" t="n">
        <v>30119</v>
      </c>
      <c r="E3698" s="0" t="s">
        <v>10401</v>
      </c>
      <c r="F3698" s="0" t="s">
        <v>10402</v>
      </c>
      <c r="G3698" s="0" t="s">
        <v>10403</v>
      </c>
      <c r="H3698" s="0" t="s">
        <v>10404</v>
      </c>
      <c r="I3698" s="0" t="s">
        <v>10405</v>
      </c>
    </row>
    <row r="3699" customFormat="false" ht="14.4" hidden="false" customHeight="false" outlineLevel="0" collapsed="false">
      <c r="A3699" s="0" t="n">
        <v>577</v>
      </c>
      <c r="B3699" s="0" t="s">
        <v>8967</v>
      </c>
      <c r="C3699" s="0" t="s">
        <v>8968</v>
      </c>
      <c r="D3699" s="0" t="n">
        <v>30120</v>
      </c>
      <c r="E3699" s="0" t="s">
        <v>10406</v>
      </c>
      <c r="F3699" s="0" t="s">
        <v>10407</v>
      </c>
      <c r="G3699" s="0" t="s">
        <v>1074</v>
      </c>
      <c r="H3699" s="0" t="s">
        <v>10408</v>
      </c>
      <c r="I3699" s="0" t="s">
        <v>10409</v>
      </c>
    </row>
    <row r="3700" customFormat="false" ht="14.4" hidden="false" customHeight="false" outlineLevel="0" collapsed="false">
      <c r="A3700" s="0" t="n">
        <v>577</v>
      </c>
      <c r="B3700" s="0" t="s">
        <v>8967</v>
      </c>
      <c r="C3700" s="0" t="s">
        <v>8968</v>
      </c>
      <c r="D3700" s="0" t="n">
        <v>30121</v>
      </c>
      <c r="E3700" s="0" t="s">
        <v>10410</v>
      </c>
      <c r="F3700" s="0" t="s">
        <v>10411</v>
      </c>
      <c r="G3700" s="0" t="s">
        <v>1074</v>
      </c>
      <c r="H3700" s="0" t="s">
        <v>10412</v>
      </c>
      <c r="I3700" s="0" t="s">
        <v>10413</v>
      </c>
    </row>
    <row r="3701" customFormat="false" ht="14.4" hidden="false" customHeight="false" outlineLevel="0" collapsed="false">
      <c r="A3701" s="0" t="n">
        <v>577</v>
      </c>
      <c r="B3701" s="0" t="s">
        <v>8967</v>
      </c>
      <c r="C3701" s="0" t="s">
        <v>8968</v>
      </c>
      <c r="D3701" s="0" t="n">
        <v>30122</v>
      </c>
      <c r="E3701" s="0" t="s">
        <v>10414</v>
      </c>
      <c r="F3701" s="0" t="s">
        <v>1074</v>
      </c>
      <c r="G3701" s="0" t="s">
        <v>1074</v>
      </c>
      <c r="H3701" s="0" t="s">
        <v>10415</v>
      </c>
    </row>
    <row r="3702" customFormat="false" ht="14.4" hidden="false" customHeight="false" outlineLevel="0" collapsed="false">
      <c r="A3702" s="0" t="n">
        <v>577</v>
      </c>
      <c r="B3702" s="0" t="s">
        <v>8967</v>
      </c>
      <c r="C3702" s="0" t="s">
        <v>8968</v>
      </c>
      <c r="D3702" s="0" t="n">
        <v>30123</v>
      </c>
      <c r="E3702" s="0" t="s">
        <v>10416</v>
      </c>
      <c r="F3702" s="0" t="s">
        <v>1074</v>
      </c>
      <c r="G3702" s="0" t="s">
        <v>1074</v>
      </c>
      <c r="H3702" s="0" t="s">
        <v>10417</v>
      </c>
      <c r="I3702" s="0" t="s">
        <v>10418</v>
      </c>
    </row>
    <row r="3703" customFormat="false" ht="14.4" hidden="false" customHeight="false" outlineLevel="0" collapsed="false">
      <c r="A3703" s="0" t="n">
        <v>577</v>
      </c>
      <c r="B3703" s="0" t="s">
        <v>8967</v>
      </c>
      <c r="C3703" s="0" t="s">
        <v>8968</v>
      </c>
      <c r="D3703" s="0" t="n">
        <v>30124</v>
      </c>
      <c r="E3703" s="0" t="s">
        <v>10419</v>
      </c>
      <c r="F3703" s="0" t="s">
        <v>1074</v>
      </c>
      <c r="G3703" s="0" t="s">
        <v>1074</v>
      </c>
      <c r="H3703" s="0" t="s">
        <v>10420</v>
      </c>
      <c r="I3703" s="0" t="s">
        <v>10421</v>
      </c>
    </row>
    <row r="3704" customFormat="false" ht="14.4" hidden="false" customHeight="false" outlineLevel="0" collapsed="false">
      <c r="A3704" s="0" t="n">
        <v>577</v>
      </c>
      <c r="B3704" s="0" t="s">
        <v>8967</v>
      </c>
      <c r="C3704" s="0" t="s">
        <v>8968</v>
      </c>
      <c r="D3704" s="0" t="n">
        <v>30125</v>
      </c>
      <c r="E3704" s="0" t="s">
        <v>10422</v>
      </c>
      <c r="F3704" s="0" t="s">
        <v>1074</v>
      </c>
      <c r="G3704" s="0" t="s">
        <v>1074</v>
      </c>
      <c r="H3704" s="0" t="s">
        <v>10423</v>
      </c>
      <c r="I3704" s="0" t="s">
        <v>10424</v>
      </c>
    </row>
    <row r="3705" customFormat="false" ht="14.4" hidden="false" customHeight="false" outlineLevel="0" collapsed="false">
      <c r="A3705" s="0" t="n">
        <v>577</v>
      </c>
      <c r="B3705" s="0" t="s">
        <v>8967</v>
      </c>
      <c r="C3705" s="0" t="s">
        <v>8968</v>
      </c>
      <c r="D3705" s="0" t="n">
        <v>30126</v>
      </c>
      <c r="E3705" s="0" t="s">
        <v>10425</v>
      </c>
      <c r="F3705" s="0" t="s">
        <v>1074</v>
      </c>
      <c r="G3705" s="0" t="s">
        <v>1074</v>
      </c>
      <c r="H3705" s="0" t="s">
        <v>10426</v>
      </c>
      <c r="I3705" s="0" t="s">
        <v>10427</v>
      </c>
    </row>
    <row r="3706" customFormat="false" ht="14.4" hidden="false" customHeight="false" outlineLevel="0" collapsed="false">
      <c r="A3706" s="0" t="n">
        <v>577</v>
      </c>
      <c r="B3706" s="0" t="s">
        <v>8967</v>
      </c>
      <c r="C3706" s="0" t="s">
        <v>8968</v>
      </c>
      <c r="D3706" s="0" t="n">
        <v>30127</v>
      </c>
      <c r="E3706" s="0" t="s">
        <v>10428</v>
      </c>
      <c r="F3706" s="0" t="s">
        <v>1074</v>
      </c>
      <c r="G3706" s="0" t="s">
        <v>1074</v>
      </c>
      <c r="H3706" s="0" t="s">
        <v>10429</v>
      </c>
      <c r="I3706" s="0" t="s">
        <v>10430</v>
      </c>
    </row>
    <row r="3707" customFormat="false" ht="14.4" hidden="false" customHeight="false" outlineLevel="0" collapsed="false">
      <c r="A3707" s="0" t="n">
        <v>577</v>
      </c>
      <c r="B3707" s="0" t="s">
        <v>8967</v>
      </c>
      <c r="C3707" s="0" t="s">
        <v>8968</v>
      </c>
      <c r="D3707" s="0" t="n">
        <v>30128</v>
      </c>
      <c r="E3707" s="0" t="s">
        <v>10431</v>
      </c>
      <c r="F3707" s="0" t="s">
        <v>1074</v>
      </c>
      <c r="G3707" s="0" t="s">
        <v>1074</v>
      </c>
      <c r="H3707" s="0" t="s">
        <v>10432</v>
      </c>
      <c r="I3707" s="0" t="s">
        <v>10433</v>
      </c>
    </row>
    <row r="3708" customFormat="false" ht="14.4" hidden="false" customHeight="false" outlineLevel="0" collapsed="false">
      <c r="A3708" s="0" t="n">
        <v>577</v>
      </c>
      <c r="B3708" s="0" t="s">
        <v>8967</v>
      </c>
      <c r="C3708" s="0" t="s">
        <v>8968</v>
      </c>
      <c r="D3708" s="0" t="n">
        <v>30129</v>
      </c>
      <c r="E3708" s="0" t="s">
        <v>10434</v>
      </c>
      <c r="F3708" s="0" t="s">
        <v>1074</v>
      </c>
      <c r="G3708" s="0" t="s">
        <v>1074</v>
      </c>
      <c r="H3708" s="0" t="s">
        <v>10435</v>
      </c>
      <c r="I3708" s="0" t="s">
        <v>10436</v>
      </c>
    </row>
    <row r="3709" customFormat="false" ht="14.4" hidden="false" customHeight="false" outlineLevel="0" collapsed="false">
      <c r="A3709" s="0" t="n">
        <v>577</v>
      </c>
      <c r="B3709" s="0" t="s">
        <v>8967</v>
      </c>
      <c r="C3709" s="0" t="s">
        <v>8968</v>
      </c>
      <c r="D3709" s="0" t="n">
        <v>30130</v>
      </c>
      <c r="E3709" s="0" t="s">
        <v>10437</v>
      </c>
      <c r="F3709" s="0" t="s">
        <v>1074</v>
      </c>
      <c r="G3709" s="0" t="s">
        <v>1074</v>
      </c>
      <c r="H3709" s="0" t="s">
        <v>3191</v>
      </c>
      <c r="I3709" s="0" t="s">
        <v>3192</v>
      </c>
    </row>
    <row r="3710" customFormat="false" ht="14.4" hidden="false" customHeight="false" outlineLevel="0" collapsed="false">
      <c r="A3710" s="0" t="n">
        <v>577</v>
      </c>
      <c r="B3710" s="0" t="s">
        <v>8967</v>
      </c>
      <c r="C3710" s="0" t="s">
        <v>8968</v>
      </c>
      <c r="D3710" s="0" t="n">
        <v>30131</v>
      </c>
      <c r="E3710" s="0" t="s">
        <v>10438</v>
      </c>
      <c r="F3710" s="0" t="s">
        <v>1074</v>
      </c>
      <c r="G3710" s="0" t="s">
        <v>1074</v>
      </c>
      <c r="H3710" s="0" t="s">
        <v>10439</v>
      </c>
      <c r="I3710" s="0" t="s">
        <v>10440</v>
      </c>
    </row>
    <row r="3711" customFormat="false" ht="14.4" hidden="false" customHeight="false" outlineLevel="0" collapsed="false">
      <c r="A3711" s="0" t="n">
        <v>577</v>
      </c>
      <c r="B3711" s="0" t="s">
        <v>8967</v>
      </c>
      <c r="C3711" s="0" t="s">
        <v>8968</v>
      </c>
      <c r="D3711" s="0" t="n">
        <v>30132</v>
      </c>
      <c r="E3711" s="0" t="s">
        <v>10441</v>
      </c>
      <c r="F3711" s="0" t="s">
        <v>1074</v>
      </c>
      <c r="G3711" s="0" t="s">
        <v>1074</v>
      </c>
      <c r="H3711" s="0" t="s">
        <v>10442</v>
      </c>
    </row>
    <row r="3712" customFormat="false" ht="14.4" hidden="false" customHeight="false" outlineLevel="0" collapsed="false">
      <c r="A3712" s="0" t="n">
        <v>577</v>
      </c>
      <c r="B3712" s="0" t="s">
        <v>8967</v>
      </c>
      <c r="C3712" s="0" t="s">
        <v>8968</v>
      </c>
      <c r="D3712" s="0" t="n">
        <v>30133</v>
      </c>
      <c r="E3712" s="0" t="s">
        <v>10443</v>
      </c>
      <c r="F3712" s="0" t="s">
        <v>1074</v>
      </c>
      <c r="G3712" s="0" t="s">
        <v>1074</v>
      </c>
      <c r="H3712" s="0" t="s">
        <v>4056</v>
      </c>
      <c r="I3712" s="0" t="s">
        <v>4057</v>
      </c>
    </row>
    <row r="3713" customFormat="false" ht="14.4" hidden="false" customHeight="false" outlineLevel="0" collapsed="false">
      <c r="A3713" s="0" t="n">
        <v>577</v>
      </c>
      <c r="B3713" s="0" t="s">
        <v>8967</v>
      </c>
      <c r="C3713" s="0" t="s">
        <v>8968</v>
      </c>
      <c r="D3713" s="0" t="n">
        <v>30134</v>
      </c>
      <c r="E3713" s="0" t="s">
        <v>10444</v>
      </c>
      <c r="F3713" s="0" t="s">
        <v>1074</v>
      </c>
      <c r="G3713" s="0" t="s">
        <v>1074</v>
      </c>
      <c r="H3713" s="0" t="s">
        <v>10445</v>
      </c>
      <c r="I3713" s="0" t="s">
        <v>10446</v>
      </c>
    </row>
    <row r="3714" customFormat="false" ht="14.4" hidden="false" customHeight="false" outlineLevel="0" collapsed="false">
      <c r="A3714" s="0" t="n">
        <v>577</v>
      </c>
      <c r="B3714" s="0" t="s">
        <v>8967</v>
      </c>
      <c r="C3714" s="0" t="s">
        <v>8968</v>
      </c>
      <c r="D3714" s="0" t="n">
        <v>30135</v>
      </c>
      <c r="E3714" s="0" t="s">
        <v>10447</v>
      </c>
      <c r="F3714" s="0" t="s">
        <v>1074</v>
      </c>
      <c r="G3714" s="0" t="s">
        <v>1074</v>
      </c>
      <c r="H3714" s="0" t="s">
        <v>10448</v>
      </c>
      <c r="I3714" s="0" t="s">
        <v>10449</v>
      </c>
    </row>
    <row r="3715" customFormat="false" ht="14.4" hidden="false" customHeight="false" outlineLevel="0" collapsed="false">
      <c r="A3715" s="0" t="n">
        <v>577</v>
      </c>
      <c r="B3715" s="0" t="s">
        <v>8967</v>
      </c>
      <c r="C3715" s="0" t="s">
        <v>8968</v>
      </c>
      <c r="D3715" s="0" t="n">
        <v>30136</v>
      </c>
      <c r="E3715" s="0" t="s">
        <v>10450</v>
      </c>
      <c r="F3715" s="0" t="s">
        <v>1074</v>
      </c>
      <c r="G3715" s="0" t="s">
        <v>1074</v>
      </c>
      <c r="H3715" s="0" t="s">
        <v>10451</v>
      </c>
      <c r="I3715" s="0" t="s">
        <v>10452</v>
      </c>
    </row>
    <row r="3716" customFormat="false" ht="14.4" hidden="false" customHeight="false" outlineLevel="0" collapsed="false">
      <c r="A3716" s="0" t="n">
        <v>577</v>
      </c>
      <c r="B3716" s="0" t="s">
        <v>8967</v>
      </c>
      <c r="C3716" s="0" t="s">
        <v>8968</v>
      </c>
      <c r="D3716" s="0" t="n">
        <v>30137</v>
      </c>
      <c r="E3716" s="0" t="s">
        <v>10453</v>
      </c>
      <c r="F3716" s="0" t="s">
        <v>10454</v>
      </c>
      <c r="G3716" s="0" t="s">
        <v>1074</v>
      </c>
      <c r="H3716" s="0" t="s">
        <v>10455</v>
      </c>
      <c r="I3716" s="0" t="s">
        <v>10456</v>
      </c>
    </row>
    <row r="3717" customFormat="false" ht="14.4" hidden="false" customHeight="false" outlineLevel="0" collapsed="false">
      <c r="A3717" s="0" t="n">
        <v>577</v>
      </c>
      <c r="B3717" s="0" t="s">
        <v>8967</v>
      </c>
      <c r="C3717" s="0" t="s">
        <v>8968</v>
      </c>
      <c r="D3717" s="0" t="n">
        <v>30138</v>
      </c>
      <c r="E3717" s="0" t="s">
        <v>10457</v>
      </c>
      <c r="F3717" s="0" t="s">
        <v>1074</v>
      </c>
      <c r="G3717" s="0" t="s">
        <v>1074</v>
      </c>
      <c r="H3717" s="0" t="s">
        <v>10458</v>
      </c>
      <c r="I3717" s="0" t="s">
        <v>10459</v>
      </c>
    </row>
    <row r="3718" customFormat="false" ht="14.4" hidden="false" customHeight="false" outlineLevel="0" collapsed="false">
      <c r="A3718" s="0" t="n">
        <v>577</v>
      </c>
      <c r="B3718" s="0" t="s">
        <v>8967</v>
      </c>
      <c r="C3718" s="0" t="s">
        <v>8968</v>
      </c>
      <c r="D3718" s="0" t="n">
        <v>30139</v>
      </c>
      <c r="E3718" s="0" t="s">
        <v>10460</v>
      </c>
      <c r="F3718" s="0" t="s">
        <v>1074</v>
      </c>
      <c r="G3718" s="0" t="s">
        <v>1074</v>
      </c>
      <c r="H3718" s="0" t="s">
        <v>10461</v>
      </c>
      <c r="I3718" s="0" t="s">
        <v>10462</v>
      </c>
    </row>
    <row r="3719" customFormat="false" ht="14.4" hidden="false" customHeight="false" outlineLevel="0" collapsed="false">
      <c r="A3719" s="0" t="n">
        <v>577</v>
      </c>
      <c r="B3719" s="0" t="s">
        <v>8967</v>
      </c>
      <c r="C3719" s="0" t="s">
        <v>8968</v>
      </c>
      <c r="D3719" s="0" t="n">
        <v>30140</v>
      </c>
      <c r="E3719" s="0" t="s">
        <v>10463</v>
      </c>
      <c r="F3719" s="0" t="s">
        <v>10464</v>
      </c>
      <c r="G3719" s="0" t="s">
        <v>10465</v>
      </c>
      <c r="H3719" s="0" t="s">
        <v>10466</v>
      </c>
      <c r="I3719" s="0" t="s">
        <v>10467</v>
      </c>
    </row>
    <row r="3720" customFormat="false" ht="14.4" hidden="false" customHeight="false" outlineLevel="0" collapsed="false">
      <c r="A3720" s="0" t="n">
        <v>577</v>
      </c>
      <c r="B3720" s="0" t="s">
        <v>8967</v>
      </c>
      <c r="C3720" s="0" t="s">
        <v>8968</v>
      </c>
      <c r="D3720" s="0" t="n">
        <v>30141</v>
      </c>
      <c r="E3720" s="0" t="s">
        <v>10468</v>
      </c>
      <c r="F3720" s="0" t="s">
        <v>10469</v>
      </c>
      <c r="G3720" s="0" t="s">
        <v>1074</v>
      </c>
      <c r="H3720" s="0" t="s">
        <v>10470</v>
      </c>
    </row>
    <row r="3721" customFormat="false" ht="14.4" hidden="false" customHeight="false" outlineLevel="0" collapsed="false">
      <c r="A3721" s="0" t="n">
        <v>577</v>
      </c>
      <c r="B3721" s="0" t="s">
        <v>8967</v>
      </c>
      <c r="C3721" s="0" t="s">
        <v>8968</v>
      </c>
      <c r="D3721" s="0" t="n">
        <v>30142</v>
      </c>
      <c r="E3721" s="0" t="s">
        <v>10471</v>
      </c>
      <c r="F3721" s="0" t="s">
        <v>1074</v>
      </c>
      <c r="G3721" s="0" t="s">
        <v>1074</v>
      </c>
      <c r="H3721" s="0" t="s">
        <v>3265</v>
      </c>
      <c r="I3721" s="0" t="s">
        <v>3266</v>
      </c>
    </row>
    <row r="3722" customFormat="false" ht="14.4" hidden="false" customHeight="false" outlineLevel="0" collapsed="false">
      <c r="A3722" s="0" t="n">
        <v>577</v>
      </c>
      <c r="B3722" s="0" t="s">
        <v>8967</v>
      </c>
      <c r="C3722" s="0" t="s">
        <v>8968</v>
      </c>
      <c r="D3722" s="0" t="n">
        <v>30143</v>
      </c>
      <c r="E3722" s="0" t="s">
        <v>10472</v>
      </c>
      <c r="F3722" s="0" t="s">
        <v>1074</v>
      </c>
      <c r="G3722" s="0" t="s">
        <v>1074</v>
      </c>
      <c r="H3722" s="0" t="s">
        <v>10473</v>
      </c>
      <c r="I3722" s="0" t="s">
        <v>10474</v>
      </c>
    </row>
    <row r="3723" customFormat="false" ht="14.4" hidden="false" customHeight="false" outlineLevel="0" collapsed="false">
      <c r="A3723" s="0" t="n">
        <v>577</v>
      </c>
      <c r="B3723" s="0" t="s">
        <v>8967</v>
      </c>
      <c r="C3723" s="0" t="s">
        <v>8968</v>
      </c>
      <c r="D3723" s="0" t="n">
        <v>30144</v>
      </c>
      <c r="E3723" s="0" t="s">
        <v>10475</v>
      </c>
      <c r="F3723" s="0" t="s">
        <v>1074</v>
      </c>
      <c r="G3723" s="0" t="s">
        <v>1074</v>
      </c>
      <c r="H3723" s="0" t="s">
        <v>10476</v>
      </c>
      <c r="I3723" s="0" t="s">
        <v>10477</v>
      </c>
    </row>
    <row r="3724" customFormat="false" ht="14.4" hidden="false" customHeight="false" outlineLevel="0" collapsed="false">
      <c r="A3724" s="0" t="n">
        <v>577</v>
      </c>
      <c r="B3724" s="0" t="s">
        <v>8967</v>
      </c>
      <c r="C3724" s="0" t="s">
        <v>8968</v>
      </c>
      <c r="D3724" s="0" t="n">
        <v>30145</v>
      </c>
      <c r="E3724" s="0" t="s">
        <v>10478</v>
      </c>
      <c r="F3724" s="0" t="s">
        <v>10479</v>
      </c>
      <c r="G3724" s="0" t="s">
        <v>1074</v>
      </c>
      <c r="H3724" s="0" t="s">
        <v>10480</v>
      </c>
      <c r="I3724" s="0" t="s">
        <v>10481</v>
      </c>
    </row>
    <row r="3725" customFormat="false" ht="14.4" hidden="false" customHeight="false" outlineLevel="0" collapsed="false">
      <c r="A3725" s="0" t="n">
        <v>577</v>
      </c>
      <c r="B3725" s="0" t="s">
        <v>8967</v>
      </c>
      <c r="C3725" s="0" t="s">
        <v>8968</v>
      </c>
      <c r="D3725" s="0" t="n">
        <v>30146</v>
      </c>
      <c r="E3725" s="0" t="s">
        <v>10482</v>
      </c>
      <c r="F3725" s="0" t="s">
        <v>10483</v>
      </c>
      <c r="G3725" s="0" t="s">
        <v>1074</v>
      </c>
      <c r="H3725" s="0" t="s">
        <v>10484</v>
      </c>
      <c r="I3725" s="0" t="s">
        <v>10485</v>
      </c>
    </row>
    <row r="3726" customFormat="false" ht="14.4" hidden="false" customHeight="false" outlineLevel="0" collapsed="false">
      <c r="A3726" s="0" t="n">
        <v>577</v>
      </c>
      <c r="B3726" s="0" t="s">
        <v>8967</v>
      </c>
      <c r="C3726" s="0" t="s">
        <v>8968</v>
      </c>
      <c r="D3726" s="0" t="n">
        <v>30147</v>
      </c>
      <c r="E3726" s="0" t="s">
        <v>10486</v>
      </c>
      <c r="F3726" s="0" t="s">
        <v>10487</v>
      </c>
      <c r="G3726" s="0" t="s">
        <v>1074</v>
      </c>
      <c r="H3726" s="0" t="s">
        <v>10488</v>
      </c>
      <c r="I3726" s="0" t="s">
        <v>10489</v>
      </c>
    </row>
    <row r="3727" customFormat="false" ht="14.4" hidden="false" customHeight="false" outlineLevel="0" collapsed="false">
      <c r="A3727" s="0" t="n">
        <v>577</v>
      </c>
      <c r="B3727" s="0" t="s">
        <v>8967</v>
      </c>
      <c r="C3727" s="0" t="s">
        <v>8968</v>
      </c>
      <c r="D3727" s="0" t="n">
        <v>30148</v>
      </c>
      <c r="E3727" s="0" t="s">
        <v>10490</v>
      </c>
      <c r="F3727" s="0" t="s">
        <v>1074</v>
      </c>
      <c r="G3727" s="0" t="s">
        <v>1074</v>
      </c>
      <c r="H3727" s="0" t="s">
        <v>10491</v>
      </c>
      <c r="I3727" s="0" t="s">
        <v>10492</v>
      </c>
    </row>
    <row r="3728" customFormat="false" ht="14.4" hidden="false" customHeight="false" outlineLevel="0" collapsed="false">
      <c r="A3728" s="0" t="n">
        <v>577</v>
      </c>
      <c r="B3728" s="0" t="s">
        <v>8967</v>
      </c>
      <c r="C3728" s="0" t="s">
        <v>8968</v>
      </c>
      <c r="D3728" s="0" t="n">
        <v>30149</v>
      </c>
      <c r="E3728" s="0" t="s">
        <v>10493</v>
      </c>
      <c r="F3728" s="0" t="s">
        <v>1074</v>
      </c>
      <c r="G3728" s="0" t="s">
        <v>1074</v>
      </c>
      <c r="H3728" s="0" t="s">
        <v>10494</v>
      </c>
      <c r="I3728" s="0" t="s">
        <v>10495</v>
      </c>
    </row>
    <row r="3729" customFormat="false" ht="14.4" hidden="false" customHeight="false" outlineLevel="0" collapsed="false">
      <c r="A3729" s="0" t="n">
        <v>577</v>
      </c>
      <c r="B3729" s="0" t="s">
        <v>8967</v>
      </c>
      <c r="C3729" s="0" t="s">
        <v>8968</v>
      </c>
      <c r="D3729" s="0" t="n">
        <v>30150</v>
      </c>
      <c r="E3729" s="0" t="s">
        <v>10496</v>
      </c>
      <c r="F3729" s="0" t="s">
        <v>1074</v>
      </c>
      <c r="G3729" s="0" t="s">
        <v>1074</v>
      </c>
      <c r="H3729" s="0" t="s">
        <v>10497</v>
      </c>
      <c r="I3729" s="0" t="s">
        <v>10498</v>
      </c>
    </row>
    <row r="3730" customFormat="false" ht="14.4" hidden="false" customHeight="false" outlineLevel="0" collapsed="false">
      <c r="A3730" s="0" t="n">
        <v>577</v>
      </c>
      <c r="B3730" s="0" t="s">
        <v>8967</v>
      </c>
      <c r="C3730" s="0" t="s">
        <v>8968</v>
      </c>
      <c r="D3730" s="0" t="n">
        <v>30151</v>
      </c>
      <c r="E3730" s="0" t="s">
        <v>10499</v>
      </c>
      <c r="F3730" s="0" t="s">
        <v>1074</v>
      </c>
      <c r="G3730" s="0" t="s">
        <v>1074</v>
      </c>
      <c r="H3730" s="0" t="s">
        <v>10500</v>
      </c>
      <c r="I3730" s="0" t="s">
        <v>10501</v>
      </c>
    </row>
    <row r="3731" customFormat="false" ht="14.4" hidden="false" customHeight="false" outlineLevel="0" collapsed="false">
      <c r="A3731" s="0" t="n">
        <v>577</v>
      </c>
      <c r="B3731" s="0" t="s">
        <v>8967</v>
      </c>
      <c r="C3731" s="0" t="s">
        <v>8968</v>
      </c>
      <c r="D3731" s="0" t="n">
        <v>30152</v>
      </c>
      <c r="E3731" s="0" t="s">
        <v>10502</v>
      </c>
      <c r="F3731" s="0" t="s">
        <v>10503</v>
      </c>
      <c r="G3731" s="0" t="s">
        <v>1074</v>
      </c>
      <c r="H3731" s="0" t="s">
        <v>10504</v>
      </c>
      <c r="I3731" s="0" t="s">
        <v>10505</v>
      </c>
    </row>
    <row r="3732" customFormat="false" ht="14.4" hidden="false" customHeight="false" outlineLevel="0" collapsed="false">
      <c r="A3732" s="0" t="n">
        <v>577</v>
      </c>
      <c r="B3732" s="0" t="s">
        <v>8967</v>
      </c>
      <c r="C3732" s="0" t="s">
        <v>8968</v>
      </c>
      <c r="D3732" s="0" t="n">
        <v>30153</v>
      </c>
      <c r="E3732" s="0" t="s">
        <v>10506</v>
      </c>
      <c r="F3732" s="0" t="s">
        <v>1074</v>
      </c>
      <c r="G3732" s="0" t="s">
        <v>1074</v>
      </c>
      <c r="H3732" s="0" t="s">
        <v>10507</v>
      </c>
      <c r="I3732" s="0" t="s">
        <v>10508</v>
      </c>
    </row>
    <row r="3733" customFormat="false" ht="14.4" hidden="false" customHeight="false" outlineLevel="0" collapsed="false">
      <c r="A3733" s="0" t="n">
        <v>577</v>
      </c>
      <c r="B3733" s="0" t="s">
        <v>8967</v>
      </c>
      <c r="C3733" s="0" t="s">
        <v>8968</v>
      </c>
      <c r="D3733" s="0" t="n">
        <v>30154</v>
      </c>
      <c r="E3733" s="0" t="s">
        <v>10509</v>
      </c>
      <c r="F3733" s="0" t="s">
        <v>10510</v>
      </c>
      <c r="G3733" s="0" t="s">
        <v>1074</v>
      </c>
      <c r="H3733" s="0" t="s">
        <v>10511</v>
      </c>
      <c r="I3733" s="0" t="s">
        <v>10512</v>
      </c>
    </row>
    <row r="3734" customFormat="false" ht="14.4" hidden="false" customHeight="false" outlineLevel="0" collapsed="false">
      <c r="A3734" s="0" t="n">
        <v>577</v>
      </c>
      <c r="B3734" s="0" t="s">
        <v>8967</v>
      </c>
      <c r="C3734" s="0" t="s">
        <v>8968</v>
      </c>
      <c r="D3734" s="0" t="n">
        <v>30155</v>
      </c>
      <c r="E3734" s="0" t="s">
        <v>10513</v>
      </c>
      <c r="F3734" s="0" t="s">
        <v>1074</v>
      </c>
      <c r="G3734" s="0" t="s">
        <v>1074</v>
      </c>
      <c r="H3734" s="0" t="s">
        <v>10514</v>
      </c>
      <c r="I3734" s="0" t="s">
        <v>10515</v>
      </c>
    </row>
    <row r="3735" customFormat="false" ht="14.4" hidden="false" customHeight="false" outlineLevel="0" collapsed="false">
      <c r="A3735" s="0" t="n">
        <v>577</v>
      </c>
      <c r="B3735" s="0" t="s">
        <v>8967</v>
      </c>
      <c r="C3735" s="0" t="s">
        <v>8968</v>
      </c>
      <c r="D3735" s="0" t="n">
        <v>30156</v>
      </c>
      <c r="E3735" s="0" t="s">
        <v>10516</v>
      </c>
      <c r="F3735" s="0" t="s">
        <v>4439</v>
      </c>
      <c r="G3735" s="0" t="s">
        <v>1074</v>
      </c>
      <c r="H3735" s="0" t="s">
        <v>10517</v>
      </c>
    </row>
    <row r="3736" customFormat="false" ht="14.4" hidden="false" customHeight="false" outlineLevel="0" collapsed="false">
      <c r="A3736" s="0" t="n">
        <v>577</v>
      </c>
      <c r="B3736" s="0" t="s">
        <v>8967</v>
      </c>
      <c r="C3736" s="0" t="s">
        <v>8968</v>
      </c>
      <c r="D3736" s="0" t="n">
        <v>30157</v>
      </c>
      <c r="E3736" s="0" t="s">
        <v>10518</v>
      </c>
      <c r="F3736" s="0" t="s">
        <v>10519</v>
      </c>
      <c r="G3736" s="0" t="s">
        <v>1074</v>
      </c>
      <c r="H3736" s="0" t="s">
        <v>10520</v>
      </c>
      <c r="I3736" s="0" t="s">
        <v>10521</v>
      </c>
    </row>
    <row r="3737" customFormat="false" ht="14.4" hidden="false" customHeight="false" outlineLevel="0" collapsed="false">
      <c r="A3737" s="0" t="n">
        <v>577</v>
      </c>
      <c r="B3737" s="0" t="s">
        <v>8967</v>
      </c>
      <c r="C3737" s="0" t="s">
        <v>8968</v>
      </c>
      <c r="D3737" s="0" t="n">
        <v>30158</v>
      </c>
      <c r="E3737" s="0" t="s">
        <v>10522</v>
      </c>
      <c r="F3737" s="0" t="s">
        <v>10523</v>
      </c>
      <c r="G3737" s="0" t="s">
        <v>1074</v>
      </c>
      <c r="H3737" s="0" t="s">
        <v>10524</v>
      </c>
    </row>
    <row r="3738" customFormat="false" ht="14.4" hidden="false" customHeight="false" outlineLevel="0" collapsed="false">
      <c r="A3738" s="0" t="n">
        <v>577</v>
      </c>
      <c r="B3738" s="0" t="s">
        <v>8967</v>
      </c>
      <c r="C3738" s="0" t="s">
        <v>8968</v>
      </c>
      <c r="D3738" s="0" t="n">
        <v>30159</v>
      </c>
      <c r="E3738" s="0" t="s">
        <v>10525</v>
      </c>
      <c r="F3738" s="0" t="s">
        <v>1074</v>
      </c>
      <c r="G3738" s="0" t="s">
        <v>1074</v>
      </c>
      <c r="H3738" s="0" t="s">
        <v>8227</v>
      </c>
      <c r="I3738" s="0" t="s">
        <v>8228</v>
      </c>
    </row>
    <row r="3739" customFormat="false" ht="14.4" hidden="false" customHeight="false" outlineLevel="0" collapsed="false">
      <c r="A3739" s="0" t="n">
        <v>577</v>
      </c>
      <c r="B3739" s="0" t="s">
        <v>8967</v>
      </c>
      <c r="C3739" s="0" t="s">
        <v>8968</v>
      </c>
      <c r="D3739" s="0" t="n">
        <v>30160</v>
      </c>
      <c r="E3739" s="0" t="s">
        <v>10526</v>
      </c>
      <c r="F3739" s="0" t="s">
        <v>4593</v>
      </c>
      <c r="G3739" s="0" t="s">
        <v>1074</v>
      </c>
      <c r="H3739" s="0" t="s">
        <v>4594</v>
      </c>
      <c r="I3739" s="0" t="s">
        <v>4595</v>
      </c>
    </row>
    <row r="3740" customFormat="false" ht="14.4" hidden="false" customHeight="false" outlineLevel="0" collapsed="false">
      <c r="A3740" s="0" t="n">
        <v>577</v>
      </c>
      <c r="B3740" s="0" t="s">
        <v>8967</v>
      </c>
      <c r="C3740" s="0" t="s">
        <v>8968</v>
      </c>
      <c r="D3740" s="0" t="n">
        <v>30161</v>
      </c>
      <c r="E3740" s="0" t="s">
        <v>10527</v>
      </c>
      <c r="F3740" s="0" t="s">
        <v>1074</v>
      </c>
      <c r="G3740" s="0" t="s">
        <v>1074</v>
      </c>
      <c r="H3740" s="0" t="s">
        <v>10528</v>
      </c>
      <c r="I3740" s="0" t="s">
        <v>10529</v>
      </c>
    </row>
    <row r="3741" customFormat="false" ht="14.4" hidden="false" customHeight="false" outlineLevel="0" collapsed="false">
      <c r="A3741" s="0" t="n">
        <v>577</v>
      </c>
      <c r="B3741" s="0" t="s">
        <v>8967</v>
      </c>
      <c r="C3741" s="0" t="s">
        <v>8968</v>
      </c>
      <c r="D3741" s="0" t="n">
        <v>30162</v>
      </c>
      <c r="E3741" s="0" t="s">
        <v>10530</v>
      </c>
      <c r="F3741" s="0" t="s">
        <v>1074</v>
      </c>
      <c r="G3741" s="0" t="s">
        <v>1074</v>
      </c>
      <c r="H3741" s="0" t="s">
        <v>10531</v>
      </c>
      <c r="I3741" s="0" t="s">
        <v>10532</v>
      </c>
    </row>
    <row r="3742" customFormat="false" ht="14.4" hidden="false" customHeight="false" outlineLevel="0" collapsed="false">
      <c r="A3742" s="0" t="n">
        <v>577</v>
      </c>
      <c r="B3742" s="0" t="s">
        <v>8967</v>
      </c>
      <c r="C3742" s="0" t="s">
        <v>8968</v>
      </c>
      <c r="D3742" s="0" t="n">
        <v>30163</v>
      </c>
      <c r="E3742" s="0" t="s">
        <v>10533</v>
      </c>
      <c r="F3742" s="0" t="s">
        <v>1074</v>
      </c>
      <c r="G3742" s="0" t="s">
        <v>1074</v>
      </c>
      <c r="H3742" s="0" t="s">
        <v>10534</v>
      </c>
      <c r="I3742" s="0" t="s">
        <v>10535</v>
      </c>
    </row>
    <row r="3743" customFormat="false" ht="14.4" hidden="false" customHeight="false" outlineLevel="0" collapsed="false">
      <c r="A3743" s="0" t="n">
        <v>577</v>
      </c>
      <c r="B3743" s="0" t="s">
        <v>8967</v>
      </c>
      <c r="C3743" s="0" t="s">
        <v>8968</v>
      </c>
      <c r="D3743" s="0" t="n">
        <v>30164</v>
      </c>
      <c r="E3743" s="0" t="s">
        <v>10536</v>
      </c>
      <c r="F3743" s="0" t="s">
        <v>10537</v>
      </c>
      <c r="G3743" s="0" t="s">
        <v>1074</v>
      </c>
      <c r="H3743" s="0" t="s">
        <v>10538</v>
      </c>
      <c r="I3743" s="0" t="s">
        <v>10539</v>
      </c>
    </row>
    <row r="3744" customFormat="false" ht="14.4" hidden="false" customHeight="false" outlineLevel="0" collapsed="false">
      <c r="A3744" s="0" t="n">
        <v>577</v>
      </c>
      <c r="B3744" s="0" t="s">
        <v>8967</v>
      </c>
      <c r="C3744" s="0" t="s">
        <v>8968</v>
      </c>
      <c r="D3744" s="0" t="n">
        <v>30165</v>
      </c>
      <c r="E3744" s="0" t="s">
        <v>10540</v>
      </c>
      <c r="F3744" s="0" t="s">
        <v>10541</v>
      </c>
      <c r="G3744" s="0" t="s">
        <v>1074</v>
      </c>
      <c r="H3744" s="0" t="s">
        <v>10542</v>
      </c>
    </row>
    <row r="3745" customFormat="false" ht="14.4" hidden="false" customHeight="false" outlineLevel="0" collapsed="false">
      <c r="A3745" s="0" t="n">
        <v>577</v>
      </c>
      <c r="B3745" s="0" t="s">
        <v>8967</v>
      </c>
      <c r="C3745" s="0" t="s">
        <v>8968</v>
      </c>
      <c r="D3745" s="0" t="n">
        <v>30166</v>
      </c>
      <c r="E3745" s="0" t="s">
        <v>10543</v>
      </c>
      <c r="F3745" s="0" t="s">
        <v>10544</v>
      </c>
      <c r="G3745" s="0" t="s">
        <v>10545</v>
      </c>
      <c r="H3745" s="0" t="s">
        <v>10546</v>
      </c>
      <c r="I3745" s="0" t="s">
        <v>10547</v>
      </c>
    </row>
    <row r="3746" customFormat="false" ht="14.4" hidden="false" customHeight="false" outlineLevel="0" collapsed="false">
      <c r="A3746" s="0" t="n">
        <v>577</v>
      </c>
      <c r="B3746" s="0" t="s">
        <v>8967</v>
      </c>
      <c r="C3746" s="0" t="s">
        <v>8968</v>
      </c>
      <c r="D3746" s="0" t="n">
        <v>30167</v>
      </c>
      <c r="E3746" s="0" t="s">
        <v>10548</v>
      </c>
      <c r="F3746" s="0" t="s">
        <v>1074</v>
      </c>
      <c r="G3746" s="0" t="s">
        <v>1074</v>
      </c>
      <c r="H3746" s="0" t="s">
        <v>10549</v>
      </c>
      <c r="I3746" s="0" t="s">
        <v>10550</v>
      </c>
    </row>
    <row r="3747" customFormat="false" ht="14.4" hidden="false" customHeight="false" outlineLevel="0" collapsed="false">
      <c r="A3747" s="0" t="n">
        <v>577</v>
      </c>
      <c r="B3747" s="0" t="s">
        <v>8967</v>
      </c>
      <c r="C3747" s="0" t="s">
        <v>8968</v>
      </c>
      <c r="D3747" s="0" t="n">
        <v>30168</v>
      </c>
      <c r="E3747" s="0" t="s">
        <v>10551</v>
      </c>
      <c r="F3747" s="0" t="s">
        <v>10552</v>
      </c>
      <c r="G3747" s="0" t="s">
        <v>1074</v>
      </c>
      <c r="H3747" s="0" t="s">
        <v>3384</v>
      </c>
      <c r="I3747" s="0" t="s">
        <v>3385</v>
      </c>
    </row>
    <row r="3748" customFormat="false" ht="14.4" hidden="false" customHeight="false" outlineLevel="0" collapsed="false">
      <c r="A3748" s="0" t="n">
        <v>577</v>
      </c>
      <c r="B3748" s="0" t="s">
        <v>8967</v>
      </c>
      <c r="C3748" s="0" t="s">
        <v>8968</v>
      </c>
      <c r="D3748" s="0" t="n">
        <v>30169</v>
      </c>
      <c r="E3748" s="0" t="s">
        <v>10553</v>
      </c>
      <c r="F3748" s="0" t="s">
        <v>1074</v>
      </c>
      <c r="G3748" s="0" t="s">
        <v>1074</v>
      </c>
      <c r="H3748" s="0" t="s">
        <v>10554</v>
      </c>
      <c r="I3748" s="0" t="s">
        <v>10555</v>
      </c>
    </row>
    <row r="3749" customFormat="false" ht="14.4" hidden="false" customHeight="false" outlineLevel="0" collapsed="false">
      <c r="A3749" s="0" t="n">
        <v>577</v>
      </c>
      <c r="B3749" s="0" t="s">
        <v>8967</v>
      </c>
      <c r="C3749" s="0" t="s">
        <v>8968</v>
      </c>
      <c r="D3749" s="0" t="n">
        <v>30170</v>
      </c>
      <c r="E3749" s="0" t="s">
        <v>10556</v>
      </c>
      <c r="F3749" s="0" t="s">
        <v>1074</v>
      </c>
      <c r="G3749" s="0" t="s">
        <v>1074</v>
      </c>
      <c r="H3749" s="0" t="s">
        <v>10557</v>
      </c>
      <c r="I3749" s="0" t="s">
        <v>10558</v>
      </c>
    </row>
    <row r="3750" customFormat="false" ht="14.4" hidden="false" customHeight="false" outlineLevel="0" collapsed="false">
      <c r="A3750" s="0" t="n">
        <v>577</v>
      </c>
      <c r="B3750" s="0" t="s">
        <v>8967</v>
      </c>
      <c r="C3750" s="0" t="s">
        <v>8968</v>
      </c>
      <c r="D3750" s="0" t="n">
        <v>30171</v>
      </c>
      <c r="E3750" s="0" t="s">
        <v>2783</v>
      </c>
      <c r="F3750" s="0" t="s">
        <v>1074</v>
      </c>
      <c r="G3750" s="0" t="s">
        <v>1074</v>
      </c>
      <c r="H3750" s="0" t="s">
        <v>2785</v>
      </c>
      <c r="I3750" s="0" t="s">
        <v>2786</v>
      </c>
    </row>
    <row r="3751" customFormat="false" ht="14.4" hidden="false" customHeight="false" outlineLevel="0" collapsed="false">
      <c r="A3751" s="0" t="n">
        <v>577</v>
      </c>
      <c r="B3751" s="0" t="s">
        <v>8967</v>
      </c>
      <c r="C3751" s="0" t="s">
        <v>8968</v>
      </c>
      <c r="D3751" s="0" t="n">
        <v>30172</v>
      </c>
      <c r="E3751" s="0" t="s">
        <v>10559</v>
      </c>
      <c r="F3751" s="0" t="s">
        <v>1074</v>
      </c>
      <c r="G3751" s="0" t="s">
        <v>1074</v>
      </c>
      <c r="H3751" s="0" t="s">
        <v>10560</v>
      </c>
      <c r="I3751" s="0" t="s">
        <v>10561</v>
      </c>
    </row>
    <row r="3752" customFormat="false" ht="14.4" hidden="false" customHeight="false" outlineLevel="0" collapsed="false">
      <c r="A3752" s="0" t="n">
        <v>577</v>
      </c>
      <c r="B3752" s="0" t="s">
        <v>8967</v>
      </c>
      <c r="C3752" s="0" t="s">
        <v>8968</v>
      </c>
      <c r="D3752" s="0" t="n">
        <v>30173</v>
      </c>
      <c r="E3752" s="0" t="s">
        <v>10562</v>
      </c>
      <c r="F3752" s="0" t="s">
        <v>10563</v>
      </c>
      <c r="G3752" s="0" t="s">
        <v>1074</v>
      </c>
      <c r="H3752" s="0" t="s">
        <v>10564</v>
      </c>
    </row>
    <row r="3753" customFormat="false" ht="14.4" hidden="false" customHeight="false" outlineLevel="0" collapsed="false">
      <c r="A3753" s="0" t="n">
        <v>577</v>
      </c>
      <c r="B3753" s="0" t="s">
        <v>8967</v>
      </c>
      <c r="C3753" s="0" t="s">
        <v>8968</v>
      </c>
      <c r="D3753" s="0" t="n">
        <v>30174</v>
      </c>
      <c r="E3753" s="0" t="s">
        <v>10565</v>
      </c>
      <c r="F3753" s="0" t="s">
        <v>1074</v>
      </c>
      <c r="G3753" s="0" t="s">
        <v>1074</v>
      </c>
      <c r="H3753" s="0" t="s">
        <v>4062</v>
      </c>
      <c r="I3753" s="0" t="s">
        <v>4063</v>
      </c>
    </row>
    <row r="3754" customFormat="false" ht="14.4" hidden="false" customHeight="false" outlineLevel="0" collapsed="false">
      <c r="A3754" s="0" t="n">
        <v>577</v>
      </c>
      <c r="B3754" s="0" t="s">
        <v>8967</v>
      </c>
      <c r="C3754" s="0" t="s">
        <v>8968</v>
      </c>
      <c r="D3754" s="0" t="n">
        <v>30175</v>
      </c>
      <c r="E3754" s="0" t="s">
        <v>10566</v>
      </c>
      <c r="F3754" s="0" t="s">
        <v>10567</v>
      </c>
      <c r="G3754" s="0" t="s">
        <v>1074</v>
      </c>
      <c r="H3754" s="0" t="s">
        <v>10568</v>
      </c>
      <c r="I3754" s="0" t="s">
        <v>10569</v>
      </c>
    </row>
    <row r="3755" customFormat="false" ht="14.4" hidden="false" customHeight="false" outlineLevel="0" collapsed="false">
      <c r="A3755" s="0" t="n">
        <v>577</v>
      </c>
      <c r="B3755" s="0" t="s">
        <v>8967</v>
      </c>
      <c r="C3755" s="0" t="s">
        <v>8968</v>
      </c>
      <c r="D3755" s="0" t="n">
        <v>30176</v>
      </c>
      <c r="E3755" s="0" t="s">
        <v>10570</v>
      </c>
      <c r="F3755" s="0" t="s">
        <v>1074</v>
      </c>
      <c r="G3755" s="0" t="s">
        <v>1074</v>
      </c>
      <c r="H3755" s="0" t="s">
        <v>10571</v>
      </c>
      <c r="I3755" s="0" t="s">
        <v>10572</v>
      </c>
    </row>
    <row r="3756" customFormat="false" ht="14.4" hidden="false" customHeight="false" outlineLevel="0" collapsed="false">
      <c r="A3756" s="0" t="n">
        <v>577</v>
      </c>
      <c r="B3756" s="0" t="s">
        <v>8967</v>
      </c>
      <c r="C3756" s="0" t="s">
        <v>8968</v>
      </c>
      <c r="D3756" s="0" t="n">
        <v>30177</v>
      </c>
      <c r="E3756" s="0" t="s">
        <v>10573</v>
      </c>
      <c r="F3756" s="0" t="s">
        <v>1074</v>
      </c>
      <c r="G3756" s="0" t="s">
        <v>1074</v>
      </c>
      <c r="H3756" s="0" t="s">
        <v>10574</v>
      </c>
      <c r="I3756" s="0" t="s">
        <v>10575</v>
      </c>
    </row>
    <row r="3757" customFormat="false" ht="14.4" hidden="false" customHeight="false" outlineLevel="0" collapsed="false">
      <c r="A3757" s="0" t="n">
        <v>577</v>
      </c>
      <c r="B3757" s="0" t="s">
        <v>8967</v>
      </c>
      <c r="C3757" s="0" t="s">
        <v>8968</v>
      </c>
      <c r="D3757" s="0" t="n">
        <v>30178</v>
      </c>
      <c r="E3757" s="0" t="s">
        <v>10576</v>
      </c>
      <c r="F3757" s="0" t="s">
        <v>1074</v>
      </c>
      <c r="G3757" s="0" t="s">
        <v>1074</v>
      </c>
      <c r="H3757" s="0" t="s">
        <v>10577</v>
      </c>
      <c r="I3757" s="0" t="s">
        <v>10578</v>
      </c>
    </row>
    <row r="3758" customFormat="false" ht="14.4" hidden="false" customHeight="false" outlineLevel="0" collapsed="false">
      <c r="A3758" s="0" t="n">
        <v>577</v>
      </c>
      <c r="B3758" s="0" t="s">
        <v>8967</v>
      </c>
      <c r="C3758" s="0" t="s">
        <v>8968</v>
      </c>
      <c r="D3758" s="0" t="n">
        <v>30179</v>
      </c>
      <c r="E3758" s="0" t="s">
        <v>10579</v>
      </c>
      <c r="F3758" s="0" t="s">
        <v>1074</v>
      </c>
      <c r="G3758" s="0" t="s">
        <v>1074</v>
      </c>
      <c r="H3758" s="0" t="s">
        <v>4167</v>
      </c>
      <c r="I3758" s="0" t="s">
        <v>4168</v>
      </c>
    </row>
    <row r="3759" customFormat="false" ht="14.4" hidden="false" customHeight="false" outlineLevel="0" collapsed="false">
      <c r="A3759" s="0" t="n">
        <v>577</v>
      </c>
      <c r="B3759" s="0" t="s">
        <v>8967</v>
      </c>
      <c r="C3759" s="0" t="s">
        <v>8968</v>
      </c>
      <c r="D3759" s="0" t="n">
        <v>30180</v>
      </c>
      <c r="E3759" s="0" t="s">
        <v>10580</v>
      </c>
      <c r="F3759" s="0" t="s">
        <v>1074</v>
      </c>
      <c r="G3759" s="0" t="s">
        <v>1074</v>
      </c>
      <c r="H3759" s="0" t="s">
        <v>10581</v>
      </c>
      <c r="I3759" s="0" t="s">
        <v>10582</v>
      </c>
    </row>
    <row r="3760" customFormat="false" ht="14.4" hidden="false" customHeight="false" outlineLevel="0" collapsed="false">
      <c r="A3760" s="0" t="n">
        <v>577</v>
      </c>
      <c r="B3760" s="0" t="s">
        <v>8967</v>
      </c>
      <c r="C3760" s="0" t="s">
        <v>8968</v>
      </c>
      <c r="D3760" s="0" t="n">
        <v>30181</v>
      </c>
      <c r="E3760" s="0" t="s">
        <v>10583</v>
      </c>
      <c r="F3760" s="0" t="s">
        <v>1074</v>
      </c>
      <c r="G3760" s="0" t="s">
        <v>1074</v>
      </c>
      <c r="H3760" s="0" t="s">
        <v>10584</v>
      </c>
      <c r="I3760" s="0" t="s">
        <v>10585</v>
      </c>
    </row>
    <row r="3761" customFormat="false" ht="14.4" hidden="false" customHeight="false" outlineLevel="0" collapsed="false">
      <c r="A3761" s="0" t="n">
        <v>577</v>
      </c>
      <c r="B3761" s="0" t="s">
        <v>8967</v>
      </c>
      <c r="C3761" s="0" t="s">
        <v>8968</v>
      </c>
      <c r="D3761" s="0" t="n">
        <v>30182</v>
      </c>
      <c r="E3761" s="0" t="s">
        <v>10586</v>
      </c>
      <c r="F3761" s="0" t="s">
        <v>1074</v>
      </c>
      <c r="G3761" s="0" t="s">
        <v>1074</v>
      </c>
      <c r="H3761" s="0" t="s">
        <v>10587</v>
      </c>
      <c r="I3761" s="0" t="s">
        <v>10588</v>
      </c>
    </row>
    <row r="3762" customFormat="false" ht="14.4" hidden="false" customHeight="false" outlineLevel="0" collapsed="false">
      <c r="A3762" s="0" t="n">
        <v>577</v>
      </c>
      <c r="B3762" s="0" t="s">
        <v>8967</v>
      </c>
      <c r="C3762" s="0" t="s">
        <v>8968</v>
      </c>
      <c r="D3762" s="0" t="n">
        <v>30183</v>
      </c>
      <c r="E3762" s="0" t="s">
        <v>10589</v>
      </c>
      <c r="F3762" s="0" t="s">
        <v>1074</v>
      </c>
      <c r="G3762" s="0" t="s">
        <v>1074</v>
      </c>
      <c r="H3762" s="0" t="s">
        <v>10590</v>
      </c>
      <c r="I3762" s="0" t="s">
        <v>10591</v>
      </c>
    </row>
    <row r="3763" customFormat="false" ht="14.4" hidden="false" customHeight="false" outlineLevel="0" collapsed="false">
      <c r="A3763" s="0" t="n">
        <v>577</v>
      </c>
      <c r="B3763" s="0" t="s">
        <v>8967</v>
      </c>
      <c r="C3763" s="0" t="s">
        <v>8968</v>
      </c>
      <c r="D3763" s="0" t="n">
        <v>30184</v>
      </c>
      <c r="E3763" s="0" t="s">
        <v>10592</v>
      </c>
      <c r="F3763" s="0" t="s">
        <v>1074</v>
      </c>
      <c r="G3763" s="0" t="s">
        <v>1074</v>
      </c>
      <c r="H3763" s="0" t="s">
        <v>10593</v>
      </c>
      <c r="I3763" s="0" t="s">
        <v>10594</v>
      </c>
    </row>
    <row r="3764" customFormat="false" ht="14.4" hidden="false" customHeight="false" outlineLevel="0" collapsed="false">
      <c r="A3764" s="0" t="n">
        <v>577</v>
      </c>
      <c r="B3764" s="0" t="s">
        <v>8967</v>
      </c>
      <c r="C3764" s="0" t="s">
        <v>8968</v>
      </c>
      <c r="D3764" s="0" t="n">
        <v>30185</v>
      </c>
      <c r="E3764" s="0" t="s">
        <v>10595</v>
      </c>
      <c r="F3764" s="0" t="s">
        <v>1074</v>
      </c>
      <c r="G3764" s="0" t="s">
        <v>1074</v>
      </c>
      <c r="H3764" s="0" t="s">
        <v>10596</v>
      </c>
      <c r="I3764" s="0" t="s">
        <v>10597</v>
      </c>
    </row>
    <row r="3765" customFormat="false" ht="14.4" hidden="false" customHeight="false" outlineLevel="0" collapsed="false">
      <c r="A3765" s="0" t="n">
        <v>577</v>
      </c>
      <c r="B3765" s="0" t="s">
        <v>8967</v>
      </c>
      <c r="C3765" s="0" t="s">
        <v>8968</v>
      </c>
      <c r="D3765" s="0" t="n">
        <v>30186</v>
      </c>
      <c r="E3765" s="0" t="s">
        <v>10598</v>
      </c>
      <c r="F3765" s="0" t="s">
        <v>1074</v>
      </c>
      <c r="G3765" s="0" t="s">
        <v>1074</v>
      </c>
      <c r="H3765" s="0" t="s">
        <v>10599</v>
      </c>
      <c r="I3765" s="0" t="s">
        <v>10600</v>
      </c>
    </row>
    <row r="3766" customFormat="false" ht="14.4" hidden="false" customHeight="false" outlineLevel="0" collapsed="false">
      <c r="A3766" s="0" t="n">
        <v>577</v>
      </c>
      <c r="B3766" s="0" t="s">
        <v>8967</v>
      </c>
      <c r="C3766" s="0" t="s">
        <v>8968</v>
      </c>
      <c r="D3766" s="0" t="n">
        <v>30187</v>
      </c>
      <c r="E3766" s="0" t="s">
        <v>10601</v>
      </c>
      <c r="F3766" s="0" t="s">
        <v>1074</v>
      </c>
      <c r="G3766" s="0" t="s">
        <v>1074</v>
      </c>
      <c r="H3766" s="0" t="s">
        <v>10602</v>
      </c>
      <c r="I3766" s="0" t="s">
        <v>10603</v>
      </c>
    </row>
    <row r="3767" customFormat="false" ht="14.4" hidden="false" customHeight="false" outlineLevel="0" collapsed="false">
      <c r="A3767" s="0" t="n">
        <v>577</v>
      </c>
      <c r="B3767" s="0" t="s">
        <v>8967</v>
      </c>
      <c r="C3767" s="0" t="s">
        <v>8968</v>
      </c>
      <c r="D3767" s="0" t="n">
        <v>30188</v>
      </c>
      <c r="E3767" s="0" t="s">
        <v>10604</v>
      </c>
      <c r="F3767" s="0" t="s">
        <v>1074</v>
      </c>
      <c r="G3767" s="0" t="s">
        <v>1074</v>
      </c>
      <c r="H3767" s="0" t="s">
        <v>10605</v>
      </c>
      <c r="I3767" s="0" t="s">
        <v>10606</v>
      </c>
    </row>
    <row r="3768" customFormat="false" ht="14.4" hidden="false" customHeight="false" outlineLevel="0" collapsed="false">
      <c r="A3768" s="0" t="n">
        <v>577</v>
      </c>
      <c r="B3768" s="0" t="s">
        <v>8967</v>
      </c>
      <c r="C3768" s="0" t="s">
        <v>8968</v>
      </c>
      <c r="D3768" s="0" t="n">
        <v>30189</v>
      </c>
      <c r="E3768" s="0" t="s">
        <v>10607</v>
      </c>
      <c r="F3768" s="0" t="s">
        <v>1074</v>
      </c>
      <c r="G3768" s="0" t="s">
        <v>1074</v>
      </c>
      <c r="H3768" s="0" t="s">
        <v>10608</v>
      </c>
      <c r="I3768" s="0" t="s">
        <v>10609</v>
      </c>
    </row>
    <row r="3769" customFormat="false" ht="14.4" hidden="false" customHeight="false" outlineLevel="0" collapsed="false">
      <c r="A3769" s="0" t="n">
        <v>577</v>
      </c>
      <c r="B3769" s="0" t="s">
        <v>8967</v>
      </c>
      <c r="C3769" s="0" t="s">
        <v>8968</v>
      </c>
      <c r="D3769" s="0" t="n">
        <v>30190</v>
      </c>
      <c r="E3769" s="0" t="s">
        <v>10610</v>
      </c>
      <c r="F3769" s="0" t="s">
        <v>10611</v>
      </c>
      <c r="G3769" s="0" t="s">
        <v>1074</v>
      </c>
      <c r="H3769" s="0" t="s">
        <v>10612</v>
      </c>
      <c r="I3769" s="0" t="s">
        <v>10613</v>
      </c>
    </row>
    <row r="3770" customFormat="false" ht="14.4" hidden="false" customHeight="false" outlineLevel="0" collapsed="false">
      <c r="A3770" s="0" t="n">
        <v>577</v>
      </c>
      <c r="B3770" s="0" t="s">
        <v>8967</v>
      </c>
      <c r="C3770" s="0" t="s">
        <v>8968</v>
      </c>
      <c r="D3770" s="0" t="n">
        <v>30191</v>
      </c>
      <c r="E3770" s="0" t="s">
        <v>10614</v>
      </c>
      <c r="F3770" s="0" t="s">
        <v>1074</v>
      </c>
      <c r="G3770" s="0" t="s">
        <v>1074</v>
      </c>
      <c r="H3770" s="0" t="s">
        <v>10615</v>
      </c>
      <c r="I3770" s="0" t="s">
        <v>10616</v>
      </c>
    </row>
    <row r="3771" customFormat="false" ht="14.4" hidden="false" customHeight="false" outlineLevel="0" collapsed="false">
      <c r="A3771" s="0" t="n">
        <v>577</v>
      </c>
      <c r="B3771" s="0" t="s">
        <v>8967</v>
      </c>
      <c r="C3771" s="0" t="s">
        <v>8968</v>
      </c>
      <c r="D3771" s="0" t="n">
        <v>30192</v>
      </c>
      <c r="E3771" s="0" t="s">
        <v>10617</v>
      </c>
      <c r="F3771" s="0" t="s">
        <v>1074</v>
      </c>
      <c r="G3771" s="0" t="s">
        <v>1074</v>
      </c>
      <c r="H3771" s="0" t="s">
        <v>10618</v>
      </c>
      <c r="I3771" s="0" t="s">
        <v>10619</v>
      </c>
    </row>
    <row r="3772" customFormat="false" ht="14.4" hidden="false" customHeight="false" outlineLevel="0" collapsed="false">
      <c r="A3772" s="0" t="n">
        <v>577</v>
      </c>
      <c r="B3772" s="0" t="s">
        <v>8967</v>
      </c>
      <c r="C3772" s="0" t="s">
        <v>8968</v>
      </c>
      <c r="D3772" s="0" t="n">
        <v>30193</v>
      </c>
      <c r="E3772" s="0" t="s">
        <v>10620</v>
      </c>
      <c r="F3772" s="0" t="s">
        <v>1074</v>
      </c>
      <c r="G3772" s="0" t="s">
        <v>1074</v>
      </c>
      <c r="H3772" s="0" t="s">
        <v>10621</v>
      </c>
      <c r="I3772" s="0" t="s">
        <v>10622</v>
      </c>
    </row>
    <row r="3773" customFormat="false" ht="14.4" hidden="false" customHeight="false" outlineLevel="0" collapsed="false">
      <c r="A3773" s="0" t="n">
        <v>577</v>
      </c>
      <c r="B3773" s="0" t="s">
        <v>8967</v>
      </c>
      <c r="C3773" s="0" t="s">
        <v>8968</v>
      </c>
      <c r="D3773" s="0" t="n">
        <v>30194</v>
      </c>
      <c r="E3773" s="0" t="s">
        <v>10623</v>
      </c>
      <c r="F3773" s="0" t="s">
        <v>1074</v>
      </c>
      <c r="G3773" s="0" t="s">
        <v>1074</v>
      </c>
      <c r="H3773" s="0" t="s">
        <v>10624</v>
      </c>
      <c r="I3773" s="0" t="s">
        <v>10625</v>
      </c>
    </row>
    <row r="3774" customFormat="false" ht="14.4" hidden="false" customHeight="false" outlineLevel="0" collapsed="false">
      <c r="A3774" s="0" t="n">
        <v>577</v>
      </c>
      <c r="B3774" s="0" t="s">
        <v>8967</v>
      </c>
      <c r="C3774" s="0" t="s">
        <v>8968</v>
      </c>
      <c r="D3774" s="0" t="n">
        <v>30195</v>
      </c>
      <c r="E3774" s="0" t="s">
        <v>10626</v>
      </c>
      <c r="F3774" s="0" t="s">
        <v>1074</v>
      </c>
      <c r="G3774" s="0" t="s">
        <v>1074</v>
      </c>
      <c r="H3774" s="0" t="s">
        <v>10627</v>
      </c>
      <c r="I3774" s="0" t="s">
        <v>10628</v>
      </c>
    </row>
    <row r="3775" customFormat="false" ht="14.4" hidden="false" customHeight="false" outlineLevel="0" collapsed="false">
      <c r="A3775" s="0" t="n">
        <v>577</v>
      </c>
      <c r="B3775" s="0" t="s">
        <v>8967</v>
      </c>
      <c r="C3775" s="0" t="s">
        <v>8968</v>
      </c>
      <c r="D3775" s="0" t="n">
        <v>30196</v>
      </c>
      <c r="E3775" s="0" t="s">
        <v>10629</v>
      </c>
      <c r="F3775" s="0" t="s">
        <v>10630</v>
      </c>
      <c r="G3775" s="0" t="s">
        <v>1074</v>
      </c>
      <c r="H3775" s="0" t="s">
        <v>10631</v>
      </c>
      <c r="I3775" s="0" t="s">
        <v>10632</v>
      </c>
    </row>
    <row r="3776" customFormat="false" ht="14.4" hidden="false" customHeight="false" outlineLevel="0" collapsed="false">
      <c r="A3776" s="0" t="n">
        <v>577</v>
      </c>
      <c r="B3776" s="0" t="s">
        <v>8967</v>
      </c>
      <c r="C3776" s="0" t="s">
        <v>8968</v>
      </c>
      <c r="D3776" s="0" t="n">
        <v>30197</v>
      </c>
      <c r="E3776" s="0" t="s">
        <v>10633</v>
      </c>
      <c r="F3776" s="0" t="s">
        <v>1074</v>
      </c>
      <c r="G3776" s="0" t="s">
        <v>1074</v>
      </c>
      <c r="H3776" s="0" t="s">
        <v>10634</v>
      </c>
      <c r="I3776" s="0" t="s">
        <v>10635</v>
      </c>
    </row>
    <row r="3777" customFormat="false" ht="14.4" hidden="false" customHeight="false" outlineLevel="0" collapsed="false">
      <c r="A3777" s="0" t="n">
        <v>577</v>
      </c>
      <c r="B3777" s="0" t="s">
        <v>8967</v>
      </c>
      <c r="C3777" s="0" t="s">
        <v>8968</v>
      </c>
      <c r="D3777" s="0" t="n">
        <v>30198</v>
      </c>
      <c r="E3777" s="0" t="s">
        <v>10636</v>
      </c>
      <c r="F3777" s="0" t="s">
        <v>1074</v>
      </c>
      <c r="G3777" s="0" t="s">
        <v>1074</v>
      </c>
      <c r="H3777" s="0" t="s">
        <v>10637</v>
      </c>
      <c r="I3777" s="0" t="s">
        <v>10638</v>
      </c>
    </row>
    <row r="3778" customFormat="false" ht="14.4" hidden="false" customHeight="false" outlineLevel="0" collapsed="false">
      <c r="A3778" s="0" t="n">
        <v>577</v>
      </c>
      <c r="B3778" s="0" t="s">
        <v>8967</v>
      </c>
      <c r="C3778" s="0" t="s">
        <v>8968</v>
      </c>
      <c r="D3778" s="0" t="n">
        <v>30199</v>
      </c>
      <c r="E3778" s="0" t="s">
        <v>10639</v>
      </c>
      <c r="F3778" s="0" t="s">
        <v>1074</v>
      </c>
      <c r="G3778" s="0" t="s">
        <v>1074</v>
      </c>
      <c r="H3778" s="0" t="s">
        <v>10640</v>
      </c>
      <c r="I3778" s="0" t="s">
        <v>10641</v>
      </c>
    </row>
    <row r="3779" customFormat="false" ht="14.4" hidden="false" customHeight="false" outlineLevel="0" collapsed="false">
      <c r="A3779" s="0" t="n">
        <v>577</v>
      </c>
      <c r="B3779" s="0" t="s">
        <v>8967</v>
      </c>
      <c r="C3779" s="0" t="s">
        <v>8968</v>
      </c>
      <c r="D3779" s="0" t="n">
        <v>30200</v>
      </c>
      <c r="E3779" s="0" t="s">
        <v>10642</v>
      </c>
      <c r="F3779" s="0" t="s">
        <v>1074</v>
      </c>
      <c r="G3779" s="0" t="s">
        <v>1074</v>
      </c>
      <c r="H3779" s="0" t="s">
        <v>10643</v>
      </c>
      <c r="I3779" s="0" t="s">
        <v>10644</v>
      </c>
    </row>
    <row r="3780" customFormat="false" ht="14.4" hidden="false" customHeight="false" outlineLevel="0" collapsed="false">
      <c r="A3780" s="0" t="n">
        <v>577</v>
      </c>
      <c r="B3780" s="0" t="s">
        <v>8967</v>
      </c>
      <c r="C3780" s="0" t="s">
        <v>8968</v>
      </c>
      <c r="D3780" s="0" t="n">
        <v>30201</v>
      </c>
      <c r="E3780" s="0" t="s">
        <v>10645</v>
      </c>
      <c r="F3780" s="0" t="s">
        <v>2337</v>
      </c>
      <c r="G3780" s="0" t="s">
        <v>10646</v>
      </c>
      <c r="H3780" s="0" t="s">
        <v>10647</v>
      </c>
      <c r="I3780" s="0" t="s">
        <v>2338</v>
      </c>
    </row>
    <row r="3781" customFormat="false" ht="14.4" hidden="false" customHeight="false" outlineLevel="0" collapsed="false">
      <c r="A3781" s="0" t="n">
        <v>577</v>
      </c>
      <c r="B3781" s="0" t="s">
        <v>8967</v>
      </c>
      <c r="C3781" s="0" t="s">
        <v>8968</v>
      </c>
      <c r="D3781" s="0" t="n">
        <v>30202</v>
      </c>
      <c r="E3781" s="0" t="s">
        <v>10648</v>
      </c>
      <c r="F3781" s="0" t="s">
        <v>10649</v>
      </c>
      <c r="G3781" s="0" t="s">
        <v>1074</v>
      </c>
      <c r="H3781" s="0" t="s">
        <v>10650</v>
      </c>
      <c r="I3781" s="0" t="s">
        <v>10651</v>
      </c>
    </row>
    <row r="3782" customFormat="false" ht="14.4" hidden="false" customHeight="false" outlineLevel="0" collapsed="false">
      <c r="A3782" s="0" t="n">
        <v>577</v>
      </c>
      <c r="B3782" s="0" t="s">
        <v>8967</v>
      </c>
      <c r="C3782" s="0" t="s">
        <v>8968</v>
      </c>
      <c r="D3782" s="0" t="n">
        <v>30203</v>
      </c>
      <c r="E3782" s="0" t="s">
        <v>10652</v>
      </c>
      <c r="F3782" s="0" t="s">
        <v>1074</v>
      </c>
      <c r="G3782" s="0" t="s">
        <v>1074</v>
      </c>
      <c r="H3782" s="0" t="s">
        <v>10653</v>
      </c>
      <c r="I3782" s="0" t="s">
        <v>10654</v>
      </c>
    </row>
    <row r="3783" customFormat="false" ht="14.4" hidden="false" customHeight="false" outlineLevel="0" collapsed="false">
      <c r="A3783" s="0" t="n">
        <v>577</v>
      </c>
      <c r="B3783" s="0" t="s">
        <v>8967</v>
      </c>
      <c r="C3783" s="0" t="s">
        <v>8968</v>
      </c>
      <c r="D3783" s="0" t="n">
        <v>30204</v>
      </c>
      <c r="E3783" s="0" t="s">
        <v>10655</v>
      </c>
      <c r="F3783" s="0" t="s">
        <v>1074</v>
      </c>
      <c r="G3783" s="0" t="s">
        <v>1074</v>
      </c>
      <c r="H3783" s="0" t="s">
        <v>10656</v>
      </c>
      <c r="I3783" s="0" t="s">
        <v>10657</v>
      </c>
    </row>
    <row r="3784" customFormat="false" ht="14.4" hidden="false" customHeight="false" outlineLevel="0" collapsed="false">
      <c r="A3784" s="0" t="n">
        <v>577</v>
      </c>
      <c r="B3784" s="0" t="s">
        <v>8967</v>
      </c>
      <c r="C3784" s="0" t="s">
        <v>8968</v>
      </c>
      <c r="D3784" s="0" t="n">
        <v>30205</v>
      </c>
      <c r="E3784" s="0" t="s">
        <v>10658</v>
      </c>
      <c r="F3784" s="0" t="s">
        <v>1074</v>
      </c>
      <c r="G3784" s="0" t="s">
        <v>1074</v>
      </c>
      <c r="H3784" s="0" t="s">
        <v>10659</v>
      </c>
      <c r="I3784" s="0" t="s">
        <v>10660</v>
      </c>
    </row>
    <row r="3785" customFormat="false" ht="14.4" hidden="false" customHeight="false" outlineLevel="0" collapsed="false">
      <c r="A3785" s="0" t="n">
        <v>577</v>
      </c>
      <c r="B3785" s="0" t="s">
        <v>8967</v>
      </c>
      <c r="C3785" s="0" t="s">
        <v>8968</v>
      </c>
      <c r="D3785" s="0" t="n">
        <v>30206</v>
      </c>
      <c r="E3785" s="0" t="s">
        <v>10661</v>
      </c>
      <c r="F3785" s="0" t="s">
        <v>1074</v>
      </c>
      <c r="G3785" s="0" t="s">
        <v>1074</v>
      </c>
      <c r="H3785" s="0" t="s">
        <v>10662</v>
      </c>
      <c r="I3785" s="0" t="s">
        <v>10663</v>
      </c>
    </row>
    <row r="3786" customFormat="false" ht="14.4" hidden="false" customHeight="false" outlineLevel="0" collapsed="false">
      <c r="A3786" s="0" t="n">
        <v>577</v>
      </c>
      <c r="B3786" s="0" t="s">
        <v>8967</v>
      </c>
      <c r="C3786" s="0" t="s">
        <v>8968</v>
      </c>
      <c r="D3786" s="0" t="n">
        <v>30207</v>
      </c>
      <c r="E3786" s="0" t="s">
        <v>10664</v>
      </c>
      <c r="F3786" s="0" t="s">
        <v>1074</v>
      </c>
      <c r="G3786" s="0" t="s">
        <v>1074</v>
      </c>
      <c r="H3786" s="0" t="s">
        <v>10665</v>
      </c>
      <c r="I3786" s="0" t="s">
        <v>10666</v>
      </c>
    </row>
    <row r="3787" customFormat="false" ht="14.4" hidden="false" customHeight="false" outlineLevel="0" collapsed="false">
      <c r="A3787" s="0" t="n">
        <v>577</v>
      </c>
      <c r="B3787" s="0" t="s">
        <v>8967</v>
      </c>
      <c r="C3787" s="0" t="s">
        <v>8968</v>
      </c>
      <c r="D3787" s="0" t="n">
        <v>30208</v>
      </c>
      <c r="E3787" s="0" t="s">
        <v>10667</v>
      </c>
      <c r="F3787" s="0" t="s">
        <v>1074</v>
      </c>
      <c r="G3787" s="0" t="s">
        <v>1074</v>
      </c>
      <c r="H3787" s="0" t="s">
        <v>10668</v>
      </c>
      <c r="I3787" s="0" t="s">
        <v>10669</v>
      </c>
    </row>
    <row r="3788" customFormat="false" ht="14.4" hidden="false" customHeight="false" outlineLevel="0" collapsed="false">
      <c r="A3788" s="0" t="n">
        <v>577</v>
      </c>
      <c r="B3788" s="0" t="s">
        <v>8967</v>
      </c>
      <c r="C3788" s="0" t="s">
        <v>8968</v>
      </c>
      <c r="D3788" s="0" t="n">
        <v>30209</v>
      </c>
      <c r="E3788" s="0" t="s">
        <v>10670</v>
      </c>
      <c r="F3788" s="0" t="s">
        <v>1074</v>
      </c>
      <c r="G3788" s="0" t="s">
        <v>1074</v>
      </c>
      <c r="H3788" s="0" t="s">
        <v>10671</v>
      </c>
      <c r="I3788" s="0" t="s">
        <v>10672</v>
      </c>
    </row>
    <row r="3789" customFormat="false" ht="14.4" hidden="false" customHeight="false" outlineLevel="0" collapsed="false">
      <c r="A3789" s="0" t="n">
        <v>577</v>
      </c>
      <c r="B3789" s="0" t="s">
        <v>8967</v>
      </c>
      <c r="C3789" s="0" t="s">
        <v>8968</v>
      </c>
      <c r="D3789" s="0" t="n">
        <v>30210</v>
      </c>
      <c r="E3789" s="0" t="s">
        <v>10673</v>
      </c>
      <c r="F3789" s="0" t="s">
        <v>1074</v>
      </c>
      <c r="G3789" s="0" t="s">
        <v>1074</v>
      </c>
      <c r="H3789" s="0" t="s">
        <v>10674</v>
      </c>
      <c r="I3789" s="0" t="s">
        <v>10675</v>
      </c>
    </row>
    <row r="3790" customFormat="false" ht="14.4" hidden="false" customHeight="false" outlineLevel="0" collapsed="false">
      <c r="A3790" s="0" t="n">
        <v>577</v>
      </c>
      <c r="B3790" s="0" t="s">
        <v>8967</v>
      </c>
      <c r="C3790" s="0" t="s">
        <v>8968</v>
      </c>
      <c r="D3790" s="0" t="n">
        <v>30211</v>
      </c>
      <c r="E3790" s="0" t="s">
        <v>10676</v>
      </c>
      <c r="F3790" s="0" t="s">
        <v>1074</v>
      </c>
      <c r="G3790" s="0" t="s">
        <v>1074</v>
      </c>
      <c r="H3790" s="0" t="s">
        <v>10677</v>
      </c>
      <c r="I3790" s="0" t="s">
        <v>10678</v>
      </c>
    </row>
    <row r="3791" customFormat="false" ht="14.4" hidden="false" customHeight="false" outlineLevel="0" collapsed="false">
      <c r="A3791" s="0" t="n">
        <v>577</v>
      </c>
      <c r="B3791" s="0" t="s">
        <v>8967</v>
      </c>
      <c r="C3791" s="0" t="s">
        <v>8968</v>
      </c>
      <c r="D3791" s="0" t="n">
        <v>30212</v>
      </c>
      <c r="E3791" s="0" t="s">
        <v>10679</v>
      </c>
      <c r="F3791" s="0" t="s">
        <v>10680</v>
      </c>
      <c r="G3791" s="0" t="s">
        <v>1074</v>
      </c>
      <c r="H3791" s="0" t="s">
        <v>10681</v>
      </c>
      <c r="I3791" s="0" t="s">
        <v>10682</v>
      </c>
    </row>
    <row r="3792" customFormat="false" ht="14.4" hidden="false" customHeight="false" outlineLevel="0" collapsed="false">
      <c r="A3792" s="0" t="n">
        <v>577</v>
      </c>
      <c r="B3792" s="0" t="s">
        <v>8967</v>
      </c>
      <c r="C3792" s="0" t="s">
        <v>8968</v>
      </c>
      <c r="D3792" s="0" t="n">
        <v>30213</v>
      </c>
      <c r="E3792" s="0" t="s">
        <v>10683</v>
      </c>
      <c r="F3792" s="0" t="s">
        <v>10684</v>
      </c>
      <c r="G3792" s="0" t="s">
        <v>10685</v>
      </c>
      <c r="H3792" s="0" t="s">
        <v>10686</v>
      </c>
      <c r="I3792" s="0" t="s">
        <v>2700</v>
      </c>
    </row>
    <row r="3793" customFormat="false" ht="14.4" hidden="false" customHeight="false" outlineLevel="0" collapsed="false">
      <c r="A3793" s="0" t="n">
        <v>577</v>
      </c>
      <c r="B3793" s="0" t="s">
        <v>8967</v>
      </c>
      <c r="C3793" s="0" t="s">
        <v>8968</v>
      </c>
      <c r="D3793" s="0" t="n">
        <v>30214</v>
      </c>
      <c r="E3793" s="0" t="s">
        <v>10687</v>
      </c>
      <c r="F3793" s="0" t="s">
        <v>1074</v>
      </c>
      <c r="G3793" s="0" t="s">
        <v>1074</v>
      </c>
      <c r="H3793" s="0" t="s">
        <v>10688</v>
      </c>
      <c r="I3793" s="0" t="s">
        <v>10689</v>
      </c>
    </row>
    <row r="3794" customFormat="false" ht="14.4" hidden="false" customHeight="false" outlineLevel="0" collapsed="false">
      <c r="A3794" s="0" t="n">
        <v>577</v>
      </c>
      <c r="B3794" s="0" t="s">
        <v>8967</v>
      </c>
      <c r="C3794" s="0" t="s">
        <v>8968</v>
      </c>
      <c r="D3794" s="0" t="n">
        <v>30215</v>
      </c>
      <c r="E3794" s="0" t="s">
        <v>10690</v>
      </c>
      <c r="F3794" s="0" t="s">
        <v>1074</v>
      </c>
      <c r="G3794" s="0" t="s">
        <v>1074</v>
      </c>
      <c r="H3794" s="0" t="s">
        <v>10691</v>
      </c>
      <c r="I3794" s="0" t="s">
        <v>10692</v>
      </c>
    </row>
    <row r="3795" customFormat="false" ht="14.4" hidden="false" customHeight="false" outlineLevel="0" collapsed="false">
      <c r="A3795" s="0" t="n">
        <v>577</v>
      </c>
      <c r="B3795" s="0" t="s">
        <v>8967</v>
      </c>
      <c r="C3795" s="0" t="s">
        <v>8968</v>
      </c>
      <c r="D3795" s="0" t="n">
        <v>30216</v>
      </c>
      <c r="E3795" s="0" t="s">
        <v>10693</v>
      </c>
      <c r="F3795" s="0" t="s">
        <v>1074</v>
      </c>
      <c r="G3795" s="0" t="s">
        <v>1074</v>
      </c>
      <c r="H3795" s="0" t="s">
        <v>10694</v>
      </c>
      <c r="I3795" s="0" t="s">
        <v>10695</v>
      </c>
    </row>
    <row r="3796" customFormat="false" ht="14.4" hidden="false" customHeight="false" outlineLevel="0" collapsed="false">
      <c r="A3796" s="0" t="n">
        <v>577</v>
      </c>
      <c r="B3796" s="0" t="s">
        <v>8967</v>
      </c>
      <c r="C3796" s="0" t="s">
        <v>8968</v>
      </c>
      <c r="D3796" s="0" t="n">
        <v>30217</v>
      </c>
      <c r="E3796" s="0" t="s">
        <v>10696</v>
      </c>
      <c r="F3796" s="0" t="s">
        <v>1074</v>
      </c>
      <c r="G3796" s="0" t="s">
        <v>1074</v>
      </c>
      <c r="H3796" s="0" t="s">
        <v>10697</v>
      </c>
      <c r="I3796" s="0" t="s">
        <v>10698</v>
      </c>
    </row>
    <row r="3797" customFormat="false" ht="14.4" hidden="false" customHeight="false" outlineLevel="0" collapsed="false">
      <c r="A3797" s="0" t="n">
        <v>577</v>
      </c>
      <c r="B3797" s="0" t="s">
        <v>8967</v>
      </c>
      <c r="C3797" s="0" t="s">
        <v>8968</v>
      </c>
      <c r="D3797" s="0" t="n">
        <v>30218</v>
      </c>
      <c r="E3797" s="0" t="s">
        <v>10699</v>
      </c>
      <c r="F3797" s="0" t="s">
        <v>10700</v>
      </c>
      <c r="G3797" s="0" t="s">
        <v>1074</v>
      </c>
      <c r="H3797" s="0" t="s">
        <v>10701</v>
      </c>
      <c r="I3797" s="0" t="s">
        <v>10702</v>
      </c>
    </row>
    <row r="3798" customFormat="false" ht="14.4" hidden="false" customHeight="false" outlineLevel="0" collapsed="false">
      <c r="A3798" s="0" t="n">
        <v>577</v>
      </c>
      <c r="B3798" s="0" t="s">
        <v>8967</v>
      </c>
      <c r="C3798" s="0" t="s">
        <v>8968</v>
      </c>
      <c r="D3798" s="0" t="n">
        <v>30219</v>
      </c>
      <c r="E3798" s="0" t="s">
        <v>10703</v>
      </c>
      <c r="F3798" s="0" t="s">
        <v>1074</v>
      </c>
      <c r="G3798" s="0" t="s">
        <v>1074</v>
      </c>
      <c r="H3798" s="0" t="s">
        <v>10704</v>
      </c>
      <c r="I3798" s="0" t="s">
        <v>7377</v>
      </c>
    </row>
    <row r="3799" customFormat="false" ht="14.4" hidden="false" customHeight="false" outlineLevel="0" collapsed="false">
      <c r="A3799" s="0" t="n">
        <v>577</v>
      </c>
      <c r="B3799" s="0" t="s">
        <v>8967</v>
      </c>
      <c r="C3799" s="0" t="s">
        <v>8968</v>
      </c>
      <c r="D3799" s="0" t="n">
        <v>30220</v>
      </c>
      <c r="E3799" s="0" t="s">
        <v>10705</v>
      </c>
      <c r="F3799" s="0" t="s">
        <v>1074</v>
      </c>
      <c r="G3799" s="0" t="s">
        <v>1074</v>
      </c>
      <c r="H3799" s="0" t="s">
        <v>10704</v>
      </c>
      <c r="I3799" s="0" t="s">
        <v>7377</v>
      </c>
    </row>
    <row r="3800" customFormat="false" ht="14.4" hidden="false" customHeight="false" outlineLevel="0" collapsed="false">
      <c r="A3800" s="0" t="n">
        <v>577</v>
      </c>
      <c r="B3800" s="0" t="s">
        <v>8967</v>
      </c>
      <c r="C3800" s="0" t="s">
        <v>8968</v>
      </c>
      <c r="D3800" s="0" t="n">
        <v>30221</v>
      </c>
      <c r="E3800" s="0" t="s">
        <v>10706</v>
      </c>
      <c r="F3800" s="0" t="s">
        <v>1074</v>
      </c>
      <c r="G3800" s="0" t="s">
        <v>1074</v>
      </c>
      <c r="H3800" s="0" t="s">
        <v>10707</v>
      </c>
      <c r="I3800" s="0" t="s">
        <v>10708</v>
      </c>
    </row>
    <row r="3801" customFormat="false" ht="14.4" hidden="false" customHeight="false" outlineLevel="0" collapsed="false">
      <c r="A3801" s="0" t="n">
        <v>577</v>
      </c>
      <c r="B3801" s="0" t="s">
        <v>8967</v>
      </c>
      <c r="C3801" s="0" t="s">
        <v>8968</v>
      </c>
      <c r="D3801" s="0" t="n">
        <v>30222</v>
      </c>
      <c r="E3801" s="0" t="s">
        <v>10709</v>
      </c>
      <c r="F3801" s="0" t="s">
        <v>1074</v>
      </c>
      <c r="G3801" s="0" t="s">
        <v>1074</v>
      </c>
      <c r="H3801" s="0" t="s">
        <v>10710</v>
      </c>
      <c r="I3801" s="0" t="s">
        <v>10711</v>
      </c>
    </row>
    <row r="3802" customFormat="false" ht="14.4" hidden="false" customHeight="false" outlineLevel="0" collapsed="false">
      <c r="A3802" s="0" t="n">
        <v>577</v>
      </c>
      <c r="B3802" s="0" t="s">
        <v>8967</v>
      </c>
      <c r="C3802" s="0" t="s">
        <v>8968</v>
      </c>
      <c r="D3802" s="0" t="n">
        <v>30223</v>
      </c>
      <c r="E3802" s="0" t="s">
        <v>10712</v>
      </c>
      <c r="F3802" s="0" t="s">
        <v>1074</v>
      </c>
      <c r="G3802" s="0" t="s">
        <v>1074</v>
      </c>
      <c r="H3802" s="0" t="s">
        <v>10713</v>
      </c>
      <c r="I3802" s="0" t="s">
        <v>10714</v>
      </c>
    </row>
    <row r="3803" customFormat="false" ht="14.4" hidden="false" customHeight="false" outlineLevel="0" collapsed="false">
      <c r="A3803" s="0" t="n">
        <v>577</v>
      </c>
      <c r="B3803" s="0" t="s">
        <v>8967</v>
      </c>
      <c r="C3803" s="0" t="s">
        <v>8968</v>
      </c>
      <c r="D3803" s="0" t="n">
        <v>30224</v>
      </c>
      <c r="E3803" s="0" t="s">
        <v>10715</v>
      </c>
      <c r="F3803" s="0" t="s">
        <v>1074</v>
      </c>
      <c r="G3803" s="0" t="s">
        <v>1074</v>
      </c>
      <c r="H3803" s="0" t="s">
        <v>10716</v>
      </c>
      <c r="I3803" s="0" t="s">
        <v>10717</v>
      </c>
    </row>
    <row r="3804" customFormat="false" ht="14.4" hidden="false" customHeight="false" outlineLevel="0" collapsed="false">
      <c r="A3804" s="0" t="n">
        <v>577</v>
      </c>
      <c r="B3804" s="0" t="s">
        <v>8967</v>
      </c>
      <c r="C3804" s="0" t="s">
        <v>8968</v>
      </c>
      <c r="D3804" s="0" t="n">
        <v>30225</v>
      </c>
      <c r="E3804" s="0" t="s">
        <v>10718</v>
      </c>
      <c r="F3804" s="0" t="s">
        <v>1074</v>
      </c>
      <c r="G3804" s="0" t="s">
        <v>1074</v>
      </c>
      <c r="H3804" s="0" t="s">
        <v>10719</v>
      </c>
      <c r="I3804" s="0" t="s">
        <v>10720</v>
      </c>
    </row>
    <row r="3805" customFormat="false" ht="14.4" hidden="false" customHeight="false" outlineLevel="0" collapsed="false">
      <c r="A3805" s="0" t="n">
        <v>577</v>
      </c>
      <c r="B3805" s="0" t="s">
        <v>8967</v>
      </c>
      <c r="C3805" s="0" t="s">
        <v>8968</v>
      </c>
      <c r="D3805" s="0" t="n">
        <v>30226</v>
      </c>
      <c r="E3805" s="0" t="s">
        <v>10721</v>
      </c>
      <c r="F3805" s="0" t="s">
        <v>1074</v>
      </c>
      <c r="G3805" s="0" t="s">
        <v>1074</v>
      </c>
      <c r="H3805" s="0" t="s">
        <v>10722</v>
      </c>
      <c r="I3805" s="0" t="s">
        <v>10723</v>
      </c>
    </row>
    <row r="3806" customFormat="false" ht="14.4" hidden="false" customHeight="false" outlineLevel="0" collapsed="false">
      <c r="A3806" s="0" t="n">
        <v>577</v>
      </c>
      <c r="B3806" s="0" t="s">
        <v>8967</v>
      </c>
      <c r="C3806" s="0" t="s">
        <v>8968</v>
      </c>
      <c r="D3806" s="0" t="n">
        <v>30227</v>
      </c>
      <c r="E3806" s="0" t="s">
        <v>10724</v>
      </c>
      <c r="F3806" s="0" t="s">
        <v>1074</v>
      </c>
      <c r="G3806" s="0" t="s">
        <v>1074</v>
      </c>
      <c r="H3806" s="0" t="s">
        <v>3292</v>
      </c>
      <c r="I3806" s="0" t="s">
        <v>3293</v>
      </c>
    </row>
    <row r="3807" customFormat="false" ht="14.4" hidden="false" customHeight="false" outlineLevel="0" collapsed="false">
      <c r="A3807" s="0" t="n">
        <v>577</v>
      </c>
      <c r="B3807" s="0" t="s">
        <v>8967</v>
      </c>
      <c r="C3807" s="0" t="s">
        <v>8968</v>
      </c>
      <c r="D3807" s="0" t="n">
        <v>30228</v>
      </c>
      <c r="E3807" s="0" t="s">
        <v>10725</v>
      </c>
      <c r="F3807" s="0" t="s">
        <v>10726</v>
      </c>
      <c r="G3807" s="0" t="s">
        <v>1074</v>
      </c>
      <c r="H3807" s="0" t="s">
        <v>10727</v>
      </c>
      <c r="I3807" s="0" t="s">
        <v>10728</v>
      </c>
    </row>
    <row r="3808" customFormat="false" ht="14.4" hidden="false" customHeight="false" outlineLevel="0" collapsed="false">
      <c r="A3808" s="0" t="n">
        <v>577</v>
      </c>
      <c r="B3808" s="0" t="s">
        <v>8967</v>
      </c>
      <c r="C3808" s="0" t="s">
        <v>8968</v>
      </c>
      <c r="D3808" s="0" t="n">
        <v>30229</v>
      </c>
      <c r="E3808" s="0" t="s">
        <v>10729</v>
      </c>
      <c r="F3808" s="0" t="s">
        <v>10730</v>
      </c>
      <c r="G3808" s="0" t="s">
        <v>1074</v>
      </c>
      <c r="H3808" s="0" t="s">
        <v>10731</v>
      </c>
      <c r="I3808" s="0" t="s">
        <v>10732</v>
      </c>
    </row>
    <row r="3809" customFormat="false" ht="14.4" hidden="false" customHeight="false" outlineLevel="0" collapsed="false">
      <c r="A3809" s="0" t="n">
        <v>577</v>
      </c>
      <c r="B3809" s="0" t="s">
        <v>8967</v>
      </c>
      <c r="C3809" s="0" t="s">
        <v>8968</v>
      </c>
      <c r="D3809" s="0" t="n">
        <v>30230</v>
      </c>
      <c r="E3809" s="0" t="s">
        <v>10733</v>
      </c>
      <c r="F3809" s="0" t="s">
        <v>10734</v>
      </c>
      <c r="G3809" s="0" t="s">
        <v>10735</v>
      </c>
      <c r="H3809" s="0" t="s">
        <v>10736</v>
      </c>
      <c r="I3809" s="0" t="s">
        <v>10737</v>
      </c>
    </row>
    <row r="3810" customFormat="false" ht="14.4" hidden="false" customHeight="false" outlineLevel="0" collapsed="false">
      <c r="A3810" s="0" t="n">
        <v>577</v>
      </c>
      <c r="B3810" s="0" t="s">
        <v>8967</v>
      </c>
      <c r="C3810" s="0" t="s">
        <v>8968</v>
      </c>
      <c r="D3810" s="0" t="n">
        <v>30231</v>
      </c>
      <c r="E3810" s="0" t="s">
        <v>10738</v>
      </c>
      <c r="F3810" s="0" t="s">
        <v>1074</v>
      </c>
      <c r="G3810" s="0" t="s">
        <v>1074</v>
      </c>
      <c r="H3810" s="0" t="s">
        <v>10739</v>
      </c>
      <c r="I3810" s="0" t="s">
        <v>10740</v>
      </c>
    </row>
    <row r="3811" customFormat="false" ht="14.4" hidden="false" customHeight="false" outlineLevel="0" collapsed="false">
      <c r="A3811" s="0" t="n">
        <v>577</v>
      </c>
      <c r="B3811" s="0" t="s">
        <v>8967</v>
      </c>
      <c r="C3811" s="0" t="s">
        <v>8968</v>
      </c>
      <c r="D3811" s="0" t="n">
        <v>30232</v>
      </c>
      <c r="E3811" s="0" t="s">
        <v>10741</v>
      </c>
      <c r="F3811" s="0" t="s">
        <v>10742</v>
      </c>
      <c r="G3811" s="0" t="s">
        <v>1074</v>
      </c>
      <c r="H3811" s="0" t="s">
        <v>10743</v>
      </c>
      <c r="I3811" s="0" t="s">
        <v>10744</v>
      </c>
    </row>
    <row r="3812" customFormat="false" ht="14.4" hidden="false" customHeight="false" outlineLevel="0" collapsed="false">
      <c r="A3812" s="0" t="n">
        <v>577</v>
      </c>
      <c r="B3812" s="0" t="s">
        <v>8967</v>
      </c>
      <c r="C3812" s="0" t="s">
        <v>8968</v>
      </c>
      <c r="D3812" s="0" t="n">
        <v>30233</v>
      </c>
      <c r="E3812" s="0" t="s">
        <v>10745</v>
      </c>
      <c r="F3812" s="0" t="s">
        <v>1074</v>
      </c>
      <c r="G3812" s="0" t="s">
        <v>1074</v>
      </c>
      <c r="H3812" s="0" t="s">
        <v>10746</v>
      </c>
      <c r="I3812" s="0" t="s">
        <v>10747</v>
      </c>
    </row>
    <row r="3813" customFormat="false" ht="14.4" hidden="false" customHeight="false" outlineLevel="0" collapsed="false">
      <c r="A3813" s="0" t="n">
        <v>577</v>
      </c>
      <c r="B3813" s="0" t="s">
        <v>8967</v>
      </c>
      <c r="C3813" s="0" t="s">
        <v>8968</v>
      </c>
      <c r="D3813" s="0" t="n">
        <v>30234</v>
      </c>
      <c r="E3813" s="0" t="s">
        <v>10748</v>
      </c>
      <c r="F3813" s="0" t="s">
        <v>10749</v>
      </c>
      <c r="G3813" s="0" t="s">
        <v>10750</v>
      </c>
      <c r="H3813" s="0" t="s">
        <v>10751</v>
      </c>
      <c r="I3813" s="0" t="s">
        <v>10752</v>
      </c>
    </row>
    <row r="3814" customFormat="false" ht="14.4" hidden="false" customHeight="false" outlineLevel="0" collapsed="false">
      <c r="A3814" s="0" t="n">
        <v>577</v>
      </c>
      <c r="B3814" s="0" t="s">
        <v>8967</v>
      </c>
      <c r="C3814" s="0" t="s">
        <v>8968</v>
      </c>
      <c r="D3814" s="0" t="n">
        <v>30235</v>
      </c>
      <c r="E3814" s="0" t="s">
        <v>10753</v>
      </c>
      <c r="F3814" s="0" t="s">
        <v>10754</v>
      </c>
      <c r="G3814" s="0" t="s">
        <v>1074</v>
      </c>
      <c r="H3814" s="0" t="s">
        <v>10755</v>
      </c>
      <c r="I3814" s="0" t="s">
        <v>10756</v>
      </c>
    </row>
    <row r="3815" customFormat="false" ht="14.4" hidden="false" customHeight="false" outlineLevel="0" collapsed="false">
      <c r="A3815" s="0" t="n">
        <v>577</v>
      </c>
      <c r="B3815" s="0" t="s">
        <v>8967</v>
      </c>
      <c r="C3815" s="0" t="s">
        <v>8968</v>
      </c>
      <c r="D3815" s="0" t="n">
        <v>30236</v>
      </c>
      <c r="E3815" s="0" t="s">
        <v>10757</v>
      </c>
      <c r="F3815" s="0" t="s">
        <v>1074</v>
      </c>
      <c r="G3815" s="0" t="s">
        <v>1074</v>
      </c>
      <c r="H3815" s="0" t="s">
        <v>3088</v>
      </c>
      <c r="I3815" s="0" t="s">
        <v>3089</v>
      </c>
    </row>
    <row r="3816" customFormat="false" ht="14.4" hidden="false" customHeight="false" outlineLevel="0" collapsed="false">
      <c r="A3816" s="0" t="n">
        <v>577</v>
      </c>
      <c r="B3816" s="0" t="s">
        <v>8967</v>
      </c>
      <c r="C3816" s="0" t="s">
        <v>8968</v>
      </c>
      <c r="D3816" s="0" t="n">
        <v>30237</v>
      </c>
      <c r="E3816" s="0" t="s">
        <v>2865</v>
      </c>
      <c r="F3816" s="0" t="s">
        <v>10758</v>
      </c>
      <c r="G3816" s="0" t="s">
        <v>1074</v>
      </c>
      <c r="H3816" s="0" t="s">
        <v>2867</v>
      </c>
      <c r="I3816" s="0" t="s">
        <v>2868</v>
      </c>
    </row>
    <row r="3817" customFormat="false" ht="14.4" hidden="false" customHeight="false" outlineLevel="0" collapsed="false">
      <c r="A3817" s="0" t="n">
        <v>577</v>
      </c>
      <c r="B3817" s="0" t="s">
        <v>8967</v>
      </c>
      <c r="C3817" s="0" t="s">
        <v>8968</v>
      </c>
      <c r="D3817" s="0" t="n">
        <v>30238</v>
      </c>
      <c r="E3817" s="0" t="s">
        <v>10759</v>
      </c>
      <c r="F3817" s="0" t="s">
        <v>10760</v>
      </c>
      <c r="G3817" s="0" t="s">
        <v>1074</v>
      </c>
      <c r="H3817" s="0" t="s">
        <v>10761</v>
      </c>
      <c r="I3817" s="0" t="s">
        <v>10762</v>
      </c>
    </row>
    <row r="3818" customFormat="false" ht="14.4" hidden="false" customHeight="false" outlineLevel="0" collapsed="false">
      <c r="A3818" s="0" t="n">
        <v>577</v>
      </c>
      <c r="B3818" s="0" t="s">
        <v>8967</v>
      </c>
      <c r="C3818" s="0" t="s">
        <v>8968</v>
      </c>
      <c r="D3818" s="0" t="n">
        <v>30239</v>
      </c>
      <c r="E3818" s="0" t="s">
        <v>10763</v>
      </c>
      <c r="F3818" s="0" t="s">
        <v>1074</v>
      </c>
      <c r="G3818" s="0" t="s">
        <v>1074</v>
      </c>
      <c r="H3818" s="0" t="s">
        <v>10764</v>
      </c>
      <c r="I3818" s="0" t="s">
        <v>10765</v>
      </c>
    </row>
    <row r="3819" customFormat="false" ht="14.4" hidden="false" customHeight="false" outlineLevel="0" collapsed="false">
      <c r="A3819" s="0" t="n">
        <v>577</v>
      </c>
      <c r="B3819" s="0" t="s">
        <v>8967</v>
      </c>
      <c r="C3819" s="0" t="s">
        <v>8968</v>
      </c>
      <c r="D3819" s="0" t="n">
        <v>30240</v>
      </c>
      <c r="E3819" s="0" t="s">
        <v>10766</v>
      </c>
      <c r="F3819" s="0" t="s">
        <v>1074</v>
      </c>
      <c r="G3819" s="0" t="s">
        <v>1074</v>
      </c>
      <c r="H3819" s="0" t="s">
        <v>4091</v>
      </c>
      <c r="I3819" s="0" t="s">
        <v>4092</v>
      </c>
    </row>
    <row r="3820" customFormat="false" ht="14.4" hidden="false" customHeight="false" outlineLevel="0" collapsed="false">
      <c r="A3820" s="0" t="n">
        <v>577</v>
      </c>
      <c r="B3820" s="0" t="s">
        <v>8967</v>
      </c>
      <c r="C3820" s="0" t="s">
        <v>8968</v>
      </c>
      <c r="D3820" s="0" t="n">
        <v>30241</v>
      </c>
      <c r="E3820" s="0" t="s">
        <v>10767</v>
      </c>
      <c r="F3820" s="0" t="s">
        <v>1074</v>
      </c>
      <c r="G3820" s="0" t="s">
        <v>1074</v>
      </c>
      <c r="H3820" s="0" t="s">
        <v>10768</v>
      </c>
      <c r="I3820" s="0" t="s">
        <v>10769</v>
      </c>
    </row>
    <row r="3821" customFormat="false" ht="14.4" hidden="false" customHeight="false" outlineLevel="0" collapsed="false">
      <c r="A3821" s="0" t="n">
        <v>577</v>
      </c>
      <c r="B3821" s="0" t="s">
        <v>8967</v>
      </c>
      <c r="C3821" s="0" t="s">
        <v>8968</v>
      </c>
      <c r="D3821" s="0" t="n">
        <v>30242</v>
      </c>
      <c r="E3821" s="0" t="s">
        <v>10770</v>
      </c>
      <c r="F3821" s="0" t="s">
        <v>10771</v>
      </c>
      <c r="G3821" s="0" t="s">
        <v>1074</v>
      </c>
      <c r="H3821" s="0" t="s">
        <v>10772</v>
      </c>
      <c r="I3821" s="0" t="s">
        <v>10312</v>
      </c>
    </row>
    <row r="3822" customFormat="false" ht="14.4" hidden="false" customHeight="false" outlineLevel="0" collapsed="false">
      <c r="A3822" s="0" t="n">
        <v>577</v>
      </c>
      <c r="B3822" s="0" t="s">
        <v>8967</v>
      </c>
      <c r="C3822" s="0" t="s">
        <v>8968</v>
      </c>
      <c r="D3822" s="0" t="n">
        <v>30243</v>
      </c>
      <c r="E3822" s="0" t="s">
        <v>10773</v>
      </c>
      <c r="F3822" s="0" t="s">
        <v>10774</v>
      </c>
      <c r="G3822" s="0" t="s">
        <v>1074</v>
      </c>
      <c r="H3822" s="0" t="s">
        <v>10775</v>
      </c>
      <c r="I3822" s="0" t="s">
        <v>8186</v>
      </c>
    </row>
    <row r="3823" customFormat="false" ht="14.4" hidden="false" customHeight="false" outlineLevel="0" collapsed="false">
      <c r="A3823" s="0" t="n">
        <v>577</v>
      </c>
      <c r="B3823" s="0" t="s">
        <v>8967</v>
      </c>
      <c r="C3823" s="0" t="s">
        <v>8968</v>
      </c>
      <c r="D3823" s="0" t="n">
        <v>30244</v>
      </c>
      <c r="E3823" s="0" t="s">
        <v>10776</v>
      </c>
      <c r="F3823" s="0" t="s">
        <v>10777</v>
      </c>
      <c r="G3823" s="0" t="s">
        <v>1074</v>
      </c>
      <c r="H3823" s="0" t="s">
        <v>10778</v>
      </c>
      <c r="I3823" s="0" t="s">
        <v>10678</v>
      </c>
    </row>
    <row r="3824" customFormat="false" ht="14.4" hidden="false" customHeight="false" outlineLevel="0" collapsed="false">
      <c r="A3824" s="0" t="n">
        <v>577</v>
      </c>
      <c r="B3824" s="0" t="s">
        <v>8967</v>
      </c>
      <c r="C3824" s="0" t="s">
        <v>8968</v>
      </c>
      <c r="D3824" s="0" t="n">
        <v>30245</v>
      </c>
      <c r="E3824" s="0" t="s">
        <v>10779</v>
      </c>
      <c r="F3824" s="0" t="s">
        <v>10780</v>
      </c>
      <c r="G3824" s="0" t="s">
        <v>1074</v>
      </c>
      <c r="H3824" s="0" t="s">
        <v>10781</v>
      </c>
      <c r="I3824" s="0" t="s">
        <v>8126</v>
      </c>
    </row>
    <row r="3825" customFormat="false" ht="14.4" hidden="false" customHeight="false" outlineLevel="0" collapsed="false">
      <c r="A3825" s="0" t="n">
        <v>577</v>
      </c>
      <c r="B3825" s="0" t="s">
        <v>8967</v>
      </c>
      <c r="C3825" s="0" t="s">
        <v>8968</v>
      </c>
      <c r="D3825" s="0" t="n">
        <v>30246</v>
      </c>
      <c r="E3825" s="0" t="s">
        <v>10782</v>
      </c>
      <c r="F3825" s="0" t="s">
        <v>10783</v>
      </c>
      <c r="G3825" s="0" t="s">
        <v>1074</v>
      </c>
      <c r="H3825" s="0" t="s">
        <v>10784</v>
      </c>
      <c r="I3825" s="0" t="s">
        <v>10785</v>
      </c>
    </row>
    <row r="3826" customFormat="false" ht="14.4" hidden="false" customHeight="false" outlineLevel="0" collapsed="false">
      <c r="A3826" s="0" t="n">
        <v>577</v>
      </c>
      <c r="B3826" s="0" t="s">
        <v>8967</v>
      </c>
      <c r="C3826" s="0" t="s">
        <v>8968</v>
      </c>
      <c r="D3826" s="0" t="n">
        <v>30247</v>
      </c>
      <c r="E3826" s="0" t="s">
        <v>10786</v>
      </c>
      <c r="F3826" s="0" t="s">
        <v>10787</v>
      </c>
      <c r="G3826" s="0" t="s">
        <v>1074</v>
      </c>
      <c r="H3826" s="0" t="s">
        <v>10788</v>
      </c>
      <c r="I3826" s="0" t="s">
        <v>10789</v>
      </c>
    </row>
    <row r="3827" customFormat="false" ht="14.4" hidden="false" customHeight="false" outlineLevel="0" collapsed="false">
      <c r="A3827" s="0" t="n">
        <v>577</v>
      </c>
      <c r="B3827" s="0" t="s">
        <v>8967</v>
      </c>
      <c r="C3827" s="0" t="s">
        <v>8968</v>
      </c>
      <c r="D3827" s="0" t="n">
        <v>30248</v>
      </c>
      <c r="E3827" s="0" t="s">
        <v>10790</v>
      </c>
      <c r="F3827" s="0" t="s">
        <v>10791</v>
      </c>
      <c r="G3827" s="0" t="s">
        <v>1074</v>
      </c>
      <c r="H3827" s="0" t="s">
        <v>10792</v>
      </c>
      <c r="I3827" s="0" t="s">
        <v>10793</v>
      </c>
    </row>
    <row r="3828" customFormat="false" ht="14.4" hidden="false" customHeight="false" outlineLevel="0" collapsed="false">
      <c r="A3828" s="0" t="n">
        <v>577</v>
      </c>
      <c r="B3828" s="0" t="s">
        <v>8967</v>
      </c>
      <c r="C3828" s="0" t="s">
        <v>8968</v>
      </c>
      <c r="D3828" s="0" t="n">
        <v>30249</v>
      </c>
      <c r="E3828" s="0" t="s">
        <v>10794</v>
      </c>
      <c r="F3828" s="0" t="s">
        <v>1074</v>
      </c>
      <c r="G3828" s="0" t="s">
        <v>1074</v>
      </c>
      <c r="H3828" s="0" t="s">
        <v>10795</v>
      </c>
      <c r="I3828" s="0" t="s">
        <v>10796</v>
      </c>
    </row>
    <row r="3829" customFormat="false" ht="14.4" hidden="false" customHeight="false" outlineLevel="0" collapsed="false">
      <c r="A3829" s="0" t="n">
        <v>577</v>
      </c>
      <c r="B3829" s="0" t="s">
        <v>8967</v>
      </c>
      <c r="C3829" s="0" t="s">
        <v>8968</v>
      </c>
      <c r="D3829" s="0" t="n">
        <v>30250</v>
      </c>
      <c r="E3829" s="0" t="s">
        <v>10797</v>
      </c>
      <c r="F3829" s="0" t="s">
        <v>10798</v>
      </c>
      <c r="G3829" s="0" t="s">
        <v>1074</v>
      </c>
      <c r="H3829" s="0" t="s">
        <v>10799</v>
      </c>
      <c r="I3829" s="0" t="s">
        <v>10800</v>
      </c>
    </row>
    <row r="3830" customFormat="false" ht="14.4" hidden="false" customHeight="false" outlineLevel="0" collapsed="false">
      <c r="A3830" s="0" t="n">
        <v>577</v>
      </c>
      <c r="B3830" s="0" t="s">
        <v>8967</v>
      </c>
      <c r="C3830" s="0" t="s">
        <v>8968</v>
      </c>
      <c r="D3830" s="0" t="n">
        <v>30251</v>
      </c>
      <c r="E3830" s="0" t="s">
        <v>10801</v>
      </c>
      <c r="F3830" s="0" t="s">
        <v>10802</v>
      </c>
      <c r="G3830" s="0" t="s">
        <v>1074</v>
      </c>
      <c r="H3830" s="0" t="s">
        <v>10803</v>
      </c>
      <c r="I3830" s="0" t="s">
        <v>7822</v>
      </c>
    </row>
    <row r="3831" customFormat="false" ht="14.4" hidden="false" customHeight="false" outlineLevel="0" collapsed="false">
      <c r="A3831" s="0" t="n">
        <v>577</v>
      </c>
      <c r="B3831" s="0" t="s">
        <v>8967</v>
      </c>
      <c r="C3831" s="0" t="s">
        <v>8968</v>
      </c>
      <c r="D3831" s="0" t="n">
        <v>30252</v>
      </c>
      <c r="E3831" s="0" t="s">
        <v>10804</v>
      </c>
      <c r="F3831" s="0" t="s">
        <v>10805</v>
      </c>
      <c r="G3831" s="0" t="s">
        <v>1074</v>
      </c>
      <c r="H3831" s="0" t="s">
        <v>10806</v>
      </c>
      <c r="I3831" s="0" t="s">
        <v>10807</v>
      </c>
    </row>
    <row r="3832" customFormat="false" ht="14.4" hidden="false" customHeight="false" outlineLevel="0" collapsed="false">
      <c r="A3832" s="0" t="n">
        <v>577</v>
      </c>
      <c r="B3832" s="0" t="s">
        <v>8967</v>
      </c>
      <c r="C3832" s="0" t="s">
        <v>8968</v>
      </c>
      <c r="D3832" s="0" t="n">
        <v>30253</v>
      </c>
      <c r="E3832" s="0" t="s">
        <v>10808</v>
      </c>
      <c r="F3832" s="0" t="s">
        <v>10809</v>
      </c>
      <c r="G3832" s="0" t="s">
        <v>1074</v>
      </c>
      <c r="H3832" s="0" t="s">
        <v>10810</v>
      </c>
      <c r="I3832" s="0" t="s">
        <v>10811</v>
      </c>
    </row>
    <row r="3833" customFormat="false" ht="14.4" hidden="false" customHeight="false" outlineLevel="0" collapsed="false">
      <c r="A3833" s="0" t="n">
        <v>577</v>
      </c>
      <c r="B3833" s="0" t="s">
        <v>8967</v>
      </c>
      <c r="C3833" s="0" t="s">
        <v>8968</v>
      </c>
      <c r="D3833" s="0" t="n">
        <v>30254</v>
      </c>
      <c r="E3833" s="0" t="s">
        <v>10812</v>
      </c>
      <c r="F3833" s="0" t="s">
        <v>10813</v>
      </c>
      <c r="G3833" s="0" t="s">
        <v>1074</v>
      </c>
      <c r="H3833" s="0" t="s">
        <v>10814</v>
      </c>
      <c r="I3833" s="0" t="s">
        <v>10815</v>
      </c>
    </row>
    <row r="3834" customFormat="false" ht="14.4" hidden="false" customHeight="false" outlineLevel="0" collapsed="false">
      <c r="A3834" s="0" t="n">
        <v>577</v>
      </c>
      <c r="B3834" s="0" t="s">
        <v>8967</v>
      </c>
      <c r="C3834" s="0" t="s">
        <v>8968</v>
      </c>
      <c r="D3834" s="0" t="n">
        <v>30255</v>
      </c>
      <c r="E3834" s="0" t="s">
        <v>10816</v>
      </c>
      <c r="F3834" s="0" t="s">
        <v>10817</v>
      </c>
      <c r="G3834" s="0" t="s">
        <v>1074</v>
      </c>
      <c r="H3834" s="0" t="s">
        <v>10818</v>
      </c>
      <c r="I3834" s="0" t="s">
        <v>10819</v>
      </c>
    </row>
    <row r="3835" customFormat="false" ht="14.4" hidden="false" customHeight="false" outlineLevel="0" collapsed="false">
      <c r="A3835" s="0" t="n">
        <v>577</v>
      </c>
      <c r="B3835" s="0" t="s">
        <v>8967</v>
      </c>
      <c r="C3835" s="0" t="s">
        <v>8968</v>
      </c>
      <c r="D3835" s="0" t="n">
        <v>30256</v>
      </c>
      <c r="E3835" s="0" t="s">
        <v>10820</v>
      </c>
      <c r="F3835" s="0" t="s">
        <v>10821</v>
      </c>
      <c r="G3835" s="0" t="s">
        <v>1074</v>
      </c>
      <c r="H3835" s="0" t="s">
        <v>10822</v>
      </c>
      <c r="I3835" s="0" t="s">
        <v>10823</v>
      </c>
    </row>
    <row r="3836" customFormat="false" ht="14.4" hidden="false" customHeight="false" outlineLevel="0" collapsed="false">
      <c r="A3836" s="0" t="n">
        <v>577</v>
      </c>
      <c r="B3836" s="0" t="s">
        <v>8967</v>
      </c>
      <c r="C3836" s="0" t="s">
        <v>8968</v>
      </c>
      <c r="D3836" s="0" t="n">
        <v>30257</v>
      </c>
      <c r="E3836" s="0" t="s">
        <v>10824</v>
      </c>
      <c r="F3836" s="0" t="s">
        <v>10825</v>
      </c>
      <c r="G3836" s="0" t="s">
        <v>1074</v>
      </c>
      <c r="H3836" s="0" t="s">
        <v>10826</v>
      </c>
      <c r="I3836" s="0" t="s">
        <v>10827</v>
      </c>
    </row>
    <row r="3837" customFormat="false" ht="14.4" hidden="false" customHeight="false" outlineLevel="0" collapsed="false">
      <c r="A3837" s="0" t="n">
        <v>577</v>
      </c>
      <c r="B3837" s="0" t="s">
        <v>8967</v>
      </c>
      <c r="C3837" s="0" t="s">
        <v>8968</v>
      </c>
      <c r="D3837" s="0" t="n">
        <v>30258</v>
      </c>
      <c r="E3837" s="0" t="s">
        <v>10828</v>
      </c>
      <c r="H3837" s="0" t="s">
        <v>10829</v>
      </c>
      <c r="I3837" s="0" t="s">
        <v>10830</v>
      </c>
    </row>
    <row r="3838" customFormat="false" ht="14.4" hidden="false" customHeight="false" outlineLevel="0" collapsed="false">
      <c r="A3838" s="0" t="n">
        <v>577</v>
      </c>
      <c r="B3838" s="0" t="s">
        <v>8967</v>
      </c>
      <c r="C3838" s="0" t="s">
        <v>8968</v>
      </c>
      <c r="D3838" s="0" t="n">
        <v>30259</v>
      </c>
      <c r="E3838" s="0" t="s">
        <v>10831</v>
      </c>
      <c r="H3838" s="0" t="s">
        <v>10832</v>
      </c>
      <c r="I3838" s="0" t="s">
        <v>10833</v>
      </c>
    </row>
    <row r="3839" customFormat="false" ht="14.4" hidden="false" customHeight="false" outlineLevel="0" collapsed="false">
      <c r="A3839" s="0" t="n">
        <v>577</v>
      </c>
      <c r="B3839" s="0" t="s">
        <v>8967</v>
      </c>
      <c r="C3839" s="0" t="s">
        <v>8968</v>
      </c>
      <c r="D3839" s="0" t="n">
        <v>30260</v>
      </c>
      <c r="E3839" s="0" t="s">
        <v>10834</v>
      </c>
      <c r="H3839" s="0" t="s">
        <v>10835</v>
      </c>
      <c r="I3839" s="0" t="s">
        <v>10836</v>
      </c>
    </row>
    <row r="3840" customFormat="false" ht="14.4" hidden="false" customHeight="false" outlineLevel="0" collapsed="false">
      <c r="A3840" s="0" t="n">
        <v>577</v>
      </c>
      <c r="B3840" s="0" t="s">
        <v>8967</v>
      </c>
      <c r="C3840" s="0" t="s">
        <v>8968</v>
      </c>
      <c r="D3840" s="0" t="n">
        <v>30261</v>
      </c>
      <c r="E3840" s="0" t="s">
        <v>10837</v>
      </c>
      <c r="H3840" s="0" t="s">
        <v>10838</v>
      </c>
      <c r="I3840" s="0" t="s">
        <v>10839</v>
      </c>
    </row>
    <row r="3841" customFormat="false" ht="14.4" hidden="false" customHeight="false" outlineLevel="0" collapsed="false">
      <c r="A3841" s="0" t="n">
        <v>577</v>
      </c>
      <c r="B3841" s="0" t="s">
        <v>8967</v>
      </c>
      <c r="C3841" s="0" t="s">
        <v>8968</v>
      </c>
      <c r="D3841" s="0" t="n">
        <v>30262</v>
      </c>
      <c r="E3841" s="0" t="s">
        <v>10840</v>
      </c>
      <c r="H3841" s="0" t="s">
        <v>10841</v>
      </c>
      <c r="I3841" s="0" t="s">
        <v>10842</v>
      </c>
    </row>
    <row r="3842" customFormat="false" ht="14.4" hidden="false" customHeight="false" outlineLevel="0" collapsed="false">
      <c r="A3842" s="0" t="n">
        <v>577</v>
      </c>
      <c r="B3842" s="0" t="s">
        <v>8967</v>
      </c>
      <c r="C3842" s="0" t="s">
        <v>8968</v>
      </c>
      <c r="D3842" s="0" t="n">
        <v>30263</v>
      </c>
      <c r="E3842" s="0" t="s">
        <v>10843</v>
      </c>
      <c r="H3842" s="0" t="s">
        <v>10844</v>
      </c>
      <c r="I3842" s="0" t="s">
        <v>10845</v>
      </c>
    </row>
    <row r="3843" customFormat="false" ht="14.4" hidden="false" customHeight="false" outlineLevel="0" collapsed="false">
      <c r="A3843" s="0" t="n">
        <v>577</v>
      </c>
      <c r="B3843" s="0" t="s">
        <v>8967</v>
      </c>
      <c r="C3843" s="0" t="s">
        <v>8968</v>
      </c>
      <c r="D3843" s="0" t="n">
        <v>30264</v>
      </c>
      <c r="E3843" s="0" t="s">
        <v>10846</v>
      </c>
      <c r="H3843" s="0" t="s">
        <v>10847</v>
      </c>
      <c r="I3843" s="0" t="s">
        <v>10848</v>
      </c>
    </row>
    <row r="3844" customFormat="false" ht="14.4" hidden="false" customHeight="false" outlineLevel="0" collapsed="false">
      <c r="A3844" s="0" t="n">
        <v>577</v>
      </c>
      <c r="B3844" s="0" t="s">
        <v>8967</v>
      </c>
      <c r="C3844" s="0" t="s">
        <v>8968</v>
      </c>
      <c r="D3844" s="0" t="n">
        <v>30265</v>
      </c>
      <c r="E3844" s="0" t="s">
        <v>10849</v>
      </c>
      <c r="H3844" s="0" t="s">
        <v>10850</v>
      </c>
      <c r="I3844" s="0" t="s">
        <v>10851</v>
      </c>
    </row>
    <row r="3845" customFormat="false" ht="14.4" hidden="false" customHeight="false" outlineLevel="0" collapsed="false">
      <c r="A3845" s="0" t="n">
        <v>577</v>
      </c>
      <c r="B3845" s="0" t="s">
        <v>8967</v>
      </c>
      <c r="C3845" s="0" t="s">
        <v>8968</v>
      </c>
      <c r="D3845" s="0" t="n">
        <v>30266</v>
      </c>
      <c r="E3845" s="0" t="s">
        <v>10852</v>
      </c>
      <c r="H3845" s="0" t="s">
        <v>10853</v>
      </c>
      <c r="I3845" s="0" t="s">
        <v>10854</v>
      </c>
    </row>
    <row r="3846" customFormat="false" ht="14.4" hidden="false" customHeight="false" outlineLevel="0" collapsed="false">
      <c r="A3846" s="0" t="n">
        <v>577</v>
      </c>
      <c r="B3846" s="0" t="s">
        <v>8967</v>
      </c>
      <c r="C3846" s="0" t="s">
        <v>8968</v>
      </c>
      <c r="D3846" s="0" t="n">
        <v>30267</v>
      </c>
      <c r="E3846" s="0" t="s">
        <v>10855</v>
      </c>
      <c r="H3846" s="0" t="s">
        <v>10856</v>
      </c>
      <c r="I3846" s="0" t="s">
        <v>10857</v>
      </c>
    </row>
    <row r="3847" customFormat="false" ht="14.4" hidden="false" customHeight="false" outlineLevel="0" collapsed="false">
      <c r="A3847" s="0" t="n">
        <v>577</v>
      </c>
      <c r="B3847" s="0" t="s">
        <v>8967</v>
      </c>
      <c r="C3847" s="0" t="s">
        <v>8968</v>
      </c>
      <c r="D3847" s="0" t="n">
        <v>30268</v>
      </c>
      <c r="E3847" s="0" t="s">
        <v>10858</v>
      </c>
      <c r="H3847" s="0" t="s">
        <v>10859</v>
      </c>
      <c r="I3847" s="0" t="s">
        <v>10860</v>
      </c>
    </row>
    <row r="3848" customFormat="false" ht="14.4" hidden="false" customHeight="false" outlineLevel="0" collapsed="false">
      <c r="A3848" s="0" t="n">
        <v>577</v>
      </c>
      <c r="B3848" s="0" t="s">
        <v>8967</v>
      </c>
      <c r="C3848" s="0" t="s">
        <v>8968</v>
      </c>
      <c r="D3848" s="0" t="n">
        <v>30269</v>
      </c>
      <c r="E3848" s="0" t="s">
        <v>10861</v>
      </c>
      <c r="H3848" s="0" t="s">
        <v>10862</v>
      </c>
      <c r="I3848" s="0" t="s">
        <v>10863</v>
      </c>
    </row>
    <row r="3849" customFormat="false" ht="14.4" hidden="false" customHeight="false" outlineLevel="0" collapsed="false">
      <c r="A3849" s="0" t="n">
        <v>577</v>
      </c>
      <c r="B3849" s="0" t="s">
        <v>8967</v>
      </c>
      <c r="C3849" s="0" t="s">
        <v>8968</v>
      </c>
      <c r="D3849" s="0" t="n">
        <v>30270</v>
      </c>
      <c r="E3849" s="0" t="s">
        <v>10864</v>
      </c>
      <c r="H3849" s="0" t="s">
        <v>10865</v>
      </c>
      <c r="I3849" s="0" t="s">
        <v>10866</v>
      </c>
    </row>
    <row r="3850" customFormat="false" ht="14.4" hidden="false" customHeight="false" outlineLevel="0" collapsed="false">
      <c r="A3850" s="0" t="n">
        <v>577</v>
      </c>
      <c r="B3850" s="0" t="s">
        <v>8967</v>
      </c>
      <c r="C3850" s="0" t="s">
        <v>8968</v>
      </c>
      <c r="D3850" s="0" t="n">
        <v>30271</v>
      </c>
      <c r="E3850" s="0" t="s">
        <v>10867</v>
      </c>
      <c r="H3850" s="0" t="s">
        <v>10868</v>
      </c>
      <c r="I3850" s="0" t="s">
        <v>10869</v>
      </c>
    </row>
    <row r="3851" customFormat="false" ht="14.4" hidden="false" customHeight="false" outlineLevel="0" collapsed="false">
      <c r="A3851" s="0" t="n">
        <v>577</v>
      </c>
      <c r="B3851" s="0" t="s">
        <v>8967</v>
      </c>
      <c r="C3851" s="0" t="s">
        <v>8968</v>
      </c>
      <c r="D3851" s="0" t="n">
        <v>30272</v>
      </c>
      <c r="E3851" s="0" t="s">
        <v>10870</v>
      </c>
      <c r="H3851" s="0" t="s">
        <v>10871</v>
      </c>
      <c r="I3851" s="0" t="s">
        <v>10872</v>
      </c>
    </row>
    <row r="3852" customFormat="false" ht="14.4" hidden="false" customHeight="false" outlineLevel="0" collapsed="false">
      <c r="A3852" s="0" t="n">
        <v>577</v>
      </c>
      <c r="B3852" s="0" t="s">
        <v>8967</v>
      </c>
      <c r="C3852" s="0" t="s">
        <v>8968</v>
      </c>
      <c r="D3852" s="0" t="n">
        <v>30273</v>
      </c>
      <c r="E3852" s="0" t="s">
        <v>10873</v>
      </c>
      <c r="H3852" s="0" t="s">
        <v>10874</v>
      </c>
      <c r="I3852" s="0" t="s">
        <v>10875</v>
      </c>
    </row>
    <row r="3853" customFormat="false" ht="14.4" hidden="false" customHeight="false" outlineLevel="0" collapsed="false">
      <c r="A3853" s="0" t="n">
        <v>577</v>
      </c>
      <c r="B3853" s="0" t="s">
        <v>8967</v>
      </c>
      <c r="C3853" s="0" t="s">
        <v>8968</v>
      </c>
      <c r="D3853" s="0" t="n">
        <v>30274</v>
      </c>
      <c r="E3853" s="0" t="s">
        <v>10876</v>
      </c>
      <c r="H3853" s="0" t="s">
        <v>10877</v>
      </c>
      <c r="I3853" s="0" t="s">
        <v>10878</v>
      </c>
    </row>
    <row r="3854" customFormat="false" ht="14.4" hidden="false" customHeight="false" outlineLevel="0" collapsed="false">
      <c r="A3854" s="0" t="n">
        <v>577</v>
      </c>
      <c r="B3854" s="0" t="s">
        <v>8967</v>
      </c>
      <c r="C3854" s="0" t="s">
        <v>8968</v>
      </c>
      <c r="D3854" s="0" t="n">
        <v>30275</v>
      </c>
      <c r="E3854" s="0" t="s">
        <v>10879</v>
      </c>
      <c r="H3854" s="0" t="s">
        <v>10880</v>
      </c>
      <c r="I3854" s="0" t="s">
        <v>10881</v>
      </c>
    </row>
    <row r="3855" customFormat="false" ht="14.4" hidden="false" customHeight="false" outlineLevel="0" collapsed="false">
      <c r="A3855" s="0" t="n">
        <v>577</v>
      </c>
      <c r="B3855" s="0" t="s">
        <v>8967</v>
      </c>
      <c r="C3855" s="0" t="s">
        <v>8968</v>
      </c>
      <c r="D3855" s="0" t="n">
        <v>30276</v>
      </c>
      <c r="E3855" s="0" t="s">
        <v>10882</v>
      </c>
      <c r="H3855" s="0" t="s">
        <v>10883</v>
      </c>
      <c r="I3855" s="0" t="s">
        <v>10884</v>
      </c>
    </row>
    <row r="3856" customFormat="false" ht="14.4" hidden="false" customHeight="false" outlineLevel="0" collapsed="false">
      <c r="A3856" s="0" t="n">
        <v>577</v>
      </c>
      <c r="B3856" s="0" t="s">
        <v>8967</v>
      </c>
      <c r="C3856" s="0" t="s">
        <v>8968</v>
      </c>
      <c r="D3856" s="0" t="n">
        <v>30277</v>
      </c>
      <c r="E3856" s="0" t="s">
        <v>10885</v>
      </c>
      <c r="H3856" s="0" t="s">
        <v>10886</v>
      </c>
      <c r="I3856" s="0" t="s">
        <v>10887</v>
      </c>
    </row>
    <row r="3857" customFormat="false" ht="14.4" hidden="false" customHeight="false" outlineLevel="0" collapsed="false">
      <c r="A3857" s="0" t="n">
        <v>577</v>
      </c>
      <c r="B3857" s="0" t="s">
        <v>8967</v>
      </c>
      <c r="C3857" s="0" t="s">
        <v>8968</v>
      </c>
      <c r="D3857" s="0" t="n">
        <v>30278</v>
      </c>
      <c r="E3857" s="0" t="s">
        <v>10888</v>
      </c>
      <c r="H3857" s="0" t="s">
        <v>10889</v>
      </c>
      <c r="I3857" s="0" t="s">
        <v>10890</v>
      </c>
    </row>
    <row r="3858" customFormat="false" ht="14.4" hidden="false" customHeight="false" outlineLevel="0" collapsed="false">
      <c r="A3858" s="0" t="n">
        <v>577</v>
      </c>
      <c r="B3858" s="0" t="s">
        <v>8967</v>
      </c>
      <c r="C3858" s="0" t="s">
        <v>8968</v>
      </c>
      <c r="D3858" s="0" t="n">
        <v>30279</v>
      </c>
      <c r="E3858" s="0" t="s">
        <v>10891</v>
      </c>
      <c r="H3858" s="0" t="s">
        <v>10892</v>
      </c>
      <c r="I3858" s="0" t="s">
        <v>10893</v>
      </c>
    </row>
    <row r="3859" customFormat="false" ht="14.4" hidden="false" customHeight="false" outlineLevel="0" collapsed="false">
      <c r="A3859" s="0" t="n">
        <v>577</v>
      </c>
      <c r="B3859" s="0" t="s">
        <v>8967</v>
      </c>
      <c r="C3859" s="0" t="s">
        <v>8968</v>
      </c>
      <c r="D3859" s="0" t="n">
        <v>30280</v>
      </c>
      <c r="E3859" s="0" t="s">
        <v>10894</v>
      </c>
      <c r="H3859" s="0" t="s">
        <v>10895</v>
      </c>
      <c r="I3859" s="0" t="s">
        <v>10896</v>
      </c>
    </row>
    <row r="3860" customFormat="false" ht="14.4" hidden="false" customHeight="false" outlineLevel="0" collapsed="false">
      <c r="A3860" s="0" t="n">
        <v>577</v>
      </c>
      <c r="B3860" s="0" t="s">
        <v>8967</v>
      </c>
      <c r="C3860" s="0" t="s">
        <v>8968</v>
      </c>
      <c r="D3860" s="0" t="n">
        <v>30281</v>
      </c>
      <c r="E3860" s="0" t="s">
        <v>10897</v>
      </c>
      <c r="H3860" s="0" t="s">
        <v>10898</v>
      </c>
      <c r="I3860" s="0" t="s">
        <v>10899</v>
      </c>
    </row>
    <row r="3861" customFormat="false" ht="14.4" hidden="false" customHeight="false" outlineLevel="0" collapsed="false">
      <c r="A3861" s="0" t="n">
        <v>577</v>
      </c>
      <c r="B3861" s="0" t="s">
        <v>8967</v>
      </c>
      <c r="C3861" s="0" t="s">
        <v>8968</v>
      </c>
      <c r="D3861" s="0" t="n">
        <v>30282</v>
      </c>
      <c r="E3861" s="0" t="s">
        <v>10900</v>
      </c>
      <c r="H3861" s="0" t="s">
        <v>10901</v>
      </c>
      <c r="I3861" s="0" t="s">
        <v>10902</v>
      </c>
    </row>
    <row r="3862" customFormat="false" ht="14.4" hidden="false" customHeight="false" outlineLevel="0" collapsed="false">
      <c r="A3862" s="0" t="n">
        <v>577</v>
      </c>
      <c r="B3862" s="0" t="s">
        <v>8967</v>
      </c>
      <c r="C3862" s="0" t="s">
        <v>8968</v>
      </c>
      <c r="D3862" s="0" t="n">
        <v>30283</v>
      </c>
      <c r="E3862" s="0" t="s">
        <v>10903</v>
      </c>
      <c r="H3862" s="0" t="s">
        <v>10904</v>
      </c>
      <c r="I3862" s="0" t="s">
        <v>10905</v>
      </c>
    </row>
    <row r="3863" customFormat="false" ht="14.4" hidden="false" customHeight="false" outlineLevel="0" collapsed="false">
      <c r="A3863" s="0" t="n">
        <v>577</v>
      </c>
      <c r="B3863" s="0" t="s">
        <v>8967</v>
      </c>
      <c r="C3863" s="0" t="s">
        <v>8968</v>
      </c>
      <c r="D3863" s="0" t="n">
        <v>30284</v>
      </c>
      <c r="E3863" s="0" t="s">
        <v>10906</v>
      </c>
      <c r="H3863" s="0" t="s">
        <v>10907</v>
      </c>
      <c r="I3863" s="0" t="s">
        <v>10908</v>
      </c>
    </row>
    <row r="3864" customFormat="false" ht="14.4" hidden="false" customHeight="false" outlineLevel="0" collapsed="false">
      <c r="A3864" s="0" t="n">
        <v>577</v>
      </c>
      <c r="B3864" s="0" t="s">
        <v>8967</v>
      </c>
      <c r="C3864" s="0" t="s">
        <v>8968</v>
      </c>
      <c r="D3864" s="0" t="n">
        <v>30285</v>
      </c>
      <c r="E3864" s="0" t="s">
        <v>10909</v>
      </c>
      <c r="H3864" s="0" t="s">
        <v>10910</v>
      </c>
      <c r="I3864" s="0" t="s">
        <v>10911</v>
      </c>
    </row>
    <row r="3865" customFormat="false" ht="14.4" hidden="false" customHeight="false" outlineLevel="0" collapsed="false">
      <c r="A3865" s="0" t="n">
        <v>577</v>
      </c>
      <c r="B3865" s="0" t="s">
        <v>8967</v>
      </c>
      <c r="C3865" s="0" t="s">
        <v>8968</v>
      </c>
      <c r="D3865" s="0" t="n">
        <v>30286</v>
      </c>
      <c r="E3865" s="0" t="s">
        <v>10912</v>
      </c>
      <c r="H3865" s="0" t="s">
        <v>10913</v>
      </c>
      <c r="I3865" s="0" t="s">
        <v>10914</v>
      </c>
    </row>
    <row r="3866" customFormat="false" ht="14.4" hidden="false" customHeight="false" outlineLevel="0" collapsed="false">
      <c r="A3866" s="0" t="n">
        <v>577</v>
      </c>
      <c r="B3866" s="0" t="s">
        <v>8967</v>
      </c>
      <c r="C3866" s="0" t="s">
        <v>8968</v>
      </c>
      <c r="D3866" s="0" t="n">
        <v>30287</v>
      </c>
      <c r="E3866" s="0" t="s">
        <v>10915</v>
      </c>
      <c r="H3866" s="0" t="s">
        <v>10916</v>
      </c>
      <c r="I3866" s="0" t="s">
        <v>10917</v>
      </c>
    </row>
    <row r="3867" customFormat="false" ht="14.4" hidden="false" customHeight="false" outlineLevel="0" collapsed="false">
      <c r="A3867" s="0" t="n">
        <v>577</v>
      </c>
      <c r="B3867" s="0" t="s">
        <v>8967</v>
      </c>
      <c r="C3867" s="0" t="s">
        <v>8968</v>
      </c>
      <c r="D3867" s="0" t="n">
        <v>30288</v>
      </c>
      <c r="E3867" s="0" t="s">
        <v>10918</v>
      </c>
      <c r="H3867" s="0" t="s">
        <v>10919</v>
      </c>
      <c r="I3867" s="0" t="s">
        <v>10920</v>
      </c>
    </row>
    <row r="3868" customFormat="false" ht="14.4" hidden="false" customHeight="false" outlineLevel="0" collapsed="false">
      <c r="A3868" s="0" t="n">
        <v>577</v>
      </c>
      <c r="B3868" s="0" t="s">
        <v>8967</v>
      </c>
      <c r="C3868" s="0" t="s">
        <v>8968</v>
      </c>
      <c r="D3868" s="0" t="n">
        <v>30289</v>
      </c>
      <c r="E3868" s="0" t="s">
        <v>10921</v>
      </c>
      <c r="H3868" s="0" t="s">
        <v>10922</v>
      </c>
      <c r="I3868" s="0" t="s">
        <v>10923</v>
      </c>
    </row>
    <row r="3869" customFormat="false" ht="14.4" hidden="false" customHeight="false" outlineLevel="0" collapsed="false">
      <c r="A3869" s="0" t="n">
        <v>577</v>
      </c>
      <c r="B3869" s="0" t="s">
        <v>8967</v>
      </c>
      <c r="C3869" s="0" t="s">
        <v>8968</v>
      </c>
      <c r="D3869" s="0" t="n">
        <v>30290</v>
      </c>
      <c r="E3869" s="0" t="s">
        <v>10924</v>
      </c>
      <c r="H3869" s="0" t="s">
        <v>10925</v>
      </c>
      <c r="I3869" s="0" t="s">
        <v>10926</v>
      </c>
    </row>
    <row r="3870" customFormat="false" ht="14.4" hidden="false" customHeight="false" outlineLevel="0" collapsed="false">
      <c r="A3870" s="0" t="n">
        <v>577</v>
      </c>
      <c r="B3870" s="0" t="s">
        <v>8967</v>
      </c>
      <c r="C3870" s="0" t="s">
        <v>8968</v>
      </c>
      <c r="D3870" s="0" t="n">
        <v>30291</v>
      </c>
      <c r="E3870" s="0" t="s">
        <v>10927</v>
      </c>
      <c r="H3870" s="0" t="s">
        <v>10928</v>
      </c>
      <c r="I3870" s="0" t="s">
        <v>10929</v>
      </c>
    </row>
    <row r="3871" customFormat="false" ht="14.4" hidden="false" customHeight="false" outlineLevel="0" collapsed="false">
      <c r="A3871" s="0" t="n">
        <v>577</v>
      </c>
      <c r="B3871" s="0" t="s">
        <v>8967</v>
      </c>
      <c r="C3871" s="0" t="s">
        <v>8968</v>
      </c>
      <c r="D3871" s="0" t="n">
        <v>30292</v>
      </c>
      <c r="E3871" s="0" t="s">
        <v>10930</v>
      </c>
      <c r="H3871" s="0" t="s">
        <v>10931</v>
      </c>
      <c r="I3871" s="0" t="s">
        <v>10932</v>
      </c>
    </row>
    <row r="3872" customFormat="false" ht="14.4" hidden="false" customHeight="false" outlineLevel="0" collapsed="false">
      <c r="A3872" s="0" t="n">
        <v>577</v>
      </c>
      <c r="B3872" s="0" t="s">
        <v>8967</v>
      </c>
      <c r="C3872" s="0" t="s">
        <v>8968</v>
      </c>
      <c r="D3872" s="0" t="n">
        <v>30293</v>
      </c>
      <c r="E3872" s="0" t="s">
        <v>10933</v>
      </c>
      <c r="H3872" s="0" t="s">
        <v>10934</v>
      </c>
      <c r="I3872" s="0" t="s">
        <v>10935</v>
      </c>
    </row>
    <row r="3873" customFormat="false" ht="14.4" hidden="false" customHeight="false" outlineLevel="0" collapsed="false">
      <c r="A3873" s="0" t="n">
        <v>577</v>
      </c>
      <c r="B3873" s="0" t="s">
        <v>8967</v>
      </c>
      <c r="C3873" s="0" t="s">
        <v>8968</v>
      </c>
      <c r="D3873" s="0" t="n">
        <v>30294</v>
      </c>
      <c r="E3873" s="0" t="s">
        <v>10936</v>
      </c>
      <c r="H3873" s="0" t="s">
        <v>10937</v>
      </c>
      <c r="I3873" s="0" t="s">
        <v>10938</v>
      </c>
    </row>
    <row r="3874" customFormat="false" ht="14.4" hidden="false" customHeight="false" outlineLevel="0" collapsed="false">
      <c r="A3874" s="0" t="n">
        <v>577</v>
      </c>
      <c r="B3874" s="0" t="s">
        <v>8967</v>
      </c>
      <c r="C3874" s="0" t="s">
        <v>8968</v>
      </c>
      <c r="D3874" s="0" t="n">
        <v>30295</v>
      </c>
      <c r="E3874" s="0" t="s">
        <v>10939</v>
      </c>
      <c r="H3874" s="0" t="s">
        <v>10940</v>
      </c>
      <c r="I3874" s="0" t="s">
        <v>10941</v>
      </c>
    </row>
    <row r="3875" customFormat="false" ht="14.4" hidden="false" customHeight="false" outlineLevel="0" collapsed="false">
      <c r="A3875" s="0" t="n">
        <v>577</v>
      </c>
      <c r="B3875" s="0" t="s">
        <v>8967</v>
      </c>
      <c r="C3875" s="0" t="s">
        <v>8968</v>
      </c>
      <c r="D3875" s="0" t="n">
        <v>30296</v>
      </c>
      <c r="E3875" s="0" t="s">
        <v>10942</v>
      </c>
      <c r="H3875" s="0" t="s">
        <v>10943</v>
      </c>
      <c r="I3875" s="0" t="s">
        <v>10944</v>
      </c>
    </row>
    <row r="3876" customFormat="false" ht="14.4" hidden="false" customHeight="false" outlineLevel="0" collapsed="false">
      <c r="A3876" s="0" t="n">
        <v>577</v>
      </c>
      <c r="B3876" s="0" t="s">
        <v>8967</v>
      </c>
      <c r="C3876" s="0" t="s">
        <v>8968</v>
      </c>
      <c r="D3876" s="0" t="n">
        <v>30297</v>
      </c>
      <c r="E3876" s="0" t="s">
        <v>10945</v>
      </c>
      <c r="H3876" s="0" t="s">
        <v>10946</v>
      </c>
      <c r="I3876" s="0" t="s">
        <v>10947</v>
      </c>
    </row>
    <row r="3877" customFormat="false" ht="14.4" hidden="false" customHeight="false" outlineLevel="0" collapsed="false">
      <c r="A3877" s="0" t="n">
        <v>577</v>
      </c>
      <c r="B3877" s="0" t="s">
        <v>8967</v>
      </c>
      <c r="C3877" s="0" t="s">
        <v>8968</v>
      </c>
      <c r="D3877" s="0" t="n">
        <v>30298</v>
      </c>
      <c r="E3877" s="0" t="s">
        <v>10948</v>
      </c>
      <c r="H3877" s="0" t="s">
        <v>10949</v>
      </c>
      <c r="I3877" s="0" t="s">
        <v>10950</v>
      </c>
    </row>
    <row r="3878" customFormat="false" ht="14.4" hidden="false" customHeight="false" outlineLevel="0" collapsed="false">
      <c r="A3878" s="0" t="n">
        <v>577</v>
      </c>
      <c r="B3878" s="0" t="s">
        <v>8967</v>
      </c>
      <c r="C3878" s="0" t="s">
        <v>8968</v>
      </c>
      <c r="D3878" s="0" t="n">
        <v>30299</v>
      </c>
      <c r="E3878" s="0" t="s">
        <v>10951</v>
      </c>
      <c r="H3878" s="0" t="s">
        <v>10952</v>
      </c>
      <c r="I3878" s="0" t="s">
        <v>10953</v>
      </c>
    </row>
    <row r="3879" customFormat="false" ht="14.4" hidden="false" customHeight="false" outlineLevel="0" collapsed="false">
      <c r="A3879" s="0" t="n">
        <v>577</v>
      </c>
      <c r="B3879" s="0" t="s">
        <v>8967</v>
      </c>
      <c r="C3879" s="0" t="s">
        <v>8968</v>
      </c>
      <c r="D3879" s="0" t="n">
        <v>30300</v>
      </c>
      <c r="E3879" s="0" t="s">
        <v>10954</v>
      </c>
      <c r="H3879" s="0" t="s">
        <v>10955</v>
      </c>
      <c r="I3879" s="0" t="s">
        <v>10956</v>
      </c>
    </row>
    <row r="3880" customFormat="false" ht="14.4" hidden="false" customHeight="false" outlineLevel="0" collapsed="false">
      <c r="A3880" s="0" t="n">
        <v>577</v>
      </c>
      <c r="B3880" s="0" t="s">
        <v>8967</v>
      </c>
      <c r="C3880" s="0" t="s">
        <v>8968</v>
      </c>
      <c r="D3880" s="0" t="n">
        <v>30301</v>
      </c>
      <c r="E3880" s="0" t="s">
        <v>10957</v>
      </c>
      <c r="H3880" s="0" t="s">
        <v>10958</v>
      </c>
      <c r="I3880" s="0" t="s">
        <v>10959</v>
      </c>
    </row>
    <row r="3881" customFormat="false" ht="14.4" hidden="false" customHeight="false" outlineLevel="0" collapsed="false">
      <c r="A3881" s="0" t="n">
        <v>577</v>
      </c>
      <c r="B3881" s="0" t="s">
        <v>8967</v>
      </c>
      <c r="C3881" s="0" t="s">
        <v>8968</v>
      </c>
      <c r="D3881" s="0" t="n">
        <v>30302</v>
      </c>
      <c r="E3881" s="0" t="s">
        <v>10960</v>
      </c>
      <c r="H3881" s="0" t="s">
        <v>10961</v>
      </c>
      <c r="I3881" s="0" t="s">
        <v>10962</v>
      </c>
    </row>
    <row r="3882" customFormat="false" ht="14.4" hidden="false" customHeight="false" outlineLevel="0" collapsed="false">
      <c r="A3882" s="0" t="n">
        <v>577</v>
      </c>
      <c r="B3882" s="0" t="s">
        <v>8967</v>
      </c>
      <c r="C3882" s="0" t="s">
        <v>8968</v>
      </c>
      <c r="D3882" s="0" t="n">
        <v>30303</v>
      </c>
      <c r="E3882" s="0" t="s">
        <v>10963</v>
      </c>
      <c r="H3882" s="0" t="s">
        <v>10964</v>
      </c>
      <c r="I3882" s="0" t="s">
        <v>10965</v>
      </c>
    </row>
    <row r="3883" customFormat="false" ht="14.4" hidden="false" customHeight="false" outlineLevel="0" collapsed="false">
      <c r="A3883" s="0" t="n">
        <v>577</v>
      </c>
      <c r="B3883" s="0" t="s">
        <v>8967</v>
      </c>
      <c r="C3883" s="0" t="s">
        <v>8968</v>
      </c>
      <c r="D3883" s="0" t="n">
        <v>30304</v>
      </c>
      <c r="E3883" s="0" t="s">
        <v>10966</v>
      </c>
      <c r="H3883" s="0" t="s">
        <v>10967</v>
      </c>
      <c r="I3883" s="0" t="s">
        <v>10968</v>
      </c>
    </row>
    <row r="3884" customFormat="false" ht="14.4" hidden="false" customHeight="false" outlineLevel="0" collapsed="false">
      <c r="A3884" s="0" t="n">
        <v>577</v>
      </c>
      <c r="B3884" s="0" t="s">
        <v>8967</v>
      </c>
      <c r="C3884" s="0" t="s">
        <v>8968</v>
      </c>
      <c r="D3884" s="0" t="n">
        <v>30305</v>
      </c>
      <c r="E3884" s="0" t="s">
        <v>10969</v>
      </c>
      <c r="H3884" s="0" t="s">
        <v>10970</v>
      </c>
      <c r="I3884" s="0" t="s">
        <v>10971</v>
      </c>
    </row>
    <row r="3885" customFormat="false" ht="14.4" hidden="false" customHeight="false" outlineLevel="0" collapsed="false">
      <c r="A3885" s="0" t="n">
        <v>577</v>
      </c>
      <c r="B3885" s="0" t="s">
        <v>8967</v>
      </c>
      <c r="C3885" s="0" t="s">
        <v>8968</v>
      </c>
      <c r="D3885" s="0" t="n">
        <v>30306</v>
      </c>
      <c r="E3885" s="0" t="s">
        <v>10972</v>
      </c>
      <c r="H3885" s="0" t="s">
        <v>10973</v>
      </c>
      <c r="I3885" s="0" t="s">
        <v>10974</v>
      </c>
    </row>
    <row r="3886" customFormat="false" ht="14.4" hidden="false" customHeight="false" outlineLevel="0" collapsed="false">
      <c r="A3886" s="0" t="n">
        <v>577</v>
      </c>
      <c r="B3886" s="0" t="s">
        <v>8967</v>
      </c>
      <c r="C3886" s="0" t="s">
        <v>8968</v>
      </c>
      <c r="D3886" s="0" t="n">
        <v>30307</v>
      </c>
      <c r="E3886" s="0" t="s">
        <v>10975</v>
      </c>
      <c r="H3886" s="0" t="s">
        <v>10976</v>
      </c>
      <c r="I3886" s="0" t="s">
        <v>10977</v>
      </c>
    </row>
    <row r="3887" customFormat="false" ht="14.4" hidden="false" customHeight="false" outlineLevel="0" collapsed="false">
      <c r="A3887" s="0" t="n">
        <v>577</v>
      </c>
      <c r="B3887" s="0" t="s">
        <v>8967</v>
      </c>
      <c r="C3887" s="0" t="s">
        <v>8968</v>
      </c>
      <c r="D3887" s="0" t="n">
        <v>30308</v>
      </c>
      <c r="E3887" s="0" t="s">
        <v>10978</v>
      </c>
      <c r="H3887" s="0" t="s">
        <v>10979</v>
      </c>
      <c r="I3887" s="0" t="s">
        <v>10980</v>
      </c>
    </row>
    <row r="3888" customFormat="false" ht="14.4" hidden="false" customHeight="false" outlineLevel="0" collapsed="false">
      <c r="A3888" s="0" t="n">
        <v>577</v>
      </c>
      <c r="B3888" s="0" t="s">
        <v>8967</v>
      </c>
      <c r="C3888" s="0" t="s">
        <v>8968</v>
      </c>
      <c r="D3888" s="0" t="n">
        <v>30309</v>
      </c>
      <c r="E3888" s="0" t="s">
        <v>10981</v>
      </c>
      <c r="H3888" s="0" t="s">
        <v>10982</v>
      </c>
      <c r="I3888" s="0" t="s">
        <v>10983</v>
      </c>
    </row>
    <row r="3889" customFormat="false" ht="14.4" hidden="false" customHeight="false" outlineLevel="0" collapsed="false">
      <c r="A3889" s="0" t="n">
        <v>577</v>
      </c>
      <c r="B3889" s="0" t="s">
        <v>8967</v>
      </c>
      <c r="C3889" s="0" t="s">
        <v>8968</v>
      </c>
      <c r="D3889" s="0" t="n">
        <v>30310</v>
      </c>
      <c r="E3889" s="0" t="s">
        <v>10984</v>
      </c>
      <c r="H3889" s="0" t="s">
        <v>10985</v>
      </c>
      <c r="I3889" s="0" t="s">
        <v>10986</v>
      </c>
    </row>
    <row r="3890" customFormat="false" ht="14.4" hidden="false" customHeight="false" outlineLevel="0" collapsed="false">
      <c r="A3890" s="0" t="n">
        <v>577</v>
      </c>
      <c r="B3890" s="0" t="s">
        <v>8967</v>
      </c>
      <c r="C3890" s="0" t="s">
        <v>8968</v>
      </c>
      <c r="D3890" s="0" t="n">
        <v>30311</v>
      </c>
      <c r="E3890" s="0" t="s">
        <v>10987</v>
      </c>
      <c r="H3890" s="0" t="s">
        <v>10988</v>
      </c>
      <c r="I3890" s="0" t="s">
        <v>10989</v>
      </c>
    </row>
    <row r="3891" customFormat="false" ht="14.4" hidden="false" customHeight="false" outlineLevel="0" collapsed="false">
      <c r="A3891" s="0" t="n">
        <v>577</v>
      </c>
      <c r="B3891" s="0" t="s">
        <v>8967</v>
      </c>
      <c r="C3891" s="0" t="s">
        <v>8968</v>
      </c>
      <c r="D3891" s="0" t="n">
        <v>30312</v>
      </c>
      <c r="E3891" s="0" t="s">
        <v>10990</v>
      </c>
      <c r="H3891" s="0" t="s">
        <v>10991</v>
      </c>
      <c r="I3891" s="0" t="s">
        <v>10992</v>
      </c>
    </row>
    <row r="3892" customFormat="false" ht="14.4" hidden="false" customHeight="false" outlineLevel="0" collapsed="false">
      <c r="A3892" s="0" t="n">
        <v>577</v>
      </c>
      <c r="B3892" s="0" t="s">
        <v>8967</v>
      </c>
      <c r="C3892" s="0" t="s">
        <v>8968</v>
      </c>
      <c r="D3892" s="0" t="n">
        <v>30313</v>
      </c>
      <c r="E3892" s="0" t="s">
        <v>10993</v>
      </c>
      <c r="H3892" s="0" t="s">
        <v>10994</v>
      </c>
      <c r="I3892" s="0" t="s">
        <v>10995</v>
      </c>
    </row>
    <row r="3893" customFormat="false" ht="14.4" hidden="false" customHeight="false" outlineLevel="0" collapsed="false">
      <c r="A3893" s="0" t="n">
        <v>577</v>
      </c>
      <c r="B3893" s="0" t="s">
        <v>8967</v>
      </c>
      <c r="C3893" s="0" t="s">
        <v>8968</v>
      </c>
      <c r="D3893" s="0" t="n">
        <v>30314</v>
      </c>
      <c r="E3893" s="0" t="s">
        <v>10996</v>
      </c>
      <c r="H3893" s="0" t="s">
        <v>10997</v>
      </c>
      <c r="I3893" s="0" t="s">
        <v>10998</v>
      </c>
    </row>
    <row r="3894" customFormat="false" ht="14.4" hidden="false" customHeight="false" outlineLevel="0" collapsed="false">
      <c r="A3894" s="0" t="n">
        <v>577</v>
      </c>
      <c r="B3894" s="0" t="s">
        <v>8967</v>
      </c>
      <c r="C3894" s="0" t="s">
        <v>8968</v>
      </c>
      <c r="D3894" s="0" t="n">
        <v>30315</v>
      </c>
      <c r="E3894" s="0" t="s">
        <v>10999</v>
      </c>
      <c r="H3894" s="0" t="s">
        <v>11000</v>
      </c>
      <c r="I3894" s="0" t="s">
        <v>11001</v>
      </c>
    </row>
    <row r="3895" customFormat="false" ht="14.4" hidden="false" customHeight="false" outlineLevel="0" collapsed="false">
      <c r="A3895" s="0" t="n">
        <v>577</v>
      </c>
      <c r="B3895" s="0" t="s">
        <v>8967</v>
      </c>
      <c r="C3895" s="0" t="s">
        <v>8968</v>
      </c>
      <c r="D3895" s="0" t="n">
        <v>30316</v>
      </c>
      <c r="E3895" s="0" t="s">
        <v>11002</v>
      </c>
      <c r="H3895" s="0" t="s">
        <v>11003</v>
      </c>
      <c r="I3895" s="0" t="s">
        <v>11004</v>
      </c>
    </row>
    <row r="3896" customFormat="false" ht="14.4" hidden="false" customHeight="false" outlineLevel="0" collapsed="false">
      <c r="A3896" s="0" t="n">
        <v>577</v>
      </c>
      <c r="B3896" s="0" t="s">
        <v>8967</v>
      </c>
      <c r="C3896" s="0" t="s">
        <v>8968</v>
      </c>
      <c r="D3896" s="0" t="n">
        <v>30317</v>
      </c>
      <c r="E3896" s="0" t="s">
        <v>11005</v>
      </c>
      <c r="H3896" s="0" t="s">
        <v>11006</v>
      </c>
      <c r="I3896" s="0" t="s">
        <v>11007</v>
      </c>
    </row>
    <row r="3897" customFormat="false" ht="14.4" hidden="false" customHeight="false" outlineLevel="0" collapsed="false">
      <c r="A3897" s="0" t="n">
        <v>577</v>
      </c>
      <c r="B3897" s="0" t="s">
        <v>8967</v>
      </c>
      <c r="C3897" s="0" t="s">
        <v>8968</v>
      </c>
      <c r="D3897" s="0" t="n">
        <v>30318</v>
      </c>
      <c r="E3897" s="0" t="s">
        <v>11008</v>
      </c>
      <c r="H3897" s="0" t="s">
        <v>11009</v>
      </c>
      <c r="I3897" s="0" t="s">
        <v>11010</v>
      </c>
    </row>
    <row r="3898" customFormat="false" ht="14.4" hidden="false" customHeight="false" outlineLevel="0" collapsed="false">
      <c r="A3898" s="0" t="n">
        <v>577</v>
      </c>
      <c r="B3898" s="0" t="s">
        <v>8967</v>
      </c>
      <c r="C3898" s="0" t="s">
        <v>8968</v>
      </c>
      <c r="D3898" s="0" t="n">
        <v>30319</v>
      </c>
      <c r="E3898" s="0" t="s">
        <v>11011</v>
      </c>
      <c r="H3898" s="0" t="s">
        <v>11012</v>
      </c>
      <c r="I3898" s="0" t="s">
        <v>11013</v>
      </c>
    </row>
    <row r="3899" customFormat="false" ht="14.4" hidden="false" customHeight="false" outlineLevel="0" collapsed="false">
      <c r="A3899" s="0" t="n">
        <v>577</v>
      </c>
      <c r="B3899" s="0" t="s">
        <v>8967</v>
      </c>
      <c r="C3899" s="0" t="s">
        <v>8968</v>
      </c>
      <c r="D3899" s="0" t="n">
        <v>30320</v>
      </c>
      <c r="E3899" s="0" t="s">
        <v>11014</v>
      </c>
      <c r="H3899" s="0" t="s">
        <v>11015</v>
      </c>
      <c r="I3899" s="0" t="s">
        <v>11016</v>
      </c>
    </row>
    <row r="3900" customFormat="false" ht="14.4" hidden="false" customHeight="false" outlineLevel="0" collapsed="false">
      <c r="A3900" s="0" t="n">
        <v>577</v>
      </c>
      <c r="B3900" s="0" t="s">
        <v>8967</v>
      </c>
      <c r="C3900" s="0" t="s">
        <v>8968</v>
      </c>
      <c r="D3900" s="0" t="n">
        <v>30321</v>
      </c>
      <c r="E3900" s="0" t="s">
        <v>11017</v>
      </c>
      <c r="H3900" s="0" t="s">
        <v>11018</v>
      </c>
      <c r="I3900" s="0" t="s">
        <v>11019</v>
      </c>
    </row>
    <row r="3901" customFormat="false" ht="14.4" hidden="false" customHeight="false" outlineLevel="0" collapsed="false">
      <c r="A3901" s="0" t="n">
        <v>577</v>
      </c>
      <c r="B3901" s="0" t="s">
        <v>8967</v>
      </c>
      <c r="C3901" s="0" t="s">
        <v>8968</v>
      </c>
      <c r="D3901" s="0" t="n">
        <v>30322</v>
      </c>
      <c r="E3901" s="0" t="s">
        <v>11020</v>
      </c>
      <c r="H3901" s="0" t="s">
        <v>11021</v>
      </c>
      <c r="I3901" s="0" t="s">
        <v>11022</v>
      </c>
    </row>
    <row r="3902" customFormat="false" ht="14.4" hidden="false" customHeight="false" outlineLevel="0" collapsed="false">
      <c r="A3902" s="0" t="n">
        <v>577</v>
      </c>
      <c r="B3902" s="0" t="s">
        <v>8967</v>
      </c>
      <c r="C3902" s="0" t="s">
        <v>8968</v>
      </c>
      <c r="D3902" s="0" t="n">
        <v>30323</v>
      </c>
      <c r="E3902" s="0" t="s">
        <v>11023</v>
      </c>
      <c r="H3902" s="0" t="s">
        <v>11024</v>
      </c>
      <c r="I3902" s="0" t="s">
        <v>11025</v>
      </c>
    </row>
    <row r="3903" customFormat="false" ht="14.4" hidden="false" customHeight="false" outlineLevel="0" collapsed="false">
      <c r="A3903" s="0" t="n">
        <v>577</v>
      </c>
      <c r="B3903" s="0" t="s">
        <v>8967</v>
      </c>
      <c r="C3903" s="0" t="s">
        <v>8968</v>
      </c>
      <c r="D3903" s="0" t="n">
        <v>30324</v>
      </c>
      <c r="E3903" s="0" t="s">
        <v>11026</v>
      </c>
      <c r="H3903" s="0" t="s">
        <v>11027</v>
      </c>
      <c r="I3903" s="0" t="s">
        <v>11028</v>
      </c>
    </row>
    <row r="3904" customFormat="false" ht="14.4" hidden="false" customHeight="false" outlineLevel="0" collapsed="false">
      <c r="A3904" s="0" t="n">
        <v>577</v>
      </c>
      <c r="B3904" s="0" t="s">
        <v>8967</v>
      </c>
      <c r="C3904" s="0" t="s">
        <v>8968</v>
      </c>
      <c r="D3904" s="0" t="n">
        <v>30325</v>
      </c>
      <c r="E3904" s="0" t="s">
        <v>11029</v>
      </c>
      <c r="H3904" s="0" t="s">
        <v>11030</v>
      </c>
      <c r="I3904" s="0" t="s">
        <v>11031</v>
      </c>
    </row>
    <row r="3905" customFormat="false" ht="14.4" hidden="false" customHeight="false" outlineLevel="0" collapsed="false">
      <c r="A3905" s="0" t="n">
        <v>577</v>
      </c>
      <c r="B3905" s="0" t="s">
        <v>8967</v>
      </c>
      <c r="C3905" s="0" t="s">
        <v>8968</v>
      </c>
      <c r="D3905" s="0" t="n">
        <v>30326</v>
      </c>
      <c r="E3905" s="0" t="s">
        <v>11032</v>
      </c>
      <c r="H3905" s="0" t="s">
        <v>11033</v>
      </c>
      <c r="I3905" s="0" t="s">
        <v>11034</v>
      </c>
    </row>
    <row r="3906" customFormat="false" ht="14.4" hidden="false" customHeight="false" outlineLevel="0" collapsed="false">
      <c r="A3906" s="0" t="n">
        <v>577</v>
      </c>
      <c r="B3906" s="0" t="s">
        <v>8967</v>
      </c>
      <c r="C3906" s="0" t="s">
        <v>8968</v>
      </c>
      <c r="D3906" s="0" t="n">
        <v>30327</v>
      </c>
      <c r="E3906" s="0" t="s">
        <v>11035</v>
      </c>
      <c r="H3906" s="0" t="s">
        <v>11036</v>
      </c>
      <c r="I3906" s="0" t="s">
        <v>11037</v>
      </c>
    </row>
    <row r="3907" customFormat="false" ht="14.4" hidden="false" customHeight="false" outlineLevel="0" collapsed="false">
      <c r="A3907" s="0" t="n">
        <v>577</v>
      </c>
      <c r="B3907" s="0" t="s">
        <v>8967</v>
      </c>
      <c r="C3907" s="0" t="s">
        <v>8968</v>
      </c>
      <c r="D3907" s="0" t="n">
        <v>30328</v>
      </c>
      <c r="E3907" s="0" t="s">
        <v>11038</v>
      </c>
      <c r="H3907" s="0" t="s">
        <v>11039</v>
      </c>
      <c r="I3907" s="0" t="s">
        <v>11040</v>
      </c>
    </row>
    <row r="3908" customFormat="false" ht="14.4" hidden="false" customHeight="false" outlineLevel="0" collapsed="false">
      <c r="A3908" s="0" t="n">
        <v>577</v>
      </c>
      <c r="B3908" s="0" t="s">
        <v>8967</v>
      </c>
      <c r="C3908" s="0" t="s">
        <v>8968</v>
      </c>
      <c r="D3908" s="0" t="n">
        <v>30329</v>
      </c>
      <c r="E3908" s="0" t="s">
        <v>11041</v>
      </c>
      <c r="H3908" s="0" t="s">
        <v>11042</v>
      </c>
      <c r="I3908" s="0" t="s">
        <v>11043</v>
      </c>
    </row>
    <row r="3909" customFormat="false" ht="14.4" hidden="false" customHeight="false" outlineLevel="0" collapsed="false">
      <c r="A3909" s="0" t="n">
        <v>577</v>
      </c>
      <c r="B3909" s="0" t="s">
        <v>8967</v>
      </c>
      <c r="C3909" s="0" t="s">
        <v>8968</v>
      </c>
      <c r="D3909" s="0" t="n">
        <v>30330</v>
      </c>
      <c r="E3909" s="0" t="s">
        <v>11044</v>
      </c>
      <c r="H3909" s="0" t="s">
        <v>11045</v>
      </c>
      <c r="I3909" s="0" t="s">
        <v>11046</v>
      </c>
    </row>
    <row r="3910" customFormat="false" ht="14.4" hidden="false" customHeight="false" outlineLevel="0" collapsed="false">
      <c r="A3910" s="0" t="n">
        <v>577</v>
      </c>
      <c r="B3910" s="0" t="s">
        <v>8967</v>
      </c>
      <c r="C3910" s="0" t="s">
        <v>8968</v>
      </c>
      <c r="D3910" s="0" t="n">
        <v>30331</v>
      </c>
      <c r="E3910" s="0" t="s">
        <v>11047</v>
      </c>
      <c r="H3910" s="0" t="s">
        <v>11048</v>
      </c>
      <c r="I3910" s="0" t="s">
        <v>11049</v>
      </c>
    </row>
    <row r="3911" customFormat="false" ht="14.4" hidden="false" customHeight="false" outlineLevel="0" collapsed="false">
      <c r="A3911" s="0" t="n">
        <v>577</v>
      </c>
      <c r="B3911" s="0" t="s">
        <v>8967</v>
      </c>
      <c r="C3911" s="0" t="s">
        <v>8968</v>
      </c>
      <c r="D3911" s="0" t="n">
        <v>30332</v>
      </c>
      <c r="E3911" s="0" t="s">
        <v>11050</v>
      </c>
      <c r="H3911" s="0" t="s">
        <v>11051</v>
      </c>
      <c r="I3911" s="0" t="s">
        <v>11052</v>
      </c>
    </row>
    <row r="3912" customFormat="false" ht="14.4" hidden="false" customHeight="false" outlineLevel="0" collapsed="false">
      <c r="A3912" s="0" t="n">
        <v>577</v>
      </c>
      <c r="B3912" s="0" t="s">
        <v>8967</v>
      </c>
      <c r="C3912" s="0" t="s">
        <v>8968</v>
      </c>
      <c r="D3912" s="0" t="n">
        <v>30333</v>
      </c>
      <c r="E3912" s="0" t="s">
        <v>11053</v>
      </c>
      <c r="H3912" s="0" t="s">
        <v>11054</v>
      </c>
      <c r="I3912" s="0" t="s">
        <v>11055</v>
      </c>
    </row>
    <row r="3913" customFormat="false" ht="14.4" hidden="false" customHeight="false" outlineLevel="0" collapsed="false">
      <c r="A3913" s="0" t="n">
        <v>577</v>
      </c>
      <c r="B3913" s="0" t="s">
        <v>8967</v>
      </c>
      <c r="C3913" s="0" t="s">
        <v>8968</v>
      </c>
      <c r="D3913" s="0" t="n">
        <v>30334</v>
      </c>
      <c r="E3913" s="0" t="s">
        <v>11056</v>
      </c>
      <c r="H3913" s="0" t="s">
        <v>11057</v>
      </c>
      <c r="I3913" s="0" t="s">
        <v>11058</v>
      </c>
    </row>
    <row r="3914" customFormat="false" ht="14.4" hidden="false" customHeight="false" outlineLevel="0" collapsed="false">
      <c r="A3914" s="0" t="n">
        <v>577</v>
      </c>
      <c r="B3914" s="0" t="s">
        <v>8967</v>
      </c>
      <c r="C3914" s="0" t="s">
        <v>8968</v>
      </c>
      <c r="D3914" s="0" t="n">
        <v>30335</v>
      </c>
      <c r="E3914" s="0" t="s">
        <v>11059</v>
      </c>
      <c r="H3914" s="0" t="s">
        <v>11060</v>
      </c>
      <c r="I3914" s="0" t="s">
        <v>11061</v>
      </c>
    </row>
    <row r="3915" customFormat="false" ht="14.4" hidden="false" customHeight="false" outlineLevel="0" collapsed="false">
      <c r="A3915" s="0" t="n">
        <v>577</v>
      </c>
      <c r="B3915" s="0" t="s">
        <v>8967</v>
      </c>
      <c r="C3915" s="0" t="s">
        <v>8968</v>
      </c>
      <c r="D3915" s="0" t="n">
        <v>30336</v>
      </c>
      <c r="E3915" s="0" t="s">
        <v>11062</v>
      </c>
      <c r="H3915" s="0" t="s">
        <v>11063</v>
      </c>
      <c r="I3915" s="0" t="s">
        <v>11064</v>
      </c>
    </row>
    <row r="3916" customFormat="false" ht="14.4" hidden="false" customHeight="false" outlineLevel="0" collapsed="false">
      <c r="A3916" s="0" t="n">
        <v>577</v>
      </c>
      <c r="B3916" s="0" t="s">
        <v>8967</v>
      </c>
      <c r="C3916" s="0" t="s">
        <v>8968</v>
      </c>
      <c r="D3916" s="0" t="n">
        <v>30337</v>
      </c>
      <c r="E3916" s="0" t="s">
        <v>11065</v>
      </c>
      <c r="H3916" s="0" t="s">
        <v>11066</v>
      </c>
      <c r="I3916" s="0" t="s">
        <v>11067</v>
      </c>
    </row>
    <row r="3917" customFormat="false" ht="14.4" hidden="false" customHeight="false" outlineLevel="0" collapsed="false">
      <c r="A3917" s="0" t="n">
        <v>577</v>
      </c>
      <c r="B3917" s="0" t="s">
        <v>8967</v>
      </c>
      <c r="C3917" s="0" t="s">
        <v>8968</v>
      </c>
      <c r="D3917" s="0" t="n">
        <v>30338</v>
      </c>
      <c r="E3917" s="0" t="s">
        <v>11068</v>
      </c>
      <c r="H3917" s="0" t="s">
        <v>11069</v>
      </c>
      <c r="I3917" s="0" t="s">
        <v>11070</v>
      </c>
    </row>
    <row r="3918" customFormat="false" ht="14.4" hidden="false" customHeight="false" outlineLevel="0" collapsed="false">
      <c r="A3918" s="0" t="n">
        <v>577</v>
      </c>
      <c r="B3918" s="0" t="s">
        <v>8967</v>
      </c>
      <c r="C3918" s="0" t="s">
        <v>8968</v>
      </c>
      <c r="D3918" s="0" t="n">
        <v>30339</v>
      </c>
      <c r="E3918" s="0" t="s">
        <v>11071</v>
      </c>
      <c r="H3918" s="0" t="s">
        <v>11072</v>
      </c>
      <c r="I3918" s="0" t="s">
        <v>11073</v>
      </c>
    </row>
    <row r="3919" customFormat="false" ht="14.4" hidden="false" customHeight="false" outlineLevel="0" collapsed="false">
      <c r="A3919" s="0" t="n">
        <v>577</v>
      </c>
      <c r="B3919" s="0" t="s">
        <v>8967</v>
      </c>
      <c r="C3919" s="0" t="s">
        <v>8968</v>
      </c>
      <c r="D3919" s="0" t="n">
        <v>30340</v>
      </c>
      <c r="E3919" s="0" t="s">
        <v>11074</v>
      </c>
      <c r="H3919" s="0" t="s">
        <v>11075</v>
      </c>
      <c r="I3919" s="0" t="s">
        <v>11076</v>
      </c>
    </row>
    <row r="3920" customFormat="false" ht="14.4" hidden="false" customHeight="false" outlineLevel="0" collapsed="false">
      <c r="A3920" s="0" t="n">
        <v>577</v>
      </c>
      <c r="B3920" s="0" t="s">
        <v>8967</v>
      </c>
      <c r="C3920" s="0" t="s">
        <v>8968</v>
      </c>
      <c r="D3920" s="0" t="n">
        <v>30341</v>
      </c>
      <c r="E3920" s="0" t="s">
        <v>11077</v>
      </c>
      <c r="H3920" s="0" t="s">
        <v>11078</v>
      </c>
      <c r="I3920" s="0" t="s">
        <v>11079</v>
      </c>
    </row>
    <row r="3921" customFormat="false" ht="14.4" hidden="false" customHeight="false" outlineLevel="0" collapsed="false">
      <c r="A3921" s="0" t="n">
        <v>577</v>
      </c>
      <c r="B3921" s="0" t="s">
        <v>8967</v>
      </c>
      <c r="C3921" s="0" t="s">
        <v>8968</v>
      </c>
      <c r="D3921" s="0" t="n">
        <v>30342</v>
      </c>
      <c r="E3921" s="0" t="s">
        <v>11080</v>
      </c>
      <c r="H3921" s="0" t="s">
        <v>11081</v>
      </c>
      <c r="I3921" s="0" t="s">
        <v>11082</v>
      </c>
    </row>
    <row r="3922" customFormat="false" ht="14.4" hidden="false" customHeight="false" outlineLevel="0" collapsed="false">
      <c r="A3922" s="0" t="n">
        <v>577</v>
      </c>
      <c r="B3922" s="0" t="s">
        <v>8967</v>
      </c>
      <c r="C3922" s="0" t="s">
        <v>8968</v>
      </c>
      <c r="D3922" s="0" t="n">
        <v>30343</v>
      </c>
      <c r="E3922" s="0" t="s">
        <v>11083</v>
      </c>
      <c r="H3922" s="0" t="s">
        <v>11084</v>
      </c>
      <c r="I3922" s="0" t="s">
        <v>11085</v>
      </c>
    </row>
    <row r="3923" customFormat="false" ht="14.4" hidden="false" customHeight="false" outlineLevel="0" collapsed="false">
      <c r="A3923" s="0" t="n">
        <v>577</v>
      </c>
      <c r="B3923" s="0" t="s">
        <v>8967</v>
      </c>
      <c r="C3923" s="0" t="s">
        <v>8968</v>
      </c>
      <c r="D3923" s="0" t="n">
        <v>30344</v>
      </c>
      <c r="E3923" s="0" t="s">
        <v>11086</v>
      </c>
      <c r="H3923" s="0" t="s">
        <v>11087</v>
      </c>
      <c r="I3923" s="0" t="s">
        <v>11088</v>
      </c>
    </row>
    <row r="3924" customFormat="false" ht="14.4" hidden="false" customHeight="false" outlineLevel="0" collapsed="false">
      <c r="A3924" s="0" t="n">
        <v>577</v>
      </c>
      <c r="B3924" s="0" t="s">
        <v>8967</v>
      </c>
      <c r="C3924" s="0" t="s">
        <v>8968</v>
      </c>
      <c r="D3924" s="0" t="n">
        <v>30345</v>
      </c>
      <c r="E3924" s="0" t="s">
        <v>11089</v>
      </c>
      <c r="H3924" s="0" t="s">
        <v>11090</v>
      </c>
      <c r="I3924" s="0" t="s">
        <v>11091</v>
      </c>
    </row>
    <row r="3925" customFormat="false" ht="14.4" hidden="false" customHeight="false" outlineLevel="0" collapsed="false">
      <c r="A3925" s="0" t="n">
        <v>577</v>
      </c>
      <c r="B3925" s="0" t="s">
        <v>8967</v>
      </c>
      <c r="C3925" s="0" t="s">
        <v>8968</v>
      </c>
      <c r="D3925" s="0" t="n">
        <v>30346</v>
      </c>
      <c r="E3925" s="0" t="s">
        <v>11092</v>
      </c>
      <c r="H3925" s="0" t="s">
        <v>11093</v>
      </c>
      <c r="I3925" s="0" t="s">
        <v>11094</v>
      </c>
    </row>
    <row r="3926" customFormat="false" ht="14.4" hidden="false" customHeight="false" outlineLevel="0" collapsed="false">
      <c r="A3926" s="0" t="n">
        <v>577</v>
      </c>
      <c r="B3926" s="0" t="s">
        <v>8967</v>
      </c>
      <c r="C3926" s="0" t="s">
        <v>8968</v>
      </c>
      <c r="D3926" s="0" t="n">
        <v>30347</v>
      </c>
      <c r="E3926" s="0" t="s">
        <v>11095</v>
      </c>
      <c r="H3926" s="0" t="s">
        <v>11096</v>
      </c>
      <c r="I3926" s="0" t="s">
        <v>11097</v>
      </c>
    </row>
    <row r="3927" customFormat="false" ht="14.4" hidden="false" customHeight="false" outlineLevel="0" collapsed="false">
      <c r="A3927" s="0" t="n">
        <v>577</v>
      </c>
      <c r="B3927" s="0" t="s">
        <v>8967</v>
      </c>
      <c r="C3927" s="0" t="s">
        <v>8968</v>
      </c>
      <c r="D3927" s="0" t="n">
        <v>30348</v>
      </c>
      <c r="E3927" s="0" t="s">
        <v>11098</v>
      </c>
      <c r="H3927" s="0" t="s">
        <v>11099</v>
      </c>
      <c r="I3927" s="0" t="s">
        <v>11100</v>
      </c>
    </row>
    <row r="3928" customFormat="false" ht="14.4" hidden="false" customHeight="false" outlineLevel="0" collapsed="false">
      <c r="A3928" s="0" t="n">
        <v>577</v>
      </c>
      <c r="B3928" s="0" t="s">
        <v>8967</v>
      </c>
      <c r="C3928" s="0" t="s">
        <v>8968</v>
      </c>
      <c r="D3928" s="0" t="n">
        <v>30349</v>
      </c>
      <c r="E3928" s="0" t="s">
        <v>11101</v>
      </c>
      <c r="H3928" s="0" t="s">
        <v>11102</v>
      </c>
      <c r="I3928" s="0" t="s">
        <v>11103</v>
      </c>
    </row>
    <row r="3929" customFormat="false" ht="14.4" hidden="false" customHeight="false" outlineLevel="0" collapsed="false">
      <c r="A3929" s="0" t="n">
        <v>577</v>
      </c>
      <c r="B3929" s="0" t="s">
        <v>8967</v>
      </c>
      <c r="C3929" s="0" t="s">
        <v>8968</v>
      </c>
      <c r="D3929" s="0" t="n">
        <v>30350</v>
      </c>
      <c r="E3929" s="0" t="s">
        <v>11104</v>
      </c>
      <c r="H3929" s="0" t="s">
        <v>11105</v>
      </c>
      <c r="I3929" s="0" t="s">
        <v>11106</v>
      </c>
    </row>
    <row r="3930" customFormat="false" ht="14.4" hidden="false" customHeight="false" outlineLevel="0" collapsed="false">
      <c r="A3930" s="0" t="n">
        <v>577</v>
      </c>
      <c r="B3930" s="0" t="s">
        <v>8967</v>
      </c>
      <c r="C3930" s="0" t="s">
        <v>8968</v>
      </c>
      <c r="D3930" s="0" t="n">
        <v>30351</v>
      </c>
      <c r="E3930" s="0" t="s">
        <v>11107</v>
      </c>
      <c r="H3930" s="0" t="s">
        <v>11108</v>
      </c>
      <c r="I3930" s="0" t="s">
        <v>11109</v>
      </c>
    </row>
    <row r="3931" customFormat="false" ht="14.4" hidden="false" customHeight="false" outlineLevel="0" collapsed="false">
      <c r="A3931" s="0" t="n">
        <v>577</v>
      </c>
      <c r="B3931" s="0" t="s">
        <v>8967</v>
      </c>
      <c r="C3931" s="0" t="s">
        <v>8968</v>
      </c>
      <c r="D3931" s="0" t="n">
        <v>30352</v>
      </c>
      <c r="E3931" s="0" t="s">
        <v>11110</v>
      </c>
      <c r="H3931" s="0" t="s">
        <v>11111</v>
      </c>
      <c r="I3931" s="0" t="s">
        <v>11112</v>
      </c>
    </row>
    <row r="3932" customFormat="false" ht="14.4" hidden="false" customHeight="false" outlineLevel="0" collapsed="false">
      <c r="A3932" s="0" t="n">
        <v>577</v>
      </c>
      <c r="B3932" s="0" t="s">
        <v>8967</v>
      </c>
      <c r="C3932" s="0" t="s">
        <v>8968</v>
      </c>
      <c r="D3932" s="0" t="n">
        <v>30353</v>
      </c>
      <c r="E3932" s="0" t="s">
        <v>11113</v>
      </c>
      <c r="H3932" s="0" t="s">
        <v>11114</v>
      </c>
      <c r="I3932" s="0" t="s">
        <v>11115</v>
      </c>
    </row>
    <row r="3933" customFormat="false" ht="14.4" hidden="false" customHeight="false" outlineLevel="0" collapsed="false">
      <c r="A3933" s="0" t="n">
        <v>577</v>
      </c>
      <c r="B3933" s="0" t="s">
        <v>8967</v>
      </c>
      <c r="C3933" s="0" t="s">
        <v>8968</v>
      </c>
      <c r="D3933" s="0" t="n">
        <v>30354</v>
      </c>
      <c r="E3933" s="0" t="s">
        <v>11116</v>
      </c>
      <c r="H3933" s="0" t="s">
        <v>11117</v>
      </c>
      <c r="I3933" s="0" t="s">
        <v>11118</v>
      </c>
    </row>
    <row r="3934" customFormat="false" ht="14.4" hidden="false" customHeight="false" outlineLevel="0" collapsed="false">
      <c r="A3934" s="0" t="n">
        <v>577</v>
      </c>
      <c r="B3934" s="0" t="s">
        <v>8967</v>
      </c>
      <c r="C3934" s="0" t="s">
        <v>8968</v>
      </c>
      <c r="D3934" s="0" t="n">
        <v>30355</v>
      </c>
      <c r="E3934" s="0" t="s">
        <v>11119</v>
      </c>
      <c r="H3934" s="0" t="s">
        <v>11120</v>
      </c>
      <c r="I3934" s="0" t="s">
        <v>11121</v>
      </c>
    </row>
    <row r="3935" customFormat="false" ht="14.4" hidden="false" customHeight="false" outlineLevel="0" collapsed="false">
      <c r="A3935" s="0" t="n">
        <v>577</v>
      </c>
      <c r="B3935" s="0" t="s">
        <v>8967</v>
      </c>
      <c r="C3935" s="0" t="s">
        <v>8968</v>
      </c>
      <c r="D3935" s="0" t="n">
        <v>30356</v>
      </c>
      <c r="E3935" s="0" t="s">
        <v>11122</v>
      </c>
      <c r="H3935" s="0" t="s">
        <v>11123</v>
      </c>
      <c r="I3935" s="0" t="s">
        <v>11124</v>
      </c>
    </row>
    <row r="3936" customFormat="false" ht="14.4" hidden="false" customHeight="false" outlineLevel="0" collapsed="false">
      <c r="A3936" s="0" t="n">
        <v>577</v>
      </c>
      <c r="B3936" s="0" t="s">
        <v>8967</v>
      </c>
      <c r="C3936" s="0" t="s">
        <v>8968</v>
      </c>
      <c r="D3936" s="0" t="n">
        <v>30357</v>
      </c>
      <c r="E3936" s="0" t="s">
        <v>11125</v>
      </c>
      <c r="H3936" s="0" t="s">
        <v>11126</v>
      </c>
      <c r="I3936" s="0" t="s">
        <v>11127</v>
      </c>
    </row>
    <row r="3937" customFormat="false" ht="14.4" hidden="false" customHeight="false" outlineLevel="0" collapsed="false">
      <c r="A3937" s="0" t="n">
        <v>577</v>
      </c>
      <c r="B3937" s="0" t="s">
        <v>8967</v>
      </c>
      <c r="C3937" s="0" t="s">
        <v>8968</v>
      </c>
      <c r="D3937" s="0" t="n">
        <v>30358</v>
      </c>
      <c r="E3937" s="0" t="s">
        <v>11128</v>
      </c>
      <c r="H3937" s="0" t="s">
        <v>11129</v>
      </c>
      <c r="I3937" s="0" t="s">
        <v>11130</v>
      </c>
    </row>
    <row r="3938" customFormat="false" ht="14.4" hidden="false" customHeight="false" outlineLevel="0" collapsed="false">
      <c r="A3938" s="0" t="n">
        <v>577</v>
      </c>
      <c r="B3938" s="0" t="s">
        <v>8967</v>
      </c>
      <c r="C3938" s="0" t="s">
        <v>8968</v>
      </c>
      <c r="D3938" s="0" t="n">
        <v>30359</v>
      </c>
      <c r="E3938" s="0" t="s">
        <v>11131</v>
      </c>
      <c r="H3938" s="0" t="s">
        <v>11132</v>
      </c>
      <c r="I3938" s="0" t="s">
        <v>11133</v>
      </c>
    </row>
    <row r="3939" customFormat="false" ht="14.4" hidden="false" customHeight="false" outlineLevel="0" collapsed="false">
      <c r="A3939" s="0" t="n">
        <v>577</v>
      </c>
      <c r="B3939" s="0" t="s">
        <v>8967</v>
      </c>
      <c r="C3939" s="0" t="s">
        <v>8968</v>
      </c>
      <c r="D3939" s="0" t="n">
        <v>30360</v>
      </c>
      <c r="E3939" s="0" t="s">
        <v>11134</v>
      </c>
      <c r="H3939" s="0" t="s">
        <v>11135</v>
      </c>
      <c r="I3939" s="0" t="s">
        <v>11136</v>
      </c>
    </row>
    <row r="3940" customFormat="false" ht="14.4" hidden="false" customHeight="false" outlineLevel="0" collapsed="false">
      <c r="A3940" s="0" t="n">
        <v>577</v>
      </c>
      <c r="B3940" s="0" t="s">
        <v>8967</v>
      </c>
      <c r="C3940" s="0" t="s">
        <v>8968</v>
      </c>
      <c r="D3940" s="0" t="n">
        <v>30361</v>
      </c>
      <c r="E3940" s="0" t="s">
        <v>11137</v>
      </c>
      <c r="H3940" s="0" t="s">
        <v>11138</v>
      </c>
      <c r="I3940" s="0" t="s">
        <v>11139</v>
      </c>
    </row>
    <row r="3941" customFormat="false" ht="14.4" hidden="false" customHeight="false" outlineLevel="0" collapsed="false">
      <c r="A3941" s="0" t="n">
        <v>577</v>
      </c>
      <c r="B3941" s="0" t="s">
        <v>8967</v>
      </c>
      <c r="C3941" s="0" t="s">
        <v>8968</v>
      </c>
      <c r="D3941" s="0" t="n">
        <v>30362</v>
      </c>
      <c r="E3941" s="0" t="s">
        <v>11140</v>
      </c>
      <c r="H3941" s="0" t="s">
        <v>11141</v>
      </c>
      <c r="I3941" s="0" t="s">
        <v>11142</v>
      </c>
    </row>
    <row r="3942" customFormat="false" ht="14.4" hidden="false" customHeight="false" outlineLevel="0" collapsed="false">
      <c r="A3942" s="0" t="n">
        <v>577</v>
      </c>
      <c r="B3942" s="0" t="s">
        <v>8967</v>
      </c>
      <c r="C3942" s="0" t="s">
        <v>8968</v>
      </c>
      <c r="D3942" s="0" t="n">
        <v>30363</v>
      </c>
      <c r="E3942" s="0" t="s">
        <v>11143</v>
      </c>
      <c r="H3942" s="0" t="s">
        <v>11144</v>
      </c>
      <c r="I3942" s="0" t="s">
        <v>11145</v>
      </c>
    </row>
    <row r="3943" customFormat="false" ht="14.4" hidden="false" customHeight="false" outlineLevel="0" collapsed="false">
      <c r="A3943" s="0" t="n">
        <v>577</v>
      </c>
      <c r="B3943" s="0" t="s">
        <v>8967</v>
      </c>
      <c r="C3943" s="0" t="s">
        <v>8968</v>
      </c>
      <c r="D3943" s="0" t="n">
        <v>30364</v>
      </c>
      <c r="E3943" s="0" t="s">
        <v>11146</v>
      </c>
      <c r="H3943" s="0" t="s">
        <v>11147</v>
      </c>
      <c r="I3943" s="0" t="s">
        <v>11148</v>
      </c>
    </row>
    <row r="3944" customFormat="false" ht="14.4" hidden="false" customHeight="false" outlineLevel="0" collapsed="false">
      <c r="A3944" s="0" t="n">
        <v>577</v>
      </c>
      <c r="B3944" s="0" t="s">
        <v>8967</v>
      </c>
      <c r="C3944" s="0" t="s">
        <v>8968</v>
      </c>
      <c r="D3944" s="0" t="n">
        <v>30365</v>
      </c>
      <c r="E3944" s="0" t="s">
        <v>11149</v>
      </c>
      <c r="H3944" s="0" t="s">
        <v>11150</v>
      </c>
      <c r="I3944" s="0" t="s">
        <v>11151</v>
      </c>
    </row>
    <row r="3945" customFormat="false" ht="14.4" hidden="false" customHeight="false" outlineLevel="0" collapsed="false">
      <c r="A3945" s="0" t="n">
        <v>577</v>
      </c>
      <c r="B3945" s="0" t="s">
        <v>8967</v>
      </c>
      <c r="C3945" s="0" t="s">
        <v>8968</v>
      </c>
      <c r="D3945" s="0" t="n">
        <v>30366</v>
      </c>
      <c r="E3945" s="0" t="s">
        <v>11152</v>
      </c>
      <c r="H3945" s="0" t="s">
        <v>11153</v>
      </c>
      <c r="I3945" s="0" t="s">
        <v>11154</v>
      </c>
    </row>
    <row r="3946" customFormat="false" ht="14.4" hidden="false" customHeight="false" outlineLevel="0" collapsed="false">
      <c r="A3946" s="0" t="n">
        <v>577</v>
      </c>
      <c r="B3946" s="0" t="s">
        <v>8967</v>
      </c>
      <c r="C3946" s="0" t="s">
        <v>8968</v>
      </c>
      <c r="D3946" s="0" t="n">
        <v>30367</v>
      </c>
      <c r="E3946" s="0" t="s">
        <v>11155</v>
      </c>
      <c r="H3946" s="0" t="s">
        <v>11156</v>
      </c>
      <c r="I3946" s="0" t="s">
        <v>11157</v>
      </c>
    </row>
    <row r="3947" customFormat="false" ht="14.4" hidden="false" customHeight="false" outlineLevel="0" collapsed="false">
      <c r="A3947" s="0" t="n">
        <v>577</v>
      </c>
      <c r="B3947" s="0" t="s">
        <v>8967</v>
      </c>
      <c r="C3947" s="0" t="s">
        <v>8968</v>
      </c>
      <c r="D3947" s="0" t="n">
        <v>30368</v>
      </c>
      <c r="E3947" s="0" t="s">
        <v>11158</v>
      </c>
      <c r="H3947" s="0" t="s">
        <v>11159</v>
      </c>
      <c r="I3947" s="0" t="s">
        <v>11160</v>
      </c>
    </row>
    <row r="3948" customFormat="false" ht="14.4" hidden="false" customHeight="false" outlineLevel="0" collapsed="false">
      <c r="A3948" s="0" t="n">
        <v>577</v>
      </c>
      <c r="B3948" s="0" t="s">
        <v>8967</v>
      </c>
      <c r="C3948" s="0" t="s">
        <v>8968</v>
      </c>
      <c r="D3948" s="0" t="n">
        <v>30369</v>
      </c>
      <c r="E3948" s="0" t="s">
        <v>11161</v>
      </c>
      <c r="H3948" s="0" t="s">
        <v>11162</v>
      </c>
      <c r="I3948" s="0" t="s">
        <v>11163</v>
      </c>
    </row>
    <row r="3949" customFormat="false" ht="14.4" hidden="false" customHeight="false" outlineLevel="0" collapsed="false">
      <c r="A3949" s="0" t="n">
        <v>577</v>
      </c>
      <c r="B3949" s="0" t="s">
        <v>8967</v>
      </c>
      <c r="C3949" s="0" t="s">
        <v>8968</v>
      </c>
      <c r="D3949" s="0" t="n">
        <v>30370</v>
      </c>
      <c r="E3949" s="0" t="s">
        <v>11164</v>
      </c>
      <c r="H3949" s="0" t="s">
        <v>11165</v>
      </c>
      <c r="I3949" s="0" t="s">
        <v>11166</v>
      </c>
    </row>
    <row r="3950" customFormat="false" ht="14.4" hidden="false" customHeight="false" outlineLevel="0" collapsed="false">
      <c r="A3950" s="0" t="n">
        <v>577</v>
      </c>
      <c r="B3950" s="0" t="s">
        <v>8967</v>
      </c>
      <c r="C3950" s="0" t="s">
        <v>8968</v>
      </c>
      <c r="D3950" s="0" t="n">
        <v>30371</v>
      </c>
      <c r="E3950" s="0" t="s">
        <v>11167</v>
      </c>
      <c r="H3950" s="0" t="s">
        <v>11168</v>
      </c>
      <c r="I3950" s="0" t="s">
        <v>11169</v>
      </c>
    </row>
    <row r="3951" customFormat="false" ht="14.4" hidden="false" customHeight="false" outlineLevel="0" collapsed="false">
      <c r="A3951" s="0" t="n">
        <v>577</v>
      </c>
      <c r="B3951" s="0" t="s">
        <v>8967</v>
      </c>
      <c r="C3951" s="0" t="s">
        <v>8968</v>
      </c>
      <c r="D3951" s="0" t="n">
        <v>30372</v>
      </c>
      <c r="E3951" s="0" t="s">
        <v>11170</v>
      </c>
      <c r="H3951" s="0" t="s">
        <v>11171</v>
      </c>
      <c r="I3951" s="0" t="s">
        <v>11172</v>
      </c>
    </row>
    <row r="3952" customFormat="false" ht="14.4" hidden="false" customHeight="false" outlineLevel="0" collapsed="false">
      <c r="A3952" s="0" t="n">
        <v>577</v>
      </c>
      <c r="B3952" s="0" t="s">
        <v>8967</v>
      </c>
      <c r="C3952" s="0" t="s">
        <v>8968</v>
      </c>
      <c r="D3952" s="0" t="n">
        <v>30373</v>
      </c>
      <c r="E3952" s="0" t="s">
        <v>11173</v>
      </c>
      <c r="H3952" s="0" t="s">
        <v>11174</v>
      </c>
      <c r="I3952" s="0" t="s">
        <v>11175</v>
      </c>
    </row>
    <row r="3953" customFormat="false" ht="14.4" hidden="false" customHeight="false" outlineLevel="0" collapsed="false">
      <c r="A3953" s="0" t="n">
        <v>577</v>
      </c>
      <c r="B3953" s="0" t="s">
        <v>8967</v>
      </c>
      <c r="C3953" s="0" t="s">
        <v>8968</v>
      </c>
      <c r="D3953" s="0" t="n">
        <v>30374</v>
      </c>
      <c r="E3953" s="0" t="s">
        <v>11176</v>
      </c>
      <c r="H3953" s="0" t="s">
        <v>11177</v>
      </c>
      <c r="I3953" s="0" t="s">
        <v>11178</v>
      </c>
    </row>
    <row r="3954" customFormat="false" ht="14.4" hidden="false" customHeight="false" outlineLevel="0" collapsed="false">
      <c r="A3954" s="0" t="n">
        <v>577</v>
      </c>
      <c r="B3954" s="0" t="s">
        <v>8967</v>
      </c>
      <c r="C3954" s="0" t="s">
        <v>8968</v>
      </c>
      <c r="D3954" s="0" t="n">
        <v>30375</v>
      </c>
      <c r="E3954" s="0" t="s">
        <v>11179</v>
      </c>
      <c r="H3954" s="0" t="s">
        <v>11180</v>
      </c>
      <c r="I3954" s="0" t="s">
        <v>11181</v>
      </c>
    </row>
    <row r="3955" customFormat="false" ht="14.4" hidden="false" customHeight="false" outlineLevel="0" collapsed="false">
      <c r="A3955" s="0" t="n">
        <v>577</v>
      </c>
      <c r="B3955" s="0" t="s">
        <v>8967</v>
      </c>
      <c r="C3955" s="0" t="s">
        <v>8968</v>
      </c>
      <c r="D3955" s="0" t="n">
        <v>30376</v>
      </c>
      <c r="E3955" s="0" t="s">
        <v>11182</v>
      </c>
      <c r="H3955" s="0" t="s">
        <v>11183</v>
      </c>
      <c r="I3955" s="0" t="s">
        <v>11184</v>
      </c>
    </row>
    <row r="3956" customFormat="false" ht="14.4" hidden="false" customHeight="false" outlineLevel="0" collapsed="false">
      <c r="A3956" s="0" t="n">
        <v>577</v>
      </c>
      <c r="B3956" s="0" t="s">
        <v>8967</v>
      </c>
      <c r="C3956" s="0" t="s">
        <v>8968</v>
      </c>
      <c r="D3956" s="0" t="n">
        <v>30377</v>
      </c>
      <c r="E3956" s="0" t="s">
        <v>11185</v>
      </c>
      <c r="H3956" s="0" t="s">
        <v>11186</v>
      </c>
      <c r="I3956" s="0" t="s">
        <v>11187</v>
      </c>
    </row>
    <row r="3957" customFormat="false" ht="14.4" hidden="false" customHeight="false" outlineLevel="0" collapsed="false">
      <c r="A3957" s="0" t="n">
        <v>577</v>
      </c>
      <c r="B3957" s="0" t="s">
        <v>8967</v>
      </c>
      <c r="C3957" s="0" t="s">
        <v>8968</v>
      </c>
      <c r="D3957" s="0" t="n">
        <v>30378</v>
      </c>
      <c r="E3957" s="0" t="s">
        <v>11188</v>
      </c>
      <c r="H3957" s="0" t="s">
        <v>11189</v>
      </c>
      <c r="I3957" s="0" t="s">
        <v>11190</v>
      </c>
    </row>
    <row r="3958" customFormat="false" ht="14.4" hidden="false" customHeight="false" outlineLevel="0" collapsed="false">
      <c r="A3958" s="0" t="n">
        <v>577</v>
      </c>
      <c r="B3958" s="0" t="s">
        <v>8967</v>
      </c>
      <c r="C3958" s="0" t="s">
        <v>8968</v>
      </c>
      <c r="D3958" s="0" t="n">
        <v>30379</v>
      </c>
      <c r="E3958" s="0" t="s">
        <v>11191</v>
      </c>
      <c r="H3958" s="0" t="s">
        <v>11192</v>
      </c>
      <c r="I3958" s="0" t="s">
        <v>11193</v>
      </c>
    </row>
    <row r="3959" customFormat="false" ht="14.4" hidden="false" customHeight="false" outlineLevel="0" collapsed="false">
      <c r="A3959" s="0" t="n">
        <v>577</v>
      </c>
      <c r="B3959" s="0" t="s">
        <v>8967</v>
      </c>
      <c r="C3959" s="0" t="s">
        <v>8968</v>
      </c>
      <c r="D3959" s="0" t="n">
        <v>30380</v>
      </c>
      <c r="E3959" s="0" t="s">
        <v>11194</v>
      </c>
      <c r="H3959" s="0" t="s">
        <v>11195</v>
      </c>
      <c r="I3959" s="0" t="s">
        <v>11196</v>
      </c>
    </row>
    <row r="3960" customFormat="false" ht="14.4" hidden="false" customHeight="false" outlineLevel="0" collapsed="false">
      <c r="A3960" s="0" t="n">
        <v>577</v>
      </c>
      <c r="B3960" s="0" t="s">
        <v>8967</v>
      </c>
      <c r="C3960" s="0" t="s">
        <v>8968</v>
      </c>
      <c r="D3960" s="0" t="n">
        <v>30381</v>
      </c>
      <c r="E3960" s="0" t="s">
        <v>11197</v>
      </c>
      <c r="H3960" s="0" t="s">
        <v>11198</v>
      </c>
      <c r="I3960" s="0" t="s">
        <v>11199</v>
      </c>
    </row>
    <row r="3961" customFormat="false" ht="14.4" hidden="false" customHeight="false" outlineLevel="0" collapsed="false">
      <c r="A3961" s="0" t="n">
        <v>577</v>
      </c>
      <c r="B3961" s="0" t="s">
        <v>8967</v>
      </c>
      <c r="C3961" s="0" t="s">
        <v>8968</v>
      </c>
      <c r="D3961" s="0" t="n">
        <v>30382</v>
      </c>
      <c r="E3961" s="0" t="s">
        <v>11200</v>
      </c>
      <c r="H3961" s="0" t="s">
        <v>11201</v>
      </c>
      <c r="I3961" s="0" t="s">
        <v>11202</v>
      </c>
    </row>
    <row r="3962" customFormat="false" ht="14.4" hidden="false" customHeight="false" outlineLevel="0" collapsed="false">
      <c r="A3962" s="0" t="n">
        <v>577</v>
      </c>
      <c r="B3962" s="0" t="s">
        <v>8967</v>
      </c>
      <c r="C3962" s="0" t="s">
        <v>8968</v>
      </c>
      <c r="D3962" s="0" t="n">
        <v>30383</v>
      </c>
      <c r="E3962" s="0" t="s">
        <v>11203</v>
      </c>
      <c r="H3962" s="0" t="s">
        <v>11204</v>
      </c>
      <c r="I3962" s="0" t="s">
        <v>11205</v>
      </c>
    </row>
    <row r="3963" customFormat="false" ht="14.4" hidden="false" customHeight="false" outlineLevel="0" collapsed="false">
      <c r="A3963" s="0" t="n">
        <v>577</v>
      </c>
      <c r="B3963" s="0" t="s">
        <v>8967</v>
      </c>
      <c r="C3963" s="0" t="s">
        <v>8968</v>
      </c>
      <c r="D3963" s="0" t="n">
        <v>30384</v>
      </c>
      <c r="E3963" s="0" t="s">
        <v>11206</v>
      </c>
      <c r="H3963" s="0" t="s">
        <v>11207</v>
      </c>
      <c r="I3963" s="0" t="s">
        <v>11208</v>
      </c>
    </row>
    <row r="3964" customFormat="false" ht="14.4" hidden="false" customHeight="false" outlineLevel="0" collapsed="false">
      <c r="A3964" s="0" t="n">
        <v>577</v>
      </c>
      <c r="B3964" s="0" t="s">
        <v>8967</v>
      </c>
      <c r="C3964" s="0" t="s">
        <v>8968</v>
      </c>
      <c r="D3964" s="0" t="n">
        <v>30385</v>
      </c>
      <c r="E3964" s="0" t="s">
        <v>11209</v>
      </c>
      <c r="H3964" s="0" t="s">
        <v>11210</v>
      </c>
      <c r="I3964" s="0" t="s">
        <v>11211</v>
      </c>
    </row>
    <row r="3965" customFormat="false" ht="14.4" hidden="false" customHeight="false" outlineLevel="0" collapsed="false">
      <c r="A3965" s="0" t="n">
        <v>577</v>
      </c>
      <c r="B3965" s="0" t="s">
        <v>8967</v>
      </c>
      <c r="C3965" s="0" t="s">
        <v>8968</v>
      </c>
      <c r="D3965" s="0" t="n">
        <v>30386</v>
      </c>
      <c r="E3965" s="0" t="s">
        <v>11212</v>
      </c>
      <c r="H3965" s="0" t="s">
        <v>11213</v>
      </c>
      <c r="I3965" s="0" t="s">
        <v>11214</v>
      </c>
    </row>
    <row r="3966" customFormat="false" ht="14.4" hidden="false" customHeight="false" outlineLevel="0" collapsed="false">
      <c r="A3966" s="0" t="n">
        <v>577</v>
      </c>
      <c r="B3966" s="0" t="s">
        <v>8967</v>
      </c>
      <c r="C3966" s="0" t="s">
        <v>8968</v>
      </c>
      <c r="D3966" s="0" t="n">
        <v>30387</v>
      </c>
      <c r="E3966" s="0" t="s">
        <v>11215</v>
      </c>
      <c r="H3966" s="0" t="s">
        <v>11216</v>
      </c>
      <c r="I3966" s="0" t="s">
        <v>11217</v>
      </c>
    </row>
    <row r="3967" customFormat="false" ht="14.4" hidden="false" customHeight="false" outlineLevel="0" collapsed="false">
      <c r="A3967" s="0" t="n">
        <v>577</v>
      </c>
      <c r="B3967" s="0" t="s">
        <v>8967</v>
      </c>
      <c r="C3967" s="0" t="s">
        <v>8968</v>
      </c>
      <c r="D3967" s="0" t="n">
        <v>30388</v>
      </c>
      <c r="E3967" s="0" t="s">
        <v>11218</v>
      </c>
      <c r="H3967" s="0" t="s">
        <v>11219</v>
      </c>
      <c r="I3967" s="0" t="s">
        <v>11220</v>
      </c>
    </row>
    <row r="3968" customFormat="false" ht="14.4" hidden="false" customHeight="false" outlineLevel="0" collapsed="false">
      <c r="A3968" s="0" t="n">
        <v>577</v>
      </c>
      <c r="B3968" s="0" t="s">
        <v>8967</v>
      </c>
      <c r="C3968" s="0" t="s">
        <v>8968</v>
      </c>
      <c r="D3968" s="0" t="n">
        <v>30389</v>
      </c>
      <c r="E3968" s="0" t="s">
        <v>11221</v>
      </c>
      <c r="H3968" s="0" t="s">
        <v>11222</v>
      </c>
      <c r="I3968" s="0" t="s">
        <v>11223</v>
      </c>
    </row>
    <row r="3969" customFormat="false" ht="14.4" hidden="false" customHeight="false" outlineLevel="0" collapsed="false">
      <c r="A3969" s="0" t="n">
        <v>577</v>
      </c>
      <c r="B3969" s="0" t="s">
        <v>8967</v>
      </c>
      <c r="C3969" s="0" t="s">
        <v>8968</v>
      </c>
      <c r="D3969" s="0" t="n">
        <v>30390</v>
      </c>
      <c r="E3969" s="0" t="s">
        <v>11224</v>
      </c>
      <c r="H3969" s="0" t="s">
        <v>11225</v>
      </c>
      <c r="I3969" s="0" t="s">
        <v>11226</v>
      </c>
    </row>
    <row r="3970" customFormat="false" ht="14.4" hidden="false" customHeight="false" outlineLevel="0" collapsed="false">
      <c r="A3970" s="0" t="n">
        <v>577</v>
      </c>
      <c r="B3970" s="0" t="s">
        <v>8967</v>
      </c>
      <c r="C3970" s="0" t="s">
        <v>8968</v>
      </c>
      <c r="D3970" s="0" t="n">
        <v>30391</v>
      </c>
      <c r="E3970" s="0" t="s">
        <v>11227</v>
      </c>
      <c r="H3970" s="0" t="s">
        <v>11228</v>
      </c>
      <c r="I3970" s="0" t="s">
        <v>11229</v>
      </c>
    </row>
    <row r="3971" customFormat="false" ht="14.4" hidden="false" customHeight="false" outlineLevel="0" collapsed="false">
      <c r="A3971" s="0" t="n">
        <v>577</v>
      </c>
      <c r="B3971" s="0" t="s">
        <v>8967</v>
      </c>
      <c r="C3971" s="0" t="s">
        <v>8968</v>
      </c>
      <c r="D3971" s="0" t="n">
        <v>30392</v>
      </c>
      <c r="E3971" s="0" t="s">
        <v>11230</v>
      </c>
      <c r="H3971" s="0" t="s">
        <v>11231</v>
      </c>
      <c r="I3971" s="0" t="s">
        <v>11232</v>
      </c>
    </row>
    <row r="3972" customFormat="false" ht="14.4" hidden="false" customHeight="false" outlineLevel="0" collapsed="false">
      <c r="A3972" s="0" t="n">
        <v>577</v>
      </c>
      <c r="B3972" s="0" t="s">
        <v>8967</v>
      </c>
      <c r="C3972" s="0" t="s">
        <v>8968</v>
      </c>
      <c r="D3972" s="0" t="n">
        <v>30393</v>
      </c>
      <c r="E3972" s="0" t="s">
        <v>11233</v>
      </c>
      <c r="H3972" s="0" t="s">
        <v>11234</v>
      </c>
      <c r="I3972" s="0" t="s">
        <v>11235</v>
      </c>
    </row>
    <row r="3973" customFormat="false" ht="14.4" hidden="false" customHeight="false" outlineLevel="0" collapsed="false">
      <c r="A3973" s="0" t="n">
        <v>577</v>
      </c>
      <c r="B3973" s="0" t="s">
        <v>8967</v>
      </c>
      <c r="C3973" s="0" t="s">
        <v>8968</v>
      </c>
      <c r="D3973" s="0" t="n">
        <v>30394</v>
      </c>
      <c r="E3973" s="0" t="s">
        <v>11236</v>
      </c>
      <c r="H3973" s="0" t="s">
        <v>11237</v>
      </c>
      <c r="I3973" s="0" t="s">
        <v>11238</v>
      </c>
    </row>
    <row r="3974" customFormat="false" ht="14.4" hidden="false" customHeight="false" outlineLevel="0" collapsed="false">
      <c r="A3974" s="0" t="n">
        <v>577</v>
      </c>
      <c r="B3974" s="0" t="s">
        <v>8967</v>
      </c>
      <c r="C3974" s="0" t="s">
        <v>8968</v>
      </c>
      <c r="D3974" s="0" t="n">
        <v>30395</v>
      </c>
      <c r="E3974" s="0" t="s">
        <v>11239</v>
      </c>
      <c r="H3974" s="0" t="s">
        <v>11240</v>
      </c>
      <c r="I3974" s="0" t="s">
        <v>11241</v>
      </c>
    </row>
    <row r="3975" customFormat="false" ht="14.4" hidden="false" customHeight="false" outlineLevel="0" collapsed="false">
      <c r="A3975" s="0" t="n">
        <v>577</v>
      </c>
      <c r="B3975" s="0" t="s">
        <v>8967</v>
      </c>
      <c r="C3975" s="0" t="s">
        <v>8968</v>
      </c>
      <c r="D3975" s="0" t="n">
        <v>30396</v>
      </c>
      <c r="E3975" s="0" t="s">
        <v>11242</v>
      </c>
      <c r="H3975" s="0" t="s">
        <v>11243</v>
      </c>
      <c r="I3975" s="0" t="s">
        <v>11244</v>
      </c>
    </row>
    <row r="3976" customFormat="false" ht="14.4" hidden="false" customHeight="false" outlineLevel="0" collapsed="false">
      <c r="A3976" s="0" t="n">
        <v>577</v>
      </c>
      <c r="B3976" s="0" t="s">
        <v>8967</v>
      </c>
      <c r="C3976" s="0" t="s">
        <v>8968</v>
      </c>
      <c r="D3976" s="0" t="n">
        <v>30397</v>
      </c>
      <c r="E3976" s="0" t="s">
        <v>11245</v>
      </c>
      <c r="H3976" s="0" t="s">
        <v>11246</v>
      </c>
      <c r="I3976" s="0" t="s">
        <v>11247</v>
      </c>
    </row>
    <row r="3977" customFormat="false" ht="14.4" hidden="false" customHeight="false" outlineLevel="0" collapsed="false">
      <c r="A3977" s="0" t="n">
        <v>577</v>
      </c>
      <c r="B3977" s="0" t="s">
        <v>8967</v>
      </c>
      <c r="C3977" s="0" t="s">
        <v>8968</v>
      </c>
      <c r="D3977" s="0" t="n">
        <v>30398</v>
      </c>
      <c r="E3977" s="0" t="s">
        <v>11248</v>
      </c>
      <c r="H3977" s="0" t="s">
        <v>11249</v>
      </c>
      <c r="I3977" s="0" t="s">
        <v>11250</v>
      </c>
    </row>
    <row r="3978" customFormat="false" ht="14.4" hidden="false" customHeight="false" outlineLevel="0" collapsed="false">
      <c r="A3978" s="0" t="n">
        <v>577</v>
      </c>
      <c r="B3978" s="0" t="s">
        <v>8967</v>
      </c>
      <c r="C3978" s="0" t="s">
        <v>8968</v>
      </c>
      <c r="D3978" s="0" t="n">
        <v>30399</v>
      </c>
      <c r="E3978" s="0" t="s">
        <v>11251</v>
      </c>
      <c r="H3978" s="0" t="s">
        <v>11252</v>
      </c>
      <c r="I3978" s="0" t="s">
        <v>11253</v>
      </c>
    </row>
    <row r="3979" customFormat="false" ht="14.4" hidden="false" customHeight="false" outlineLevel="0" collapsed="false">
      <c r="A3979" s="0" t="n">
        <v>577</v>
      </c>
      <c r="B3979" s="0" t="s">
        <v>8967</v>
      </c>
      <c r="C3979" s="0" t="s">
        <v>8968</v>
      </c>
      <c r="D3979" s="0" t="n">
        <v>30400</v>
      </c>
      <c r="E3979" s="0" t="s">
        <v>11254</v>
      </c>
      <c r="H3979" s="0" t="s">
        <v>4865</v>
      </c>
      <c r="I3979" s="0" t="s">
        <v>11255</v>
      </c>
    </row>
    <row r="3980" customFormat="false" ht="14.4" hidden="false" customHeight="false" outlineLevel="0" collapsed="false">
      <c r="A3980" s="0" t="n">
        <v>577</v>
      </c>
      <c r="B3980" s="0" t="s">
        <v>8967</v>
      </c>
      <c r="C3980" s="0" t="s">
        <v>8968</v>
      </c>
      <c r="D3980" s="0" t="n">
        <v>30401</v>
      </c>
      <c r="E3980" s="0" t="s">
        <v>11256</v>
      </c>
      <c r="H3980" s="0" t="s">
        <v>11257</v>
      </c>
      <c r="I3980" s="0" t="s">
        <v>11258</v>
      </c>
    </row>
    <row r="3981" customFormat="false" ht="14.4" hidden="false" customHeight="false" outlineLevel="0" collapsed="false">
      <c r="A3981" s="0" t="n">
        <v>577</v>
      </c>
      <c r="B3981" s="0" t="s">
        <v>8967</v>
      </c>
      <c r="C3981" s="0" t="s">
        <v>8968</v>
      </c>
      <c r="D3981" s="0" t="n">
        <v>30402</v>
      </c>
      <c r="E3981" s="0" t="s">
        <v>11259</v>
      </c>
      <c r="H3981" s="0" t="s">
        <v>11260</v>
      </c>
      <c r="I3981" s="0" t="s">
        <v>11261</v>
      </c>
    </row>
    <row r="3982" customFormat="false" ht="14.4" hidden="false" customHeight="false" outlineLevel="0" collapsed="false">
      <c r="A3982" s="0" t="n">
        <v>577</v>
      </c>
      <c r="B3982" s="0" t="s">
        <v>8967</v>
      </c>
      <c r="C3982" s="0" t="s">
        <v>8968</v>
      </c>
      <c r="D3982" s="0" t="n">
        <v>30403</v>
      </c>
      <c r="E3982" s="0" t="s">
        <v>11262</v>
      </c>
      <c r="H3982" s="0" t="s">
        <v>11263</v>
      </c>
      <c r="I3982" s="0" t="s">
        <v>11264</v>
      </c>
    </row>
    <row r="3983" customFormat="false" ht="14.4" hidden="false" customHeight="false" outlineLevel="0" collapsed="false">
      <c r="A3983" s="0" t="n">
        <v>577</v>
      </c>
      <c r="B3983" s="0" t="s">
        <v>8967</v>
      </c>
      <c r="C3983" s="0" t="s">
        <v>8968</v>
      </c>
      <c r="D3983" s="0" t="n">
        <v>30404</v>
      </c>
      <c r="E3983" s="0" t="s">
        <v>11265</v>
      </c>
      <c r="H3983" s="0" t="s">
        <v>11266</v>
      </c>
      <c r="I3983" s="0" t="s">
        <v>11267</v>
      </c>
    </row>
    <row r="3984" customFormat="false" ht="14.4" hidden="false" customHeight="false" outlineLevel="0" collapsed="false">
      <c r="A3984" s="0" t="n">
        <v>577</v>
      </c>
      <c r="B3984" s="0" t="s">
        <v>8967</v>
      </c>
      <c r="C3984" s="0" t="s">
        <v>8968</v>
      </c>
      <c r="D3984" s="0" t="n">
        <v>30405</v>
      </c>
      <c r="E3984" s="0" t="s">
        <v>11268</v>
      </c>
      <c r="H3984" s="0" t="s">
        <v>11269</v>
      </c>
      <c r="I3984" s="0" t="s">
        <v>11270</v>
      </c>
    </row>
    <row r="3985" customFormat="false" ht="14.4" hidden="false" customHeight="false" outlineLevel="0" collapsed="false">
      <c r="A3985" s="0" t="n">
        <v>577</v>
      </c>
      <c r="B3985" s="0" t="s">
        <v>8967</v>
      </c>
      <c r="C3985" s="0" t="s">
        <v>8968</v>
      </c>
      <c r="D3985" s="0" t="n">
        <v>30406</v>
      </c>
      <c r="E3985" s="0" t="s">
        <v>11271</v>
      </c>
      <c r="H3985" s="0" t="s">
        <v>11272</v>
      </c>
      <c r="I3985" s="0" t="s">
        <v>11273</v>
      </c>
    </row>
    <row r="3986" customFormat="false" ht="14.4" hidden="false" customHeight="false" outlineLevel="0" collapsed="false">
      <c r="A3986" s="0" t="n">
        <v>577</v>
      </c>
      <c r="B3986" s="0" t="s">
        <v>8967</v>
      </c>
      <c r="C3986" s="0" t="s">
        <v>8968</v>
      </c>
      <c r="D3986" s="0" t="n">
        <v>30407</v>
      </c>
      <c r="E3986" s="0" t="s">
        <v>11274</v>
      </c>
      <c r="H3986" s="0" t="s">
        <v>11275</v>
      </c>
      <c r="I3986" s="0" t="s">
        <v>11276</v>
      </c>
    </row>
    <row r="3987" customFormat="false" ht="14.4" hidden="false" customHeight="false" outlineLevel="0" collapsed="false">
      <c r="A3987" s="0" t="n">
        <v>577</v>
      </c>
      <c r="B3987" s="0" t="s">
        <v>8967</v>
      </c>
      <c r="C3987" s="0" t="s">
        <v>8968</v>
      </c>
      <c r="D3987" s="0" t="n">
        <v>30408</v>
      </c>
      <c r="E3987" s="0" t="s">
        <v>11277</v>
      </c>
      <c r="H3987" s="0" t="s">
        <v>11278</v>
      </c>
      <c r="I3987" s="0" t="s">
        <v>11279</v>
      </c>
    </row>
    <row r="3988" customFormat="false" ht="14.4" hidden="false" customHeight="false" outlineLevel="0" collapsed="false">
      <c r="A3988" s="0" t="n">
        <v>577</v>
      </c>
      <c r="B3988" s="0" t="s">
        <v>8967</v>
      </c>
      <c r="C3988" s="0" t="s">
        <v>8968</v>
      </c>
      <c r="D3988" s="0" t="n">
        <v>30409</v>
      </c>
      <c r="E3988" s="0" t="s">
        <v>11280</v>
      </c>
      <c r="H3988" s="0" t="s">
        <v>11281</v>
      </c>
      <c r="I3988" s="0" t="s">
        <v>11282</v>
      </c>
    </row>
    <row r="3989" customFormat="false" ht="14.4" hidden="false" customHeight="false" outlineLevel="0" collapsed="false">
      <c r="A3989" s="0" t="n">
        <v>577</v>
      </c>
      <c r="B3989" s="0" t="s">
        <v>8967</v>
      </c>
      <c r="C3989" s="0" t="s">
        <v>8968</v>
      </c>
      <c r="D3989" s="0" t="n">
        <v>30410</v>
      </c>
      <c r="E3989" s="0" t="s">
        <v>11283</v>
      </c>
      <c r="H3989" s="0" t="s">
        <v>11284</v>
      </c>
      <c r="I3989" s="0" t="s">
        <v>11285</v>
      </c>
    </row>
    <row r="3990" customFormat="false" ht="14.4" hidden="false" customHeight="false" outlineLevel="0" collapsed="false">
      <c r="A3990" s="0" t="n">
        <v>577</v>
      </c>
      <c r="B3990" s="0" t="s">
        <v>8967</v>
      </c>
      <c r="C3990" s="0" t="s">
        <v>8968</v>
      </c>
      <c r="D3990" s="0" t="n">
        <v>30411</v>
      </c>
      <c r="E3990" s="0" t="s">
        <v>11286</v>
      </c>
      <c r="H3990" s="0" t="s">
        <v>11287</v>
      </c>
      <c r="I3990" s="0" t="s">
        <v>11288</v>
      </c>
    </row>
    <row r="3991" customFormat="false" ht="14.4" hidden="false" customHeight="false" outlineLevel="0" collapsed="false">
      <c r="A3991" s="0" t="n">
        <v>577</v>
      </c>
      <c r="B3991" s="0" t="s">
        <v>8967</v>
      </c>
      <c r="C3991" s="0" t="s">
        <v>8968</v>
      </c>
      <c r="D3991" s="0" t="n">
        <v>30412</v>
      </c>
      <c r="E3991" s="0" t="s">
        <v>11289</v>
      </c>
      <c r="H3991" s="0" t="s">
        <v>11290</v>
      </c>
      <c r="I3991" s="0" t="s">
        <v>11291</v>
      </c>
    </row>
    <row r="3992" customFormat="false" ht="14.4" hidden="false" customHeight="false" outlineLevel="0" collapsed="false">
      <c r="A3992" s="0" t="n">
        <v>577</v>
      </c>
      <c r="B3992" s="0" t="s">
        <v>8967</v>
      </c>
      <c r="C3992" s="0" t="s">
        <v>8968</v>
      </c>
      <c r="D3992" s="0" t="n">
        <v>30413</v>
      </c>
      <c r="E3992" s="0" t="s">
        <v>11292</v>
      </c>
      <c r="H3992" s="0" t="s">
        <v>11293</v>
      </c>
      <c r="I3992" s="0" t="s">
        <v>11294</v>
      </c>
    </row>
    <row r="3993" customFormat="false" ht="14.4" hidden="false" customHeight="false" outlineLevel="0" collapsed="false">
      <c r="A3993" s="0" t="n">
        <v>577</v>
      </c>
      <c r="B3993" s="0" t="s">
        <v>8967</v>
      </c>
      <c r="C3993" s="0" t="s">
        <v>8968</v>
      </c>
      <c r="D3993" s="0" t="n">
        <v>30414</v>
      </c>
      <c r="E3993" s="0" t="s">
        <v>11295</v>
      </c>
      <c r="H3993" s="0" t="s">
        <v>11296</v>
      </c>
      <c r="I3993" s="0" t="s">
        <v>11297</v>
      </c>
    </row>
    <row r="3994" customFormat="false" ht="14.4" hidden="false" customHeight="false" outlineLevel="0" collapsed="false">
      <c r="A3994" s="0" t="n">
        <v>577</v>
      </c>
      <c r="B3994" s="0" t="s">
        <v>8967</v>
      </c>
      <c r="C3994" s="0" t="s">
        <v>8968</v>
      </c>
      <c r="D3994" s="0" t="n">
        <v>30415</v>
      </c>
      <c r="E3994" s="0" t="s">
        <v>11298</v>
      </c>
      <c r="H3994" s="0" t="s">
        <v>11299</v>
      </c>
      <c r="I3994" s="0" t="s">
        <v>11300</v>
      </c>
    </row>
    <row r="3995" customFormat="false" ht="14.4" hidden="false" customHeight="false" outlineLevel="0" collapsed="false">
      <c r="A3995" s="0" t="n">
        <v>577</v>
      </c>
      <c r="B3995" s="0" t="s">
        <v>8967</v>
      </c>
      <c r="C3995" s="0" t="s">
        <v>8968</v>
      </c>
      <c r="D3995" s="0" t="n">
        <v>30416</v>
      </c>
      <c r="E3995" s="0" t="s">
        <v>11301</v>
      </c>
      <c r="H3995" s="0" t="s">
        <v>11302</v>
      </c>
      <c r="I3995" s="0" t="s">
        <v>11303</v>
      </c>
    </row>
    <row r="3996" customFormat="false" ht="14.4" hidden="false" customHeight="false" outlineLevel="0" collapsed="false">
      <c r="A3996" s="0" t="n">
        <v>577</v>
      </c>
      <c r="B3996" s="0" t="s">
        <v>8967</v>
      </c>
      <c r="C3996" s="0" t="s">
        <v>8968</v>
      </c>
      <c r="D3996" s="0" t="n">
        <v>30417</v>
      </c>
      <c r="E3996" s="0" t="s">
        <v>11304</v>
      </c>
      <c r="H3996" s="0" t="s">
        <v>11305</v>
      </c>
      <c r="I3996" s="0" t="s">
        <v>11306</v>
      </c>
    </row>
    <row r="3997" customFormat="false" ht="14.4" hidden="false" customHeight="false" outlineLevel="0" collapsed="false">
      <c r="A3997" s="0" t="n">
        <v>577</v>
      </c>
      <c r="B3997" s="0" t="s">
        <v>8967</v>
      </c>
      <c r="C3997" s="0" t="s">
        <v>8968</v>
      </c>
      <c r="D3997" s="0" t="n">
        <v>30418</v>
      </c>
      <c r="E3997" s="0" t="s">
        <v>11307</v>
      </c>
      <c r="H3997" s="0" t="s">
        <v>11308</v>
      </c>
      <c r="I3997" s="0" t="s">
        <v>11309</v>
      </c>
    </row>
    <row r="3998" customFormat="false" ht="14.4" hidden="false" customHeight="false" outlineLevel="0" collapsed="false">
      <c r="A3998" s="0" t="n">
        <v>577</v>
      </c>
      <c r="B3998" s="0" t="s">
        <v>8967</v>
      </c>
      <c r="C3998" s="0" t="s">
        <v>8968</v>
      </c>
      <c r="D3998" s="0" t="n">
        <v>30419</v>
      </c>
      <c r="E3998" s="0" t="s">
        <v>11310</v>
      </c>
      <c r="H3998" s="0" t="s">
        <v>11311</v>
      </c>
      <c r="I3998" s="0" t="s">
        <v>11312</v>
      </c>
    </row>
    <row r="3999" customFormat="false" ht="14.4" hidden="false" customHeight="false" outlineLevel="0" collapsed="false">
      <c r="A3999" s="0" t="n">
        <v>577</v>
      </c>
      <c r="B3999" s="0" t="s">
        <v>8967</v>
      </c>
      <c r="C3999" s="0" t="s">
        <v>8968</v>
      </c>
      <c r="D3999" s="0" t="n">
        <v>30420</v>
      </c>
      <c r="E3999" s="0" t="s">
        <v>11313</v>
      </c>
      <c r="H3999" s="0" t="s">
        <v>11314</v>
      </c>
      <c r="I3999" s="0" t="s">
        <v>11315</v>
      </c>
    </row>
    <row r="4000" customFormat="false" ht="14.4" hidden="false" customHeight="false" outlineLevel="0" collapsed="false">
      <c r="A4000" s="0" t="n">
        <v>577</v>
      </c>
      <c r="B4000" s="0" t="s">
        <v>8967</v>
      </c>
      <c r="C4000" s="0" t="s">
        <v>8968</v>
      </c>
      <c r="D4000" s="0" t="n">
        <v>30421</v>
      </c>
      <c r="E4000" s="0" t="s">
        <v>11316</v>
      </c>
      <c r="H4000" s="0" t="s">
        <v>11317</v>
      </c>
      <c r="I4000" s="0" t="s">
        <v>11318</v>
      </c>
    </row>
    <row r="4001" customFormat="false" ht="14.4" hidden="false" customHeight="false" outlineLevel="0" collapsed="false">
      <c r="A4001" s="0" t="n">
        <v>577</v>
      </c>
      <c r="B4001" s="0" t="s">
        <v>8967</v>
      </c>
      <c r="C4001" s="0" t="s">
        <v>8968</v>
      </c>
      <c r="D4001" s="0" t="n">
        <v>30422</v>
      </c>
      <c r="E4001" s="0" t="s">
        <v>11319</v>
      </c>
      <c r="H4001" s="0" t="s">
        <v>11320</v>
      </c>
      <c r="I4001" s="0" t="s">
        <v>11321</v>
      </c>
    </row>
    <row r="4002" customFormat="false" ht="14.4" hidden="false" customHeight="false" outlineLevel="0" collapsed="false">
      <c r="A4002" s="0" t="n">
        <v>577</v>
      </c>
      <c r="B4002" s="0" t="s">
        <v>8967</v>
      </c>
      <c r="C4002" s="0" t="s">
        <v>8968</v>
      </c>
      <c r="D4002" s="0" t="n">
        <v>30423</v>
      </c>
      <c r="E4002" s="0" t="s">
        <v>11322</v>
      </c>
      <c r="H4002" s="0" t="s">
        <v>11323</v>
      </c>
      <c r="I4002" s="0" t="s">
        <v>11324</v>
      </c>
    </row>
    <row r="4003" customFormat="false" ht="14.4" hidden="false" customHeight="false" outlineLevel="0" collapsed="false">
      <c r="A4003" s="0" t="n">
        <v>577</v>
      </c>
      <c r="B4003" s="0" t="s">
        <v>8967</v>
      </c>
      <c r="C4003" s="0" t="s">
        <v>8968</v>
      </c>
      <c r="D4003" s="0" t="n">
        <v>30424</v>
      </c>
      <c r="E4003" s="0" t="s">
        <v>11325</v>
      </c>
      <c r="H4003" s="0" t="s">
        <v>11326</v>
      </c>
      <c r="I4003" s="0" t="s">
        <v>11327</v>
      </c>
    </row>
    <row r="4004" customFormat="false" ht="14.4" hidden="false" customHeight="false" outlineLevel="0" collapsed="false">
      <c r="A4004" s="0" t="n">
        <v>577</v>
      </c>
      <c r="B4004" s="0" t="s">
        <v>8967</v>
      </c>
      <c r="C4004" s="0" t="s">
        <v>8968</v>
      </c>
      <c r="D4004" s="0" t="n">
        <v>30425</v>
      </c>
      <c r="E4004" s="0" t="s">
        <v>11328</v>
      </c>
      <c r="H4004" s="0" t="s">
        <v>11329</v>
      </c>
      <c r="I4004" s="0" t="s">
        <v>11330</v>
      </c>
    </row>
    <row r="4005" customFormat="false" ht="14.4" hidden="false" customHeight="false" outlineLevel="0" collapsed="false">
      <c r="A4005" s="0" t="n">
        <v>577</v>
      </c>
      <c r="B4005" s="0" t="s">
        <v>8967</v>
      </c>
      <c r="C4005" s="0" t="s">
        <v>8968</v>
      </c>
      <c r="D4005" s="0" t="n">
        <v>30426</v>
      </c>
      <c r="E4005" s="0" t="s">
        <v>11331</v>
      </c>
      <c r="H4005" s="0" t="s">
        <v>11332</v>
      </c>
      <c r="I4005" s="0" t="s">
        <v>11333</v>
      </c>
    </row>
    <row r="4006" customFormat="false" ht="14.4" hidden="false" customHeight="false" outlineLevel="0" collapsed="false">
      <c r="A4006" s="0" t="n">
        <v>577</v>
      </c>
      <c r="B4006" s="0" t="s">
        <v>8967</v>
      </c>
      <c r="C4006" s="0" t="s">
        <v>8968</v>
      </c>
      <c r="D4006" s="0" t="n">
        <v>30427</v>
      </c>
      <c r="E4006" s="0" t="s">
        <v>11334</v>
      </c>
      <c r="H4006" s="0" t="s">
        <v>11335</v>
      </c>
      <c r="I4006" s="0" t="s">
        <v>11336</v>
      </c>
    </row>
    <row r="4007" customFormat="false" ht="14.4" hidden="false" customHeight="false" outlineLevel="0" collapsed="false">
      <c r="A4007" s="0" t="n">
        <v>577</v>
      </c>
      <c r="B4007" s="0" t="s">
        <v>8967</v>
      </c>
      <c r="C4007" s="0" t="s">
        <v>8968</v>
      </c>
      <c r="D4007" s="0" t="n">
        <v>30428</v>
      </c>
      <c r="E4007" s="0" t="s">
        <v>11337</v>
      </c>
      <c r="H4007" s="0" t="s">
        <v>11338</v>
      </c>
      <c r="I4007" s="0" t="s">
        <v>11339</v>
      </c>
    </row>
    <row r="4008" customFormat="false" ht="14.4" hidden="false" customHeight="false" outlineLevel="0" collapsed="false">
      <c r="A4008" s="0" t="n">
        <v>577</v>
      </c>
      <c r="B4008" s="0" t="s">
        <v>8967</v>
      </c>
      <c r="C4008" s="0" t="s">
        <v>8968</v>
      </c>
      <c r="D4008" s="0" t="n">
        <v>30429</v>
      </c>
      <c r="E4008" s="0" t="s">
        <v>11340</v>
      </c>
      <c r="H4008" s="0" t="s">
        <v>11341</v>
      </c>
      <c r="I4008" s="0" t="s">
        <v>11342</v>
      </c>
    </row>
    <row r="4009" customFormat="false" ht="14.4" hidden="false" customHeight="false" outlineLevel="0" collapsed="false">
      <c r="A4009" s="0" t="n">
        <v>577</v>
      </c>
      <c r="B4009" s="0" t="s">
        <v>8967</v>
      </c>
      <c r="C4009" s="0" t="s">
        <v>8968</v>
      </c>
      <c r="D4009" s="0" t="n">
        <v>30430</v>
      </c>
      <c r="E4009" s="0" t="s">
        <v>11343</v>
      </c>
      <c r="H4009" s="0" t="s">
        <v>11344</v>
      </c>
      <c r="I4009" s="0" t="s">
        <v>11345</v>
      </c>
    </row>
    <row r="4010" customFormat="false" ht="14.4" hidden="false" customHeight="false" outlineLevel="0" collapsed="false">
      <c r="A4010" s="0" t="n">
        <v>577</v>
      </c>
      <c r="B4010" s="0" t="s">
        <v>8967</v>
      </c>
      <c r="C4010" s="0" t="s">
        <v>8968</v>
      </c>
      <c r="D4010" s="0" t="n">
        <v>30431</v>
      </c>
      <c r="E4010" s="0" t="s">
        <v>11346</v>
      </c>
      <c r="H4010" s="0" t="s">
        <v>11347</v>
      </c>
      <c r="I4010" s="0" t="s">
        <v>11348</v>
      </c>
    </row>
    <row r="4011" customFormat="false" ht="14.4" hidden="false" customHeight="false" outlineLevel="0" collapsed="false">
      <c r="A4011" s="0" t="n">
        <v>577</v>
      </c>
      <c r="B4011" s="0" t="s">
        <v>8967</v>
      </c>
      <c r="C4011" s="0" t="s">
        <v>8968</v>
      </c>
      <c r="D4011" s="0" t="n">
        <v>30432</v>
      </c>
      <c r="E4011" s="0" t="s">
        <v>11349</v>
      </c>
      <c r="H4011" s="0" t="s">
        <v>11350</v>
      </c>
      <c r="I4011" s="0" t="s">
        <v>11351</v>
      </c>
    </row>
    <row r="4012" customFormat="false" ht="14.4" hidden="false" customHeight="false" outlineLevel="0" collapsed="false">
      <c r="A4012" s="0" t="n">
        <v>577</v>
      </c>
      <c r="B4012" s="0" t="s">
        <v>8967</v>
      </c>
      <c r="C4012" s="0" t="s">
        <v>8968</v>
      </c>
      <c r="D4012" s="0" t="n">
        <v>30433</v>
      </c>
      <c r="E4012" s="0" t="s">
        <v>11352</v>
      </c>
      <c r="H4012" s="0" t="s">
        <v>11353</v>
      </c>
      <c r="I4012" s="0" t="s">
        <v>11354</v>
      </c>
    </row>
    <row r="4013" customFormat="false" ht="14.4" hidden="false" customHeight="false" outlineLevel="0" collapsed="false">
      <c r="A4013" s="0" t="n">
        <v>577</v>
      </c>
      <c r="B4013" s="0" t="s">
        <v>8967</v>
      </c>
      <c r="C4013" s="0" t="s">
        <v>8968</v>
      </c>
      <c r="D4013" s="0" t="n">
        <v>30434</v>
      </c>
      <c r="E4013" s="0" t="s">
        <v>11355</v>
      </c>
      <c r="H4013" s="0" t="s">
        <v>11356</v>
      </c>
      <c r="I4013" s="0" t="s">
        <v>11357</v>
      </c>
    </row>
    <row r="4014" customFormat="false" ht="14.4" hidden="false" customHeight="false" outlineLevel="0" collapsed="false">
      <c r="A4014" s="0" t="n">
        <v>577</v>
      </c>
      <c r="B4014" s="0" t="s">
        <v>8967</v>
      </c>
      <c r="C4014" s="0" t="s">
        <v>8968</v>
      </c>
      <c r="D4014" s="0" t="n">
        <v>30435</v>
      </c>
      <c r="E4014" s="0" t="s">
        <v>11358</v>
      </c>
      <c r="H4014" s="0" t="s">
        <v>11359</v>
      </c>
      <c r="I4014" s="0" t="s">
        <v>11360</v>
      </c>
    </row>
    <row r="4015" customFormat="false" ht="14.4" hidden="false" customHeight="false" outlineLevel="0" collapsed="false">
      <c r="A4015" s="0" t="n">
        <v>577</v>
      </c>
      <c r="B4015" s="0" t="s">
        <v>8967</v>
      </c>
      <c r="C4015" s="0" t="s">
        <v>8968</v>
      </c>
      <c r="D4015" s="0" t="n">
        <v>30436</v>
      </c>
      <c r="E4015" s="0" t="s">
        <v>11361</v>
      </c>
      <c r="H4015" s="0" t="s">
        <v>11362</v>
      </c>
      <c r="I4015" s="0" t="s">
        <v>11363</v>
      </c>
    </row>
    <row r="4016" customFormat="false" ht="14.4" hidden="false" customHeight="false" outlineLevel="0" collapsed="false">
      <c r="A4016" s="0" t="n">
        <v>577</v>
      </c>
      <c r="B4016" s="0" t="s">
        <v>8967</v>
      </c>
      <c r="C4016" s="0" t="s">
        <v>8968</v>
      </c>
      <c r="D4016" s="0" t="n">
        <v>30437</v>
      </c>
      <c r="E4016" s="0" t="s">
        <v>11364</v>
      </c>
      <c r="H4016" s="0" t="s">
        <v>11365</v>
      </c>
      <c r="I4016" s="0" t="s">
        <v>11366</v>
      </c>
    </row>
    <row r="4017" customFormat="false" ht="14.4" hidden="false" customHeight="false" outlineLevel="0" collapsed="false">
      <c r="A4017" s="0" t="n">
        <v>577</v>
      </c>
      <c r="B4017" s="0" t="s">
        <v>8967</v>
      </c>
      <c r="C4017" s="0" t="s">
        <v>8968</v>
      </c>
      <c r="D4017" s="0" t="n">
        <v>30438</v>
      </c>
      <c r="E4017" s="0" t="s">
        <v>11367</v>
      </c>
      <c r="H4017" s="0" t="s">
        <v>11368</v>
      </c>
      <c r="I4017" s="0" t="s">
        <v>11369</v>
      </c>
    </row>
    <row r="4018" customFormat="false" ht="14.4" hidden="false" customHeight="false" outlineLevel="0" collapsed="false">
      <c r="A4018" s="0" t="n">
        <v>577</v>
      </c>
      <c r="B4018" s="0" t="s">
        <v>8967</v>
      </c>
      <c r="C4018" s="0" t="s">
        <v>8968</v>
      </c>
      <c r="D4018" s="0" t="n">
        <v>30439</v>
      </c>
      <c r="E4018" s="0" t="s">
        <v>11370</v>
      </c>
      <c r="H4018" s="0" t="s">
        <v>11371</v>
      </c>
      <c r="I4018" s="0" t="s">
        <v>11372</v>
      </c>
    </row>
    <row r="4019" customFormat="false" ht="14.4" hidden="false" customHeight="false" outlineLevel="0" collapsed="false">
      <c r="A4019" s="0" t="n">
        <v>577</v>
      </c>
      <c r="B4019" s="0" t="s">
        <v>8967</v>
      </c>
      <c r="C4019" s="0" t="s">
        <v>8968</v>
      </c>
      <c r="D4019" s="0" t="n">
        <v>30440</v>
      </c>
      <c r="E4019" s="0" t="s">
        <v>11373</v>
      </c>
      <c r="H4019" s="0" t="s">
        <v>11374</v>
      </c>
      <c r="I4019" s="0" t="s">
        <v>11375</v>
      </c>
    </row>
    <row r="4020" customFormat="false" ht="14.4" hidden="false" customHeight="false" outlineLevel="0" collapsed="false">
      <c r="A4020" s="0" t="n">
        <v>577</v>
      </c>
      <c r="B4020" s="0" t="s">
        <v>8967</v>
      </c>
      <c r="C4020" s="0" t="s">
        <v>8968</v>
      </c>
      <c r="D4020" s="0" t="n">
        <v>30441</v>
      </c>
      <c r="E4020" s="0" t="s">
        <v>11376</v>
      </c>
      <c r="H4020" s="0" t="s">
        <v>11377</v>
      </c>
      <c r="I4020" s="0" t="s">
        <v>11378</v>
      </c>
    </row>
    <row r="4021" customFormat="false" ht="14.4" hidden="false" customHeight="false" outlineLevel="0" collapsed="false">
      <c r="A4021" s="0" t="n">
        <v>577</v>
      </c>
      <c r="B4021" s="0" t="s">
        <v>8967</v>
      </c>
      <c r="C4021" s="0" t="s">
        <v>8968</v>
      </c>
      <c r="D4021" s="0" t="n">
        <v>30442</v>
      </c>
      <c r="E4021" s="0" t="s">
        <v>11379</v>
      </c>
      <c r="H4021" s="0" t="s">
        <v>11380</v>
      </c>
      <c r="I4021" s="0" t="s">
        <v>11381</v>
      </c>
    </row>
    <row r="4022" customFormat="false" ht="14.4" hidden="false" customHeight="false" outlineLevel="0" collapsed="false">
      <c r="A4022" s="0" t="n">
        <v>577</v>
      </c>
      <c r="B4022" s="0" t="s">
        <v>8967</v>
      </c>
      <c r="C4022" s="0" t="s">
        <v>8968</v>
      </c>
      <c r="D4022" s="0" t="n">
        <v>30443</v>
      </c>
      <c r="E4022" s="0" t="s">
        <v>11382</v>
      </c>
      <c r="H4022" s="0" t="s">
        <v>11383</v>
      </c>
      <c r="I4022" s="0" t="s">
        <v>11384</v>
      </c>
    </row>
    <row r="4023" customFormat="false" ht="14.4" hidden="false" customHeight="false" outlineLevel="0" collapsed="false">
      <c r="A4023" s="0" t="n">
        <v>577</v>
      </c>
      <c r="B4023" s="0" t="s">
        <v>8967</v>
      </c>
      <c r="C4023" s="0" t="s">
        <v>8968</v>
      </c>
      <c r="D4023" s="0" t="n">
        <v>30444</v>
      </c>
      <c r="E4023" s="0" t="s">
        <v>11385</v>
      </c>
      <c r="H4023" s="0" t="s">
        <v>11386</v>
      </c>
      <c r="I4023" s="0" t="s">
        <v>11387</v>
      </c>
    </row>
    <row r="4024" customFormat="false" ht="14.4" hidden="false" customHeight="false" outlineLevel="0" collapsed="false">
      <c r="A4024" s="0" t="n">
        <v>577</v>
      </c>
      <c r="B4024" s="0" t="s">
        <v>8967</v>
      </c>
      <c r="C4024" s="0" t="s">
        <v>8968</v>
      </c>
      <c r="D4024" s="0" t="n">
        <v>30445</v>
      </c>
      <c r="E4024" s="0" t="s">
        <v>11388</v>
      </c>
      <c r="H4024" s="0" t="s">
        <v>11389</v>
      </c>
      <c r="I4024" s="0" t="s">
        <v>11390</v>
      </c>
    </row>
    <row r="4025" customFormat="false" ht="14.4" hidden="false" customHeight="false" outlineLevel="0" collapsed="false">
      <c r="A4025" s="0" t="n">
        <v>577</v>
      </c>
      <c r="B4025" s="0" t="s">
        <v>8967</v>
      </c>
      <c r="C4025" s="0" t="s">
        <v>8968</v>
      </c>
      <c r="D4025" s="0" t="n">
        <v>30446</v>
      </c>
      <c r="E4025" s="0" t="s">
        <v>11391</v>
      </c>
      <c r="H4025" s="0" t="s">
        <v>11392</v>
      </c>
      <c r="I4025" s="0" t="s">
        <v>11393</v>
      </c>
    </row>
    <row r="4026" customFormat="false" ht="14.4" hidden="false" customHeight="false" outlineLevel="0" collapsed="false">
      <c r="A4026" s="0" t="n">
        <v>577</v>
      </c>
      <c r="B4026" s="0" t="s">
        <v>8967</v>
      </c>
      <c r="C4026" s="0" t="s">
        <v>8968</v>
      </c>
      <c r="D4026" s="0" t="n">
        <v>30447</v>
      </c>
      <c r="E4026" s="0" t="s">
        <v>11394</v>
      </c>
      <c r="H4026" s="0" t="s">
        <v>11395</v>
      </c>
      <c r="I4026" s="0" t="s">
        <v>11396</v>
      </c>
    </row>
    <row r="4027" customFormat="false" ht="14.4" hidden="false" customHeight="false" outlineLevel="0" collapsed="false">
      <c r="A4027" s="0" t="n">
        <v>577</v>
      </c>
      <c r="B4027" s="0" t="s">
        <v>8967</v>
      </c>
      <c r="C4027" s="0" t="s">
        <v>8968</v>
      </c>
      <c r="D4027" s="0" t="n">
        <v>30448</v>
      </c>
      <c r="E4027" s="0" t="s">
        <v>11397</v>
      </c>
      <c r="H4027" s="0" t="s">
        <v>11398</v>
      </c>
      <c r="I4027" s="0" t="s">
        <v>11399</v>
      </c>
    </row>
    <row r="4028" customFormat="false" ht="14.4" hidden="false" customHeight="false" outlineLevel="0" collapsed="false">
      <c r="A4028" s="0" t="n">
        <v>577</v>
      </c>
      <c r="B4028" s="0" t="s">
        <v>8967</v>
      </c>
      <c r="C4028" s="0" t="s">
        <v>8968</v>
      </c>
      <c r="D4028" s="0" t="n">
        <v>30449</v>
      </c>
      <c r="E4028" s="0" t="s">
        <v>11400</v>
      </c>
      <c r="H4028" s="0" t="s">
        <v>11401</v>
      </c>
      <c r="I4028" s="0" t="s">
        <v>11402</v>
      </c>
    </row>
    <row r="4029" customFormat="false" ht="14.4" hidden="false" customHeight="false" outlineLevel="0" collapsed="false">
      <c r="A4029" s="0" t="n">
        <v>577</v>
      </c>
      <c r="B4029" s="0" t="s">
        <v>8967</v>
      </c>
      <c r="C4029" s="0" t="s">
        <v>8968</v>
      </c>
      <c r="D4029" s="0" t="n">
        <v>30450</v>
      </c>
      <c r="E4029" s="0" t="s">
        <v>11403</v>
      </c>
      <c r="H4029" s="0" t="s">
        <v>11404</v>
      </c>
      <c r="I4029" s="0" t="s">
        <v>11405</v>
      </c>
    </row>
    <row r="4030" customFormat="false" ht="14.4" hidden="false" customHeight="false" outlineLevel="0" collapsed="false">
      <c r="A4030" s="0" t="n">
        <v>577</v>
      </c>
      <c r="B4030" s="0" t="s">
        <v>8967</v>
      </c>
      <c r="C4030" s="0" t="s">
        <v>8968</v>
      </c>
      <c r="D4030" s="0" t="n">
        <v>30451</v>
      </c>
      <c r="E4030" s="0" t="s">
        <v>11406</v>
      </c>
      <c r="H4030" s="0" t="s">
        <v>11407</v>
      </c>
      <c r="I4030" s="0" t="s">
        <v>11408</v>
      </c>
    </row>
    <row r="4031" customFormat="false" ht="14.4" hidden="false" customHeight="false" outlineLevel="0" collapsed="false">
      <c r="A4031" s="0" t="n">
        <v>577</v>
      </c>
      <c r="B4031" s="0" t="s">
        <v>8967</v>
      </c>
      <c r="C4031" s="0" t="s">
        <v>8968</v>
      </c>
      <c r="D4031" s="0" t="n">
        <v>30452</v>
      </c>
      <c r="E4031" s="0" t="s">
        <v>11409</v>
      </c>
      <c r="H4031" s="0" t="s">
        <v>11410</v>
      </c>
      <c r="I4031" s="0" t="s">
        <v>11411</v>
      </c>
    </row>
    <row r="4032" customFormat="false" ht="14.4" hidden="false" customHeight="false" outlineLevel="0" collapsed="false">
      <c r="A4032" s="0" t="n">
        <v>577</v>
      </c>
      <c r="B4032" s="0" t="s">
        <v>8967</v>
      </c>
      <c r="C4032" s="0" t="s">
        <v>8968</v>
      </c>
      <c r="D4032" s="0" t="n">
        <v>30453</v>
      </c>
      <c r="E4032" s="0" t="s">
        <v>11412</v>
      </c>
      <c r="H4032" s="0" t="s">
        <v>11413</v>
      </c>
      <c r="I4032" s="0" t="s">
        <v>11414</v>
      </c>
    </row>
    <row r="4033" customFormat="false" ht="14.4" hidden="false" customHeight="false" outlineLevel="0" collapsed="false">
      <c r="A4033" s="0" t="n">
        <v>577</v>
      </c>
      <c r="B4033" s="0" t="s">
        <v>8967</v>
      </c>
      <c r="C4033" s="0" t="s">
        <v>8968</v>
      </c>
      <c r="D4033" s="0" t="n">
        <v>30454</v>
      </c>
      <c r="E4033" s="0" t="s">
        <v>11415</v>
      </c>
      <c r="H4033" s="0" t="s">
        <v>11416</v>
      </c>
      <c r="I4033" s="0" t="s">
        <v>11417</v>
      </c>
    </row>
    <row r="4034" customFormat="false" ht="14.4" hidden="false" customHeight="false" outlineLevel="0" collapsed="false">
      <c r="A4034" s="0" t="n">
        <v>577</v>
      </c>
      <c r="B4034" s="0" t="s">
        <v>8967</v>
      </c>
      <c r="C4034" s="0" t="s">
        <v>8968</v>
      </c>
      <c r="D4034" s="0" t="n">
        <v>30455</v>
      </c>
      <c r="E4034" s="0" t="s">
        <v>11418</v>
      </c>
      <c r="H4034" s="0" t="s">
        <v>11419</v>
      </c>
      <c r="I4034" s="0" t="s">
        <v>11420</v>
      </c>
    </row>
    <row r="4035" customFormat="false" ht="14.4" hidden="false" customHeight="false" outlineLevel="0" collapsed="false">
      <c r="A4035" s="0" t="n">
        <v>577</v>
      </c>
      <c r="B4035" s="0" t="s">
        <v>8967</v>
      </c>
      <c r="C4035" s="0" t="s">
        <v>8968</v>
      </c>
      <c r="D4035" s="0" t="n">
        <v>30456</v>
      </c>
      <c r="E4035" s="0" t="s">
        <v>11421</v>
      </c>
      <c r="H4035" s="0" t="s">
        <v>11422</v>
      </c>
      <c r="I4035" s="0" t="s">
        <v>11423</v>
      </c>
    </row>
    <row r="4036" customFormat="false" ht="14.4" hidden="false" customHeight="false" outlineLevel="0" collapsed="false">
      <c r="A4036" s="0" t="n">
        <v>577</v>
      </c>
      <c r="B4036" s="0" t="s">
        <v>8967</v>
      </c>
      <c r="C4036" s="0" t="s">
        <v>8968</v>
      </c>
      <c r="D4036" s="0" t="n">
        <v>30457</v>
      </c>
      <c r="E4036" s="0" t="s">
        <v>11424</v>
      </c>
      <c r="H4036" s="0" t="s">
        <v>11425</v>
      </c>
      <c r="I4036" s="0" t="s">
        <v>11426</v>
      </c>
    </row>
    <row r="4037" customFormat="false" ht="14.4" hidden="false" customHeight="false" outlineLevel="0" collapsed="false">
      <c r="A4037" s="0" t="n">
        <v>577</v>
      </c>
      <c r="B4037" s="0" t="s">
        <v>8967</v>
      </c>
      <c r="C4037" s="0" t="s">
        <v>8968</v>
      </c>
      <c r="D4037" s="0" t="n">
        <v>30458</v>
      </c>
      <c r="E4037" s="0" t="s">
        <v>11427</v>
      </c>
      <c r="H4037" s="0" t="s">
        <v>11428</v>
      </c>
      <c r="I4037" s="0" t="s">
        <v>11429</v>
      </c>
    </row>
    <row r="4038" customFormat="false" ht="14.4" hidden="false" customHeight="false" outlineLevel="0" collapsed="false">
      <c r="A4038" s="0" t="n">
        <v>577</v>
      </c>
      <c r="B4038" s="0" t="s">
        <v>8967</v>
      </c>
      <c r="C4038" s="0" t="s">
        <v>8968</v>
      </c>
      <c r="D4038" s="0" t="n">
        <v>30459</v>
      </c>
      <c r="E4038" s="0" t="s">
        <v>11430</v>
      </c>
      <c r="H4038" s="0" t="s">
        <v>11431</v>
      </c>
      <c r="I4038" s="0" t="s">
        <v>11432</v>
      </c>
    </row>
    <row r="4039" customFormat="false" ht="14.4" hidden="false" customHeight="false" outlineLevel="0" collapsed="false">
      <c r="A4039" s="0" t="n">
        <v>577</v>
      </c>
      <c r="B4039" s="0" t="s">
        <v>8967</v>
      </c>
      <c r="C4039" s="0" t="s">
        <v>8968</v>
      </c>
      <c r="D4039" s="0" t="n">
        <v>30460</v>
      </c>
      <c r="E4039" s="0" t="s">
        <v>11433</v>
      </c>
      <c r="H4039" s="0" t="s">
        <v>11434</v>
      </c>
      <c r="I4039" s="0" t="s">
        <v>11435</v>
      </c>
    </row>
    <row r="4040" customFormat="false" ht="14.4" hidden="false" customHeight="false" outlineLevel="0" collapsed="false">
      <c r="A4040" s="0" t="n">
        <v>577</v>
      </c>
      <c r="B4040" s="0" t="s">
        <v>8967</v>
      </c>
      <c r="C4040" s="0" t="s">
        <v>8968</v>
      </c>
      <c r="D4040" s="0" t="n">
        <v>30461</v>
      </c>
      <c r="E4040" s="0" t="s">
        <v>11436</v>
      </c>
      <c r="H4040" s="0" t="s">
        <v>11437</v>
      </c>
      <c r="I4040" s="0" t="s">
        <v>11438</v>
      </c>
    </row>
    <row r="4041" customFormat="false" ht="14.4" hidden="false" customHeight="false" outlineLevel="0" collapsed="false">
      <c r="A4041" s="0" t="n">
        <v>577</v>
      </c>
      <c r="B4041" s="0" t="s">
        <v>8967</v>
      </c>
      <c r="C4041" s="0" t="s">
        <v>8968</v>
      </c>
      <c r="D4041" s="0" t="n">
        <v>30462</v>
      </c>
      <c r="E4041" s="0" t="s">
        <v>11439</v>
      </c>
      <c r="H4041" s="0" t="s">
        <v>11440</v>
      </c>
      <c r="I4041" s="0" t="s">
        <v>11441</v>
      </c>
    </row>
    <row r="4042" customFormat="false" ht="14.4" hidden="false" customHeight="false" outlineLevel="0" collapsed="false">
      <c r="A4042" s="0" t="n">
        <v>577</v>
      </c>
      <c r="B4042" s="0" t="s">
        <v>8967</v>
      </c>
      <c r="C4042" s="0" t="s">
        <v>8968</v>
      </c>
      <c r="D4042" s="0" t="n">
        <v>30463</v>
      </c>
      <c r="E4042" s="0" t="s">
        <v>11442</v>
      </c>
      <c r="H4042" s="0" t="s">
        <v>11443</v>
      </c>
      <c r="I4042" s="0" t="s">
        <v>11444</v>
      </c>
    </row>
    <row r="4043" customFormat="false" ht="14.4" hidden="false" customHeight="false" outlineLevel="0" collapsed="false">
      <c r="A4043" s="0" t="n">
        <v>577</v>
      </c>
      <c r="B4043" s="0" t="s">
        <v>8967</v>
      </c>
      <c r="C4043" s="0" t="s">
        <v>8968</v>
      </c>
      <c r="D4043" s="0" t="n">
        <v>30464</v>
      </c>
      <c r="E4043" s="0" t="s">
        <v>11445</v>
      </c>
      <c r="H4043" s="0" t="s">
        <v>11446</v>
      </c>
      <c r="I4043" s="0" t="s">
        <v>11447</v>
      </c>
    </row>
    <row r="4044" customFormat="false" ht="14.4" hidden="false" customHeight="false" outlineLevel="0" collapsed="false">
      <c r="A4044" s="0" t="n">
        <v>577</v>
      </c>
      <c r="B4044" s="0" t="s">
        <v>8967</v>
      </c>
      <c r="C4044" s="0" t="s">
        <v>8968</v>
      </c>
      <c r="D4044" s="0" t="n">
        <v>30465</v>
      </c>
      <c r="E4044" s="0" t="s">
        <v>11448</v>
      </c>
      <c r="H4044" s="0" t="s">
        <v>11449</v>
      </c>
      <c r="I4044" s="0" t="s">
        <v>11450</v>
      </c>
    </row>
    <row r="4045" customFormat="false" ht="14.4" hidden="false" customHeight="false" outlineLevel="0" collapsed="false">
      <c r="A4045" s="0" t="n">
        <v>577</v>
      </c>
      <c r="B4045" s="0" t="s">
        <v>8967</v>
      </c>
      <c r="C4045" s="0" t="s">
        <v>8968</v>
      </c>
      <c r="D4045" s="0" t="n">
        <v>30466</v>
      </c>
      <c r="E4045" s="0" t="s">
        <v>11451</v>
      </c>
      <c r="H4045" s="0" t="s">
        <v>11452</v>
      </c>
      <c r="I4045" s="0" t="s">
        <v>11453</v>
      </c>
    </row>
    <row r="4046" customFormat="false" ht="14.4" hidden="false" customHeight="false" outlineLevel="0" collapsed="false">
      <c r="A4046" s="0" t="n">
        <v>577</v>
      </c>
      <c r="B4046" s="0" t="s">
        <v>8967</v>
      </c>
      <c r="C4046" s="0" t="s">
        <v>8968</v>
      </c>
      <c r="D4046" s="0" t="n">
        <v>30467</v>
      </c>
      <c r="E4046" s="0" t="s">
        <v>11454</v>
      </c>
      <c r="H4046" s="0" t="s">
        <v>11455</v>
      </c>
      <c r="I4046" s="0" t="s">
        <v>11456</v>
      </c>
    </row>
    <row r="4047" customFormat="false" ht="14.4" hidden="false" customHeight="false" outlineLevel="0" collapsed="false">
      <c r="A4047" s="0" t="n">
        <v>577</v>
      </c>
      <c r="B4047" s="0" t="s">
        <v>8967</v>
      </c>
      <c r="C4047" s="0" t="s">
        <v>8968</v>
      </c>
      <c r="D4047" s="0" t="n">
        <v>30468</v>
      </c>
      <c r="E4047" s="0" t="s">
        <v>11457</v>
      </c>
      <c r="H4047" s="0" t="s">
        <v>11458</v>
      </c>
      <c r="I4047" s="0" t="s">
        <v>11459</v>
      </c>
    </row>
    <row r="4048" customFormat="false" ht="14.4" hidden="false" customHeight="false" outlineLevel="0" collapsed="false">
      <c r="A4048" s="0" t="n">
        <v>577</v>
      </c>
      <c r="B4048" s="0" t="s">
        <v>8967</v>
      </c>
      <c r="C4048" s="0" t="s">
        <v>8968</v>
      </c>
      <c r="D4048" s="0" t="n">
        <v>30469</v>
      </c>
      <c r="E4048" s="0" t="s">
        <v>11460</v>
      </c>
      <c r="H4048" s="0" t="s">
        <v>11461</v>
      </c>
      <c r="I4048" s="0" t="s">
        <v>11462</v>
      </c>
    </row>
    <row r="4049" customFormat="false" ht="14.4" hidden="false" customHeight="false" outlineLevel="0" collapsed="false">
      <c r="A4049" s="0" t="n">
        <v>577</v>
      </c>
      <c r="B4049" s="0" t="s">
        <v>8967</v>
      </c>
      <c r="C4049" s="0" t="s">
        <v>8968</v>
      </c>
      <c r="D4049" s="0" t="n">
        <v>30470</v>
      </c>
      <c r="E4049" s="0" t="s">
        <v>11463</v>
      </c>
      <c r="H4049" s="0" t="s">
        <v>11464</v>
      </c>
      <c r="I4049" s="0" t="s">
        <v>11465</v>
      </c>
    </row>
    <row r="4050" customFormat="false" ht="14.4" hidden="false" customHeight="false" outlineLevel="0" collapsed="false">
      <c r="A4050" s="0" t="n">
        <v>577</v>
      </c>
      <c r="B4050" s="0" t="s">
        <v>8967</v>
      </c>
      <c r="C4050" s="0" t="s">
        <v>8968</v>
      </c>
      <c r="D4050" s="0" t="n">
        <v>30471</v>
      </c>
      <c r="E4050" s="0" t="s">
        <v>11466</v>
      </c>
      <c r="H4050" s="0" t="s">
        <v>11467</v>
      </c>
      <c r="I4050" s="0" t="s">
        <v>11468</v>
      </c>
    </row>
    <row r="4051" customFormat="false" ht="14.4" hidden="false" customHeight="false" outlineLevel="0" collapsed="false">
      <c r="A4051" s="0" t="n">
        <v>577</v>
      </c>
      <c r="B4051" s="0" t="s">
        <v>8967</v>
      </c>
      <c r="C4051" s="0" t="s">
        <v>8968</v>
      </c>
      <c r="D4051" s="0" t="n">
        <v>30472</v>
      </c>
      <c r="E4051" s="0" t="s">
        <v>11469</v>
      </c>
      <c r="H4051" s="0" t="s">
        <v>11470</v>
      </c>
      <c r="I4051" s="0" t="s">
        <v>11471</v>
      </c>
    </row>
    <row r="4052" customFormat="false" ht="14.4" hidden="false" customHeight="false" outlineLevel="0" collapsed="false">
      <c r="A4052" s="0" t="n">
        <v>577</v>
      </c>
      <c r="B4052" s="0" t="s">
        <v>8967</v>
      </c>
      <c r="C4052" s="0" t="s">
        <v>8968</v>
      </c>
      <c r="D4052" s="0" t="n">
        <v>30473</v>
      </c>
      <c r="E4052" s="0" t="s">
        <v>11472</v>
      </c>
      <c r="H4052" s="0" t="s">
        <v>11473</v>
      </c>
      <c r="I4052" s="0" t="s">
        <v>11474</v>
      </c>
    </row>
    <row r="4053" customFormat="false" ht="14.4" hidden="false" customHeight="false" outlineLevel="0" collapsed="false">
      <c r="A4053" s="0" t="n">
        <v>577</v>
      </c>
      <c r="B4053" s="0" t="s">
        <v>8967</v>
      </c>
      <c r="C4053" s="0" t="s">
        <v>8968</v>
      </c>
      <c r="D4053" s="0" t="n">
        <v>30474</v>
      </c>
      <c r="E4053" s="0" t="s">
        <v>11475</v>
      </c>
      <c r="H4053" s="0" t="s">
        <v>11476</v>
      </c>
      <c r="I4053" s="0" t="s">
        <v>11477</v>
      </c>
    </row>
    <row r="4054" customFormat="false" ht="14.4" hidden="false" customHeight="false" outlineLevel="0" collapsed="false">
      <c r="A4054" s="0" t="n">
        <v>577</v>
      </c>
      <c r="B4054" s="0" t="s">
        <v>8967</v>
      </c>
      <c r="C4054" s="0" t="s">
        <v>8968</v>
      </c>
      <c r="D4054" s="0" t="n">
        <v>30475</v>
      </c>
      <c r="E4054" s="0" t="s">
        <v>11478</v>
      </c>
      <c r="H4054" s="0" t="s">
        <v>11479</v>
      </c>
      <c r="I4054" s="0" t="s">
        <v>11480</v>
      </c>
    </row>
    <row r="4055" customFormat="false" ht="14.4" hidden="false" customHeight="false" outlineLevel="0" collapsed="false">
      <c r="A4055" s="0" t="n">
        <v>577</v>
      </c>
      <c r="B4055" s="0" t="s">
        <v>8967</v>
      </c>
      <c r="C4055" s="0" t="s">
        <v>8968</v>
      </c>
      <c r="D4055" s="0" t="n">
        <v>30476</v>
      </c>
      <c r="E4055" s="0" t="s">
        <v>11481</v>
      </c>
      <c r="H4055" s="0" t="s">
        <v>11482</v>
      </c>
      <c r="I4055" s="0" t="s">
        <v>11483</v>
      </c>
    </row>
    <row r="4056" customFormat="false" ht="14.4" hidden="false" customHeight="false" outlineLevel="0" collapsed="false">
      <c r="A4056" s="0" t="n">
        <v>577</v>
      </c>
      <c r="B4056" s="0" t="s">
        <v>8967</v>
      </c>
      <c r="C4056" s="0" t="s">
        <v>8968</v>
      </c>
      <c r="D4056" s="0" t="n">
        <v>30477</v>
      </c>
      <c r="E4056" s="0" t="s">
        <v>11484</v>
      </c>
      <c r="H4056" s="0" t="s">
        <v>11485</v>
      </c>
      <c r="I4056" s="0" t="s">
        <v>11486</v>
      </c>
    </row>
    <row r="4057" customFormat="false" ht="14.4" hidden="false" customHeight="false" outlineLevel="0" collapsed="false">
      <c r="A4057" s="0" t="n">
        <v>577</v>
      </c>
      <c r="B4057" s="0" t="s">
        <v>8967</v>
      </c>
      <c r="C4057" s="0" t="s">
        <v>8968</v>
      </c>
      <c r="D4057" s="0" t="n">
        <v>30478</v>
      </c>
      <c r="E4057" s="0" t="s">
        <v>11487</v>
      </c>
      <c r="H4057" s="0" t="s">
        <v>11488</v>
      </c>
      <c r="I4057" s="0" t="s">
        <v>11489</v>
      </c>
    </row>
    <row r="4058" customFormat="false" ht="14.4" hidden="false" customHeight="false" outlineLevel="0" collapsed="false">
      <c r="A4058" s="0" t="n">
        <v>577</v>
      </c>
      <c r="B4058" s="0" t="s">
        <v>8967</v>
      </c>
      <c r="C4058" s="0" t="s">
        <v>8968</v>
      </c>
      <c r="D4058" s="0" t="n">
        <v>30479</v>
      </c>
      <c r="E4058" s="0" t="s">
        <v>11490</v>
      </c>
      <c r="H4058" s="0" t="s">
        <v>11491</v>
      </c>
      <c r="I4058" s="0" t="s">
        <v>11492</v>
      </c>
    </row>
    <row r="4059" customFormat="false" ht="14.4" hidden="false" customHeight="false" outlineLevel="0" collapsed="false">
      <c r="A4059" s="0" t="n">
        <v>577</v>
      </c>
      <c r="B4059" s="0" t="s">
        <v>8967</v>
      </c>
      <c r="C4059" s="0" t="s">
        <v>8968</v>
      </c>
      <c r="D4059" s="0" t="n">
        <v>30480</v>
      </c>
      <c r="E4059" s="0" t="s">
        <v>11493</v>
      </c>
      <c r="H4059" s="0" t="s">
        <v>11494</v>
      </c>
      <c r="I4059" s="0" t="s">
        <v>11495</v>
      </c>
    </row>
    <row r="4060" customFormat="false" ht="14.4" hidden="false" customHeight="false" outlineLevel="0" collapsed="false">
      <c r="A4060" s="0" t="n">
        <v>577</v>
      </c>
      <c r="B4060" s="0" t="s">
        <v>8967</v>
      </c>
      <c r="C4060" s="0" t="s">
        <v>8968</v>
      </c>
      <c r="D4060" s="0" t="n">
        <v>30481</v>
      </c>
      <c r="E4060" s="0" t="s">
        <v>11496</v>
      </c>
      <c r="H4060" s="0" t="s">
        <v>11497</v>
      </c>
      <c r="I4060" s="0" t="s">
        <v>11498</v>
      </c>
    </row>
    <row r="4061" customFormat="false" ht="14.4" hidden="false" customHeight="false" outlineLevel="0" collapsed="false">
      <c r="A4061" s="0" t="n">
        <v>577</v>
      </c>
      <c r="B4061" s="0" t="s">
        <v>8967</v>
      </c>
      <c r="C4061" s="0" t="s">
        <v>8968</v>
      </c>
      <c r="D4061" s="0" t="n">
        <v>30482</v>
      </c>
      <c r="E4061" s="0" t="s">
        <v>11499</v>
      </c>
      <c r="H4061" s="0" t="s">
        <v>11500</v>
      </c>
      <c r="I4061" s="0" t="s">
        <v>11501</v>
      </c>
    </row>
    <row r="4062" customFormat="false" ht="14.4" hidden="false" customHeight="false" outlineLevel="0" collapsed="false">
      <c r="A4062" s="0" t="n">
        <v>577</v>
      </c>
      <c r="B4062" s="0" t="s">
        <v>8967</v>
      </c>
      <c r="C4062" s="0" t="s">
        <v>8968</v>
      </c>
      <c r="D4062" s="0" t="n">
        <v>30483</v>
      </c>
      <c r="E4062" s="0" t="s">
        <v>11502</v>
      </c>
      <c r="H4062" s="0" t="s">
        <v>11503</v>
      </c>
      <c r="I4062" s="0" t="s">
        <v>11504</v>
      </c>
    </row>
    <row r="4063" customFormat="false" ht="14.4" hidden="false" customHeight="false" outlineLevel="0" collapsed="false">
      <c r="A4063" s="0" t="n">
        <v>577</v>
      </c>
      <c r="B4063" s="0" t="s">
        <v>8967</v>
      </c>
      <c r="C4063" s="0" t="s">
        <v>8968</v>
      </c>
      <c r="D4063" s="0" t="n">
        <v>30484</v>
      </c>
      <c r="E4063" s="0" t="s">
        <v>11505</v>
      </c>
      <c r="H4063" s="0" t="s">
        <v>11506</v>
      </c>
      <c r="I4063" s="0" t="s">
        <v>11507</v>
      </c>
    </row>
    <row r="4064" customFormat="false" ht="14.4" hidden="false" customHeight="false" outlineLevel="0" collapsed="false">
      <c r="A4064" s="0" t="n">
        <v>577</v>
      </c>
      <c r="B4064" s="0" t="s">
        <v>8967</v>
      </c>
      <c r="C4064" s="0" t="s">
        <v>8968</v>
      </c>
      <c r="D4064" s="0" t="n">
        <v>30485</v>
      </c>
      <c r="E4064" s="0" t="s">
        <v>11508</v>
      </c>
      <c r="H4064" s="0" t="s">
        <v>11509</v>
      </c>
      <c r="I4064" s="0" t="s">
        <v>11510</v>
      </c>
    </row>
    <row r="4065" customFormat="false" ht="14.4" hidden="false" customHeight="false" outlineLevel="0" collapsed="false">
      <c r="A4065" s="0" t="n">
        <v>577</v>
      </c>
      <c r="B4065" s="0" t="s">
        <v>8967</v>
      </c>
      <c r="C4065" s="0" t="s">
        <v>8968</v>
      </c>
      <c r="D4065" s="0" t="n">
        <v>30486</v>
      </c>
      <c r="E4065" s="0" t="s">
        <v>11511</v>
      </c>
      <c r="H4065" s="0" t="s">
        <v>11512</v>
      </c>
      <c r="I4065" s="0" t="s">
        <v>11513</v>
      </c>
    </row>
    <row r="4066" customFormat="false" ht="14.4" hidden="false" customHeight="false" outlineLevel="0" collapsed="false">
      <c r="A4066" s="0" t="n">
        <v>577</v>
      </c>
      <c r="B4066" s="0" t="s">
        <v>8967</v>
      </c>
      <c r="C4066" s="0" t="s">
        <v>8968</v>
      </c>
      <c r="D4066" s="0" t="n">
        <v>30487</v>
      </c>
      <c r="E4066" s="0" t="s">
        <v>11514</v>
      </c>
      <c r="H4066" s="0" t="s">
        <v>11515</v>
      </c>
      <c r="I4066" s="0" t="s">
        <v>11516</v>
      </c>
    </row>
    <row r="4067" customFormat="false" ht="14.4" hidden="false" customHeight="false" outlineLevel="0" collapsed="false">
      <c r="A4067" s="0" t="n">
        <v>577</v>
      </c>
      <c r="B4067" s="0" t="s">
        <v>8967</v>
      </c>
      <c r="C4067" s="0" t="s">
        <v>8968</v>
      </c>
      <c r="D4067" s="0" t="n">
        <v>30488</v>
      </c>
      <c r="E4067" s="0" t="s">
        <v>11517</v>
      </c>
      <c r="H4067" s="0" t="s">
        <v>11518</v>
      </c>
      <c r="I4067" s="0" t="s">
        <v>11519</v>
      </c>
    </row>
    <row r="4068" customFormat="false" ht="14.4" hidden="false" customHeight="false" outlineLevel="0" collapsed="false">
      <c r="A4068" s="0" t="n">
        <v>577</v>
      </c>
      <c r="B4068" s="0" t="s">
        <v>8967</v>
      </c>
      <c r="C4068" s="0" t="s">
        <v>8968</v>
      </c>
      <c r="D4068" s="0" t="n">
        <v>30489</v>
      </c>
      <c r="E4068" s="0" t="s">
        <v>11520</v>
      </c>
      <c r="H4068" s="0" t="s">
        <v>11521</v>
      </c>
      <c r="I4068" s="0" t="s">
        <v>11522</v>
      </c>
    </row>
    <row r="4069" customFormat="false" ht="14.4" hidden="false" customHeight="false" outlineLevel="0" collapsed="false">
      <c r="A4069" s="0" t="n">
        <v>577</v>
      </c>
      <c r="B4069" s="0" t="s">
        <v>8967</v>
      </c>
      <c r="C4069" s="0" t="s">
        <v>8968</v>
      </c>
      <c r="D4069" s="0" t="n">
        <v>30490</v>
      </c>
      <c r="E4069" s="0" t="s">
        <v>11523</v>
      </c>
      <c r="H4069" s="0" t="s">
        <v>11524</v>
      </c>
      <c r="I4069" s="0" t="s">
        <v>11525</v>
      </c>
    </row>
    <row r="4070" customFormat="false" ht="14.4" hidden="false" customHeight="false" outlineLevel="0" collapsed="false">
      <c r="A4070" s="0" t="n">
        <v>577</v>
      </c>
      <c r="B4070" s="0" t="s">
        <v>8967</v>
      </c>
      <c r="C4070" s="0" t="s">
        <v>8968</v>
      </c>
      <c r="D4070" s="0" t="n">
        <v>30491</v>
      </c>
      <c r="E4070" s="0" t="s">
        <v>11526</v>
      </c>
      <c r="H4070" s="0" t="s">
        <v>11527</v>
      </c>
      <c r="I4070" s="0" t="s">
        <v>11528</v>
      </c>
    </row>
    <row r="4071" customFormat="false" ht="14.4" hidden="false" customHeight="false" outlineLevel="0" collapsed="false">
      <c r="A4071" s="0" t="n">
        <v>577</v>
      </c>
      <c r="B4071" s="0" t="s">
        <v>8967</v>
      </c>
      <c r="C4071" s="0" t="s">
        <v>8968</v>
      </c>
      <c r="D4071" s="0" t="n">
        <v>30492</v>
      </c>
      <c r="E4071" s="0" t="s">
        <v>11529</v>
      </c>
      <c r="H4071" s="0" t="s">
        <v>11530</v>
      </c>
      <c r="I4071" s="0" t="s">
        <v>11531</v>
      </c>
    </row>
    <row r="4072" customFormat="false" ht="14.4" hidden="false" customHeight="false" outlineLevel="0" collapsed="false">
      <c r="A4072" s="0" t="n">
        <v>577</v>
      </c>
      <c r="B4072" s="0" t="s">
        <v>8967</v>
      </c>
      <c r="C4072" s="0" t="s">
        <v>8968</v>
      </c>
      <c r="D4072" s="0" t="n">
        <v>30493</v>
      </c>
      <c r="E4072" s="0" t="s">
        <v>11532</v>
      </c>
      <c r="H4072" s="0" t="s">
        <v>11533</v>
      </c>
      <c r="I4072" s="0" t="s">
        <v>11534</v>
      </c>
    </row>
    <row r="4073" customFormat="false" ht="14.4" hidden="false" customHeight="false" outlineLevel="0" collapsed="false">
      <c r="A4073" s="0" t="n">
        <v>577</v>
      </c>
      <c r="B4073" s="0" t="s">
        <v>8967</v>
      </c>
      <c r="C4073" s="0" t="s">
        <v>8968</v>
      </c>
      <c r="D4073" s="0" t="n">
        <v>30494</v>
      </c>
      <c r="E4073" s="0" t="s">
        <v>11535</v>
      </c>
      <c r="H4073" s="0" t="s">
        <v>11536</v>
      </c>
      <c r="I4073" s="0" t="s">
        <v>11537</v>
      </c>
    </row>
    <row r="4074" customFormat="false" ht="14.4" hidden="false" customHeight="false" outlineLevel="0" collapsed="false">
      <c r="A4074" s="0" t="n">
        <v>577</v>
      </c>
      <c r="B4074" s="0" t="s">
        <v>8967</v>
      </c>
      <c r="C4074" s="0" t="s">
        <v>8968</v>
      </c>
      <c r="D4074" s="0" t="n">
        <v>30495</v>
      </c>
      <c r="E4074" s="0" t="s">
        <v>11538</v>
      </c>
      <c r="H4074" s="0" t="s">
        <v>11539</v>
      </c>
      <c r="I4074" s="0" t="s">
        <v>11540</v>
      </c>
    </row>
    <row r="4075" customFormat="false" ht="14.4" hidden="false" customHeight="false" outlineLevel="0" collapsed="false">
      <c r="A4075" s="0" t="n">
        <v>577</v>
      </c>
      <c r="B4075" s="0" t="s">
        <v>8967</v>
      </c>
      <c r="C4075" s="0" t="s">
        <v>8968</v>
      </c>
      <c r="D4075" s="0" t="n">
        <v>30496</v>
      </c>
      <c r="E4075" s="0" t="s">
        <v>11541</v>
      </c>
      <c r="H4075" s="0" t="s">
        <v>11542</v>
      </c>
      <c r="I4075" s="0" t="s">
        <v>11543</v>
      </c>
    </row>
    <row r="4076" customFormat="false" ht="14.4" hidden="false" customHeight="false" outlineLevel="0" collapsed="false">
      <c r="A4076" s="0" t="n">
        <v>577</v>
      </c>
      <c r="B4076" s="0" t="s">
        <v>8967</v>
      </c>
      <c r="C4076" s="0" t="s">
        <v>8968</v>
      </c>
      <c r="D4076" s="0" t="n">
        <v>30497</v>
      </c>
      <c r="E4076" s="0" t="s">
        <v>11544</v>
      </c>
      <c r="H4076" s="0" t="s">
        <v>11545</v>
      </c>
      <c r="I4076" s="0" t="s">
        <v>11546</v>
      </c>
    </row>
    <row r="4077" customFormat="false" ht="14.4" hidden="false" customHeight="false" outlineLevel="0" collapsed="false">
      <c r="A4077" s="0" t="n">
        <v>577</v>
      </c>
      <c r="B4077" s="0" t="s">
        <v>8967</v>
      </c>
      <c r="C4077" s="0" t="s">
        <v>8968</v>
      </c>
      <c r="D4077" s="0" t="n">
        <v>30498</v>
      </c>
      <c r="E4077" s="0" t="s">
        <v>11547</v>
      </c>
      <c r="H4077" s="0" t="s">
        <v>11548</v>
      </c>
      <c r="I4077" s="0" t="s">
        <v>11549</v>
      </c>
    </row>
    <row r="4078" customFormat="false" ht="14.4" hidden="false" customHeight="false" outlineLevel="0" collapsed="false">
      <c r="A4078" s="0" t="n">
        <v>577</v>
      </c>
      <c r="B4078" s="0" t="s">
        <v>8967</v>
      </c>
      <c r="C4078" s="0" t="s">
        <v>8968</v>
      </c>
      <c r="D4078" s="0" t="n">
        <v>30499</v>
      </c>
      <c r="E4078" s="0" t="s">
        <v>11550</v>
      </c>
      <c r="H4078" s="0" t="s">
        <v>11551</v>
      </c>
      <c r="I4078" s="0" t="s">
        <v>11552</v>
      </c>
    </row>
    <row r="4079" customFormat="false" ht="14.4" hidden="false" customHeight="false" outlineLevel="0" collapsed="false">
      <c r="A4079" s="0" t="n">
        <v>577</v>
      </c>
      <c r="B4079" s="0" t="s">
        <v>8967</v>
      </c>
      <c r="C4079" s="0" t="s">
        <v>8968</v>
      </c>
      <c r="D4079" s="0" t="n">
        <v>30500</v>
      </c>
      <c r="E4079" s="0" t="s">
        <v>11553</v>
      </c>
      <c r="H4079" s="0" t="s">
        <v>11554</v>
      </c>
      <c r="I4079" s="0" t="s">
        <v>11555</v>
      </c>
    </row>
    <row r="4080" customFormat="false" ht="14.4" hidden="false" customHeight="false" outlineLevel="0" collapsed="false">
      <c r="A4080" s="0" t="n">
        <v>577</v>
      </c>
      <c r="B4080" s="0" t="s">
        <v>8967</v>
      </c>
      <c r="C4080" s="0" t="s">
        <v>8968</v>
      </c>
      <c r="D4080" s="0" t="n">
        <v>30501</v>
      </c>
      <c r="E4080" s="0" t="s">
        <v>11556</v>
      </c>
      <c r="H4080" s="0" t="s">
        <v>11557</v>
      </c>
      <c r="I4080" s="0" t="s">
        <v>11558</v>
      </c>
    </row>
    <row r="4081" customFormat="false" ht="14.4" hidden="false" customHeight="false" outlineLevel="0" collapsed="false">
      <c r="A4081" s="0" t="n">
        <v>577</v>
      </c>
      <c r="B4081" s="0" t="s">
        <v>8967</v>
      </c>
      <c r="C4081" s="0" t="s">
        <v>8968</v>
      </c>
      <c r="D4081" s="0" t="n">
        <v>30502</v>
      </c>
      <c r="E4081" s="0" t="s">
        <v>11559</v>
      </c>
      <c r="H4081" s="0" t="s">
        <v>11560</v>
      </c>
      <c r="I4081" s="0" t="s">
        <v>11561</v>
      </c>
    </row>
    <row r="4082" customFormat="false" ht="14.4" hidden="false" customHeight="false" outlineLevel="0" collapsed="false">
      <c r="A4082" s="0" t="n">
        <v>577</v>
      </c>
      <c r="B4082" s="0" t="s">
        <v>8967</v>
      </c>
      <c r="C4082" s="0" t="s">
        <v>8968</v>
      </c>
      <c r="D4082" s="0" t="n">
        <v>30503</v>
      </c>
      <c r="E4082" s="0" t="s">
        <v>11562</v>
      </c>
      <c r="H4082" s="0" t="s">
        <v>11563</v>
      </c>
      <c r="I4082" s="0" t="s">
        <v>11564</v>
      </c>
    </row>
    <row r="4083" customFormat="false" ht="14.4" hidden="false" customHeight="false" outlineLevel="0" collapsed="false">
      <c r="A4083" s="0" t="n">
        <v>577</v>
      </c>
      <c r="B4083" s="0" t="s">
        <v>8967</v>
      </c>
      <c r="C4083" s="0" t="s">
        <v>8968</v>
      </c>
      <c r="D4083" s="0" t="n">
        <v>30504</v>
      </c>
      <c r="E4083" s="0" t="s">
        <v>11565</v>
      </c>
      <c r="H4083" s="0" t="s">
        <v>11566</v>
      </c>
      <c r="I4083" s="0" t="s">
        <v>11567</v>
      </c>
    </row>
    <row r="4084" customFormat="false" ht="14.4" hidden="false" customHeight="false" outlineLevel="0" collapsed="false">
      <c r="A4084" s="0" t="n">
        <v>577</v>
      </c>
      <c r="B4084" s="0" t="s">
        <v>8967</v>
      </c>
      <c r="C4084" s="0" t="s">
        <v>8968</v>
      </c>
      <c r="D4084" s="0" t="n">
        <v>30505</v>
      </c>
      <c r="E4084" s="0" t="s">
        <v>11568</v>
      </c>
      <c r="H4084" s="0" t="s">
        <v>11569</v>
      </c>
      <c r="I4084" s="0" t="s">
        <v>11570</v>
      </c>
    </row>
    <row r="4085" customFormat="false" ht="14.4" hidden="false" customHeight="false" outlineLevel="0" collapsed="false">
      <c r="A4085" s="0" t="n">
        <v>577</v>
      </c>
      <c r="B4085" s="0" t="s">
        <v>8967</v>
      </c>
      <c r="C4085" s="0" t="s">
        <v>8968</v>
      </c>
      <c r="D4085" s="0" t="n">
        <v>30506</v>
      </c>
      <c r="E4085" s="0" t="s">
        <v>11571</v>
      </c>
      <c r="H4085" s="0" t="s">
        <v>11572</v>
      </c>
      <c r="I4085" s="0" t="s">
        <v>11573</v>
      </c>
    </row>
    <row r="4086" customFormat="false" ht="14.4" hidden="false" customHeight="false" outlineLevel="0" collapsed="false">
      <c r="A4086" s="0" t="n">
        <v>577</v>
      </c>
      <c r="B4086" s="0" t="s">
        <v>8967</v>
      </c>
      <c r="C4086" s="0" t="s">
        <v>8968</v>
      </c>
      <c r="D4086" s="0" t="n">
        <v>30507</v>
      </c>
      <c r="E4086" s="0" t="s">
        <v>11574</v>
      </c>
      <c r="H4086" s="0" t="s">
        <v>11575</v>
      </c>
      <c r="I4086" s="0" t="s">
        <v>11576</v>
      </c>
    </row>
    <row r="4087" customFormat="false" ht="14.4" hidden="false" customHeight="false" outlineLevel="0" collapsed="false">
      <c r="A4087" s="0" t="n">
        <v>577</v>
      </c>
      <c r="B4087" s="0" t="s">
        <v>8967</v>
      </c>
      <c r="C4087" s="0" t="s">
        <v>8968</v>
      </c>
      <c r="D4087" s="0" t="n">
        <v>30508</v>
      </c>
      <c r="E4087" s="0" t="s">
        <v>11577</v>
      </c>
      <c r="H4087" s="0" t="s">
        <v>11578</v>
      </c>
      <c r="I4087" s="0" t="s">
        <v>11579</v>
      </c>
    </row>
    <row r="4088" customFormat="false" ht="14.4" hidden="false" customHeight="false" outlineLevel="0" collapsed="false">
      <c r="A4088" s="0" t="n">
        <v>577</v>
      </c>
      <c r="B4088" s="0" t="s">
        <v>8967</v>
      </c>
      <c r="C4088" s="0" t="s">
        <v>8968</v>
      </c>
      <c r="D4088" s="0" t="n">
        <v>30509</v>
      </c>
      <c r="E4088" s="0" t="s">
        <v>11580</v>
      </c>
      <c r="H4088" s="0" t="s">
        <v>11581</v>
      </c>
      <c r="I4088" s="0" t="s">
        <v>11582</v>
      </c>
    </row>
    <row r="4089" customFormat="false" ht="14.4" hidden="false" customHeight="false" outlineLevel="0" collapsed="false">
      <c r="A4089" s="0" t="n">
        <v>577</v>
      </c>
      <c r="B4089" s="0" t="s">
        <v>8967</v>
      </c>
      <c r="C4089" s="0" t="s">
        <v>8968</v>
      </c>
      <c r="D4089" s="0" t="n">
        <v>30510</v>
      </c>
      <c r="E4089" s="0" t="s">
        <v>11583</v>
      </c>
      <c r="H4089" s="0" t="s">
        <v>11584</v>
      </c>
      <c r="I4089" s="0" t="s">
        <v>11585</v>
      </c>
    </row>
    <row r="4090" customFormat="false" ht="14.4" hidden="false" customHeight="false" outlineLevel="0" collapsed="false">
      <c r="A4090" s="0" t="n">
        <v>577</v>
      </c>
      <c r="B4090" s="0" t="s">
        <v>8967</v>
      </c>
      <c r="C4090" s="0" t="s">
        <v>8968</v>
      </c>
      <c r="D4090" s="0" t="n">
        <v>30511</v>
      </c>
      <c r="E4090" s="0" t="s">
        <v>11586</v>
      </c>
      <c r="H4090" s="0" t="s">
        <v>11587</v>
      </c>
      <c r="I4090" s="0" t="s">
        <v>11588</v>
      </c>
    </row>
    <row r="4091" customFormat="false" ht="14.4" hidden="false" customHeight="false" outlineLevel="0" collapsed="false">
      <c r="A4091" s="0" t="n">
        <v>577</v>
      </c>
      <c r="B4091" s="0" t="s">
        <v>8967</v>
      </c>
      <c r="C4091" s="0" t="s">
        <v>8968</v>
      </c>
      <c r="D4091" s="0" t="n">
        <v>30512</v>
      </c>
      <c r="E4091" s="0" t="s">
        <v>11589</v>
      </c>
      <c r="H4091" s="0" t="s">
        <v>11590</v>
      </c>
      <c r="I4091" s="0" t="s">
        <v>11591</v>
      </c>
    </row>
    <row r="4092" customFormat="false" ht="14.4" hidden="false" customHeight="false" outlineLevel="0" collapsed="false">
      <c r="A4092" s="0" t="n">
        <v>577</v>
      </c>
      <c r="B4092" s="0" t="s">
        <v>8967</v>
      </c>
      <c r="C4092" s="0" t="s">
        <v>8968</v>
      </c>
      <c r="D4092" s="0" t="n">
        <v>30513</v>
      </c>
      <c r="E4092" s="0" t="s">
        <v>11592</v>
      </c>
      <c r="H4092" s="0" t="s">
        <v>11593</v>
      </c>
      <c r="I4092" s="0" t="s">
        <v>11594</v>
      </c>
    </row>
    <row r="4093" customFormat="false" ht="14.4" hidden="false" customHeight="false" outlineLevel="0" collapsed="false">
      <c r="A4093" s="0" t="n">
        <v>577</v>
      </c>
      <c r="B4093" s="0" t="s">
        <v>8967</v>
      </c>
      <c r="C4093" s="0" t="s">
        <v>8968</v>
      </c>
      <c r="D4093" s="0" t="n">
        <v>30514</v>
      </c>
      <c r="E4093" s="0" t="s">
        <v>11595</v>
      </c>
      <c r="H4093" s="0" t="s">
        <v>11596</v>
      </c>
      <c r="I4093" s="0" t="s">
        <v>11597</v>
      </c>
    </row>
    <row r="4094" customFormat="false" ht="14.4" hidden="false" customHeight="false" outlineLevel="0" collapsed="false">
      <c r="A4094" s="0" t="n">
        <v>577</v>
      </c>
      <c r="B4094" s="0" t="s">
        <v>8967</v>
      </c>
      <c r="C4094" s="0" t="s">
        <v>8968</v>
      </c>
      <c r="D4094" s="0" t="n">
        <v>30515</v>
      </c>
      <c r="E4094" s="0" t="s">
        <v>11598</v>
      </c>
      <c r="H4094" s="0" t="s">
        <v>11599</v>
      </c>
      <c r="I4094" s="0" t="s">
        <v>11600</v>
      </c>
    </row>
    <row r="4095" customFormat="false" ht="14.4" hidden="false" customHeight="false" outlineLevel="0" collapsed="false">
      <c r="A4095" s="0" t="n">
        <v>577</v>
      </c>
      <c r="B4095" s="0" t="s">
        <v>8967</v>
      </c>
      <c r="C4095" s="0" t="s">
        <v>8968</v>
      </c>
      <c r="D4095" s="0" t="n">
        <v>30516</v>
      </c>
      <c r="E4095" s="0" t="s">
        <v>11601</v>
      </c>
      <c r="H4095" s="0" t="s">
        <v>11602</v>
      </c>
      <c r="I4095" s="0" t="s">
        <v>11603</v>
      </c>
    </row>
    <row r="4096" customFormat="false" ht="14.4" hidden="false" customHeight="false" outlineLevel="0" collapsed="false">
      <c r="A4096" s="0" t="n">
        <v>577</v>
      </c>
      <c r="B4096" s="0" t="s">
        <v>8967</v>
      </c>
      <c r="C4096" s="0" t="s">
        <v>8968</v>
      </c>
      <c r="D4096" s="0" t="n">
        <v>30517</v>
      </c>
      <c r="E4096" s="0" t="s">
        <v>11604</v>
      </c>
      <c r="H4096" s="0" t="s">
        <v>11605</v>
      </c>
      <c r="I4096" s="0" t="s">
        <v>11606</v>
      </c>
    </row>
    <row r="4097" customFormat="false" ht="14.4" hidden="false" customHeight="false" outlineLevel="0" collapsed="false">
      <c r="A4097" s="0" t="n">
        <v>577</v>
      </c>
      <c r="B4097" s="0" t="s">
        <v>8967</v>
      </c>
      <c r="C4097" s="0" t="s">
        <v>8968</v>
      </c>
      <c r="D4097" s="0" t="n">
        <v>30518</v>
      </c>
      <c r="E4097" s="0" t="s">
        <v>11607</v>
      </c>
      <c r="H4097" s="0" t="s">
        <v>11608</v>
      </c>
      <c r="I4097" s="0" t="s">
        <v>11609</v>
      </c>
    </row>
    <row r="4098" customFormat="false" ht="14.4" hidden="false" customHeight="false" outlineLevel="0" collapsed="false">
      <c r="A4098" s="0" t="n">
        <v>577</v>
      </c>
      <c r="B4098" s="0" t="s">
        <v>8967</v>
      </c>
      <c r="C4098" s="0" t="s">
        <v>8968</v>
      </c>
      <c r="D4098" s="0" t="n">
        <v>30519</v>
      </c>
      <c r="E4098" s="0" t="s">
        <v>11610</v>
      </c>
      <c r="H4098" s="0" t="s">
        <v>11611</v>
      </c>
      <c r="I4098" s="0" t="s">
        <v>11612</v>
      </c>
    </row>
    <row r="4099" customFormat="false" ht="14.4" hidden="false" customHeight="false" outlineLevel="0" collapsed="false">
      <c r="A4099" s="0" t="n">
        <v>577</v>
      </c>
      <c r="B4099" s="0" t="s">
        <v>8967</v>
      </c>
      <c r="C4099" s="0" t="s">
        <v>8968</v>
      </c>
      <c r="D4099" s="0" t="n">
        <v>30520</v>
      </c>
      <c r="E4099" s="0" t="s">
        <v>11613</v>
      </c>
      <c r="H4099" s="0" t="s">
        <v>11614</v>
      </c>
      <c r="I4099" s="0" t="s">
        <v>11615</v>
      </c>
    </row>
    <row r="4100" customFormat="false" ht="14.4" hidden="false" customHeight="false" outlineLevel="0" collapsed="false">
      <c r="A4100" s="0" t="n">
        <v>577</v>
      </c>
      <c r="B4100" s="0" t="s">
        <v>8967</v>
      </c>
      <c r="C4100" s="0" t="s">
        <v>8968</v>
      </c>
      <c r="D4100" s="0" t="n">
        <v>30521</v>
      </c>
      <c r="E4100" s="0" t="s">
        <v>11616</v>
      </c>
      <c r="H4100" s="0" t="s">
        <v>11617</v>
      </c>
      <c r="I4100" s="0" t="s">
        <v>11618</v>
      </c>
    </row>
    <row r="4101" customFormat="false" ht="14.4" hidden="false" customHeight="false" outlineLevel="0" collapsed="false">
      <c r="A4101" s="0" t="n">
        <v>577</v>
      </c>
      <c r="B4101" s="0" t="s">
        <v>8967</v>
      </c>
      <c r="C4101" s="0" t="s">
        <v>8968</v>
      </c>
      <c r="D4101" s="0" t="n">
        <v>30522</v>
      </c>
      <c r="E4101" s="0" t="s">
        <v>11619</v>
      </c>
      <c r="H4101" s="0" t="s">
        <v>11620</v>
      </c>
      <c r="I4101" s="0" t="s">
        <v>11621</v>
      </c>
    </row>
    <row r="4102" customFormat="false" ht="14.4" hidden="false" customHeight="false" outlineLevel="0" collapsed="false">
      <c r="A4102" s="0" t="n">
        <v>577</v>
      </c>
      <c r="B4102" s="0" t="s">
        <v>8967</v>
      </c>
      <c r="C4102" s="0" t="s">
        <v>8968</v>
      </c>
      <c r="D4102" s="0" t="n">
        <v>30523</v>
      </c>
      <c r="E4102" s="0" t="s">
        <v>11622</v>
      </c>
      <c r="H4102" s="0" t="s">
        <v>11623</v>
      </c>
      <c r="I4102" s="0" t="s">
        <v>11624</v>
      </c>
    </row>
    <row r="4103" customFormat="false" ht="14.4" hidden="false" customHeight="false" outlineLevel="0" collapsed="false">
      <c r="A4103" s="0" t="n">
        <v>577</v>
      </c>
      <c r="B4103" s="0" t="s">
        <v>8967</v>
      </c>
      <c r="C4103" s="0" t="s">
        <v>8968</v>
      </c>
      <c r="D4103" s="0" t="n">
        <v>30524</v>
      </c>
      <c r="E4103" s="0" t="s">
        <v>11625</v>
      </c>
      <c r="H4103" s="0" t="s">
        <v>11626</v>
      </c>
      <c r="I4103" s="0" t="s">
        <v>11627</v>
      </c>
    </row>
    <row r="4104" customFormat="false" ht="14.4" hidden="false" customHeight="false" outlineLevel="0" collapsed="false">
      <c r="A4104" s="0" t="n">
        <v>577</v>
      </c>
      <c r="B4104" s="0" t="s">
        <v>8967</v>
      </c>
      <c r="C4104" s="0" t="s">
        <v>8968</v>
      </c>
      <c r="D4104" s="0" t="n">
        <v>30525</v>
      </c>
      <c r="E4104" s="0" t="s">
        <v>11628</v>
      </c>
      <c r="H4104" s="0" t="s">
        <v>11629</v>
      </c>
      <c r="I4104" s="0" t="s">
        <v>11630</v>
      </c>
    </row>
    <row r="4105" customFormat="false" ht="14.4" hidden="false" customHeight="false" outlineLevel="0" collapsed="false">
      <c r="A4105" s="0" t="n">
        <v>577</v>
      </c>
      <c r="B4105" s="0" t="s">
        <v>8967</v>
      </c>
      <c r="C4105" s="0" t="s">
        <v>8968</v>
      </c>
      <c r="D4105" s="0" t="n">
        <v>30526</v>
      </c>
      <c r="E4105" s="0" t="s">
        <v>11631</v>
      </c>
      <c r="H4105" s="0" t="s">
        <v>11632</v>
      </c>
      <c r="I4105" s="0" t="s">
        <v>11633</v>
      </c>
    </row>
    <row r="4106" customFormat="false" ht="14.4" hidden="false" customHeight="false" outlineLevel="0" collapsed="false">
      <c r="A4106" s="0" t="n">
        <v>577</v>
      </c>
      <c r="B4106" s="0" t="s">
        <v>8967</v>
      </c>
      <c r="C4106" s="0" t="s">
        <v>8968</v>
      </c>
      <c r="D4106" s="0" t="n">
        <v>30527</v>
      </c>
      <c r="E4106" s="0" t="s">
        <v>11634</v>
      </c>
      <c r="H4106" s="0" t="s">
        <v>11635</v>
      </c>
      <c r="I4106" s="0" t="s">
        <v>11636</v>
      </c>
    </row>
    <row r="4107" customFormat="false" ht="14.4" hidden="false" customHeight="false" outlineLevel="0" collapsed="false">
      <c r="A4107" s="0" t="n">
        <v>577</v>
      </c>
      <c r="B4107" s="0" t="s">
        <v>8967</v>
      </c>
      <c r="C4107" s="0" t="s">
        <v>8968</v>
      </c>
      <c r="D4107" s="0" t="n">
        <v>30528</v>
      </c>
      <c r="E4107" s="0" t="s">
        <v>11637</v>
      </c>
      <c r="H4107" s="0" t="s">
        <v>11638</v>
      </c>
      <c r="I4107" s="0" t="s">
        <v>11639</v>
      </c>
    </row>
    <row r="4108" customFormat="false" ht="14.4" hidden="false" customHeight="false" outlineLevel="0" collapsed="false">
      <c r="A4108" s="0" t="n">
        <v>577</v>
      </c>
      <c r="B4108" s="0" t="s">
        <v>8967</v>
      </c>
      <c r="C4108" s="0" t="s">
        <v>8968</v>
      </c>
      <c r="D4108" s="0" t="n">
        <v>30529</v>
      </c>
      <c r="E4108" s="0" t="s">
        <v>11640</v>
      </c>
      <c r="H4108" s="0" t="s">
        <v>11641</v>
      </c>
      <c r="I4108" s="0" t="s">
        <v>11642</v>
      </c>
    </row>
    <row r="4109" customFormat="false" ht="14.4" hidden="false" customHeight="false" outlineLevel="0" collapsed="false">
      <c r="A4109" s="0" t="n">
        <v>577</v>
      </c>
      <c r="B4109" s="0" t="s">
        <v>8967</v>
      </c>
      <c r="C4109" s="0" t="s">
        <v>8968</v>
      </c>
      <c r="D4109" s="0" t="n">
        <v>30530</v>
      </c>
      <c r="E4109" s="0" t="s">
        <v>11643</v>
      </c>
      <c r="H4109" s="0" t="s">
        <v>11644</v>
      </c>
      <c r="I4109" s="0" t="s">
        <v>11645</v>
      </c>
    </row>
    <row r="4110" customFormat="false" ht="14.4" hidden="false" customHeight="false" outlineLevel="0" collapsed="false">
      <c r="A4110" s="0" t="n">
        <v>577</v>
      </c>
      <c r="B4110" s="0" t="s">
        <v>8967</v>
      </c>
      <c r="C4110" s="0" t="s">
        <v>8968</v>
      </c>
      <c r="D4110" s="0" t="n">
        <v>30531</v>
      </c>
      <c r="E4110" s="0" t="s">
        <v>11646</v>
      </c>
      <c r="H4110" s="0" t="s">
        <v>11647</v>
      </c>
      <c r="I4110" s="0" t="s">
        <v>11648</v>
      </c>
    </row>
    <row r="4111" customFormat="false" ht="14.4" hidden="false" customHeight="false" outlineLevel="0" collapsed="false">
      <c r="A4111" s="0" t="n">
        <v>577</v>
      </c>
      <c r="B4111" s="0" t="s">
        <v>8967</v>
      </c>
      <c r="C4111" s="0" t="s">
        <v>8968</v>
      </c>
      <c r="D4111" s="0" t="n">
        <v>30532</v>
      </c>
      <c r="E4111" s="0" t="s">
        <v>11649</v>
      </c>
      <c r="H4111" s="0" t="s">
        <v>11650</v>
      </c>
      <c r="I4111" s="0" t="s">
        <v>11651</v>
      </c>
    </row>
    <row r="4112" customFormat="false" ht="14.4" hidden="false" customHeight="false" outlineLevel="0" collapsed="false">
      <c r="A4112" s="0" t="n">
        <v>577</v>
      </c>
      <c r="B4112" s="0" t="s">
        <v>8967</v>
      </c>
      <c r="C4112" s="0" t="s">
        <v>8968</v>
      </c>
      <c r="D4112" s="0" t="n">
        <v>30533</v>
      </c>
      <c r="E4112" s="0" t="s">
        <v>11652</v>
      </c>
      <c r="H4112" s="0" t="s">
        <v>11653</v>
      </c>
      <c r="I4112" s="0" t="s">
        <v>11654</v>
      </c>
    </row>
    <row r="4113" customFormat="false" ht="14.4" hidden="false" customHeight="false" outlineLevel="0" collapsed="false">
      <c r="A4113" s="0" t="n">
        <v>577</v>
      </c>
      <c r="B4113" s="0" t="s">
        <v>8967</v>
      </c>
      <c r="C4113" s="0" t="s">
        <v>8968</v>
      </c>
      <c r="D4113" s="0" t="n">
        <v>30534</v>
      </c>
      <c r="E4113" s="0" t="s">
        <v>11655</v>
      </c>
      <c r="H4113" s="0" t="s">
        <v>11656</v>
      </c>
      <c r="I4113" s="0" t="s">
        <v>11657</v>
      </c>
    </row>
    <row r="4114" customFormat="false" ht="14.4" hidden="false" customHeight="false" outlineLevel="0" collapsed="false">
      <c r="A4114" s="0" t="n">
        <v>577</v>
      </c>
      <c r="B4114" s="0" t="s">
        <v>8967</v>
      </c>
      <c r="C4114" s="0" t="s">
        <v>8968</v>
      </c>
      <c r="D4114" s="0" t="n">
        <v>30535</v>
      </c>
      <c r="E4114" s="0" t="s">
        <v>11658</v>
      </c>
      <c r="H4114" s="0" t="s">
        <v>11659</v>
      </c>
      <c r="I4114" s="0" t="s">
        <v>11660</v>
      </c>
    </row>
    <row r="4115" customFormat="false" ht="14.4" hidden="false" customHeight="false" outlineLevel="0" collapsed="false">
      <c r="A4115" s="0" t="n">
        <v>577</v>
      </c>
      <c r="B4115" s="0" t="s">
        <v>8967</v>
      </c>
      <c r="C4115" s="0" t="s">
        <v>8968</v>
      </c>
      <c r="D4115" s="0" t="n">
        <v>30536</v>
      </c>
      <c r="E4115" s="0" t="s">
        <v>11661</v>
      </c>
      <c r="H4115" s="0" t="s">
        <v>11662</v>
      </c>
      <c r="I4115" s="0" t="s">
        <v>11663</v>
      </c>
    </row>
    <row r="4116" customFormat="false" ht="14.4" hidden="false" customHeight="false" outlineLevel="0" collapsed="false">
      <c r="A4116" s="0" t="n">
        <v>577</v>
      </c>
      <c r="B4116" s="0" t="s">
        <v>8967</v>
      </c>
      <c r="C4116" s="0" t="s">
        <v>8968</v>
      </c>
      <c r="D4116" s="0" t="n">
        <v>30537</v>
      </c>
      <c r="E4116" s="0" t="s">
        <v>11664</v>
      </c>
      <c r="H4116" s="0" t="s">
        <v>11665</v>
      </c>
      <c r="I4116" s="0" t="s">
        <v>11666</v>
      </c>
    </row>
    <row r="4117" customFormat="false" ht="14.4" hidden="false" customHeight="false" outlineLevel="0" collapsed="false">
      <c r="A4117" s="0" t="n">
        <v>577</v>
      </c>
      <c r="B4117" s="0" t="s">
        <v>8967</v>
      </c>
      <c r="C4117" s="0" t="s">
        <v>8968</v>
      </c>
      <c r="D4117" s="0" t="n">
        <v>30538</v>
      </c>
      <c r="E4117" s="0" t="s">
        <v>11667</v>
      </c>
      <c r="H4117" s="0" t="s">
        <v>11668</v>
      </c>
      <c r="I4117" s="0" t="s">
        <v>11669</v>
      </c>
    </row>
    <row r="4118" customFormat="false" ht="14.4" hidden="false" customHeight="false" outlineLevel="0" collapsed="false">
      <c r="A4118" s="0" t="n">
        <v>577</v>
      </c>
      <c r="B4118" s="0" t="s">
        <v>8967</v>
      </c>
      <c r="C4118" s="0" t="s">
        <v>8968</v>
      </c>
      <c r="D4118" s="0" t="n">
        <v>30539</v>
      </c>
      <c r="E4118" s="0" t="s">
        <v>11670</v>
      </c>
      <c r="H4118" s="0" t="s">
        <v>11671</v>
      </c>
      <c r="I4118" s="0" t="s">
        <v>11672</v>
      </c>
    </row>
    <row r="4119" customFormat="false" ht="14.4" hidden="false" customHeight="false" outlineLevel="0" collapsed="false">
      <c r="A4119" s="0" t="n">
        <v>577</v>
      </c>
      <c r="B4119" s="0" t="s">
        <v>8967</v>
      </c>
      <c r="C4119" s="0" t="s">
        <v>8968</v>
      </c>
      <c r="D4119" s="0" t="n">
        <v>30540</v>
      </c>
      <c r="E4119" s="0" t="s">
        <v>11673</v>
      </c>
      <c r="H4119" s="0" t="s">
        <v>11674</v>
      </c>
      <c r="I4119" s="0" t="s">
        <v>11675</v>
      </c>
    </row>
    <row r="4120" customFormat="false" ht="14.4" hidden="false" customHeight="false" outlineLevel="0" collapsed="false">
      <c r="A4120" s="0" t="n">
        <v>577</v>
      </c>
      <c r="B4120" s="0" t="s">
        <v>8967</v>
      </c>
      <c r="C4120" s="0" t="s">
        <v>8968</v>
      </c>
      <c r="D4120" s="0" t="n">
        <v>30541</v>
      </c>
      <c r="E4120" s="0" t="s">
        <v>11676</v>
      </c>
      <c r="H4120" s="0" t="s">
        <v>11677</v>
      </c>
      <c r="I4120" s="0" t="s">
        <v>11678</v>
      </c>
    </row>
    <row r="4121" customFormat="false" ht="14.4" hidden="false" customHeight="false" outlineLevel="0" collapsed="false">
      <c r="A4121" s="0" t="n">
        <v>577</v>
      </c>
      <c r="B4121" s="0" t="s">
        <v>8967</v>
      </c>
      <c r="C4121" s="0" t="s">
        <v>8968</v>
      </c>
      <c r="D4121" s="0" t="n">
        <v>30542</v>
      </c>
      <c r="E4121" s="0" t="s">
        <v>11679</v>
      </c>
      <c r="H4121" s="0" t="s">
        <v>11680</v>
      </c>
      <c r="I4121" s="0" t="s">
        <v>11681</v>
      </c>
    </row>
    <row r="4122" customFormat="false" ht="14.4" hidden="false" customHeight="false" outlineLevel="0" collapsed="false">
      <c r="A4122" s="0" t="n">
        <v>577</v>
      </c>
      <c r="B4122" s="0" t="s">
        <v>8967</v>
      </c>
      <c r="C4122" s="0" t="s">
        <v>8968</v>
      </c>
      <c r="D4122" s="0" t="n">
        <v>30543</v>
      </c>
      <c r="E4122" s="0" t="s">
        <v>11682</v>
      </c>
      <c r="H4122" s="0" t="s">
        <v>11683</v>
      </c>
      <c r="I4122" s="0" t="s">
        <v>11684</v>
      </c>
    </row>
    <row r="4123" customFormat="false" ht="14.4" hidden="false" customHeight="false" outlineLevel="0" collapsed="false">
      <c r="A4123" s="0" t="n">
        <v>577</v>
      </c>
      <c r="B4123" s="0" t="s">
        <v>8967</v>
      </c>
      <c r="C4123" s="0" t="s">
        <v>8968</v>
      </c>
      <c r="D4123" s="0" t="n">
        <v>30544</v>
      </c>
      <c r="E4123" s="0" t="s">
        <v>11685</v>
      </c>
      <c r="H4123" s="0" t="s">
        <v>11686</v>
      </c>
      <c r="I4123" s="0" t="s">
        <v>11687</v>
      </c>
    </row>
    <row r="4124" customFormat="false" ht="14.4" hidden="false" customHeight="false" outlineLevel="0" collapsed="false">
      <c r="A4124" s="0" t="n">
        <v>577</v>
      </c>
      <c r="B4124" s="0" t="s">
        <v>8967</v>
      </c>
      <c r="C4124" s="0" t="s">
        <v>8968</v>
      </c>
      <c r="D4124" s="0" t="n">
        <v>30545</v>
      </c>
      <c r="E4124" s="0" t="s">
        <v>11688</v>
      </c>
      <c r="H4124" s="0" t="s">
        <v>11689</v>
      </c>
      <c r="I4124" s="0" t="s">
        <v>11690</v>
      </c>
    </row>
    <row r="4125" customFormat="false" ht="14.4" hidden="false" customHeight="false" outlineLevel="0" collapsed="false">
      <c r="A4125" s="0" t="n">
        <v>577</v>
      </c>
      <c r="B4125" s="0" t="s">
        <v>8967</v>
      </c>
      <c r="C4125" s="0" t="s">
        <v>8968</v>
      </c>
      <c r="D4125" s="0" t="n">
        <v>30546</v>
      </c>
      <c r="E4125" s="0" t="s">
        <v>11691</v>
      </c>
      <c r="H4125" s="0" t="s">
        <v>11692</v>
      </c>
      <c r="I4125" s="0" t="s">
        <v>11693</v>
      </c>
    </row>
    <row r="4126" customFormat="false" ht="14.4" hidden="false" customHeight="false" outlineLevel="0" collapsed="false">
      <c r="A4126" s="0" t="n">
        <v>577</v>
      </c>
      <c r="B4126" s="0" t="s">
        <v>8967</v>
      </c>
      <c r="C4126" s="0" t="s">
        <v>8968</v>
      </c>
      <c r="D4126" s="0" t="n">
        <v>30547</v>
      </c>
      <c r="E4126" s="0" t="s">
        <v>11694</v>
      </c>
      <c r="H4126" s="0" t="s">
        <v>11695</v>
      </c>
      <c r="I4126" s="0" t="s">
        <v>11696</v>
      </c>
    </row>
    <row r="4127" customFormat="false" ht="14.4" hidden="false" customHeight="false" outlineLevel="0" collapsed="false">
      <c r="A4127" s="0" t="n">
        <v>577</v>
      </c>
      <c r="B4127" s="0" t="s">
        <v>8967</v>
      </c>
      <c r="C4127" s="0" t="s">
        <v>8968</v>
      </c>
      <c r="D4127" s="0" t="n">
        <v>30548</v>
      </c>
      <c r="E4127" s="0" t="s">
        <v>11697</v>
      </c>
      <c r="H4127" s="0" t="s">
        <v>11698</v>
      </c>
      <c r="I4127" s="0" t="s">
        <v>11699</v>
      </c>
    </row>
    <row r="4128" customFormat="false" ht="14.4" hidden="false" customHeight="false" outlineLevel="0" collapsed="false">
      <c r="A4128" s="0" t="n">
        <v>577</v>
      </c>
      <c r="B4128" s="0" t="s">
        <v>8967</v>
      </c>
      <c r="C4128" s="0" t="s">
        <v>8968</v>
      </c>
      <c r="D4128" s="0" t="n">
        <v>30549</v>
      </c>
      <c r="E4128" s="0" t="s">
        <v>11700</v>
      </c>
      <c r="H4128" s="0" t="s">
        <v>11701</v>
      </c>
      <c r="I4128" s="0" t="s">
        <v>11702</v>
      </c>
    </row>
    <row r="4129" customFormat="false" ht="14.4" hidden="false" customHeight="false" outlineLevel="0" collapsed="false">
      <c r="A4129" s="0" t="n">
        <v>577</v>
      </c>
      <c r="B4129" s="0" t="s">
        <v>8967</v>
      </c>
      <c r="C4129" s="0" t="s">
        <v>8968</v>
      </c>
      <c r="D4129" s="0" t="n">
        <v>30550</v>
      </c>
      <c r="E4129" s="0" t="s">
        <v>11703</v>
      </c>
      <c r="H4129" s="0" t="s">
        <v>11704</v>
      </c>
      <c r="I4129" s="0" t="s">
        <v>11705</v>
      </c>
    </row>
    <row r="4130" customFormat="false" ht="14.4" hidden="false" customHeight="false" outlineLevel="0" collapsed="false">
      <c r="A4130" s="0" t="n">
        <v>577</v>
      </c>
      <c r="B4130" s="0" t="s">
        <v>8967</v>
      </c>
      <c r="C4130" s="0" t="s">
        <v>8968</v>
      </c>
      <c r="D4130" s="0" t="n">
        <v>30551</v>
      </c>
      <c r="E4130" s="0" t="s">
        <v>11706</v>
      </c>
      <c r="H4130" s="0" t="s">
        <v>11707</v>
      </c>
      <c r="I4130" s="0" t="s">
        <v>11708</v>
      </c>
    </row>
    <row r="4131" customFormat="false" ht="14.4" hidden="false" customHeight="false" outlineLevel="0" collapsed="false">
      <c r="A4131" s="0" t="n">
        <v>577</v>
      </c>
      <c r="B4131" s="0" t="s">
        <v>8967</v>
      </c>
      <c r="C4131" s="0" t="s">
        <v>8968</v>
      </c>
      <c r="D4131" s="0" t="n">
        <v>30552</v>
      </c>
      <c r="E4131" s="0" t="s">
        <v>11709</v>
      </c>
      <c r="H4131" s="0" t="s">
        <v>11710</v>
      </c>
      <c r="I4131" s="0" t="s">
        <v>11711</v>
      </c>
    </row>
    <row r="4132" customFormat="false" ht="14.4" hidden="false" customHeight="false" outlineLevel="0" collapsed="false">
      <c r="A4132" s="0" t="n">
        <v>577</v>
      </c>
      <c r="B4132" s="0" t="s">
        <v>8967</v>
      </c>
      <c r="C4132" s="0" t="s">
        <v>8968</v>
      </c>
      <c r="D4132" s="0" t="n">
        <v>30553</v>
      </c>
      <c r="E4132" s="0" t="s">
        <v>11712</v>
      </c>
      <c r="H4132" s="0" t="s">
        <v>11713</v>
      </c>
      <c r="I4132" s="0" t="s">
        <v>11714</v>
      </c>
    </row>
    <row r="4133" customFormat="false" ht="14.4" hidden="false" customHeight="false" outlineLevel="0" collapsed="false">
      <c r="A4133" s="0" t="n">
        <v>577</v>
      </c>
      <c r="B4133" s="0" t="s">
        <v>8967</v>
      </c>
      <c r="C4133" s="0" t="s">
        <v>8968</v>
      </c>
      <c r="D4133" s="0" t="n">
        <v>30554</v>
      </c>
      <c r="E4133" s="0" t="s">
        <v>11715</v>
      </c>
      <c r="H4133" s="0" t="s">
        <v>11716</v>
      </c>
      <c r="I4133" s="0" t="s">
        <v>11717</v>
      </c>
    </row>
    <row r="4134" customFormat="false" ht="14.4" hidden="false" customHeight="false" outlineLevel="0" collapsed="false">
      <c r="A4134" s="0" t="n">
        <v>577</v>
      </c>
      <c r="B4134" s="0" t="s">
        <v>8967</v>
      </c>
      <c r="C4134" s="0" t="s">
        <v>8968</v>
      </c>
      <c r="D4134" s="0" t="n">
        <v>30555</v>
      </c>
      <c r="E4134" s="0" t="s">
        <v>11718</v>
      </c>
      <c r="H4134" s="0" t="s">
        <v>11719</v>
      </c>
      <c r="I4134" s="0" t="s">
        <v>11720</v>
      </c>
    </row>
    <row r="4135" customFormat="false" ht="14.4" hidden="false" customHeight="false" outlineLevel="0" collapsed="false">
      <c r="A4135" s="0" t="n">
        <v>577</v>
      </c>
      <c r="B4135" s="0" t="s">
        <v>8967</v>
      </c>
      <c r="C4135" s="0" t="s">
        <v>8968</v>
      </c>
      <c r="D4135" s="0" t="n">
        <v>30556</v>
      </c>
      <c r="E4135" s="0" t="s">
        <v>11721</v>
      </c>
      <c r="H4135" s="0" t="s">
        <v>11722</v>
      </c>
      <c r="I4135" s="0" t="s">
        <v>11723</v>
      </c>
    </row>
    <row r="4136" customFormat="false" ht="14.4" hidden="false" customHeight="false" outlineLevel="0" collapsed="false">
      <c r="A4136" s="0" t="n">
        <v>577</v>
      </c>
      <c r="B4136" s="0" t="s">
        <v>8967</v>
      </c>
      <c r="C4136" s="0" t="s">
        <v>8968</v>
      </c>
      <c r="D4136" s="0" t="n">
        <v>30557</v>
      </c>
      <c r="E4136" s="0" t="s">
        <v>11724</v>
      </c>
      <c r="H4136" s="0" t="s">
        <v>11725</v>
      </c>
      <c r="I4136" s="0" t="s">
        <v>11726</v>
      </c>
    </row>
    <row r="4137" customFormat="false" ht="14.4" hidden="false" customHeight="false" outlineLevel="0" collapsed="false">
      <c r="A4137" s="0" t="n">
        <v>577</v>
      </c>
      <c r="B4137" s="0" t="s">
        <v>8967</v>
      </c>
      <c r="C4137" s="0" t="s">
        <v>8968</v>
      </c>
      <c r="D4137" s="0" t="n">
        <v>30558</v>
      </c>
      <c r="E4137" s="0" t="s">
        <v>11727</v>
      </c>
      <c r="H4137" s="0" t="s">
        <v>11728</v>
      </c>
      <c r="I4137" s="0" t="s">
        <v>11729</v>
      </c>
    </row>
    <row r="4138" customFormat="false" ht="14.4" hidden="false" customHeight="false" outlineLevel="0" collapsed="false">
      <c r="A4138" s="0" t="n">
        <v>577</v>
      </c>
      <c r="B4138" s="0" t="s">
        <v>8967</v>
      </c>
      <c r="C4138" s="0" t="s">
        <v>8968</v>
      </c>
      <c r="D4138" s="0" t="n">
        <v>30559</v>
      </c>
      <c r="E4138" s="0" t="s">
        <v>11730</v>
      </c>
      <c r="H4138" s="0" t="s">
        <v>11731</v>
      </c>
      <c r="I4138" s="0" t="s">
        <v>11732</v>
      </c>
    </row>
    <row r="4139" customFormat="false" ht="14.4" hidden="false" customHeight="false" outlineLevel="0" collapsed="false">
      <c r="A4139" s="0" t="n">
        <v>577</v>
      </c>
      <c r="B4139" s="0" t="s">
        <v>8967</v>
      </c>
      <c r="C4139" s="0" t="s">
        <v>8968</v>
      </c>
      <c r="D4139" s="0" t="n">
        <v>30560</v>
      </c>
      <c r="E4139" s="0" t="s">
        <v>11733</v>
      </c>
      <c r="H4139" s="0" t="s">
        <v>11734</v>
      </c>
      <c r="I4139" s="0" t="s">
        <v>11735</v>
      </c>
    </row>
    <row r="4140" customFormat="false" ht="14.4" hidden="false" customHeight="false" outlineLevel="0" collapsed="false">
      <c r="A4140" s="0" t="n">
        <v>577</v>
      </c>
      <c r="B4140" s="0" t="s">
        <v>8967</v>
      </c>
      <c r="C4140" s="0" t="s">
        <v>8968</v>
      </c>
      <c r="D4140" s="0" t="n">
        <v>30561</v>
      </c>
      <c r="E4140" s="0" t="s">
        <v>11736</v>
      </c>
      <c r="H4140" s="0" t="s">
        <v>11737</v>
      </c>
      <c r="I4140" s="0" t="s">
        <v>11738</v>
      </c>
    </row>
    <row r="4141" customFormat="false" ht="14.4" hidden="false" customHeight="false" outlineLevel="0" collapsed="false">
      <c r="A4141" s="0" t="n">
        <v>577</v>
      </c>
      <c r="B4141" s="0" t="s">
        <v>8967</v>
      </c>
      <c r="C4141" s="0" t="s">
        <v>8968</v>
      </c>
      <c r="D4141" s="0" t="n">
        <v>30562</v>
      </c>
      <c r="E4141" s="0" t="s">
        <v>11739</v>
      </c>
      <c r="H4141" s="0" t="s">
        <v>11740</v>
      </c>
      <c r="I4141" s="0" t="s">
        <v>11741</v>
      </c>
    </row>
    <row r="4142" customFormat="false" ht="14.4" hidden="false" customHeight="false" outlineLevel="0" collapsed="false">
      <c r="A4142" s="0" t="n">
        <v>577</v>
      </c>
      <c r="B4142" s="0" t="s">
        <v>8967</v>
      </c>
      <c r="C4142" s="0" t="s">
        <v>8968</v>
      </c>
      <c r="D4142" s="0" t="n">
        <v>30563</v>
      </c>
      <c r="E4142" s="0" t="s">
        <v>11742</v>
      </c>
      <c r="H4142" s="0" t="s">
        <v>11743</v>
      </c>
      <c r="I4142" s="0" t="s">
        <v>11744</v>
      </c>
    </row>
    <row r="4143" customFormat="false" ht="14.4" hidden="false" customHeight="false" outlineLevel="0" collapsed="false">
      <c r="A4143" s="0" t="n">
        <v>577</v>
      </c>
      <c r="B4143" s="0" t="s">
        <v>8967</v>
      </c>
      <c r="C4143" s="0" t="s">
        <v>8968</v>
      </c>
      <c r="D4143" s="0" t="n">
        <v>30564</v>
      </c>
      <c r="E4143" s="0" t="s">
        <v>11745</v>
      </c>
      <c r="H4143" s="0" t="s">
        <v>11746</v>
      </c>
      <c r="I4143" s="0" t="s">
        <v>11747</v>
      </c>
    </row>
    <row r="4144" customFormat="false" ht="14.4" hidden="false" customHeight="false" outlineLevel="0" collapsed="false">
      <c r="A4144" s="0" t="n">
        <v>577</v>
      </c>
      <c r="B4144" s="0" t="s">
        <v>8967</v>
      </c>
      <c r="C4144" s="0" t="s">
        <v>8968</v>
      </c>
      <c r="D4144" s="0" t="n">
        <v>30565</v>
      </c>
      <c r="E4144" s="0" t="s">
        <v>11748</v>
      </c>
      <c r="H4144" s="0" t="s">
        <v>11749</v>
      </c>
      <c r="I4144" s="0" t="s">
        <v>11750</v>
      </c>
    </row>
    <row r="4145" customFormat="false" ht="14.4" hidden="false" customHeight="false" outlineLevel="0" collapsed="false">
      <c r="A4145" s="0" t="n">
        <v>577</v>
      </c>
      <c r="B4145" s="0" t="s">
        <v>8967</v>
      </c>
      <c r="C4145" s="0" t="s">
        <v>8968</v>
      </c>
      <c r="D4145" s="0" t="n">
        <v>30566</v>
      </c>
      <c r="E4145" s="0" t="s">
        <v>11751</v>
      </c>
      <c r="H4145" s="0" t="s">
        <v>11752</v>
      </c>
      <c r="I4145" s="0" t="s">
        <v>11753</v>
      </c>
    </row>
    <row r="4146" customFormat="false" ht="14.4" hidden="false" customHeight="false" outlineLevel="0" collapsed="false">
      <c r="A4146" s="0" t="n">
        <v>577</v>
      </c>
      <c r="B4146" s="0" t="s">
        <v>8967</v>
      </c>
      <c r="C4146" s="0" t="s">
        <v>8968</v>
      </c>
      <c r="D4146" s="0" t="n">
        <v>30567</v>
      </c>
      <c r="E4146" s="0" t="s">
        <v>11754</v>
      </c>
      <c r="H4146" s="0" t="s">
        <v>11755</v>
      </c>
      <c r="I4146" s="0" t="s">
        <v>11756</v>
      </c>
    </row>
    <row r="4147" customFormat="false" ht="14.4" hidden="false" customHeight="false" outlineLevel="0" collapsed="false">
      <c r="A4147" s="0" t="n">
        <v>577</v>
      </c>
      <c r="B4147" s="0" t="s">
        <v>8967</v>
      </c>
      <c r="C4147" s="0" t="s">
        <v>8968</v>
      </c>
      <c r="D4147" s="0" t="n">
        <v>30568</v>
      </c>
      <c r="E4147" s="0" t="s">
        <v>11757</v>
      </c>
      <c r="H4147" s="0" t="s">
        <v>11758</v>
      </c>
      <c r="I4147" s="0" t="s">
        <v>11759</v>
      </c>
    </row>
    <row r="4148" customFormat="false" ht="14.4" hidden="false" customHeight="false" outlineLevel="0" collapsed="false">
      <c r="A4148" s="0" t="n">
        <v>577</v>
      </c>
      <c r="B4148" s="0" t="s">
        <v>8967</v>
      </c>
      <c r="C4148" s="0" t="s">
        <v>8968</v>
      </c>
      <c r="D4148" s="0" t="n">
        <v>30569</v>
      </c>
      <c r="E4148" s="0" t="s">
        <v>11760</v>
      </c>
      <c r="H4148" s="0" t="s">
        <v>11761</v>
      </c>
      <c r="I4148" s="0" t="s">
        <v>11762</v>
      </c>
    </row>
    <row r="4149" customFormat="false" ht="14.4" hidden="false" customHeight="false" outlineLevel="0" collapsed="false">
      <c r="A4149" s="0" t="n">
        <v>577</v>
      </c>
      <c r="B4149" s="0" t="s">
        <v>8967</v>
      </c>
      <c r="C4149" s="0" t="s">
        <v>8968</v>
      </c>
      <c r="D4149" s="0" t="n">
        <v>30570</v>
      </c>
      <c r="E4149" s="0" t="s">
        <v>11763</v>
      </c>
      <c r="H4149" s="0" t="s">
        <v>11764</v>
      </c>
      <c r="I4149" s="0" t="s">
        <v>11765</v>
      </c>
    </row>
    <row r="4150" customFormat="false" ht="14.4" hidden="false" customHeight="false" outlineLevel="0" collapsed="false">
      <c r="A4150" s="0" t="n">
        <v>577</v>
      </c>
      <c r="B4150" s="0" t="s">
        <v>8967</v>
      </c>
      <c r="C4150" s="0" t="s">
        <v>8968</v>
      </c>
      <c r="D4150" s="0" t="n">
        <v>30571</v>
      </c>
      <c r="E4150" s="0" t="s">
        <v>11766</v>
      </c>
      <c r="H4150" s="0" t="s">
        <v>11767</v>
      </c>
      <c r="I4150" s="0" t="s">
        <v>11768</v>
      </c>
    </row>
    <row r="4151" customFormat="false" ht="14.4" hidden="false" customHeight="false" outlineLevel="0" collapsed="false">
      <c r="A4151" s="0" t="n">
        <v>577</v>
      </c>
      <c r="B4151" s="0" t="s">
        <v>8967</v>
      </c>
      <c r="C4151" s="0" t="s">
        <v>8968</v>
      </c>
      <c r="D4151" s="0" t="n">
        <v>30572</v>
      </c>
      <c r="E4151" s="0" t="s">
        <v>11769</v>
      </c>
      <c r="H4151" s="0" t="s">
        <v>11770</v>
      </c>
      <c r="I4151" s="0" t="s">
        <v>11771</v>
      </c>
    </row>
    <row r="4152" customFormat="false" ht="14.4" hidden="false" customHeight="false" outlineLevel="0" collapsed="false">
      <c r="A4152" s="0" t="n">
        <v>577</v>
      </c>
      <c r="B4152" s="0" t="s">
        <v>8967</v>
      </c>
      <c r="C4152" s="0" t="s">
        <v>8968</v>
      </c>
      <c r="D4152" s="0" t="n">
        <v>30573</v>
      </c>
      <c r="E4152" s="0" t="s">
        <v>11772</v>
      </c>
      <c r="H4152" s="0" t="s">
        <v>11773</v>
      </c>
      <c r="I4152" s="0" t="s">
        <v>11774</v>
      </c>
    </row>
    <row r="4153" customFormat="false" ht="14.4" hidden="false" customHeight="false" outlineLevel="0" collapsed="false">
      <c r="A4153" s="0" t="n">
        <v>577</v>
      </c>
      <c r="B4153" s="0" t="s">
        <v>8967</v>
      </c>
      <c r="C4153" s="0" t="s">
        <v>8968</v>
      </c>
      <c r="D4153" s="0" t="n">
        <v>30574</v>
      </c>
      <c r="E4153" s="0" t="s">
        <v>11775</v>
      </c>
      <c r="H4153" s="0" t="s">
        <v>11776</v>
      </c>
      <c r="I4153" s="0" t="s">
        <v>11777</v>
      </c>
    </row>
    <row r="4154" customFormat="false" ht="14.4" hidden="false" customHeight="false" outlineLevel="0" collapsed="false">
      <c r="A4154" s="0" t="n">
        <v>577</v>
      </c>
      <c r="B4154" s="0" t="s">
        <v>8967</v>
      </c>
      <c r="C4154" s="0" t="s">
        <v>8968</v>
      </c>
      <c r="D4154" s="0" t="n">
        <v>30575</v>
      </c>
      <c r="E4154" s="0" t="s">
        <v>11778</v>
      </c>
      <c r="H4154" s="0" t="s">
        <v>11779</v>
      </c>
      <c r="I4154" s="0" t="s">
        <v>11780</v>
      </c>
    </row>
    <row r="4155" customFormat="false" ht="14.4" hidden="false" customHeight="false" outlineLevel="0" collapsed="false">
      <c r="A4155" s="0" t="n">
        <v>577</v>
      </c>
      <c r="B4155" s="0" t="s">
        <v>8967</v>
      </c>
      <c r="C4155" s="0" t="s">
        <v>8968</v>
      </c>
      <c r="D4155" s="0" t="n">
        <v>30576</v>
      </c>
      <c r="E4155" s="0" t="s">
        <v>11781</v>
      </c>
      <c r="H4155" s="0" t="s">
        <v>11782</v>
      </c>
      <c r="I4155" s="0" t="s">
        <v>11783</v>
      </c>
    </row>
    <row r="4156" customFormat="false" ht="14.4" hidden="false" customHeight="false" outlineLevel="0" collapsed="false">
      <c r="A4156" s="0" t="n">
        <v>577</v>
      </c>
      <c r="B4156" s="0" t="s">
        <v>8967</v>
      </c>
      <c r="C4156" s="0" t="s">
        <v>8968</v>
      </c>
      <c r="D4156" s="0" t="n">
        <v>30577</v>
      </c>
      <c r="E4156" s="0" t="s">
        <v>11784</v>
      </c>
      <c r="H4156" s="0" t="s">
        <v>11785</v>
      </c>
      <c r="I4156" s="0" t="s">
        <v>11786</v>
      </c>
    </row>
    <row r="4157" customFormat="false" ht="14.4" hidden="false" customHeight="false" outlineLevel="0" collapsed="false">
      <c r="A4157" s="0" t="n">
        <v>577</v>
      </c>
      <c r="B4157" s="0" t="s">
        <v>8967</v>
      </c>
      <c r="C4157" s="0" t="s">
        <v>8968</v>
      </c>
      <c r="D4157" s="0" t="n">
        <v>30578</v>
      </c>
      <c r="E4157" s="0" t="s">
        <v>11787</v>
      </c>
      <c r="H4157" s="0" t="s">
        <v>11788</v>
      </c>
      <c r="I4157" s="0" t="s">
        <v>11789</v>
      </c>
    </row>
    <row r="4158" customFormat="false" ht="14.4" hidden="false" customHeight="false" outlineLevel="0" collapsed="false">
      <c r="A4158" s="0" t="n">
        <v>577</v>
      </c>
      <c r="B4158" s="0" t="s">
        <v>8967</v>
      </c>
      <c r="C4158" s="0" t="s">
        <v>8968</v>
      </c>
      <c r="D4158" s="0" t="n">
        <v>30579</v>
      </c>
      <c r="E4158" s="0" t="s">
        <v>11790</v>
      </c>
      <c r="H4158" s="0" t="s">
        <v>11791</v>
      </c>
      <c r="I4158" s="0" t="s">
        <v>11792</v>
      </c>
    </row>
    <row r="4159" customFormat="false" ht="14.4" hidden="false" customHeight="false" outlineLevel="0" collapsed="false">
      <c r="A4159" s="0" t="n">
        <v>577</v>
      </c>
      <c r="B4159" s="0" t="s">
        <v>8967</v>
      </c>
      <c r="C4159" s="0" t="s">
        <v>8968</v>
      </c>
      <c r="D4159" s="0" t="n">
        <v>30580</v>
      </c>
      <c r="E4159" s="0" t="s">
        <v>11793</v>
      </c>
      <c r="H4159" s="0" t="s">
        <v>11794</v>
      </c>
      <c r="I4159" s="0" t="s">
        <v>11795</v>
      </c>
    </row>
    <row r="4160" customFormat="false" ht="14.4" hidden="false" customHeight="false" outlineLevel="0" collapsed="false">
      <c r="A4160" s="0" t="n">
        <v>577</v>
      </c>
      <c r="B4160" s="0" t="s">
        <v>8967</v>
      </c>
      <c r="C4160" s="0" t="s">
        <v>8968</v>
      </c>
      <c r="D4160" s="0" t="n">
        <v>30581</v>
      </c>
      <c r="E4160" s="0" t="s">
        <v>11796</v>
      </c>
      <c r="H4160" s="0" t="s">
        <v>11797</v>
      </c>
      <c r="I4160" s="0" t="s">
        <v>11798</v>
      </c>
    </row>
    <row r="4161" customFormat="false" ht="14.4" hidden="false" customHeight="false" outlineLevel="0" collapsed="false">
      <c r="A4161" s="0" t="n">
        <v>577</v>
      </c>
      <c r="B4161" s="0" t="s">
        <v>8967</v>
      </c>
      <c r="C4161" s="0" t="s">
        <v>8968</v>
      </c>
      <c r="D4161" s="0" t="n">
        <v>30582</v>
      </c>
      <c r="E4161" s="0" t="s">
        <v>11799</v>
      </c>
      <c r="H4161" s="0" t="s">
        <v>11800</v>
      </c>
      <c r="I4161" s="0" t="s">
        <v>11801</v>
      </c>
    </row>
    <row r="4162" customFormat="false" ht="14.4" hidden="false" customHeight="false" outlineLevel="0" collapsed="false">
      <c r="A4162" s="0" t="n">
        <v>577</v>
      </c>
      <c r="B4162" s="0" t="s">
        <v>8967</v>
      </c>
      <c r="C4162" s="0" t="s">
        <v>8968</v>
      </c>
      <c r="D4162" s="0" t="n">
        <v>30583</v>
      </c>
      <c r="E4162" s="0" t="s">
        <v>11802</v>
      </c>
      <c r="H4162" s="0" t="s">
        <v>11803</v>
      </c>
      <c r="I4162" s="0" t="s">
        <v>11804</v>
      </c>
    </row>
    <row r="4163" customFormat="false" ht="14.4" hidden="false" customHeight="false" outlineLevel="0" collapsed="false">
      <c r="A4163" s="0" t="n">
        <v>577</v>
      </c>
      <c r="B4163" s="0" t="s">
        <v>8967</v>
      </c>
      <c r="C4163" s="0" t="s">
        <v>8968</v>
      </c>
      <c r="D4163" s="0" t="n">
        <v>30584</v>
      </c>
      <c r="E4163" s="0" t="s">
        <v>11805</v>
      </c>
      <c r="H4163" s="0" t="s">
        <v>11806</v>
      </c>
      <c r="I4163" s="0" t="s">
        <v>11807</v>
      </c>
    </row>
    <row r="4164" customFormat="false" ht="14.4" hidden="false" customHeight="false" outlineLevel="0" collapsed="false">
      <c r="A4164" s="0" t="n">
        <v>577</v>
      </c>
      <c r="B4164" s="0" t="s">
        <v>8967</v>
      </c>
      <c r="C4164" s="0" t="s">
        <v>8968</v>
      </c>
      <c r="D4164" s="0" t="n">
        <v>30585</v>
      </c>
      <c r="E4164" s="0" t="s">
        <v>11808</v>
      </c>
      <c r="H4164" s="0" t="s">
        <v>11809</v>
      </c>
      <c r="I4164" s="0" t="s">
        <v>11810</v>
      </c>
    </row>
    <row r="4165" customFormat="false" ht="14.4" hidden="false" customHeight="false" outlineLevel="0" collapsed="false">
      <c r="A4165" s="0" t="n">
        <v>577</v>
      </c>
      <c r="B4165" s="0" t="s">
        <v>8967</v>
      </c>
      <c r="C4165" s="0" t="s">
        <v>8968</v>
      </c>
      <c r="D4165" s="0" t="n">
        <v>30586</v>
      </c>
      <c r="E4165" s="0" t="s">
        <v>11811</v>
      </c>
      <c r="H4165" s="0" t="s">
        <v>11812</v>
      </c>
      <c r="I4165" s="0" t="s">
        <v>11813</v>
      </c>
    </row>
    <row r="4166" customFormat="false" ht="14.4" hidden="false" customHeight="false" outlineLevel="0" collapsed="false">
      <c r="A4166" s="0" t="n">
        <v>577</v>
      </c>
      <c r="B4166" s="0" t="s">
        <v>8967</v>
      </c>
      <c r="C4166" s="0" t="s">
        <v>8968</v>
      </c>
      <c r="D4166" s="0" t="n">
        <v>30587</v>
      </c>
      <c r="E4166" s="0" t="s">
        <v>11814</v>
      </c>
      <c r="H4166" s="0" t="s">
        <v>11815</v>
      </c>
      <c r="I4166" s="0" t="s">
        <v>11816</v>
      </c>
    </row>
    <row r="4167" customFormat="false" ht="14.4" hidden="false" customHeight="false" outlineLevel="0" collapsed="false">
      <c r="A4167" s="0" t="n">
        <v>577</v>
      </c>
      <c r="B4167" s="0" t="s">
        <v>8967</v>
      </c>
      <c r="C4167" s="0" t="s">
        <v>8968</v>
      </c>
      <c r="D4167" s="0" t="n">
        <v>30588</v>
      </c>
      <c r="E4167" s="0" t="s">
        <v>11817</v>
      </c>
      <c r="H4167" s="0" t="s">
        <v>11818</v>
      </c>
      <c r="I4167" s="0" t="s">
        <v>11819</v>
      </c>
    </row>
    <row r="4168" customFormat="false" ht="14.4" hidden="false" customHeight="false" outlineLevel="0" collapsed="false">
      <c r="A4168" s="0" t="n">
        <v>577</v>
      </c>
      <c r="B4168" s="0" t="s">
        <v>8967</v>
      </c>
      <c r="C4168" s="0" t="s">
        <v>8968</v>
      </c>
      <c r="D4168" s="0" t="n">
        <v>30589</v>
      </c>
      <c r="E4168" s="0" t="s">
        <v>11820</v>
      </c>
      <c r="H4168" s="0" t="s">
        <v>11821</v>
      </c>
      <c r="I4168" s="0" t="s">
        <v>11822</v>
      </c>
    </row>
    <row r="4169" customFormat="false" ht="14.4" hidden="false" customHeight="false" outlineLevel="0" collapsed="false">
      <c r="A4169" s="0" t="n">
        <v>577</v>
      </c>
      <c r="B4169" s="0" t="s">
        <v>8967</v>
      </c>
      <c r="C4169" s="0" t="s">
        <v>8968</v>
      </c>
      <c r="D4169" s="0" t="n">
        <v>30590</v>
      </c>
      <c r="E4169" s="0" t="s">
        <v>11823</v>
      </c>
      <c r="H4169" s="0" t="s">
        <v>11824</v>
      </c>
      <c r="I4169" s="0" t="s">
        <v>11825</v>
      </c>
    </row>
    <row r="4170" customFormat="false" ht="14.4" hidden="false" customHeight="false" outlineLevel="0" collapsed="false">
      <c r="A4170" s="0" t="n">
        <v>577</v>
      </c>
      <c r="B4170" s="0" t="s">
        <v>8967</v>
      </c>
      <c r="C4170" s="0" t="s">
        <v>8968</v>
      </c>
      <c r="D4170" s="0" t="n">
        <v>30591</v>
      </c>
      <c r="E4170" s="0" t="s">
        <v>11826</v>
      </c>
      <c r="H4170" s="0" t="s">
        <v>11827</v>
      </c>
      <c r="I4170" s="0" t="s">
        <v>11828</v>
      </c>
    </row>
    <row r="4171" customFormat="false" ht="14.4" hidden="false" customHeight="false" outlineLevel="0" collapsed="false">
      <c r="A4171" s="0" t="n">
        <v>577</v>
      </c>
      <c r="B4171" s="0" t="s">
        <v>8967</v>
      </c>
      <c r="C4171" s="0" t="s">
        <v>8968</v>
      </c>
      <c r="D4171" s="0" t="n">
        <v>30592</v>
      </c>
      <c r="E4171" s="0" t="s">
        <v>11829</v>
      </c>
      <c r="H4171" s="0" t="s">
        <v>11830</v>
      </c>
      <c r="I4171" s="0" t="s">
        <v>11831</v>
      </c>
    </row>
    <row r="4172" customFormat="false" ht="14.4" hidden="false" customHeight="false" outlineLevel="0" collapsed="false">
      <c r="A4172" s="0" t="n">
        <v>577</v>
      </c>
      <c r="B4172" s="0" t="s">
        <v>8967</v>
      </c>
      <c r="C4172" s="0" t="s">
        <v>8968</v>
      </c>
      <c r="D4172" s="0" t="n">
        <v>30593</v>
      </c>
      <c r="E4172" s="0" t="s">
        <v>11832</v>
      </c>
      <c r="H4172" s="0" t="s">
        <v>11833</v>
      </c>
      <c r="I4172" s="0" t="s">
        <v>11834</v>
      </c>
    </row>
    <row r="4173" customFormat="false" ht="14.4" hidden="false" customHeight="false" outlineLevel="0" collapsed="false">
      <c r="A4173" s="0" t="n">
        <v>577</v>
      </c>
      <c r="B4173" s="0" t="s">
        <v>8967</v>
      </c>
      <c r="C4173" s="0" t="s">
        <v>8968</v>
      </c>
      <c r="D4173" s="0" t="n">
        <v>30594</v>
      </c>
      <c r="E4173" s="0" t="s">
        <v>11835</v>
      </c>
      <c r="H4173" s="0" t="s">
        <v>11836</v>
      </c>
      <c r="I4173" s="0" t="s">
        <v>11837</v>
      </c>
    </row>
    <row r="4174" customFormat="false" ht="14.4" hidden="false" customHeight="false" outlineLevel="0" collapsed="false">
      <c r="A4174" s="0" t="n">
        <v>577</v>
      </c>
      <c r="B4174" s="0" t="s">
        <v>8967</v>
      </c>
      <c r="C4174" s="0" t="s">
        <v>8968</v>
      </c>
      <c r="D4174" s="0" t="n">
        <v>30595</v>
      </c>
      <c r="E4174" s="0" t="s">
        <v>11838</v>
      </c>
      <c r="H4174" s="0" t="s">
        <v>11839</v>
      </c>
      <c r="I4174" s="0" t="s">
        <v>11840</v>
      </c>
    </row>
    <row r="4175" customFormat="false" ht="14.4" hidden="false" customHeight="false" outlineLevel="0" collapsed="false">
      <c r="A4175" s="0" t="n">
        <v>577</v>
      </c>
      <c r="B4175" s="0" t="s">
        <v>8967</v>
      </c>
      <c r="C4175" s="0" t="s">
        <v>8968</v>
      </c>
      <c r="D4175" s="0" t="n">
        <v>30596</v>
      </c>
      <c r="E4175" s="0" t="s">
        <v>11841</v>
      </c>
      <c r="H4175" s="0" t="s">
        <v>11842</v>
      </c>
      <c r="I4175" s="0" t="s">
        <v>11843</v>
      </c>
    </row>
    <row r="4176" customFormat="false" ht="14.4" hidden="false" customHeight="false" outlineLevel="0" collapsed="false">
      <c r="A4176" s="0" t="n">
        <v>577</v>
      </c>
      <c r="B4176" s="0" t="s">
        <v>8967</v>
      </c>
      <c r="C4176" s="0" t="s">
        <v>8968</v>
      </c>
      <c r="D4176" s="0" t="n">
        <v>30597</v>
      </c>
      <c r="E4176" s="0" t="s">
        <v>11844</v>
      </c>
      <c r="H4176" s="0" t="s">
        <v>11845</v>
      </c>
      <c r="I4176" s="0" t="s">
        <v>11846</v>
      </c>
    </row>
    <row r="4177" customFormat="false" ht="14.4" hidden="false" customHeight="false" outlineLevel="0" collapsed="false">
      <c r="A4177" s="0" t="n">
        <v>577</v>
      </c>
      <c r="B4177" s="0" t="s">
        <v>8967</v>
      </c>
      <c r="C4177" s="0" t="s">
        <v>8968</v>
      </c>
      <c r="D4177" s="0" t="n">
        <v>30598</v>
      </c>
      <c r="E4177" s="0" t="s">
        <v>11847</v>
      </c>
      <c r="H4177" s="0" t="s">
        <v>11848</v>
      </c>
      <c r="I4177" s="0" t="s">
        <v>11849</v>
      </c>
    </row>
    <row r="4178" customFormat="false" ht="14.4" hidden="false" customHeight="false" outlineLevel="0" collapsed="false">
      <c r="A4178" s="0" t="n">
        <v>577</v>
      </c>
      <c r="B4178" s="0" t="s">
        <v>8967</v>
      </c>
      <c r="C4178" s="0" t="s">
        <v>8968</v>
      </c>
      <c r="D4178" s="0" t="n">
        <v>30599</v>
      </c>
      <c r="E4178" s="0" t="s">
        <v>11850</v>
      </c>
      <c r="H4178" s="0" t="s">
        <v>11851</v>
      </c>
      <c r="I4178" s="0" t="s">
        <v>11852</v>
      </c>
    </row>
    <row r="4179" customFormat="false" ht="14.4" hidden="false" customHeight="false" outlineLevel="0" collapsed="false">
      <c r="A4179" s="0" t="n">
        <v>577</v>
      </c>
      <c r="B4179" s="0" t="s">
        <v>8967</v>
      </c>
      <c r="C4179" s="0" t="s">
        <v>8968</v>
      </c>
      <c r="D4179" s="0" t="n">
        <v>30600</v>
      </c>
      <c r="E4179" s="0" t="s">
        <v>11853</v>
      </c>
      <c r="H4179" s="0" t="s">
        <v>11854</v>
      </c>
      <c r="I4179" s="0" t="s">
        <v>11855</v>
      </c>
    </row>
    <row r="4180" customFormat="false" ht="14.4" hidden="false" customHeight="false" outlineLevel="0" collapsed="false">
      <c r="A4180" s="0" t="n">
        <v>577</v>
      </c>
      <c r="B4180" s="0" t="s">
        <v>8967</v>
      </c>
      <c r="C4180" s="0" t="s">
        <v>8968</v>
      </c>
      <c r="D4180" s="0" t="n">
        <v>30601</v>
      </c>
      <c r="E4180" s="0" t="s">
        <v>11856</v>
      </c>
      <c r="H4180" s="0" t="s">
        <v>11857</v>
      </c>
      <c r="I4180" s="0" t="s">
        <v>11858</v>
      </c>
    </row>
    <row r="4181" customFormat="false" ht="14.4" hidden="false" customHeight="false" outlineLevel="0" collapsed="false">
      <c r="A4181" s="0" t="n">
        <v>577</v>
      </c>
      <c r="B4181" s="0" t="s">
        <v>8967</v>
      </c>
      <c r="C4181" s="0" t="s">
        <v>8968</v>
      </c>
      <c r="D4181" s="0" t="n">
        <v>30602</v>
      </c>
      <c r="E4181" s="0" t="s">
        <v>11859</v>
      </c>
      <c r="H4181" s="0" t="s">
        <v>11860</v>
      </c>
      <c r="I4181" s="0" t="s">
        <v>11861</v>
      </c>
    </row>
    <row r="4182" customFormat="false" ht="14.4" hidden="false" customHeight="false" outlineLevel="0" collapsed="false">
      <c r="A4182" s="0" t="n">
        <v>577</v>
      </c>
      <c r="B4182" s="0" t="s">
        <v>8967</v>
      </c>
      <c r="C4182" s="0" t="s">
        <v>8968</v>
      </c>
      <c r="D4182" s="0" t="n">
        <v>30603</v>
      </c>
      <c r="E4182" s="0" t="s">
        <v>11862</v>
      </c>
      <c r="H4182" s="0" t="s">
        <v>11863</v>
      </c>
      <c r="I4182" s="0" t="s">
        <v>11864</v>
      </c>
    </row>
    <row r="4183" customFormat="false" ht="14.4" hidden="false" customHeight="false" outlineLevel="0" collapsed="false">
      <c r="A4183" s="0" t="n">
        <v>577</v>
      </c>
      <c r="B4183" s="0" t="s">
        <v>8967</v>
      </c>
      <c r="C4183" s="0" t="s">
        <v>8968</v>
      </c>
      <c r="D4183" s="0" t="n">
        <v>30604</v>
      </c>
      <c r="E4183" s="0" t="s">
        <v>11865</v>
      </c>
      <c r="H4183" s="0" t="s">
        <v>11866</v>
      </c>
      <c r="I4183" s="0" t="s">
        <v>11867</v>
      </c>
    </row>
    <row r="4184" customFormat="false" ht="14.4" hidden="false" customHeight="false" outlineLevel="0" collapsed="false">
      <c r="A4184" s="0" t="n">
        <v>577</v>
      </c>
      <c r="B4184" s="0" t="s">
        <v>8967</v>
      </c>
      <c r="C4184" s="0" t="s">
        <v>8968</v>
      </c>
      <c r="D4184" s="0" t="n">
        <v>30605</v>
      </c>
      <c r="E4184" s="0" t="s">
        <v>11868</v>
      </c>
      <c r="H4184" s="0" t="s">
        <v>11869</v>
      </c>
      <c r="I4184" s="0" t="s">
        <v>11870</v>
      </c>
    </row>
    <row r="4185" customFormat="false" ht="14.4" hidden="false" customHeight="false" outlineLevel="0" collapsed="false">
      <c r="A4185" s="0" t="n">
        <v>577</v>
      </c>
      <c r="B4185" s="0" t="s">
        <v>8967</v>
      </c>
      <c r="C4185" s="0" t="s">
        <v>8968</v>
      </c>
      <c r="D4185" s="0" t="n">
        <v>30606</v>
      </c>
      <c r="E4185" s="0" t="s">
        <v>11871</v>
      </c>
      <c r="H4185" s="0" t="s">
        <v>11872</v>
      </c>
      <c r="I4185" s="0" t="s">
        <v>11873</v>
      </c>
    </row>
    <row r="4186" customFormat="false" ht="14.4" hidden="false" customHeight="false" outlineLevel="0" collapsed="false">
      <c r="A4186" s="0" t="n">
        <v>577</v>
      </c>
      <c r="B4186" s="0" t="s">
        <v>8967</v>
      </c>
      <c r="C4186" s="0" t="s">
        <v>8968</v>
      </c>
      <c r="D4186" s="0" t="n">
        <v>30607</v>
      </c>
      <c r="E4186" s="0" t="s">
        <v>11874</v>
      </c>
      <c r="H4186" s="0" t="s">
        <v>11875</v>
      </c>
      <c r="I4186" s="0" t="s">
        <v>11876</v>
      </c>
    </row>
    <row r="4187" customFormat="false" ht="14.4" hidden="false" customHeight="false" outlineLevel="0" collapsed="false">
      <c r="A4187" s="0" t="n">
        <v>577</v>
      </c>
      <c r="B4187" s="0" t="s">
        <v>8967</v>
      </c>
      <c r="C4187" s="0" t="s">
        <v>8968</v>
      </c>
      <c r="D4187" s="0" t="n">
        <v>30608</v>
      </c>
      <c r="E4187" s="0" t="s">
        <v>11877</v>
      </c>
      <c r="H4187" s="0" t="s">
        <v>11878</v>
      </c>
      <c r="I4187" s="0" t="s">
        <v>11879</v>
      </c>
    </row>
    <row r="4188" customFormat="false" ht="14.4" hidden="false" customHeight="false" outlineLevel="0" collapsed="false">
      <c r="A4188" s="0" t="n">
        <v>577</v>
      </c>
      <c r="B4188" s="0" t="s">
        <v>8967</v>
      </c>
      <c r="C4188" s="0" t="s">
        <v>8968</v>
      </c>
      <c r="D4188" s="0" t="n">
        <v>30609</v>
      </c>
      <c r="E4188" s="0" t="s">
        <v>11880</v>
      </c>
      <c r="H4188" s="0" t="s">
        <v>11881</v>
      </c>
      <c r="I4188" s="0" t="s">
        <v>11882</v>
      </c>
    </row>
    <row r="4189" customFormat="false" ht="14.4" hidden="false" customHeight="false" outlineLevel="0" collapsed="false">
      <c r="A4189" s="0" t="n">
        <v>577</v>
      </c>
      <c r="B4189" s="0" t="s">
        <v>8967</v>
      </c>
      <c r="C4189" s="0" t="s">
        <v>8968</v>
      </c>
      <c r="D4189" s="0" t="n">
        <v>30610</v>
      </c>
      <c r="E4189" s="0" t="s">
        <v>11883</v>
      </c>
      <c r="H4189" s="0" t="s">
        <v>11884</v>
      </c>
      <c r="I4189" s="0" t="s">
        <v>11885</v>
      </c>
    </row>
    <row r="4190" customFormat="false" ht="14.4" hidden="false" customHeight="false" outlineLevel="0" collapsed="false">
      <c r="A4190" s="0" t="n">
        <v>577</v>
      </c>
      <c r="B4190" s="0" t="s">
        <v>8967</v>
      </c>
      <c r="C4190" s="0" t="s">
        <v>8968</v>
      </c>
      <c r="D4190" s="0" t="n">
        <v>30611</v>
      </c>
      <c r="E4190" s="0" t="s">
        <v>11886</v>
      </c>
      <c r="H4190" s="0" t="s">
        <v>11887</v>
      </c>
      <c r="I4190" s="0" t="s">
        <v>11888</v>
      </c>
    </row>
    <row r="4191" customFormat="false" ht="14.4" hidden="false" customHeight="false" outlineLevel="0" collapsed="false">
      <c r="A4191" s="0" t="n">
        <v>577</v>
      </c>
      <c r="B4191" s="0" t="s">
        <v>8967</v>
      </c>
      <c r="C4191" s="0" t="s">
        <v>8968</v>
      </c>
      <c r="D4191" s="0" t="n">
        <v>30612</v>
      </c>
      <c r="E4191" s="0" t="s">
        <v>11889</v>
      </c>
      <c r="H4191" s="0" t="s">
        <v>11890</v>
      </c>
      <c r="I4191" s="0" t="s">
        <v>11891</v>
      </c>
    </row>
    <row r="4192" customFormat="false" ht="14.4" hidden="false" customHeight="false" outlineLevel="0" collapsed="false">
      <c r="A4192" s="0" t="n">
        <v>577</v>
      </c>
      <c r="B4192" s="0" t="s">
        <v>8967</v>
      </c>
      <c r="C4192" s="0" t="s">
        <v>8968</v>
      </c>
      <c r="D4192" s="0" t="n">
        <v>30613</v>
      </c>
      <c r="E4192" s="0" t="s">
        <v>11892</v>
      </c>
      <c r="H4192" s="0" t="s">
        <v>11893</v>
      </c>
      <c r="I4192" s="0" t="s">
        <v>11894</v>
      </c>
    </row>
    <row r="4193" customFormat="false" ht="14.4" hidden="false" customHeight="false" outlineLevel="0" collapsed="false">
      <c r="A4193" s="0" t="n">
        <v>577</v>
      </c>
      <c r="B4193" s="0" t="s">
        <v>8967</v>
      </c>
      <c r="C4193" s="0" t="s">
        <v>8968</v>
      </c>
      <c r="D4193" s="0" t="n">
        <v>30614</v>
      </c>
      <c r="E4193" s="0" t="s">
        <v>11895</v>
      </c>
      <c r="H4193" s="0" t="s">
        <v>11896</v>
      </c>
      <c r="I4193" s="0" t="s">
        <v>11897</v>
      </c>
    </row>
    <row r="4194" customFormat="false" ht="14.4" hidden="false" customHeight="false" outlineLevel="0" collapsed="false">
      <c r="A4194" s="0" t="n">
        <v>577</v>
      </c>
      <c r="B4194" s="0" t="s">
        <v>8967</v>
      </c>
      <c r="C4194" s="0" t="s">
        <v>8968</v>
      </c>
      <c r="D4194" s="0" t="n">
        <v>30615</v>
      </c>
      <c r="E4194" s="0" t="s">
        <v>11898</v>
      </c>
      <c r="H4194" s="0" t="s">
        <v>11899</v>
      </c>
      <c r="I4194" s="0" t="s">
        <v>11900</v>
      </c>
    </row>
    <row r="4195" customFormat="false" ht="14.4" hidden="false" customHeight="false" outlineLevel="0" collapsed="false">
      <c r="A4195" s="0" t="n">
        <v>577</v>
      </c>
      <c r="B4195" s="0" t="s">
        <v>8967</v>
      </c>
      <c r="C4195" s="0" t="s">
        <v>8968</v>
      </c>
      <c r="D4195" s="0" t="n">
        <v>30616</v>
      </c>
      <c r="E4195" s="0" t="s">
        <v>11901</v>
      </c>
      <c r="H4195" s="0" t="s">
        <v>11902</v>
      </c>
      <c r="I4195" s="0" t="s">
        <v>11903</v>
      </c>
    </row>
    <row r="4196" customFormat="false" ht="14.4" hidden="false" customHeight="false" outlineLevel="0" collapsed="false">
      <c r="A4196" s="0" t="n">
        <v>577</v>
      </c>
      <c r="B4196" s="0" t="s">
        <v>8967</v>
      </c>
      <c r="C4196" s="0" t="s">
        <v>8968</v>
      </c>
      <c r="D4196" s="0" t="n">
        <v>30617</v>
      </c>
      <c r="E4196" s="0" t="s">
        <v>11904</v>
      </c>
      <c r="H4196" s="0" t="s">
        <v>11905</v>
      </c>
      <c r="I4196" s="0" t="s">
        <v>11906</v>
      </c>
    </row>
    <row r="4197" customFormat="false" ht="14.4" hidden="false" customHeight="false" outlineLevel="0" collapsed="false">
      <c r="A4197" s="0" t="n">
        <v>577</v>
      </c>
      <c r="B4197" s="0" t="s">
        <v>8967</v>
      </c>
      <c r="C4197" s="0" t="s">
        <v>8968</v>
      </c>
      <c r="D4197" s="0" t="n">
        <v>30618</v>
      </c>
      <c r="E4197" s="0" t="s">
        <v>11907</v>
      </c>
      <c r="H4197" s="0" t="s">
        <v>11908</v>
      </c>
      <c r="I4197" s="0" t="s">
        <v>11909</v>
      </c>
    </row>
    <row r="4198" customFormat="false" ht="14.4" hidden="false" customHeight="false" outlineLevel="0" collapsed="false">
      <c r="A4198" s="0" t="n">
        <v>577</v>
      </c>
      <c r="B4198" s="0" t="s">
        <v>8967</v>
      </c>
      <c r="C4198" s="0" t="s">
        <v>8968</v>
      </c>
      <c r="D4198" s="0" t="n">
        <v>30619</v>
      </c>
      <c r="E4198" s="0" t="s">
        <v>11910</v>
      </c>
      <c r="H4198" s="0" t="s">
        <v>11911</v>
      </c>
      <c r="I4198" s="0" t="s">
        <v>11912</v>
      </c>
    </row>
    <row r="4199" customFormat="false" ht="14.4" hidden="false" customHeight="false" outlineLevel="0" collapsed="false">
      <c r="A4199" s="0" t="n">
        <v>577</v>
      </c>
      <c r="B4199" s="0" t="s">
        <v>8967</v>
      </c>
      <c r="C4199" s="0" t="s">
        <v>8968</v>
      </c>
      <c r="D4199" s="0" t="n">
        <v>30620</v>
      </c>
      <c r="E4199" s="0" t="s">
        <v>11913</v>
      </c>
      <c r="H4199" s="0" t="s">
        <v>11914</v>
      </c>
      <c r="I4199" s="0" t="s">
        <v>11915</v>
      </c>
    </row>
    <row r="4200" customFormat="false" ht="14.4" hidden="false" customHeight="false" outlineLevel="0" collapsed="false">
      <c r="A4200" s="0" t="n">
        <v>577</v>
      </c>
      <c r="B4200" s="0" t="s">
        <v>8967</v>
      </c>
      <c r="C4200" s="0" t="s">
        <v>8968</v>
      </c>
      <c r="D4200" s="0" t="n">
        <v>30621</v>
      </c>
      <c r="E4200" s="0" t="s">
        <v>11916</v>
      </c>
      <c r="H4200" s="0" t="s">
        <v>11917</v>
      </c>
      <c r="I4200" s="0" t="s">
        <v>11918</v>
      </c>
    </row>
    <row r="4201" customFormat="false" ht="14.4" hidden="false" customHeight="false" outlineLevel="0" collapsed="false">
      <c r="A4201" s="0" t="n">
        <v>577</v>
      </c>
      <c r="B4201" s="0" t="s">
        <v>8967</v>
      </c>
      <c r="C4201" s="0" t="s">
        <v>8968</v>
      </c>
      <c r="D4201" s="0" t="n">
        <v>30622</v>
      </c>
      <c r="E4201" s="0" t="s">
        <v>11919</v>
      </c>
      <c r="H4201" s="0" t="s">
        <v>11920</v>
      </c>
      <c r="I4201" s="0" t="s">
        <v>11921</v>
      </c>
    </row>
    <row r="4202" customFormat="false" ht="14.4" hidden="false" customHeight="false" outlineLevel="0" collapsed="false">
      <c r="A4202" s="0" t="n">
        <v>577</v>
      </c>
      <c r="B4202" s="0" t="s">
        <v>8967</v>
      </c>
      <c r="C4202" s="0" t="s">
        <v>8968</v>
      </c>
      <c r="D4202" s="0" t="n">
        <v>30623</v>
      </c>
      <c r="E4202" s="0" t="s">
        <v>11922</v>
      </c>
      <c r="H4202" s="0" t="s">
        <v>11923</v>
      </c>
      <c r="I4202" s="0" t="s">
        <v>11924</v>
      </c>
    </row>
    <row r="4203" customFormat="false" ht="14.4" hidden="false" customHeight="false" outlineLevel="0" collapsed="false">
      <c r="A4203" s="0" t="n">
        <v>577</v>
      </c>
      <c r="B4203" s="0" t="s">
        <v>8967</v>
      </c>
      <c r="C4203" s="0" t="s">
        <v>8968</v>
      </c>
      <c r="D4203" s="0" t="n">
        <v>30624</v>
      </c>
      <c r="E4203" s="0" t="s">
        <v>11925</v>
      </c>
      <c r="H4203" s="0" t="s">
        <v>11926</v>
      </c>
      <c r="I4203" s="0" t="s">
        <v>11927</v>
      </c>
    </row>
    <row r="4204" customFormat="false" ht="14.4" hidden="false" customHeight="false" outlineLevel="0" collapsed="false">
      <c r="A4204" s="0" t="n">
        <v>577</v>
      </c>
      <c r="B4204" s="0" t="s">
        <v>8967</v>
      </c>
      <c r="C4204" s="0" t="s">
        <v>8968</v>
      </c>
      <c r="D4204" s="0" t="n">
        <v>30625</v>
      </c>
      <c r="E4204" s="0" t="s">
        <v>11928</v>
      </c>
      <c r="H4204" s="0" t="s">
        <v>11929</v>
      </c>
      <c r="I4204" s="0" t="s">
        <v>11930</v>
      </c>
    </row>
    <row r="4205" customFormat="false" ht="14.4" hidden="false" customHeight="false" outlineLevel="0" collapsed="false">
      <c r="A4205" s="0" t="n">
        <v>577</v>
      </c>
      <c r="B4205" s="0" t="s">
        <v>8967</v>
      </c>
      <c r="C4205" s="0" t="s">
        <v>8968</v>
      </c>
      <c r="D4205" s="0" t="n">
        <v>30626</v>
      </c>
      <c r="E4205" s="0" t="s">
        <v>11931</v>
      </c>
      <c r="H4205" s="0" t="s">
        <v>11932</v>
      </c>
      <c r="I4205" s="0" t="s">
        <v>11933</v>
      </c>
    </row>
    <row r="4206" customFormat="false" ht="14.4" hidden="false" customHeight="false" outlineLevel="0" collapsed="false">
      <c r="A4206" s="0" t="n">
        <v>577</v>
      </c>
      <c r="B4206" s="0" t="s">
        <v>8967</v>
      </c>
      <c r="C4206" s="0" t="s">
        <v>8968</v>
      </c>
      <c r="D4206" s="0" t="n">
        <v>30627</v>
      </c>
      <c r="E4206" s="0" t="s">
        <v>11934</v>
      </c>
      <c r="H4206" s="0" t="s">
        <v>11935</v>
      </c>
      <c r="I4206" s="0" t="s">
        <v>11936</v>
      </c>
    </row>
    <row r="4207" customFormat="false" ht="14.4" hidden="false" customHeight="false" outlineLevel="0" collapsed="false">
      <c r="A4207" s="0" t="n">
        <v>577</v>
      </c>
      <c r="B4207" s="0" t="s">
        <v>8967</v>
      </c>
      <c r="C4207" s="0" t="s">
        <v>8968</v>
      </c>
      <c r="D4207" s="0" t="n">
        <v>30628</v>
      </c>
      <c r="E4207" s="0" t="s">
        <v>11937</v>
      </c>
      <c r="H4207" s="0" t="s">
        <v>11938</v>
      </c>
      <c r="I4207" s="0" t="s">
        <v>11939</v>
      </c>
    </row>
    <row r="4208" customFormat="false" ht="14.4" hidden="false" customHeight="false" outlineLevel="0" collapsed="false">
      <c r="A4208" s="0" t="n">
        <v>577</v>
      </c>
      <c r="B4208" s="0" t="s">
        <v>8967</v>
      </c>
      <c r="C4208" s="0" t="s">
        <v>8968</v>
      </c>
      <c r="D4208" s="0" t="n">
        <v>30629</v>
      </c>
      <c r="E4208" s="0" t="s">
        <v>11940</v>
      </c>
      <c r="H4208" s="0" t="s">
        <v>11941</v>
      </c>
      <c r="I4208" s="0" t="s">
        <v>11942</v>
      </c>
    </row>
    <row r="4209" customFormat="false" ht="14.4" hidden="false" customHeight="false" outlineLevel="0" collapsed="false">
      <c r="A4209" s="0" t="n">
        <v>577</v>
      </c>
      <c r="B4209" s="0" t="s">
        <v>8967</v>
      </c>
      <c r="C4209" s="0" t="s">
        <v>8968</v>
      </c>
      <c r="D4209" s="0" t="n">
        <v>30630</v>
      </c>
      <c r="E4209" s="0" t="s">
        <v>11943</v>
      </c>
      <c r="H4209" s="0" t="s">
        <v>11944</v>
      </c>
      <c r="I4209" s="0" t="s">
        <v>11945</v>
      </c>
    </row>
    <row r="4210" customFormat="false" ht="14.4" hidden="false" customHeight="false" outlineLevel="0" collapsed="false">
      <c r="A4210" s="0" t="n">
        <v>577</v>
      </c>
      <c r="B4210" s="0" t="s">
        <v>8967</v>
      </c>
      <c r="C4210" s="0" t="s">
        <v>8968</v>
      </c>
      <c r="D4210" s="0" t="n">
        <v>30631</v>
      </c>
      <c r="E4210" s="0" t="s">
        <v>11946</v>
      </c>
      <c r="H4210" s="0" t="s">
        <v>11947</v>
      </c>
      <c r="I4210" s="0" t="s">
        <v>11948</v>
      </c>
    </row>
    <row r="4211" customFormat="false" ht="14.4" hidden="false" customHeight="false" outlineLevel="0" collapsed="false">
      <c r="A4211" s="0" t="n">
        <v>577</v>
      </c>
      <c r="B4211" s="0" t="s">
        <v>8967</v>
      </c>
      <c r="C4211" s="0" t="s">
        <v>8968</v>
      </c>
      <c r="D4211" s="0" t="n">
        <v>30632</v>
      </c>
      <c r="E4211" s="0" t="s">
        <v>11949</v>
      </c>
      <c r="H4211" s="0" t="s">
        <v>11950</v>
      </c>
      <c r="I4211" s="0" t="s">
        <v>11951</v>
      </c>
    </row>
    <row r="4212" customFormat="false" ht="14.4" hidden="false" customHeight="false" outlineLevel="0" collapsed="false">
      <c r="A4212" s="0" t="n">
        <v>577</v>
      </c>
      <c r="B4212" s="0" t="s">
        <v>8967</v>
      </c>
      <c r="C4212" s="0" t="s">
        <v>8968</v>
      </c>
      <c r="D4212" s="0" t="n">
        <v>30633</v>
      </c>
      <c r="E4212" s="0" t="s">
        <v>11952</v>
      </c>
      <c r="H4212" s="0" t="s">
        <v>11953</v>
      </c>
      <c r="I4212" s="0" t="s">
        <v>11954</v>
      </c>
    </row>
    <row r="4213" customFormat="false" ht="14.4" hidden="false" customHeight="false" outlineLevel="0" collapsed="false">
      <c r="A4213" s="0" t="n">
        <v>577</v>
      </c>
      <c r="B4213" s="0" t="s">
        <v>8967</v>
      </c>
      <c r="C4213" s="0" t="s">
        <v>8968</v>
      </c>
      <c r="D4213" s="0" t="n">
        <v>30634</v>
      </c>
      <c r="E4213" s="0" t="s">
        <v>11955</v>
      </c>
      <c r="H4213" s="0" t="s">
        <v>11956</v>
      </c>
      <c r="I4213" s="0" t="s">
        <v>11957</v>
      </c>
    </row>
    <row r="4214" customFormat="false" ht="14.4" hidden="false" customHeight="false" outlineLevel="0" collapsed="false">
      <c r="A4214" s="0" t="n">
        <v>577</v>
      </c>
      <c r="B4214" s="0" t="s">
        <v>8967</v>
      </c>
      <c r="C4214" s="0" t="s">
        <v>8968</v>
      </c>
      <c r="D4214" s="0" t="n">
        <v>30635</v>
      </c>
      <c r="E4214" s="0" t="s">
        <v>11958</v>
      </c>
      <c r="H4214" s="0" t="s">
        <v>11959</v>
      </c>
      <c r="I4214" s="0" t="s">
        <v>11960</v>
      </c>
    </row>
    <row r="4215" customFormat="false" ht="14.4" hidden="false" customHeight="false" outlineLevel="0" collapsed="false">
      <c r="A4215" s="0" t="n">
        <v>577</v>
      </c>
      <c r="B4215" s="0" t="s">
        <v>8967</v>
      </c>
      <c r="C4215" s="0" t="s">
        <v>8968</v>
      </c>
      <c r="D4215" s="0" t="n">
        <v>30636</v>
      </c>
      <c r="E4215" s="0" t="s">
        <v>11961</v>
      </c>
      <c r="H4215" s="0" t="s">
        <v>11962</v>
      </c>
      <c r="I4215" s="0" t="s">
        <v>11963</v>
      </c>
    </row>
    <row r="4216" customFormat="false" ht="14.4" hidden="false" customHeight="false" outlineLevel="0" collapsed="false">
      <c r="A4216" s="0" t="n">
        <v>577</v>
      </c>
      <c r="B4216" s="0" t="s">
        <v>8967</v>
      </c>
      <c r="C4216" s="0" t="s">
        <v>8968</v>
      </c>
      <c r="D4216" s="0" t="n">
        <v>30637</v>
      </c>
      <c r="E4216" s="0" t="s">
        <v>11964</v>
      </c>
      <c r="H4216" s="0" t="s">
        <v>11965</v>
      </c>
      <c r="I4216" s="0" t="s">
        <v>11966</v>
      </c>
    </row>
    <row r="4217" customFormat="false" ht="14.4" hidden="false" customHeight="false" outlineLevel="0" collapsed="false">
      <c r="A4217" s="0" t="n">
        <v>577</v>
      </c>
      <c r="B4217" s="0" t="s">
        <v>8967</v>
      </c>
      <c r="C4217" s="0" t="s">
        <v>8968</v>
      </c>
      <c r="D4217" s="0" t="n">
        <v>30638</v>
      </c>
      <c r="E4217" s="0" t="s">
        <v>11967</v>
      </c>
      <c r="H4217" s="0" t="s">
        <v>11968</v>
      </c>
      <c r="I4217" s="0" t="s">
        <v>11969</v>
      </c>
    </row>
    <row r="4218" customFormat="false" ht="14.4" hidden="false" customHeight="false" outlineLevel="0" collapsed="false">
      <c r="A4218" s="0" t="n">
        <v>577</v>
      </c>
      <c r="B4218" s="0" t="s">
        <v>8967</v>
      </c>
      <c r="C4218" s="0" t="s">
        <v>8968</v>
      </c>
      <c r="D4218" s="0" t="n">
        <v>30639</v>
      </c>
      <c r="E4218" s="0" t="s">
        <v>11970</v>
      </c>
      <c r="H4218" s="0" t="s">
        <v>11971</v>
      </c>
      <c r="I4218" s="0" t="s">
        <v>11972</v>
      </c>
    </row>
    <row r="4219" customFormat="false" ht="14.4" hidden="false" customHeight="false" outlineLevel="0" collapsed="false">
      <c r="A4219" s="0" t="n">
        <v>577</v>
      </c>
      <c r="B4219" s="0" t="s">
        <v>8967</v>
      </c>
      <c r="C4219" s="0" t="s">
        <v>8968</v>
      </c>
      <c r="D4219" s="0" t="n">
        <v>30640</v>
      </c>
      <c r="E4219" s="0" t="s">
        <v>11973</v>
      </c>
      <c r="H4219" s="0" t="s">
        <v>11974</v>
      </c>
      <c r="I4219" s="0" t="s">
        <v>11975</v>
      </c>
    </row>
    <row r="4220" customFormat="false" ht="14.4" hidden="false" customHeight="false" outlineLevel="0" collapsed="false">
      <c r="A4220" s="0" t="n">
        <v>577</v>
      </c>
      <c r="B4220" s="0" t="s">
        <v>8967</v>
      </c>
      <c r="C4220" s="0" t="s">
        <v>8968</v>
      </c>
      <c r="D4220" s="0" t="n">
        <v>30641</v>
      </c>
      <c r="E4220" s="0" t="s">
        <v>11976</v>
      </c>
      <c r="H4220" s="0" t="s">
        <v>11977</v>
      </c>
      <c r="I4220" s="0" t="s">
        <v>11978</v>
      </c>
    </row>
    <row r="4221" customFormat="false" ht="14.4" hidden="false" customHeight="false" outlineLevel="0" collapsed="false">
      <c r="A4221" s="0" t="n">
        <v>577</v>
      </c>
      <c r="B4221" s="0" t="s">
        <v>8967</v>
      </c>
      <c r="C4221" s="0" t="s">
        <v>8968</v>
      </c>
      <c r="D4221" s="0" t="n">
        <v>30642</v>
      </c>
      <c r="E4221" s="0" t="s">
        <v>11979</v>
      </c>
      <c r="H4221" s="0" t="s">
        <v>11980</v>
      </c>
      <c r="I4221" s="0" t="s">
        <v>11981</v>
      </c>
    </row>
    <row r="4222" customFormat="false" ht="14.4" hidden="false" customHeight="false" outlineLevel="0" collapsed="false">
      <c r="A4222" s="0" t="n">
        <v>577</v>
      </c>
      <c r="B4222" s="0" t="s">
        <v>8967</v>
      </c>
      <c r="C4222" s="0" t="s">
        <v>8968</v>
      </c>
      <c r="D4222" s="0" t="n">
        <v>30643</v>
      </c>
      <c r="E4222" s="0" t="s">
        <v>11982</v>
      </c>
      <c r="H4222" s="0" t="s">
        <v>11983</v>
      </c>
      <c r="I4222" s="0" t="s">
        <v>11984</v>
      </c>
    </row>
    <row r="4223" customFormat="false" ht="14.4" hidden="false" customHeight="false" outlineLevel="0" collapsed="false">
      <c r="A4223" s="0" t="n">
        <v>577</v>
      </c>
      <c r="B4223" s="0" t="s">
        <v>8967</v>
      </c>
      <c r="C4223" s="0" t="s">
        <v>8968</v>
      </c>
      <c r="D4223" s="0" t="n">
        <v>30644</v>
      </c>
      <c r="E4223" s="0" t="s">
        <v>11985</v>
      </c>
      <c r="H4223" s="0" t="s">
        <v>11986</v>
      </c>
      <c r="I4223" s="0" t="s">
        <v>11987</v>
      </c>
    </row>
    <row r="4224" customFormat="false" ht="14.4" hidden="false" customHeight="false" outlineLevel="0" collapsed="false">
      <c r="A4224" s="0" t="n">
        <v>577</v>
      </c>
      <c r="B4224" s="0" t="s">
        <v>8967</v>
      </c>
      <c r="C4224" s="0" t="s">
        <v>8968</v>
      </c>
      <c r="D4224" s="0" t="n">
        <v>30645</v>
      </c>
      <c r="E4224" s="0" t="s">
        <v>11988</v>
      </c>
      <c r="H4224" s="0" t="s">
        <v>11989</v>
      </c>
      <c r="I4224" s="0" t="s">
        <v>11990</v>
      </c>
    </row>
    <row r="4225" customFormat="false" ht="14.4" hidden="false" customHeight="false" outlineLevel="0" collapsed="false">
      <c r="A4225" s="0" t="n">
        <v>577</v>
      </c>
      <c r="B4225" s="0" t="s">
        <v>8967</v>
      </c>
      <c r="C4225" s="0" t="s">
        <v>8968</v>
      </c>
      <c r="D4225" s="0" t="n">
        <v>30646</v>
      </c>
      <c r="E4225" s="0" t="s">
        <v>11991</v>
      </c>
      <c r="H4225" s="0" t="s">
        <v>11992</v>
      </c>
      <c r="I4225" s="0" t="s">
        <v>11993</v>
      </c>
    </row>
    <row r="4226" customFormat="false" ht="14.4" hidden="false" customHeight="false" outlineLevel="0" collapsed="false">
      <c r="A4226" s="0" t="n">
        <v>577</v>
      </c>
      <c r="B4226" s="0" t="s">
        <v>8967</v>
      </c>
      <c r="C4226" s="0" t="s">
        <v>8968</v>
      </c>
      <c r="D4226" s="0" t="n">
        <v>30647</v>
      </c>
      <c r="E4226" s="0" t="s">
        <v>11994</v>
      </c>
      <c r="H4226" s="0" t="s">
        <v>11995</v>
      </c>
      <c r="I4226" s="0" t="s">
        <v>11996</v>
      </c>
    </row>
    <row r="4227" customFormat="false" ht="14.4" hidden="false" customHeight="false" outlineLevel="0" collapsed="false">
      <c r="A4227" s="0" t="n">
        <v>577</v>
      </c>
      <c r="B4227" s="0" t="s">
        <v>8967</v>
      </c>
      <c r="C4227" s="0" t="s">
        <v>8968</v>
      </c>
      <c r="D4227" s="0" t="n">
        <v>30648</v>
      </c>
      <c r="E4227" s="0" t="s">
        <v>11997</v>
      </c>
      <c r="H4227" s="0" t="s">
        <v>11998</v>
      </c>
      <c r="I4227" s="0" t="s">
        <v>11999</v>
      </c>
    </row>
    <row r="4228" customFormat="false" ht="14.4" hidden="false" customHeight="false" outlineLevel="0" collapsed="false">
      <c r="A4228" s="0" t="n">
        <v>577</v>
      </c>
      <c r="B4228" s="0" t="s">
        <v>8967</v>
      </c>
      <c r="C4228" s="0" t="s">
        <v>8968</v>
      </c>
      <c r="D4228" s="0" t="n">
        <v>30649</v>
      </c>
      <c r="E4228" s="0" t="s">
        <v>12000</v>
      </c>
      <c r="H4228" s="0" t="s">
        <v>12001</v>
      </c>
      <c r="I4228" s="0" t="s">
        <v>12002</v>
      </c>
    </row>
    <row r="4229" customFormat="false" ht="14.4" hidden="false" customHeight="false" outlineLevel="0" collapsed="false">
      <c r="A4229" s="0" t="n">
        <v>577</v>
      </c>
      <c r="B4229" s="0" t="s">
        <v>8967</v>
      </c>
      <c r="C4229" s="0" t="s">
        <v>8968</v>
      </c>
      <c r="D4229" s="0" t="n">
        <v>30650</v>
      </c>
      <c r="E4229" s="0" t="s">
        <v>12003</v>
      </c>
      <c r="H4229" s="0" t="s">
        <v>12004</v>
      </c>
      <c r="I4229" s="0" t="s">
        <v>12005</v>
      </c>
    </row>
    <row r="4230" customFormat="false" ht="14.4" hidden="false" customHeight="false" outlineLevel="0" collapsed="false">
      <c r="A4230" s="0" t="n">
        <v>577</v>
      </c>
      <c r="B4230" s="0" t="s">
        <v>8967</v>
      </c>
      <c r="C4230" s="0" t="s">
        <v>8968</v>
      </c>
      <c r="D4230" s="0" t="n">
        <v>30651</v>
      </c>
      <c r="E4230" s="0" t="s">
        <v>12006</v>
      </c>
      <c r="H4230" s="0" t="s">
        <v>12007</v>
      </c>
      <c r="I4230" s="0" t="s">
        <v>12008</v>
      </c>
    </row>
    <row r="4231" customFormat="false" ht="14.4" hidden="false" customHeight="false" outlineLevel="0" collapsed="false">
      <c r="A4231" s="0" t="n">
        <v>577</v>
      </c>
      <c r="B4231" s="0" t="s">
        <v>8967</v>
      </c>
      <c r="C4231" s="0" t="s">
        <v>8968</v>
      </c>
      <c r="D4231" s="0" t="n">
        <v>30652</v>
      </c>
      <c r="E4231" s="0" t="s">
        <v>12009</v>
      </c>
      <c r="H4231" s="0" t="s">
        <v>12010</v>
      </c>
      <c r="I4231" s="0" t="s">
        <v>12011</v>
      </c>
    </row>
    <row r="4232" customFormat="false" ht="14.4" hidden="false" customHeight="false" outlineLevel="0" collapsed="false">
      <c r="A4232" s="0" t="n">
        <v>577</v>
      </c>
      <c r="B4232" s="0" t="s">
        <v>8967</v>
      </c>
      <c r="C4232" s="0" t="s">
        <v>8968</v>
      </c>
      <c r="D4232" s="0" t="n">
        <v>30653</v>
      </c>
      <c r="E4232" s="0" t="s">
        <v>12012</v>
      </c>
      <c r="H4232" s="0" t="s">
        <v>12013</v>
      </c>
      <c r="I4232" s="0" t="s">
        <v>12014</v>
      </c>
    </row>
    <row r="4233" customFormat="false" ht="14.4" hidden="false" customHeight="false" outlineLevel="0" collapsed="false">
      <c r="A4233" s="0" t="n">
        <v>577</v>
      </c>
      <c r="B4233" s="0" t="s">
        <v>8967</v>
      </c>
      <c r="C4233" s="0" t="s">
        <v>8968</v>
      </c>
      <c r="D4233" s="0" t="n">
        <v>30654</v>
      </c>
      <c r="E4233" s="0" t="s">
        <v>12015</v>
      </c>
      <c r="H4233" s="0" t="s">
        <v>12016</v>
      </c>
      <c r="I4233" s="0" t="s">
        <v>12017</v>
      </c>
    </row>
    <row r="4234" customFormat="false" ht="14.4" hidden="false" customHeight="false" outlineLevel="0" collapsed="false">
      <c r="A4234" s="0" t="n">
        <v>577</v>
      </c>
      <c r="B4234" s="0" t="s">
        <v>8967</v>
      </c>
      <c r="C4234" s="0" t="s">
        <v>8968</v>
      </c>
      <c r="D4234" s="0" t="n">
        <v>30655</v>
      </c>
      <c r="E4234" s="0" t="s">
        <v>12018</v>
      </c>
      <c r="H4234" s="0" t="s">
        <v>12019</v>
      </c>
      <c r="I4234" s="0" t="s">
        <v>12020</v>
      </c>
    </row>
    <row r="4235" customFormat="false" ht="14.4" hidden="false" customHeight="false" outlineLevel="0" collapsed="false">
      <c r="A4235" s="0" t="n">
        <v>577</v>
      </c>
      <c r="B4235" s="0" t="s">
        <v>8967</v>
      </c>
      <c r="C4235" s="0" t="s">
        <v>8968</v>
      </c>
      <c r="D4235" s="0" t="n">
        <v>30656</v>
      </c>
      <c r="E4235" s="0" t="s">
        <v>12021</v>
      </c>
      <c r="H4235" s="0" t="s">
        <v>12022</v>
      </c>
      <c r="I4235" s="0" t="s">
        <v>12023</v>
      </c>
    </row>
    <row r="4236" customFormat="false" ht="14.4" hidden="false" customHeight="false" outlineLevel="0" collapsed="false">
      <c r="A4236" s="0" t="n">
        <v>577</v>
      </c>
      <c r="B4236" s="0" t="s">
        <v>8967</v>
      </c>
      <c r="C4236" s="0" t="s">
        <v>8968</v>
      </c>
      <c r="D4236" s="0" t="n">
        <v>30657</v>
      </c>
      <c r="E4236" s="0" t="s">
        <v>12024</v>
      </c>
      <c r="H4236" s="0" t="s">
        <v>12025</v>
      </c>
      <c r="I4236" s="0" t="s">
        <v>12026</v>
      </c>
    </row>
    <row r="4237" customFormat="false" ht="14.4" hidden="false" customHeight="false" outlineLevel="0" collapsed="false">
      <c r="A4237" s="0" t="n">
        <v>577</v>
      </c>
      <c r="B4237" s="0" t="s">
        <v>8967</v>
      </c>
      <c r="C4237" s="0" t="s">
        <v>8968</v>
      </c>
      <c r="D4237" s="0" t="n">
        <v>30658</v>
      </c>
      <c r="E4237" s="0" t="s">
        <v>12027</v>
      </c>
      <c r="H4237" s="0" t="s">
        <v>12028</v>
      </c>
      <c r="I4237" s="0" t="s">
        <v>12029</v>
      </c>
    </row>
    <row r="4238" customFormat="false" ht="14.4" hidden="false" customHeight="false" outlineLevel="0" collapsed="false">
      <c r="A4238" s="0" t="n">
        <v>577</v>
      </c>
      <c r="B4238" s="0" t="s">
        <v>8967</v>
      </c>
      <c r="C4238" s="0" t="s">
        <v>8968</v>
      </c>
      <c r="D4238" s="0" t="n">
        <v>30659</v>
      </c>
      <c r="E4238" s="0" t="s">
        <v>12030</v>
      </c>
      <c r="H4238" s="0" t="s">
        <v>12031</v>
      </c>
      <c r="I4238" s="0" t="s">
        <v>12032</v>
      </c>
    </row>
    <row r="4239" customFormat="false" ht="14.4" hidden="false" customHeight="false" outlineLevel="0" collapsed="false">
      <c r="A4239" s="0" t="n">
        <v>577</v>
      </c>
      <c r="B4239" s="0" t="s">
        <v>8967</v>
      </c>
      <c r="C4239" s="0" t="s">
        <v>8968</v>
      </c>
      <c r="D4239" s="0" t="n">
        <v>30660</v>
      </c>
      <c r="E4239" s="0" t="s">
        <v>12033</v>
      </c>
      <c r="H4239" s="0" t="s">
        <v>12034</v>
      </c>
      <c r="I4239" s="0" t="s">
        <v>12035</v>
      </c>
    </row>
    <row r="4240" customFormat="false" ht="14.4" hidden="false" customHeight="false" outlineLevel="0" collapsed="false">
      <c r="A4240" s="0" t="n">
        <v>577</v>
      </c>
      <c r="B4240" s="0" t="s">
        <v>8967</v>
      </c>
      <c r="C4240" s="0" t="s">
        <v>8968</v>
      </c>
      <c r="D4240" s="0" t="n">
        <v>30661</v>
      </c>
      <c r="E4240" s="0" t="s">
        <v>12036</v>
      </c>
      <c r="H4240" s="0" t="s">
        <v>12037</v>
      </c>
      <c r="I4240" s="0" t="s">
        <v>12038</v>
      </c>
    </row>
    <row r="4241" customFormat="false" ht="14.4" hidden="false" customHeight="false" outlineLevel="0" collapsed="false">
      <c r="A4241" s="0" t="n">
        <v>577</v>
      </c>
      <c r="B4241" s="0" t="s">
        <v>8967</v>
      </c>
      <c r="C4241" s="0" t="s">
        <v>8968</v>
      </c>
      <c r="D4241" s="0" t="n">
        <v>30662</v>
      </c>
      <c r="E4241" s="0" t="s">
        <v>12039</v>
      </c>
      <c r="H4241" s="0" t="s">
        <v>12040</v>
      </c>
      <c r="I4241" s="0" t="s">
        <v>12041</v>
      </c>
    </row>
    <row r="4242" customFormat="false" ht="14.4" hidden="false" customHeight="false" outlineLevel="0" collapsed="false">
      <c r="A4242" s="0" t="n">
        <v>577</v>
      </c>
      <c r="B4242" s="0" t="s">
        <v>8967</v>
      </c>
      <c r="C4242" s="0" t="s">
        <v>8968</v>
      </c>
      <c r="D4242" s="0" t="n">
        <v>30663</v>
      </c>
      <c r="E4242" s="0" t="s">
        <v>12042</v>
      </c>
      <c r="H4242" s="0" t="s">
        <v>12043</v>
      </c>
      <c r="I4242" s="0" t="s">
        <v>12044</v>
      </c>
    </row>
    <row r="4243" customFormat="false" ht="14.4" hidden="false" customHeight="false" outlineLevel="0" collapsed="false">
      <c r="A4243" s="0" t="n">
        <v>577</v>
      </c>
      <c r="B4243" s="0" t="s">
        <v>8967</v>
      </c>
      <c r="C4243" s="0" t="s">
        <v>8968</v>
      </c>
      <c r="D4243" s="0" t="n">
        <v>30664</v>
      </c>
      <c r="E4243" s="0" t="s">
        <v>12045</v>
      </c>
      <c r="H4243" s="0" t="s">
        <v>12046</v>
      </c>
      <c r="I4243" s="0" t="s">
        <v>12047</v>
      </c>
    </row>
    <row r="4244" customFormat="false" ht="14.4" hidden="false" customHeight="false" outlineLevel="0" collapsed="false">
      <c r="A4244" s="0" t="n">
        <v>577</v>
      </c>
      <c r="B4244" s="0" t="s">
        <v>8967</v>
      </c>
      <c r="C4244" s="0" t="s">
        <v>8968</v>
      </c>
      <c r="D4244" s="0" t="n">
        <v>30665</v>
      </c>
      <c r="E4244" s="0" t="s">
        <v>12048</v>
      </c>
      <c r="H4244" s="0" t="s">
        <v>12049</v>
      </c>
      <c r="I4244" s="0" t="s">
        <v>12050</v>
      </c>
    </row>
    <row r="4245" customFormat="false" ht="14.4" hidden="false" customHeight="false" outlineLevel="0" collapsed="false">
      <c r="A4245" s="0" t="n">
        <v>577</v>
      </c>
      <c r="B4245" s="0" t="s">
        <v>8967</v>
      </c>
      <c r="C4245" s="0" t="s">
        <v>8968</v>
      </c>
      <c r="D4245" s="0" t="n">
        <v>30666</v>
      </c>
      <c r="E4245" s="0" t="s">
        <v>12051</v>
      </c>
      <c r="H4245" s="0" t="s">
        <v>12052</v>
      </c>
      <c r="I4245" s="0" t="s">
        <v>12053</v>
      </c>
    </row>
    <row r="4246" customFormat="false" ht="14.4" hidden="false" customHeight="false" outlineLevel="0" collapsed="false">
      <c r="A4246" s="0" t="n">
        <v>577</v>
      </c>
      <c r="B4246" s="0" t="s">
        <v>8967</v>
      </c>
      <c r="C4246" s="0" t="s">
        <v>8968</v>
      </c>
      <c r="D4246" s="0" t="n">
        <v>30667</v>
      </c>
      <c r="E4246" s="0" t="s">
        <v>12054</v>
      </c>
      <c r="H4246" s="0" t="s">
        <v>12055</v>
      </c>
      <c r="I4246" s="0" t="s">
        <v>12056</v>
      </c>
    </row>
    <row r="4247" customFormat="false" ht="14.4" hidden="false" customHeight="false" outlineLevel="0" collapsed="false">
      <c r="A4247" s="0" t="n">
        <v>577</v>
      </c>
      <c r="B4247" s="0" t="s">
        <v>8967</v>
      </c>
      <c r="C4247" s="0" t="s">
        <v>8968</v>
      </c>
      <c r="D4247" s="0" t="n">
        <v>30668</v>
      </c>
      <c r="E4247" s="0" t="s">
        <v>12057</v>
      </c>
      <c r="H4247" s="0" t="s">
        <v>12058</v>
      </c>
      <c r="I4247" s="0" t="s">
        <v>12059</v>
      </c>
    </row>
    <row r="4248" customFormat="false" ht="14.4" hidden="false" customHeight="false" outlineLevel="0" collapsed="false">
      <c r="A4248" s="0" t="n">
        <v>577</v>
      </c>
      <c r="B4248" s="0" t="s">
        <v>8967</v>
      </c>
      <c r="C4248" s="0" t="s">
        <v>8968</v>
      </c>
      <c r="D4248" s="0" t="n">
        <v>30669</v>
      </c>
      <c r="E4248" s="0" t="s">
        <v>12060</v>
      </c>
      <c r="H4248" s="0" t="s">
        <v>12061</v>
      </c>
      <c r="I4248" s="0" t="s">
        <v>12062</v>
      </c>
    </row>
    <row r="4249" customFormat="false" ht="14.4" hidden="false" customHeight="false" outlineLevel="0" collapsed="false">
      <c r="A4249" s="0" t="n">
        <v>577</v>
      </c>
      <c r="B4249" s="0" t="s">
        <v>8967</v>
      </c>
      <c r="C4249" s="0" t="s">
        <v>8968</v>
      </c>
      <c r="D4249" s="0" t="n">
        <v>30670</v>
      </c>
      <c r="E4249" s="0" t="s">
        <v>12063</v>
      </c>
      <c r="H4249" s="0" t="s">
        <v>12064</v>
      </c>
      <c r="I4249" s="0" t="s">
        <v>12065</v>
      </c>
    </row>
    <row r="4250" customFormat="false" ht="14.4" hidden="false" customHeight="false" outlineLevel="0" collapsed="false">
      <c r="A4250" s="0" t="n">
        <v>577</v>
      </c>
      <c r="B4250" s="0" t="s">
        <v>8967</v>
      </c>
      <c r="C4250" s="0" t="s">
        <v>8968</v>
      </c>
      <c r="D4250" s="0" t="n">
        <v>30671</v>
      </c>
      <c r="E4250" s="0" t="s">
        <v>12066</v>
      </c>
      <c r="H4250" s="0" t="s">
        <v>12067</v>
      </c>
      <c r="I4250" s="0" t="s">
        <v>12068</v>
      </c>
    </row>
    <row r="4251" customFormat="false" ht="14.4" hidden="false" customHeight="false" outlineLevel="0" collapsed="false">
      <c r="A4251" s="0" t="n">
        <v>577</v>
      </c>
      <c r="B4251" s="0" t="s">
        <v>8967</v>
      </c>
      <c r="C4251" s="0" t="s">
        <v>8968</v>
      </c>
      <c r="D4251" s="0" t="n">
        <v>30672</v>
      </c>
      <c r="E4251" s="0" t="s">
        <v>12069</v>
      </c>
      <c r="H4251" s="0" t="s">
        <v>12070</v>
      </c>
      <c r="I4251" s="0" t="s">
        <v>12071</v>
      </c>
    </row>
    <row r="4252" customFormat="false" ht="14.4" hidden="false" customHeight="false" outlineLevel="0" collapsed="false">
      <c r="A4252" s="0" t="n">
        <v>577</v>
      </c>
      <c r="B4252" s="0" t="s">
        <v>8967</v>
      </c>
      <c r="C4252" s="0" t="s">
        <v>8968</v>
      </c>
      <c r="D4252" s="0" t="n">
        <v>30673</v>
      </c>
      <c r="E4252" s="0" t="s">
        <v>12072</v>
      </c>
      <c r="H4252" s="0" t="s">
        <v>12073</v>
      </c>
      <c r="I4252" s="0" t="s">
        <v>12074</v>
      </c>
    </row>
    <row r="4253" customFormat="false" ht="14.4" hidden="false" customHeight="false" outlineLevel="0" collapsed="false">
      <c r="A4253" s="0" t="n">
        <v>577</v>
      </c>
      <c r="B4253" s="0" t="s">
        <v>8967</v>
      </c>
      <c r="C4253" s="0" t="s">
        <v>8968</v>
      </c>
      <c r="D4253" s="0" t="n">
        <v>30674</v>
      </c>
      <c r="E4253" s="0" t="s">
        <v>12075</v>
      </c>
      <c r="H4253" s="0" t="s">
        <v>12076</v>
      </c>
      <c r="I4253" s="0" t="s">
        <v>12077</v>
      </c>
    </row>
    <row r="4254" customFormat="false" ht="14.4" hidden="false" customHeight="false" outlineLevel="0" collapsed="false">
      <c r="A4254" s="0" t="n">
        <v>577</v>
      </c>
      <c r="B4254" s="0" t="s">
        <v>8967</v>
      </c>
      <c r="C4254" s="0" t="s">
        <v>8968</v>
      </c>
      <c r="D4254" s="0" t="n">
        <v>30675</v>
      </c>
      <c r="E4254" s="0" t="s">
        <v>12078</v>
      </c>
      <c r="H4254" s="0" t="s">
        <v>12079</v>
      </c>
      <c r="I4254" s="0" t="s">
        <v>12080</v>
      </c>
    </row>
    <row r="4255" customFormat="false" ht="14.4" hidden="false" customHeight="false" outlineLevel="0" collapsed="false">
      <c r="A4255" s="0" t="n">
        <v>577</v>
      </c>
      <c r="B4255" s="0" t="s">
        <v>8967</v>
      </c>
      <c r="C4255" s="0" t="s">
        <v>8968</v>
      </c>
      <c r="D4255" s="0" t="n">
        <v>30676</v>
      </c>
      <c r="E4255" s="0" t="s">
        <v>12081</v>
      </c>
      <c r="H4255" s="0" t="s">
        <v>12082</v>
      </c>
      <c r="I4255" s="0" t="s">
        <v>12083</v>
      </c>
    </row>
    <row r="4256" customFormat="false" ht="14.4" hidden="false" customHeight="false" outlineLevel="0" collapsed="false">
      <c r="A4256" s="0" t="n">
        <v>577</v>
      </c>
      <c r="B4256" s="0" t="s">
        <v>8967</v>
      </c>
      <c r="C4256" s="0" t="s">
        <v>8968</v>
      </c>
      <c r="D4256" s="0" t="n">
        <v>30677</v>
      </c>
      <c r="E4256" s="0" t="s">
        <v>12084</v>
      </c>
      <c r="H4256" s="0" t="s">
        <v>12085</v>
      </c>
      <c r="I4256" s="0" t="s">
        <v>12086</v>
      </c>
    </row>
    <row r="4257" customFormat="false" ht="14.4" hidden="false" customHeight="false" outlineLevel="0" collapsed="false">
      <c r="A4257" s="0" t="n">
        <v>577</v>
      </c>
      <c r="B4257" s="0" t="s">
        <v>8967</v>
      </c>
      <c r="C4257" s="0" t="s">
        <v>8968</v>
      </c>
      <c r="D4257" s="0" t="n">
        <v>30678</v>
      </c>
      <c r="E4257" s="0" t="s">
        <v>12087</v>
      </c>
      <c r="H4257" s="0" t="s">
        <v>12088</v>
      </c>
      <c r="I4257" s="0" t="s">
        <v>12089</v>
      </c>
    </row>
    <row r="4258" customFormat="false" ht="14.4" hidden="false" customHeight="false" outlineLevel="0" collapsed="false">
      <c r="A4258" s="0" t="n">
        <v>577</v>
      </c>
      <c r="B4258" s="0" t="s">
        <v>8967</v>
      </c>
      <c r="C4258" s="0" t="s">
        <v>8968</v>
      </c>
      <c r="D4258" s="0" t="n">
        <v>30679</v>
      </c>
      <c r="E4258" s="0" t="s">
        <v>12090</v>
      </c>
      <c r="H4258" s="0" t="s">
        <v>12091</v>
      </c>
      <c r="I4258" s="0" t="s">
        <v>12092</v>
      </c>
    </row>
    <row r="4259" customFormat="false" ht="14.4" hidden="false" customHeight="false" outlineLevel="0" collapsed="false">
      <c r="A4259" s="0" t="n">
        <v>577</v>
      </c>
      <c r="B4259" s="0" t="s">
        <v>8967</v>
      </c>
      <c r="C4259" s="0" t="s">
        <v>8968</v>
      </c>
      <c r="D4259" s="0" t="n">
        <v>30680</v>
      </c>
      <c r="E4259" s="0" t="s">
        <v>12093</v>
      </c>
      <c r="H4259" s="0" t="s">
        <v>12094</v>
      </c>
      <c r="I4259" s="0" t="s">
        <v>12095</v>
      </c>
    </row>
    <row r="4260" customFormat="false" ht="14.4" hidden="false" customHeight="false" outlineLevel="0" collapsed="false">
      <c r="A4260" s="0" t="n">
        <v>577</v>
      </c>
      <c r="B4260" s="0" t="s">
        <v>8967</v>
      </c>
      <c r="C4260" s="0" t="s">
        <v>8968</v>
      </c>
      <c r="D4260" s="0" t="n">
        <v>30681</v>
      </c>
      <c r="E4260" s="0" t="s">
        <v>12096</v>
      </c>
      <c r="H4260" s="0" t="s">
        <v>12097</v>
      </c>
      <c r="I4260" s="0" t="s">
        <v>12098</v>
      </c>
    </row>
    <row r="4261" customFormat="false" ht="14.4" hidden="false" customHeight="false" outlineLevel="0" collapsed="false">
      <c r="A4261" s="0" t="n">
        <v>577</v>
      </c>
      <c r="B4261" s="0" t="s">
        <v>8967</v>
      </c>
      <c r="C4261" s="0" t="s">
        <v>8968</v>
      </c>
      <c r="D4261" s="0" t="n">
        <v>30682</v>
      </c>
      <c r="E4261" s="0" t="s">
        <v>12099</v>
      </c>
      <c r="H4261" s="0" t="s">
        <v>12100</v>
      </c>
      <c r="I4261" s="0" t="s">
        <v>12101</v>
      </c>
    </row>
    <row r="4262" customFormat="false" ht="14.4" hidden="false" customHeight="false" outlineLevel="0" collapsed="false">
      <c r="A4262" s="0" t="n">
        <v>577</v>
      </c>
      <c r="B4262" s="0" t="s">
        <v>8967</v>
      </c>
      <c r="C4262" s="0" t="s">
        <v>8968</v>
      </c>
      <c r="D4262" s="0" t="n">
        <v>30683</v>
      </c>
      <c r="E4262" s="0" t="s">
        <v>12102</v>
      </c>
      <c r="H4262" s="0" t="s">
        <v>12103</v>
      </c>
      <c r="I4262" s="0" t="s">
        <v>12104</v>
      </c>
    </row>
    <row r="4263" customFormat="false" ht="14.4" hidden="false" customHeight="false" outlineLevel="0" collapsed="false">
      <c r="A4263" s="0" t="n">
        <v>577</v>
      </c>
      <c r="B4263" s="0" t="s">
        <v>8967</v>
      </c>
      <c r="C4263" s="0" t="s">
        <v>8968</v>
      </c>
      <c r="D4263" s="0" t="n">
        <v>30684</v>
      </c>
      <c r="E4263" s="0" t="s">
        <v>12105</v>
      </c>
      <c r="H4263" s="0" t="s">
        <v>12106</v>
      </c>
      <c r="I4263" s="0" t="s">
        <v>12107</v>
      </c>
    </row>
    <row r="4264" customFormat="false" ht="14.4" hidden="false" customHeight="false" outlineLevel="0" collapsed="false">
      <c r="A4264" s="0" t="n">
        <v>577</v>
      </c>
      <c r="B4264" s="0" t="s">
        <v>8967</v>
      </c>
      <c r="C4264" s="0" t="s">
        <v>8968</v>
      </c>
      <c r="D4264" s="0" t="n">
        <v>30685</v>
      </c>
      <c r="E4264" s="0" t="s">
        <v>12108</v>
      </c>
      <c r="H4264" s="0" t="s">
        <v>12109</v>
      </c>
      <c r="I4264" s="0" t="s">
        <v>12110</v>
      </c>
    </row>
    <row r="4265" customFormat="false" ht="14.4" hidden="false" customHeight="false" outlineLevel="0" collapsed="false">
      <c r="A4265" s="0" t="n">
        <v>577</v>
      </c>
      <c r="B4265" s="0" t="s">
        <v>8967</v>
      </c>
      <c r="C4265" s="0" t="s">
        <v>8968</v>
      </c>
      <c r="D4265" s="0" t="n">
        <v>30686</v>
      </c>
      <c r="E4265" s="0" t="s">
        <v>12111</v>
      </c>
      <c r="H4265" s="0" t="s">
        <v>12112</v>
      </c>
      <c r="I4265" s="0" t="s">
        <v>12113</v>
      </c>
    </row>
    <row r="4266" customFormat="false" ht="14.4" hidden="false" customHeight="false" outlineLevel="0" collapsed="false">
      <c r="A4266" s="0" t="n">
        <v>577</v>
      </c>
      <c r="B4266" s="0" t="s">
        <v>8967</v>
      </c>
      <c r="C4266" s="0" t="s">
        <v>8968</v>
      </c>
      <c r="D4266" s="0" t="n">
        <v>30687</v>
      </c>
      <c r="E4266" s="0" t="s">
        <v>12114</v>
      </c>
      <c r="H4266" s="0" t="s">
        <v>12115</v>
      </c>
      <c r="I4266" s="0" t="s">
        <v>12116</v>
      </c>
    </row>
    <row r="4267" customFormat="false" ht="14.4" hidden="false" customHeight="false" outlineLevel="0" collapsed="false">
      <c r="A4267" s="0" t="n">
        <v>577</v>
      </c>
      <c r="B4267" s="0" t="s">
        <v>8967</v>
      </c>
      <c r="C4267" s="0" t="s">
        <v>8968</v>
      </c>
      <c r="D4267" s="0" t="n">
        <v>30688</v>
      </c>
      <c r="E4267" s="0" t="s">
        <v>12117</v>
      </c>
      <c r="H4267" s="0" t="s">
        <v>12118</v>
      </c>
      <c r="I4267" s="0" t="s">
        <v>12119</v>
      </c>
    </row>
    <row r="4268" customFormat="false" ht="14.4" hidden="false" customHeight="false" outlineLevel="0" collapsed="false">
      <c r="A4268" s="0" t="n">
        <v>577</v>
      </c>
      <c r="B4268" s="0" t="s">
        <v>8967</v>
      </c>
      <c r="C4268" s="0" t="s">
        <v>8968</v>
      </c>
      <c r="D4268" s="0" t="n">
        <v>30689</v>
      </c>
      <c r="E4268" s="0" t="s">
        <v>12120</v>
      </c>
      <c r="H4268" s="0" t="s">
        <v>12121</v>
      </c>
      <c r="I4268" s="0" t="s">
        <v>12122</v>
      </c>
    </row>
    <row r="4269" customFormat="false" ht="14.4" hidden="false" customHeight="false" outlineLevel="0" collapsed="false">
      <c r="A4269" s="0" t="n">
        <v>577</v>
      </c>
      <c r="B4269" s="0" t="s">
        <v>8967</v>
      </c>
      <c r="C4269" s="0" t="s">
        <v>8968</v>
      </c>
      <c r="D4269" s="0" t="n">
        <v>30690</v>
      </c>
      <c r="E4269" s="0" t="s">
        <v>12123</v>
      </c>
      <c r="H4269" s="0" t="s">
        <v>12124</v>
      </c>
      <c r="I4269" s="0" t="s">
        <v>12125</v>
      </c>
    </row>
    <row r="4270" customFormat="false" ht="14.4" hidden="false" customHeight="false" outlineLevel="0" collapsed="false">
      <c r="A4270" s="0" t="n">
        <v>577</v>
      </c>
      <c r="B4270" s="0" t="s">
        <v>8967</v>
      </c>
      <c r="C4270" s="0" t="s">
        <v>8968</v>
      </c>
      <c r="D4270" s="0" t="n">
        <v>30691</v>
      </c>
      <c r="E4270" s="0" t="s">
        <v>12126</v>
      </c>
      <c r="H4270" s="0" t="s">
        <v>12127</v>
      </c>
      <c r="I4270" s="0" t="s">
        <v>12128</v>
      </c>
    </row>
    <row r="4271" customFormat="false" ht="14.4" hidden="false" customHeight="false" outlineLevel="0" collapsed="false">
      <c r="A4271" s="0" t="n">
        <v>577</v>
      </c>
      <c r="B4271" s="0" t="s">
        <v>8967</v>
      </c>
      <c r="C4271" s="0" t="s">
        <v>8968</v>
      </c>
      <c r="D4271" s="0" t="n">
        <v>30692</v>
      </c>
      <c r="E4271" s="0" t="s">
        <v>12129</v>
      </c>
      <c r="H4271" s="0" t="s">
        <v>12130</v>
      </c>
      <c r="I4271" s="0" t="s">
        <v>12131</v>
      </c>
    </row>
    <row r="4272" customFormat="false" ht="14.4" hidden="false" customHeight="false" outlineLevel="0" collapsed="false">
      <c r="A4272" s="0" t="n">
        <v>577</v>
      </c>
      <c r="B4272" s="0" t="s">
        <v>8967</v>
      </c>
      <c r="C4272" s="0" t="s">
        <v>8968</v>
      </c>
      <c r="D4272" s="0" t="n">
        <v>30693</v>
      </c>
      <c r="E4272" s="0" t="s">
        <v>12132</v>
      </c>
      <c r="H4272" s="0" t="s">
        <v>12133</v>
      </c>
      <c r="I4272" s="0" t="s">
        <v>12134</v>
      </c>
    </row>
    <row r="4273" customFormat="false" ht="14.4" hidden="false" customHeight="false" outlineLevel="0" collapsed="false">
      <c r="A4273" s="0" t="n">
        <v>577</v>
      </c>
      <c r="B4273" s="0" t="s">
        <v>8967</v>
      </c>
      <c r="C4273" s="0" t="s">
        <v>8968</v>
      </c>
      <c r="D4273" s="0" t="n">
        <v>30694</v>
      </c>
      <c r="E4273" s="0" t="s">
        <v>12135</v>
      </c>
      <c r="H4273" s="0" t="s">
        <v>12136</v>
      </c>
      <c r="I4273" s="0" t="s">
        <v>12137</v>
      </c>
    </row>
    <row r="4274" customFormat="false" ht="14.4" hidden="false" customHeight="false" outlineLevel="0" collapsed="false">
      <c r="A4274" s="0" t="n">
        <v>577</v>
      </c>
      <c r="B4274" s="0" t="s">
        <v>8967</v>
      </c>
      <c r="C4274" s="0" t="s">
        <v>8968</v>
      </c>
      <c r="D4274" s="0" t="n">
        <v>30695</v>
      </c>
      <c r="E4274" s="0" t="s">
        <v>12138</v>
      </c>
      <c r="H4274" s="0" t="s">
        <v>12139</v>
      </c>
      <c r="I4274" s="0" t="s">
        <v>12140</v>
      </c>
    </row>
    <row r="4275" customFormat="false" ht="14.4" hidden="false" customHeight="false" outlineLevel="0" collapsed="false">
      <c r="A4275" s="0" t="n">
        <v>577</v>
      </c>
      <c r="B4275" s="0" t="s">
        <v>8967</v>
      </c>
      <c r="C4275" s="0" t="s">
        <v>8968</v>
      </c>
      <c r="D4275" s="0" t="n">
        <v>30696</v>
      </c>
      <c r="E4275" s="0" t="s">
        <v>12141</v>
      </c>
      <c r="H4275" s="0" t="s">
        <v>12142</v>
      </c>
      <c r="I4275" s="0" t="s">
        <v>12143</v>
      </c>
    </row>
    <row r="4276" customFormat="false" ht="14.4" hidden="false" customHeight="false" outlineLevel="0" collapsed="false">
      <c r="A4276" s="0" t="n">
        <v>577</v>
      </c>
      <c r="B4276" s="0" t="s">
        <v>8967</v>
      </c>
      <c r="C4276" s="0" t="s">
        <v>8968</v>
      </c>
      <c r="D4276" s="0" t="n">
        <v>30697</v>
      </c>
      <c r="E4276" s="0" t="s">
        <v>12144</v>
      </c>
      <c r="H4276" s="0" t="s">
        <v>12145</v>
      </c>
      <c r="I4276" s="0" t="s">
        <v>12146</v>
      </c>
    </row>
    <row r="4277" customFormat="false" ht="14.4" hidden="false" customHeight="false" outlineLevel="0" collapsed="false">
      <c r="A4277" s="0" t="n">
        <v>577</v>
      </c>
      <c r="B4277" s="0" t="s">
        <v>8967</v>
      </c>
      <c r="C4277" s="0" t="s">
        <v>8968</v>
      </c>
      <c r="D4277" s="0" t="n">
        <v>30698</v>
      </c>
      <c r="E4277" s="0" t="s">
        <v>12147</v>
      </c>
      <c r="H4277" s="0" t="s">
        <v>12148</v>
      </c>
      <c r="I4277" s="0" t="s">
        <v>12149</v>
      </c>
    </row>
    <row r="4278" customFormat="false" ht="14.4" hidden="false" customHeight="false" outlineLevel="0" collapsed="false">
      <c r="A4278" s="0" t="n">
        <v>577</v>
      </c>
      <c r="B4278" s="0" t="s">
        <v>8967</v>
      </c>
      <c r="C4278" s="0" t="s">
        <v>8968</v>
      </c>
      <c r="D4278" s="0" t="n">
        <v>30699</v>
      </c>
      <c r="E4278" s="0" t="s">
        <v>12150</v>
      </c>
      <c r="H4278" s="0" t="s">
        <v>12151</v>
      </c>
      <c r="I4278" s="0" t="s">
        <v>12152</v>
      </c>
    </row>
    <row r="4279" customFormat="false" ht="14.4" hidden="false" customHeight="false" outlineLevel="0" collapsed="false">
      <c r="A4279" s="0" t="n">
        <v>577</v>
      </c>
      <c r="B4279" s="0" t="s">
        <v>8967</v>
      </c>
      <c r="C4279" s="0" t="s">
        <v>8968</v>
      </c>
      <c r="D4279" s="0" t="n">
        <v>30700</v>
      </c>
      <c r="E4279" s="0" t="s">
        <v>12153</v>
      </c>
      <c r="H4279" s="0" t="s">
        <v>12154</v>
      </c>
      <c r="I4279" s="0" t="s">
        <v>12155</v>
      </c>
    </row>
    <row r="4280" customFormat="false" ht="14.4" hidden="false" customHeight="false" outlineLevel="0" collapsed="false">
      <c r="A4280" s="0" t="n">
        <v>577</v>
      </c>
      <c r="B4280" s="0" t="s">
        <v>8967</v>
      </c>
      <c r="C4280" s="0" t="s">
        <v>8968</v>
      </c>
      <c r="D4280" s="0" t="n">
        <v>30701</v>
      </c>
      <c r="E4280" s="0" t="s">
        <v>12156</v>
      </c>
      <c r="H4280" s="0" t="s">
        <v>12157</v>
      </c>
      <c r="I4280" s="0" t="s">
        <v>12158</v>
      </c>
    </row>
    <row r="4281" customFormat="false" ht="14.4" hidden="false" customHeight="false" outlineLevel="0" collapsed="false">
      <c r="A4281" s="0" t="n">
        <v>577</v>
      </c>
      <c r="B4281" s="0" t="s">
        <v>8967</v>
      </c>
      <c r="C4281" s="0" t="s">
        <v>8968</v>
      </c>
      <c r="D4281" s="0" t="n">
        <v>30702</v>
      </c>
      <c r="E4281" s="0" t="s">
        <v>12159</v>
      </c>
      <c r="H4281" s="0" t="s">
        <v>12160</v>
      </c>
      <c r="I4281" s="0" t="s">
        <v>12161</v>
      </c>
    </row>
    <row r="4282" customFormat="false" ht="14.4" hidden="false" customHeight="false" outlineLevel="0" collapsed="false">
      <c r="A4282" s="0" t="n">
        <v>577</v>
      </c>
      <c r="B4282" s="0" t="s">
        <v>8967</v>
      </c>
      <c r="C4282" s="0" t="s">
        <v>8968</v>
      </c>
      <c r="D4282" s="0" t="n">
        <v>30703</v>
      </c>
      <c r="E4282" s="0" t="s">
        <v>12162</v>
      </c>
      <c r="H4282" s="0" t="s">
        <v>12163</v>
      </c>
      <c r="I4282" s="0" t="s">
        <v>12164</v>
      </c>
    </row>
    <row r="4283" customFormat="false" ht="14.4" hidden="false" customHeight="false" outlineLevel="0" collapsed="false">
      <c r="A4283" s="0" t="n">
        <v>577</v>
      </c>
      <c r="B4283" s="0" t="s">
        <v>8967</v>
      </c>
      <c r="C4283" s="0" t="s">
        <v>8968</v>
      </c>
      <c r="D4283" s="0" t="n">
        <v>30704</v>
      </c>
      <c r="E4283" s="0" t="s">
        <v>12165</v>
      </c>
      <c r="H4283" s="0" t="s">
        <v>12166</v>
      </c>
      <c r="I4283" s="0" t="s">
        <v>12167</v>
      </c>
    </row>
    <row r="4284" customFormat="false" ht="14.4" hidden="false" customHeight="false" outlineLevel="0" collapsed="false">
      <c r="A4284" s="0" t="n">
        <v>577</v>
      </c>
      <c r="B4284" s="0" t="s">
        <v>8967</v>
      </c>
      <c r="C4284" s="0" t="s">
        <v>8968</v>
      </c>
      <c r="D4284" s="0" t="n">
        <v>30705</v>
      </c>
      <c r="E4284" s="0" t="s">
        <v>12168</v>
      </c>
      <c r="H4284" s="0" t="s">
        <v>12169</v>
      </c>
      <c r="I4284" s="0" t="s">
        <v>12170</v>
      </c>
    </row>
    <row r="4285" customFormat="false" ht="14.4" hidden="false" customHeight="false" outlineLevel="0" collapsed="false">
      <c r="A4285" s="0" t="n">
        <v>577</v>
      </c>
      <c r="B4285" s="0" t="s">
        <v>8967</v>
      </c>
      <c r="C4285" s="0" t="s">
        <v>8968</v>
      </c>
      <c r="D4285" s="0" t="n">
        <v>30706</v>
      </c>
      <c r="E4285" s="0" t="s">
        <v>12171</v>
      </c>
      <c r="H4285" s="0" t="s">
        <v>12172</v>
      </c>
      <c r="I4285" s="0" t="s">
        <v>12173</v>
      </c>
    </row>
    <row r="4286" customFormat="false" ht="14.4" hidden="false" customHeight="false" outlineLevel="0" collapsed="false">
      <c r="A4286" s="0" t="n">
        <v>577</v>
      </c>
      <c r="B4286" s="0" t="s">
        <v>8967</v>
      </c>
      <c r="C4286" s="0" t="s">
        <v>8968</v>
      </c>
      <c r="D4286" s="0" t="n">
        <v>30707</v>
      </c>
      <c r="E4286" s="0" t="s">
        <v>12174</v>
      </c>
      <c r="H4286" s="0" t="s">
        <v>12175</v>
      </c>
      <c r="I4286" s="0" t="s">
        <v>12176</v>
      </c>
    </row>
    <row r="4287" customFormat="false" ht="14.4" hidden="false" customHeight="false" outlineLevel="0" collapsed="false">
      <c r="A4287" s="0" t="n">
        <v>577</v>
      </c>
      <c r="B4287" s="0" t="s">
        <v>8967</v>
      </c>
      <c r="C4287" s="0" t="s">
        <v>8968</v>
      </c>
      <c r="D4287" s="0" t="n">
        <v>30708</v>
      </c>
      <c r="E4287" s="0" t="s">
        <v>12177</v>
      </c>
      <c r="H4287" s="0" t="s">
        <v>12178</v>
      </c>
      <c r="I4287" s="0" t="s">
        <v>12179</v>
      </c>
    </row>
    <row r="4288" customFormat="false" ht="14.4" hidden="false" customHeight="false" outlineLevel="0" collapsed="false">
      <c r="A4288" s="0" t="n">
        <v>577</v>
      </c>
      <c r="B4288" s="0" t="s">
        <v>8967</v>
      </c>
      <c r="C4288" s="0" t="s">
        <v>8968</v>
      </c>
      <c r="D4288" s="0" t="n">
        <v>30709</v>
      </c>
      <c r="E4288" s="0" t="s">
        <v>12180</v>
      </c>
      <c r="H4288" s="0" t="s">
        <v>12181</v>
      </c>
      <c r="I4288" s="0" t="s">
        <v>12182</v>
      </c>
    </row>
    <row r="4289" customFormat="false" ht="14.4" hidden="false" customHeight="false" outlineLevel="0" collapsed="false">
      <c r="A4289" s="0" t="n">
        <v>577</v>
      </c>
      <c r="B4289" s="0" t="s">
        <v>8967</v>
      </c>
      <c r="C4289" s="0" t="s">
        <v>8968</v>
      </c>
      <c r="D4289" s="0" t="n">
        <v>30710</v>
      </c>
      <c r="E4289" s="0" t="s">
        <v>12183</v>
      </c>
      <c r="H4289" s="0" t="s">
        <v>12184</v>
      </c>
      <c r="I4289" s="0" t="s">
        <v>12185</v>
      </c>
    </row>
    <row r="4290" customFormat="false" ht="14.4" hidden="false" customHeight="false" outlineLevel="0" collapsed="false">
      <c r="A4290" s="0" t="n">
        <v>577</v>
      </c>
      <c r="B4290" s="0" t="s">
        <v>8967</v>
      </c>
      <c r="C4290" s="0" t="s">
        <v>8968</v>
      </c>
      <c r="D4290" s="0" t="n">
        <v>30711</v>
      </c>
      <c r="E4290" s="0" t="s">
        <v>12186</v>
      </c>
      <c r="H4290" s="0" t="s">
        <v>12187</v>
      </c>
      <c r="I4290" s="0" t="s">
        <v>12188</v>
      </c>
    </row>
    <row r="4291" customFormat="false" ht="14.4" hidden="false" customHeight="false" outlineLevel="0" collapsed="false">
      <c r="A4291" s="0" t="n">
        <v>577</v>
      </c>
      <c r="B4291" s="0" t="s">
        <v>8967</v>
      </c>
      <c r="C4291" s="0" t="s">
        <v>8968</v>
      </c>
      <c r="D4291" s="0" t="n">
        <v>30712</v>
      </c>
      <c r="E4291" s="0" t="s">
        <v>12189</v>
      </c>
      <c r="H4291" s="0" t="s">
        <v>12190</v>
      </c>
      <c r="I4291" s="0" t="s">
        <v>12191</v>
      </c>
    </row>
    <row r="4292" customFormat="false" ht="14.4" hidden="false" customHeight="false" outlineLevel="0" collapsed="false">
      <c r="A4292" s="0" t="n">
        <v>577</v>
      </c>
      <c r="B4292" s="0" t="s">
        <v>8967</v>
      </c>
      <c r="C4292" s="0" t="s">
        <v>8968</v>
      </c>
      <c r="D4292" s="0" t="n">
        <v>30713</v>
      </c>
      <c r="E4292" s="0" t="s">
        <v>12192</v>
      </c>
      <c r="H4292" s="0" t="s">
        <v>12193</v>
      </c>
      <c r="I4292" s="0" t="s">
        <v>12194</v>
      </c>
    </row>
    <row r="4293" customFormat="false" ht="14.4" hidden="false" customHeight="false" outlineLevel="0" collapsed="false">
      <c r="A4293" s="0" t="n">
        <v>577</v>
      </c>
      <c r="B4293" s="0" t="s">
        <v>8967</v>
      </c>
      <c r="C4293" s="0" t="s">
        <v>8968</v>
      </c>
      <c r="D4293" s="0" t="n">
        <v>30714</v>
      </c>
      <c r="E4293" s="0" t="s">
        <v>12195</v>
      </c>
      <c r="H4293" s="0" t="s">
        <v>12196</v>
      </c>
      <c r="I4293" s="0" t="s">
        <v>12197</v>
      </c>
    </row>
    <row r="4294" customFormat="false" ht="14.4" hidden="false" customHeight="false" outlineLevel="0" collapsed="false">
      <c r="A4294" s="0" t="n">
        <v>577</v>
      </c>
      <c r="B4294" s="0" t="s">
        <v>8967</v>
      </c>
      <c r="C4294" s="0" t="s">
        <v>8968</v>
      </c>
      <c r="D4294" s="0" t="n">
        <v>30715</v>
      </c>
      <c r="E4294" s="0" t="s">
        <v>12198</v>
      </c>
      <c r="H4294" s="0" t="s">
        <v>12199</v>
      </c>
      <c r="I4294" s="0" t="s">
        <v>12200</v>
      </c>
    </row>
    <row r="4295" customFormat="false" ht="14.4" hidden="false" customHeight="false" outlineLevel="0" collapsed="false">
      <c r="A4295" s="0" t="n">
        <v>577</v>
      </c>
      <c r="B4295" s="0" t="s">
        <v>8967</v>
      </c>
      <c r="C4295" s="0" t="s">
        <v>8968</v>
      </c>
      <c r="D4295" s="0" t="n">
        <v>30716</v>
      </c>
      <c r="E4295" s="0" t="s">
        <v>12201</v>
      </c>
      <c r="H4295" s="0" t="s">
        <v>12202</v>
      </c>
      <c r="I4295" s="0" t="s">
        <v>12203</v>
      </c>
    </row>
    <row r="4296" customFormat="false" ht="14.4" hidden="false" customHeight="false" outlineLevel="0" collapsed="false">
      <c r="A4296" s="0" t="n">
        <v>577</v>
      </c>
      <c r="B4296" s="0" t="s">
        <v>8967</v>
      </c>
      <c r="C4296" s="0" t="s">
        <v>8968</v>
      </c>
      <c r="D4296" s="0" t="n">
        <v>30717</v>
      </c>
      <c r="E4296" s="0" t="s">
        <v>12204</v>
      </c>
      <c r="H4296" s="0" t="s">
        <v>12205</v>
      </c>
      <c r="I4296" s="0" t="s">
        <v>12206</v>
      </c>
    </row>
    <row r="4297" customFormat="false" ht="14.4" hidden="false" customHeight="false" outlineLevel="0" collapsed="false">
      <c r="A4297" s="0" t="n">
        <v>577</v>
      </c>
      <c r="B4297" s="0" t="s">
        <v>8967</v>
      </c>
      <c r="C4297" s="0" t="s">
        <v>8968</v>
      </c>
      <c r="D4297" s="0" t="n">
        <v>30718</v>
      </c>
      <c r="E4297" s="0" t="s">
        <v>12207</v>
      </c>
      <c r="H4297" s="0" t="s">
        <v>12208</v>
      </c>
      <c r="I4297" s="0" t="s">
        <v>12209</v>
      </c>
    </row>
    <row r="4298" customFormat="false" ht="14.4" hidden="false" customHeight="false" outlineLevel="0" collapsed="false">
      <c r="A4298" s="0" t="n">
        <v>577</v>
      </c>
      <c r="B4298" s="0" t="s">
        <v>8967</v>
      </c>
      <c r="C4298" s="0" t="s">
        <v>8968</v>
      </c>
      <c r="D4298" s="0" t="n">
        <v>30719</v>
      </c>
      <c r="E4298" s="0" t="s">
        <v>12210</v>
      </c>
      <c r="H4298" s="0" t="s">
        <v>12211</v>
      </c>
      <c r="I4298" s="0" t="s">
        <v>12212</v>
      </c>
    </row>
    <row r="4299" customFormat="false" ht="14.4" hidden="false" customHeight="false" outlineLevel="0" collapsed="false">
      <c r="A4299" s="0" t="n">
        <v>577</v>
      </c>
      <c r="B4299" s="0" t="s">
        <v>8967</v>
      </c>
      <c r="C4299" s="0" t="s">
        <v>8968</v>
      </c>
      <c r="D4299" s="0" t="n">
        <v>30720</v>
      </c>
      <c r="E4299" s="0" t="s">
        <v>12213</v>
      </c>
      <c r="H4299" s="0" t="s">
        <v>12214</v>
      </c>
      <c r="I4299" s="0" t="s">
        <v>12215</v>
      </c>
    </row>
    <row r="4300" customFormat="false" ht="14.4" hidden="false" customHeight="false" outlineLevel="0" collapsed="false">
      <c r="A4300" s="0" t="n">
        <v>577</v>
      </c>
      <c r="B4300" s="0" t="s">
        <v>8967</v>
      </c>
      <c r="C4300" s="0" t="s">
        <v>8968</v>
      </c>
      <c r="D4300" s="0" t="n">
        <v>30721</v>
      </c>
      <c r="E4300" s="0" t="s">
        <v>12216</v>
      </c>
      <c r="H4300" s="0" t="s">
        <v>12217</v>
      </c>
      <c r="I4300" s="0" t="s">
        <v>12218</v>
      </c>
    </row>
    <row r="4301" customFormat="false" ht="14.4" hidden="false" customHeight="false" outlineLevel="0" collapsed="false">
      <c r="A4301" s="0" t="n">
        <v>577</v>
      </c>
      <c r="B4301" s="0" t="s">
        <v>8967</v>
      </c>
      <c r="C4301" s="0" t="s">
        <v>8968</v>
      </c>
      <c r="D4301" s="0" t="n">
        <v>30722</v>
      </c>
      <c r="E4301" s="0" t="s">
        <v>12219</v>
      </c>
      <c r="H4301" s="0" t="s">
        <v>12220</v>
      </c>
      <c r="I4301" s="0" t="s">
        <v>12221</v>
      </c>
    </row>
    <row r="4302" customFormat="false" ht="14.4" hidden="false" customHeight="false" outlineLevel="0" collapsed="false">
      <c r="A4302" s="0" t="n">
        <v>577</v>
      </c>
      <c r="B4302" s="0" t="s">
        <v>8967</v>
      </c>
      <c r="C4302" s="0" t="s">
        <v>8968</v>
      </c>
      <c r="D4302" s="0" t="n">
        <v>30723</v>
      </c>
      <c r="E4302" s="0" t="s">
        <v>12222</v>
      </c>
      <c r="H4302" s="0" t="s">
        <v>12223</v>
      </c>
      <c r="I4302" s="0" t="s">
        <v>12224</v>
      </c>
    </row>
    <row r="4303" customFormat="false" ht="14.4" hidden="false" customHeight="false" outlineLevel="0" collapsed="false">
      <c r="A4303" s="0" t="n">
        <v>577</v>
      </c>
      <c r="B4303" s="0" t="s">
        <v>8967</v>
      </c>
      <c r="C4303" s="0" t="s">
        <v>8968</v>
      </c>
      <c r="D4303" s="0" t="n">
        <v>30724</v>
      </c>
      <c r="E4303" s="0" t="s">
        <v>12225</v>
      </c>
      <c r="H4303" s="0" t="s">
        <v>12226</v>
      </c>
      <c r="I4303" s="0" t="s">
        <v>12227</v>
      </c>
    </row>
    <row r="4304" customFormat="false" ht="14.4" hidden="false" customHeight="false" outlineLevel="0" collapsed="false">
      <c r="A4304" s="0" t="n">
        <v>577</v>
      </c>
      <c r="B4304" s="0" t="s">
        <v>8967</v>
      </c>
      <c r="C4304" s="0" t="s">
        <v>8968</v>
      </c>
      <c r="D4304" s="0" t="n">
        <v>30725</v>
      </c>
      <c r="E4304" s="0" t="s">
        <v>12228</v>
      </c>
      <c r="H4304" s="0" t="s">
        <v>12229</v>
      </c>
      <c r="I4304" s="0" t="s">
        <v>12230</v>
      </c>
    </row>
    <row r="4305" customFormat="false" ht="14.4" hidden="false" customHeight="false" outlineLevel="0" collapsed="false">
      <c r="A4305" s="0" t="n">
        <v>577</v>
      </c>
      <c r="B4305" s="0" t="s">
        <v>8967</v>
      </c>
      <c r="C4305" s="0" t="s">
        <v>8968</v>
      </c>
      <c r="D4305" s="0" t="n">
        <v>30726</v>
      </c>
      <c r="E4305" s="0" t="s">
        <v>12231</v>
      </c>
      <c r="H4305" s="0" t="s">
        <v>12232</v>
      </c>
      <c r="I4305" s="0" t="s">
        <v>12233</v>
      </c>
    </row>
    <row r="4306" customFormat="false" ht="14.4" hidden="false" customHeight="false" outlineLevel="0" collapsed="false">
      <c r="A4306" s="0" t="n">
        <v>577</v>
      </c>
      <c r="B4306" s="0" t="s">
        <v>8967</v>
      </c>
      <c r="C4306" s="0" t="s">
        <v>8968</v>
      </c>
      <c r="D4306" s="0" t="n">
        <v>30727</v>
      </c>
      <c r="E4306" s="0" t="s">
        <v>12234</v>
      </c>
      <c r="H4306" s="0" t="s">
        <v>12235</v>
      </c>
      <c r="I4306" s="0" t="s">
        <v>12236</v>
      </c>
    </row>
    <row r="4307" customFormat="false" ht="14.4" hidden="false" customHeight="false" outlineLevel="0" collapsed="false">
      <c r="A4307" s="0" t="n">
        <v>577</v>
      </c>
      <c r="B4307" s="0" t="s">
        <v>8967</v>
      </c>
      <c r="C4307" s="0" t="s">
        <v>8968</v>
      </c>
      <c r="D4307" s="0" t="n">
        <v>30728</v>
      </c>
      <c r="E4307" s="0" t="s">
        <v>12237</v>
      </c>
      <c r="H4307" s="0" t="s">
        <v>12238</v>
      </c>
      <c r="I4307" s="0" t="s">
        <v>12239</v>
      </c>
    </row>
    <row r="4308" customFormat="false" ht="14.4" hidden="false" customHeight="false" outlineLevel="0" collapsed="false">
      <c r="A4308" s="0" t="n">
        <v>577</v>
      </c>
      <c r="B4308" s="0" t="s">
        <v>8967</v>
      </c>
      <c r="C4308" s="0" t="s">
        <v>8968</v>
      </c>
      <c r="D4308" s="0" t="n">
        <v>30729</v>
      </c>
      <c r="E4308" s="0" t="s">
        <v>12240</v>
      </c>
      <c r="H4308" s="0" t="s">
        <v>12241</v>
      </c>
      <c r="I4308" s="0" t="s">
        <v>12242</v>
      </c>
    </row>
    <row r="4309" customFormat="false" ht="14.4" hidden="false" customHeight="false" outlineLevel="0" collapsed="false">
      <c r="A4309" s="0" t="n">
        <v>577</v>
      </c>
      <c r="B4309" s="0" t="s">
        <v>8967</v>
      </c>
      <c r="C4309" s="0" t="s">
        <v>8968</v>
      </c>
      <c r="D4309" s="0" t="n">
        <v>30730</v>
      </c>
      <c r="E4309" s="0" t="s">
        <v>12243</v>
      </c>
      <c r="H4309" s="0" t="s">
        <v>12244</v>
      </c>
      <c r="I4309" s="0" t="s">
        <v>12245</v>
      </c>
    </row>
    <row r="4310" customFormat="false" ht="14.4" hidden="false" customHeight="false" outlineLevel="0" collapsed="false">
      <c r="A4310" s="0" t="n">
        <v>577</v>
      </c>
      <c r="B4310" s="0" t="s">
        <v>8967</v>
      </c>
      <c r="C4310" s="0" t="s">
        <v>8968</v>
      </c>
      <c r="D4310" s="0" t="n">
        <v>30731</v>
      </c>
      <c r="E4310" s="0" t="s">
        <v>12246</v>
      </c>
      <c r="H4310" s="0" t="s">
        <v>12247</v>
      </c>
      <c r="I4310" s="0" t="s">
        <v>12248</v>
      </c>
    </row>
    <row r="4311" customFormat="false" ht="14.4" hidden="false" customHeight="false" outlineLevel="0" collapsed="false">
      <c r="A4311" s="0" t="n">
        <v>577</v>
      </c>
      <c r="B4311" s="0" t="s">
        <v>8967</v>
      </c>
      <c r="C4311" s="0" t="s">
        <v>8968</v>
      </c>
      <c r="D4311" s="0" t="n">
        <v>30732</v>
      </c>
      <c r="E4311" s="0" t="s">
        <v>12249</v>
      </c>
      <c r="H4311" s="0" t="s">
        <v>12250</v>
      </c>
      <c r="I4311" s="0" t="s">
        <v>12251</v>
      </c>
    </row>
    <row r="4312" customFormat="false" ht="14.4" hidden="false" customHeight="false" outlineLevel="0" collapsed="false">
      <c r="A4312" s="0" t="n">
        <v>577</v>
      </c>
      <c r="B4312" s="0" t="s">
        <v>8967</v>
      </c>
      <c r="C4312" s="0" t="s">
        <v>8968</v>
      </c>
      <c r="D4312" s="0" t="n">
        <v>30733</v>
      </c>
      <c r="E4312" s="0" t="s">
        <v>12252</v>
      </c>
      <c r="H4312" s="0" t="s">
        <v>12253</v>
      </c>
      <c r="I4312" s="0" t="s">
        <v>12254</v>
      </c>
    </row>
    <row r="4313" customFormat="false" ht="14.4" hidden="false" customHeight="false" outlineLevel="0" collapsed="false">
      <c r="A4313" s="0" t="n">
        <v>577</v>
      </c>
      <c r="B4313" s="0" t="s">
        <v>8967</v>
      </c>
      <c r="C4313" s="0" t="s">
        <v>8968</v>
      </c>
      <c r="D4313" s="0" t="n">
        <v>30734</v>
      </c>
      <c r="E4313" s="0" t="s">
        <v>12255</v>
      </c>
      <c r="H4313" s="0" t="s">
        <v>12256</v>
      </c>
      <c r="I4313" s="0" t="s">
        <v>12257</v>
      </c>
    </row>
    <row r="4314" customFormat="false" ht="14.4" hidden="false" customHeight="false" outlineLevel="0" collapsed="false">
      <c r="A4314" s="0" t="n">
        <v>577</v>
      </c>
      <c r="B4314" s="0" t="s">
        <v>8967</v>
      </c>
      <c r="C4314" s="0" t="s">
        <v>8968</v>
      </c>
      <c r="D4314" s="0" t="n">
        <v>30735</v>
      </c>
      <c r="E4314" s="0" t="s">
        <v>12258</v>
      </c>
      <c r="H4314" s="0" t="s">
        <v>12259</v>
      </c>
      <c r="I4314" s="0" t="s">
        <v>12260</v>
      </c>
    </row>
    <row r="4315" customFormat="false" ht="14.4" hidden="false" customHeight="false" outlineLevel="0" collapsed="false">
      <c r="A4315" s="0" t="n">
        <v>577</v>
      </c>
      <c r="B4315" s="0" t="s">
        <v>8967</v>
      </c>
      <c r="C4315" s="0" t="s">
        <v>8968</v>
      </c>
      <c r="D4315" s="0" t="n">
        <v>30736</v>
      </c>
      <c r="E4315" s="0" t="s">
        <v>12261</v>
      </c>
      <c r="H4315" s="0" t="s">
        <v>12262</v>
      </c>
      <c r="I4315" s="0" t="s">
        <v>12263</v>
      </c>
    </row>
    <row r="4316" customFormat="false" ht="14.4" hidden="false" customHeight="false" outlineLevel="0" collapsed="false">
      <c r="A4316" s="0" t="n">
        <v>577</v>
      </c>
      <c r="B4316" s="0" t="s">
        <v>8967</v>
      </c>
      <c r="C4316" s="0" t="s">
        <v>8968</v>
      </c>
      <c r="D4316" s="0" t="n">
        <v>30737</v>
      </c>
      <c r="E4316" s="0" t="s">
        <v>12264</v>
      </c>
      <c r="H4316" s="0" t="s">
        <v>12265</v>
      </c>
      <c r="I4316" s="0" t="s">
        <v>12266</v>
      </c>
    </row>
    <row r="4317" customFormat="false" ht="14.4" hidden="false" customHeight="false" outlineLevel="0" collapsed="false">
      <c r="A4317" s="0" t="n">
        <v>577</v>
      </c>
      <c r="B4317" s="0" t="s">
        <v>8967</v>
      </c>
      <c r="C4317" s="0" t="s">
        <v>8968</v>
      </c>
      <c r="D4317" s="0" t="n">
        <v>30738</v>
      </c>
      <c r="E4317" s="0" t="s">
        <v>12267</v>
      </c>
      <c r="H4317" s="0" t="s">
        <v>12268</v>
      </c>
      <c r="I4317" s="0" t="s">
        <v>12269</v>
      </c>
    </row>
    <row r="4318" customFormat="false" ht="14.4" hidden="false" customHeight="false" outlineLevel="0" collapsed="false">
      <c r="A4318" s="0" t="n">
        <v>577</v>
      </c>
      <c r="B4318" s="0" t="s">
        <v>8967</v>
      </c>
      <c r="C4318" s="0" t="s">
        <v>8968</v>
      </c>
      <c r="D4318" s="0" t="n">
        <v>30739</v>
      </c>
      <c r="E4318" s="0" t="s">
        <v>12270</v>
      </c>
      <c r="H4318" s="0" t="s">
        <v>12271</v>
      </c>
      <c r="I4318" s="0" t="s">
        <v>12272</v>
      </c>
    </row>
    <row r="4319" customFormat="false" ht="14.4" hidden="false" customHeight="false" outlineLevel="0" collapsed="false">
      <c r="A4319" s="0" t="n">
        <v>577</v>
      </c>
      <c r="B4319" s="0" t="s">
        <v>8967</v>
      </c>
      <c r="C4319" s="0" t="s">
        <v>8968</v>
      </c>
      <c r="D4319" s="0" t="n">
        <v>30740</v>
      </c>
      <c r="E4319" s="0" t="s">
        <v>12273</v>
      </c>
      <c r="H4319" s="0" t="s">
        <v>12274</v>
      </c>
      <c r="I4319" s="0" t="s">
        <v>12275</v>
      </c>
    </row>
    <row r="4320" customFormat="false" ht="14.4" hidden="false" customHeight="false" outlineLevel="0" collapsed="false">
      <c r="A4320" s="0" t="n">
        <v>577</v>
      </c>
      <c r="B4320" s="0" t="s">
        <v>8967</v>
      </c>
      <c r="C4320" s="0" t="s">
        <v>8968</v>
      </c>
      <c r="D4320" s="0" t="n">
        <v>30741</v>
      </c>
      <c r="E4320" s="0" t="s">
        <v>12276</v>
      </c>
      <c r="H4320" s="0" t="s">
        <v>12277</v>
      </c>
      <c r="I4320" s="0" t="s">
        <v>12278</v>
      </c>
    </row>
    <row r="4321" customFormat="false" ht="14.4" hidden="false" customHeight="false" outlineLevel="0" collapsed="false">
      <c r="A4321" s="0" t="n">
        <v>577</v>
      </c>
      <c r="B4321" s="0" t="s">
        <v>8967</v>
      </c>
      <c r="C4321" s="0" t="s">
        <v>8968</v>
      </c>
      <c r="D4321" s="0" t="n">
        <v>30742</v>
      </c>
      <c r="E4321" s="0" t="s">
        <v>12279</v>
      </c>
      <c r="H4321" s="0" t="s">
        <v>12280</v>
      </c>
      <c r="I4321" s="0" t="s">
        <v>12281</v>
      </c>
    </row>
    <row r="4322" customFormat="false" ht="14.4" hidden="false" customHeight="false" outlineLevel="0" collapsed="false">
      <c r="A4322" s="0" t="n">
        <v>577</v>
      </c>
      <c r="B4322" s="0" t="s">
        <v>8967</v>
      </c>
      <c r="C4322" s="0" t="s">
        <v>8968</v>
      </c>
      <c r="D4322" s="0" t="n">
        <v>30743</v>
      </c>
      <c r="E4322" s="0" t="s">
        <v>12282</v>
      </c>
      <c r="H4322" s="0" t="s">
        <v>12283</v>
      </c>
      <c r="I4322" s="0" t="s">
        <v>12284</v>
      </c>
    </row>
    <row r="4323" customFormat="false" ht="14.4" hidden="false" customHeight="false" outlineLevel="0" collapsed="false">
      <c r="A4323" s="0" t="n">
        <v>577</v>
      </c>
      <c r="B4323" s="0" t="s">
        <v>8967</v>
      </c>
      <c r="C4323" s="0" t="s">
        <v>8968</v>
      </c>
      <c r="D4323" s="0" t="n">
        <v>30744</v>
      </c>
      <c r="E4323" s="0" t="s">
        <v>12285</v>
      </c>
      <c r="H4323" s="0" t="s">
        <v>12286</v>
      </c>
      <c r="I4323" s="0" t="s">
        <v>12287</v>
      </c>
    </row>
    <row r="4324" customFormat="false" ht="14.4" hidden="false" customHeight="false" outlineLevel="0" collapsed="false">
      <c r="A4324" s="0" t="n">
        <v>577</v>
      </c>
      <c r="B4324" s="0" t="s">
        <v>8967</v>
      </c>
      <c r="C4324" s="0" t="s">
        <v>8968</v>
      </c>
      <c r="D4324" s="0" t="n">
        <v>30745</v>
      </c>
      <c r="E4324" s="0" t="s">
        <v>12288</v>
      </c>
      <c r="H4324" s="0" t="s">
        <v>12289</v>
      </c>
      <c r="I4324" s="0" t="s">
        <v>12290</v>
      </c>
    </row>
    <row r="4325" customFormat="false" ht="14.4" hidden="false" customHeight="false" outlineLevel="0" collapsed="false">
      <c r="A4325" s="0" t="n">
        <v>577</v>
      </c>
      <c r="B4325" s="0" t="s">
        <v>8967</v>
      </c>
      <c r="C4325" s="0" t="s">
        <v>8968</v>
      </c>
      <c r="D4325" s="0" t="n">
        <v>30746</v>
      </c>
      <c r="E4325" s="0" t="s">
        <v>12291</v>
      </c>
      <c r="H4325" s="0" t="s">
        <v>12292</v>
      </c>
      <c r="I4325" s="0" t="s">
        <v>12293</v>
      </c>
    </row>
    <row r="4326" customFormat="false" ht="14.4" hidden="false" customHeight="false" outlineLevel="0" collapsed="false">
      <c r="A4326" s="0" t="n">
        <v>577</v>
      </c>
      <c r="B4326" s="0" t="s">
        <v>8967</v>
      </c>
      <c r="C4326" s="0" t="s">
        <v>8968</v>
      </c>
      <c r="D4326" s="0" t="n">
        <v>30747</v>
      </c>
      <c r="E4326" s="0" t="s">
        <v>12294</v>
      </c>
      <c r="H4326" s="0" t="s">
        <v>12295</v>
      </c>
      <c r="I4326" s="0" t="s">
        <v>12296</v>
      </c>
    </row>
    <row r="4327" customFormat="false" ht="14.4" hidden="false" customHeight="false" outlineLevel="0" collapsed="false">
      <c r="A4327" s="0" t="n">
        <v>577</v>
      </c>
      <c r="B4327" s="0" t="s">
        <v>8967</v>
      </c>
      <c r="C4327" s="0" t="s">
        <v>8968</v>
      </c>
      <c r="D4327" s="0" t="n">
        <v>30748</v>
      </c>
      <c r="E4327" s="0" t="s">
        <v>12297</v>
      </c>
      <c r="H4327" s="0" t="s">
        <v>12298</v>
      </c>
      <c r="I4327" s="0" t="s">
        <v>12299</v>
      </c>
    </row>
    <row r="4328" customFormat="false" ht="14.4" hidden="false" customHeight="false" outlineLevel="0" collapsed="false">
      <c r="A4328" s="0" t="n">
        <v>577</v>
      </c>
      <c r="B4328" s="0" t="s">
        <v>8967</v>
      </c>
      <c r="C4328" s="0" t="s">
        <v>8968</v>
      </c>
      <c r="D4328" s="0" t="n">
        <v>30749</v>
      </c>
      <c r="E4328" s="0" t="s">
        <v>12300</v>
      </c>
      <c r="H4328" s="0" t="s">
        <v>12301</v>
      </c>
      <c r="I4328" s="0" t="s">
        <v>12302</v>
      </c>
    </row>
    <row r="4329" customFormat="false" ht="14.4" hidden="false" customHeight="false" outlineLevel="0" collapsed="false">
      <c r="A4329" s="0" t="n">
        <v>577</v>
      </c>
      <c r="B4329" s="0" t="s">
        <v>8967</v>
      </c>
      <c r="C4329" s="0" t="s">
        <v>8968</v>
      </c>
      <c r="D4329" s="0" t="n">
        <v>30750</v>
      </c>
      <c r="E4329" s="0" t="s">
        <v>12303</v>
      </c>
      <c r="H4329" s="0" t="s">
        <v>12304</v>
      </c>
      <c r="I4329" s="0" t="s">
        <v>12305</v>
      </c>
    </row>
    <row r="4330" customFormat="false" ht="14.4" hidden="false" customHeight="false" outlineLevel="0" collapsed="false">
      <c r="A4330" s="0" t="n">
        <v>577</v>
      </c>
      <c r="B4330" s="0" t="s">
        <v>8967</v>
      </c>
      <c r="C4330" s="0" t="s">
        <v>8968</v>
      </c>
      <c r="D4330" s="0" t="n">
        <v>30751</v>
      </c>
      <c r="E4330" s="0" t="s">
        <v>12306</v>
      </c>
      <c r="H4330" s="0" t="s">
        <v>12307</v>
      </c>
      <c r="I4330" s="0" t="s">
        <v>12308</v>
      </c>
    </row>
    <row r="4331" customFormat="false" ht="14.4" hidden="false" customHeight="false" outlineLevel="0" collapsed="false">
      <c r="A4331" s="0" t="n">
        <v>577</v>
      </c>
      <c r="B4331" s="0" t="s">
        <v>8967</v>
      </c>
      <c r="C4331" s="0" t="s">
        <v>8968</v>
      </c>
      <c r="D4331" s="0" t="n">
        <v>30752</v>
      </c>
      <c r="E4331" s="0" t="s">
        <v>12309</v>
      </c>
      <c r="H4331" s="0" t="s">
        <v>12310</v>
      </c>
      <c r="I4331" s="0" t="s">
        <v>12311</v>
      </c>
    </row>
    <row r="4332" customFormat="false" ht="14.4" hidden="false" customHeight="false" outlineLevel="0" collapsed="false">
      <c r="A4332" s="0" t="n">
        <v>577</v>
      </c>
      <c r="B4332" s="0" t="s">
        <v>8967</v>
      </c>
      <c r="C4332" s="0" t="s">
        <v>8968</v>
      </c>
      <c r="D4332" s="0" t="n">
        <v>30753</v>
      </c>
      <c r="E4332" s="0" t="s">
        <v>12312</v>
      </c>
      <c r="H4332" s="0" t="s">
        <v>12313</v>
      </c>
      <c r="I4332" s="0" t="s">
        <v>12314</v>
      </c>
    </row>
    <row r="4333" customFormat="false" ht="14.4" hidden="false" customHeight="false" outlineLevel="0" collapsed="false">
      <c r="A4333" s="0" t="n">
        <v>577</v>
      </c>
      <c r="B4333" s="0" t="s">
        <v>8967</v>
      </c>
      <c r="C4333" s="0" t="s">
        <v>8968</v>
      </c>
      <c r="D4333" s="0" t="n">
        <v>30754</v>
      </c>
      <c r="E4333" s="0" t="s">
        <v>12315</v>
      </c>
      <c r="H4333" s="0" t="s">
        <v>12316</v>
      </c>
      <c r="I4333" s="0" t="s">
        <v>12317</v>
      </c>
    </row>
    <row r="4334" customFormat="false" ht="14.4" hidden="false" customHeight="false" outlineLevel="0" collapsed="false">
      <c r="A4334" s="0" t="n">
        <v>577</v>
      </c>
      <c r="B4334" s="0" t="s">
        <v>8967</v>
      </c>
      <c r="C4334" s="0" t="s">
        <v>8968</v>
      </c>
      <c r="D4334" s="0" t="n">
        <v>30755</v>
      </c>
      <c r="E4334" s="0" t="s">
        <v>12318</v>
      </c>
      <c r="H4334" s="0" t="s">
        <v>12319</v>
      </c>
      <c r="I4334" s="0" t="s">
        <v>12320</v>
      </c>
    </row>
    <row r="4335" customFormat="false" ht="14.4" hidden="false" customHeight="false" outlineLevel="0" collapsed="false">
      <c r="A4335" s="0" t="n">
        <v>577</v>
      </c>
      <c r="B4335" s="0" t="s">
        <v>8967</v>
      </c>
      <c r="C4335" s="0" t="s">
        <v>8968</v>
      </c>
      <c r="D4335" s="0" t="n">
        <v>30756</v>
      </c>
      <c r="E4335" s="0" t="s">
        <v>12321</v>
      </c>
      <c r="H4335" s="0" t="s">
        <v>12322</v>
      </c>
      <c r="I4335" s="0" t="s">
        <v>12323</v>
      </c>
    </row>
    <row r="4336" customFormat="false" ht="14.4" hidden="false" customHeight="false" outlineLevel="0" collapsed="false">
      <c r="A4336" s="0" t="n">
        <v>577</v>
      </c>
      <c r="B4336" s="0" t="s">
        <v>8967</v>
      </c>
      <c r="C4336" s="0" t="s">
        <v>8968</v>
      </c>
      <c r="D4336" s="0" t="n">
        <v>30757</v>
      </c>
      <c r="E4336" s="0" t="s">
        <v>12324</v>
      </c>
      <c r="H4336" s="0" t="s">
        <v>12325</v>
      </c>
      <c r="I4336" s="0" t="s">
        <v>12326</v>
      </c>
    </row>
    <row r="4337" customFormat="false" ht="14.4" hidden="false" customHeight="false" outlineLevel="0" collapsed="false">
      <c r="A4337" s="0" t="n">
        <v>577</v>
      </c>
      <c r="B4337" s="0" t="s">
        <v>8967</v>
      </c>
      <c r="C4337" s="0" t="s">
        <v>8968</v>
      </c>
      <c r="D4337" s="0" t="n">
        <v>30758</v>
      </c>
      <c r="E4337" s="0" t="s">
        <v>12327</v>
      </c>
      <c r="H4337" s="0" t="s">
        <v>12328</v>
      </c>
      <c r="I4337" s="0" t="s">
        <v>12329</v>
      </c>
    </row>
    <row r="4338" customFormat="false" ht="14.4" hidden="false" customHeight="false" outlineLevel="0" collapsed="false">
      <c r="A4338" s="0" t="n">
        <v>577</v>
      </c>
      <c r="B4338" s="0" t="s">
        <v>8967</v>
      </c>
      <c r="C4338" s="0" t="s">
        <v>8968</v>
      </c>
      <c r="D4338" s="0" t="n">
        <v>30759</v>
      </c>
      <c r="E4338" s="0" t="s">
        <v>12330</v>
      </c>
      <c r="H4338" s="0" t="s">
        <v>12331</v>
      </c>
      <c r="I4338" s="0" t="s">
        <v>12332</v>
      </c>
    </row>
    <row r="4339" customFormat="false" ht="14.4" hidden="false" customHeight="false" outlineLevel="0" collapsed="false">
      <c r="A4339" s="0" t="n">
        <v>577</v>
      </c>
      <c r="B4339" s="0" t="s">
        <v>8967</v>
      </c>
      <c r="C4339" s="0" t="s">
        <v>8968</v>
      </c>
      <c r="D4339" s="0" t="n">
        <v>30760</v>
      </c>
      <c r="E4339" s="0" t="s">
        <v>12333</v>
      </c>
      <c r="H4339" s="0" t="s">
        <v>12334</v>
      </c>
      <c r="I4339" s="0" t="s">
        <v>12335</v>
      </c>
    </row>
    <row r="4340" customFormat="false" ht="14.4" hidden="false" customHeight="false" outlineLevel="0" collapsed="false">
      <c r="A4340" s="0" t="n">
        <v>577</v>
      </c>
      <c r="B4340" s="0" t="s">
        <v>8967</v>
      </c>
      <c r="C4340" s="0" t="s">
        <v>8968</v>
      </c>
      <c r="D4340" s="0" t="n">
        <v>30761</v>
      </c>
      <c r="E4340" s="0" t="s">
        <v>12336</v>
      </c>
      <c r="H4340" s="0" t="s">
        <v>12337</v>
      </c>
      <c r="I4340" s="0" t="s">
        <v>12338</v>
      </c>
    </row>
    <row r="4341" customFormat="false" ht="14.4" hidden="false" customHeight="false" outlineLevel="0" collapsed="false">
      <c r="A4341" s="0" t="n">
        <v>577</v>
      </c>
      <c r="B4341" s="0" t="s">
        <v>8967</v>
      </c>
      <c r="C4341" s="0" t="s">
        <v>8968</v>
      </c>
      <c r="D4341" s="0" t="n">
        <v>30762</v>
      </c>
      <c r="E4341" s="0" t="s">
        <v>12339</v>
      </c>
      <c r="H4341" s="0" t="s">
        <v>12340</v>
      </c>
      <c r="I4341" s="0" t="s">
        <v>12341</v>
      </c>
    </row>
    <row r="4342" customFormat="false" ht="14.4" hidden="false" customHeight="false" outlineLevel="0" collapsed="false">
      <c r="A4342" s="0" t="n">
        <v>577</v>
      </c>
      <c r="B4342" s="0" t="s">
        <v>8967</v>
      </c>
      <c r="C4342" s="0" t="s">
        <v>8968</v>
      </c>
      <c r="D4342" s="0" t="n">
        <v>30763</v>
      </c>
      <c r="E4342" s="0" t="s">
        <v>12342</v>
      </c>
      <c r="H4342" s="0" t="s">
        <v>12343</v>
      </c>
      <c r="I4342" s="0" t="s">
        <v>12344</v>
      </c>
    </row>
    <row r="4343" customFormat="false" ht="14.4" hidden="false" customHeight="false" outlineLevel="0" collapsed="false">
      <c r="A4343" s="0" t="n">
        <v>577</v>
      </c>
      <c r="B4343" s="0" t="s">
        <v>8967</v>
      </c>
      <c r="C4343" s="0" t="s">
        <v>8968</v>
      </c>
      <c r="D4343" s="0" t="n">
        <v>30764</v>
      </c>
      <c r="E4343" s="0" t="s">
        <v>12345</v>
      </c>
      <c r="H4343" s="0" t="s">
        <v>12346</v>
      </c>
      <c r="I4343" s="0" t="s">
        <v>12347</v>
      </c>
    </row>
    <row r="4344" customFormat="false" ht="14.4" hidden="false" customHeight="false" outlineLevel="0" collapsed="false">
      <c r="A4344" s="0" t="n">
        <v>577</v>
      </c>
      <c r="B4344" s="0" t="s">
        <v>8967</v>
      </c>
      <c r="C4344" s="0" t="s">
        <v>8968</v>
      </c>
      <c r="D4344" s="0" t="n">
        <v>30765</v>
      </c>
      <c r="E4344" s="0" t="s">
        <v>12348</v>
      </c>
      <c r="H4344" s="0" t="s">
        <v>12349</v>
      </c>
      <c r="I4344" s="0" t="s">
        <v>12350</v>
      </c>
    </row>
    <row r="4345" customFormat="false" ht="14.4" hidden="false" customHeight="false" outlineLevel="0" collapsed="false">
      <c r="A4345" s="0" t="n">
        <v>577</v>
      </c>
      <c r="B4345" s="0" t="s">
        <v>8967</v>
      </c>
      <c r="C4345" s="0" t="s">
        <v>8968</v>
      </c>
      <c r="D4345" s="0" t="n">
        <v>30766</v>
      </c>
      <c r="E4345" s="0" t="s">
        <v>12351</v>
      </c>
      <c r="H4345" s="0" t="s">
        <v>12352</v>
      </c>
      <c r="I4345" s="0" t="s">
        <v>12353</v>
      </c>
    </row>
    <row r="4346" customFormat="false" ht="14.4" hidden="false" customHeight="false" outlineLevel="0" collapsed="false">
      <c r="A4346" s="0" t="n">
        <v>577</v>
      </c>
      <c r="B4346" s="0" t="s">
        <v>8967</v>
      </c>
      <c r="C4346" s="0" t="s">
        <v>8968</v>
      </c>
      <c r="D4346" s="0" t="n">
        <v>30767</v>
      </c>
      <c r="E4346" s="0" t="s">
        <v>12354</v>
      </c>
      <c r="H4346" s="0" t="s">
        <v>12355</v>
      </c>
      <c r="I4346" s="0" t="s">
        <v>12356</v>
      </c>
    </row>
    <row r="4347" customFormat="false" ht="14.4" hidden="false" customHeight="false" outlineLevel="0" collapsed="false">
      <c r="A4347" s="0" t="n">
        <v>577</v>
      </c>
      <c r="B4347" s="0" t="s">
        <v>8967</v>
      </c>
      <c r="C4347" s="0" t="s">
        <v>8968</v>
      </c>
      <c r="D4347" s="0" t="n">
        <v>30768</v>
      </c>
      <c r="E4347" s="0" t="s">
        <v>12357</v>
      </c>
      <c r="H4347" s="0" t="s">
        <v>12358</v>
      </c>
      <c r="I4347" s="0" t="s">
        <v>12359</v>
      </c>
    </row>
    <row r="4348" customFormat="false" ht="14.4" hidden="false" customHeight="false" outlineLevel="0" collapsed="false">
      <c r="A4348" s="0" t="n">
        <v>577</v>
      </c>
      <c r="B4348" s="0" t="s">
        <v>8967</v>
      </c>
      <c r="C4348" s="0" t="s">
        <v>8968</v>
      </c>
      <c r="D4348" s="0" t="n">
        <v>30769</v>
      </c>
      <c r="E4348" s="0" t="s">
        <v>12360</v>
      </c>
      <c r="H4348" s="0" t="s">
        <v>12361</v>
      </c>
      <c r="I4348" s="0" t="s">
        <v>12362</v>
      </c>
    </row>
    <row r="4349" customFormat="false" ht="14.4" hidden="false" customHeight="false" outlineLevel="0" collapsed="false">
      <c r="A4349" s="0" t="n">
        <v>577</v>
      </c>
      <c r="B4349" s="0" t="s">
        <v>8967</v>
      </c>
      <c r="C4349" s="0" t="s">
        <v>8968</v>
      </c>
      <c r="D4349" s="0" t="n">
        <v>30770</v>
      </c>
      <c r="E4349" s="0" t="s">
        <v>12363</v>
      </c>
      <c r="H4349" s="0" t="s">
        <v>12364</v>
      </c>
      <c r="I4349" s="0" t="s">
        <v>12365</v>
      </c>
    </row>
    <row r="4350" customFormat="false" ht="14.4" hidden="false" customHeight="false" outlineLevel="0" collapsed="false">
      <c r="A4350" s="0" t="n">
        <v>577</v>
      </c>
      <c r="B4350" s="0" t="s">
        <v>8967</v>
      </c>
      <c r="C4350" s="0" t="s">
        <v>8968</v>
      </c>
      <c r="D4350" s="0" t="n">
        <v>30771</v>
      </c>
      <c r="E4350" s="0" t="s">
        <v>12366</v>
      </c>
      <c r="H4350" s="0" t="s">
        <v>12367</v>
      </c>
      <c r="I4350" s="0" t="s">
        <v>12368</v>
      </c>
    </row>
    <row r="4351" customFormat="false" ht="14.4" hidden="false" customHeight="false" outlineLevel="0" collapsed="false">
      <c r="A4351" s="0" t="n">
        <v>577</v>
      </c>
      <c r="B4351" s="0" t="s">
        <v>8967</v>
      </c>
      <c r="C4351" s="0" t="s">
        <v>8968</v>
      </c>
      <c r="D4351" s="0" t="n">
        <v>30772</v>
      </c>
      <c r="E4351" s="0" t="s">
        <v>12369</v>
      </c>
      <c r="H4351" s="0" t="s">
        <v>12370</v>
      </c>
      <c r="I4351" s="0" t="s">
        <v>12371</v>
      </c>
    </row>
    <row r="4352" customFormat="false" ht="14.4" hidden="false" customHeight="false" outlineLevel="0" collapsed="false">
      <c r="A4352" s="0" t="n">
        <v>577</v>
      </c>
      <c r="B4352" s="0" t="s">
        <v>8967</v>
      </c>
      <c r="C4352" s="0" t="s">
        <v>8968</v>
      </c>
      <c r="D4352" s="0" t="n">
        <v>30773</v>
      </c>
      <c r="E4352" s="0" t="s">
        <v>12372</v>
      </c>
      <c r="H4352" s="0" t="s">
        <v>12373</v>
      </c>
      <c r="I4352" s="0" t="s">
        <v>12374</v>
      </c>
    </row>
    <row r="4353" customFormat="false" ht="14.4" hidden="false" customHeight="false" outlineLevel="0" collapsed="false">
      <c r="A4353" s="0" t="n">
        <v>577</v>
      </c>
      <c r="B4353" s="0" t="s">
        <v>8967</v>
      </c>
      <c r="C4353" s="0" t="s">
        <v>8968</v>
      </c>
      <c r="D4353" s="0" t="n">
        <v>30774</v>
      </c>
      <c r="E4353" s="0" t="s">
        <v>12375</v>
      </c>
      <c r="H4353" s="0" t="s">
        <v>12376</v>
      </c>
      <c r="I4353" s="0" t="s">
        <v>12377</v>
      </c>
    </row>
    <row r="4354" customFormat="false" ht="14.4" hidden="false" customHeight="false" outlineLevel="0" collapsed="false">
      <c r="A4354" s="0" t="n">
        <v>577</v>
      </c>
      <c r="B4354" s="0" t="s">
        <v>8967</v>
      </c>
      <c r="C4354" s="0" t="s">
        <v>8968</v>
      </c>
      <c r="D4354" s="0" t="n">
        <v>30775</v>
      </c>
      <c r="E4354" s="0" t="s">
        <v>12378</v>
      </c>
      <c r="H4354" s="0" t="s">
        <v>12379</v>
      </c>
      <c r="I4354" s="0" t="s">
        <v>12380</v>
      </c>
    </row>
    <row r="4355" customFormat="false" ht="14.4" hidden="false" customHeight="false" outlineLevel="0" collapsed="false">
      <c r="A4355" s="0" t="n">
        <v>577</v>
      </c>
      <c r="B4355" s="0" t="s">
        <v>8967</v>
      </c>
      <c r="C4355" s="0" t="s">
        <v>8968</v>
      </c>
      <c r="D4355" s="0" t="n">
        <v>30776</v>
      </c>
      <c r="E4355" s="0" t="s">
        <v>12381</v>
      </c>
      <c r="H4355" s="0" t="s">
        <v>12382</v>
      </c>
      <c r="I4355" s="0" t="s">
        <v>12383</v>
      </c>
    </row>
    <row r="4356" customFormat="false" ht="14.4" hidden="false" customHeight="false" outlineLevel="0" collapsed="false">
      <c r="A4356" s="0" t="n">
        <v>577</v>
      </c>
      <c r="B4356" s="0" t="s">
        <v>8967</v>
      </c>
      <c r="C4356" s="0" t="s">
        <v>8968</v>
      </c>
      <c r="D4356" s="0" t="n">
        <v>30777</v>
      </c>
      <c r="E4356" s="0" t="s">
        <v>12384</v>
      </c>
      <c r="H4356" s="0" t="s">
        <v>12385</v>
      </c>
      <c r="I4356" s="0" t="s">
        <v>12386</v>
      </c>
    </row>
    <row r="4357" customFormat="false" ht="14.4" hidden="false" customHeight="false" outlineLevel="0" collapsed="false">
      <c r="A4357" s="0" t="n">
        <v>577</v>
      </c>
      <c r="B4357" s="0" t="s">
        <v>8967</v>
      </c>
      <c r="C4357" s="0" t="s">
        <v>8968</v>
      </c>
      <c r="D4357" s="0" t="n">
        <v>30778</v>
      </c>
      <c r="E4357" s="0" t="s">
        <v>12387</v>
      </c>
      <c r="H4357" s="0" t="s">
        <v>12388</v>
      </c>
      <c r="I4357" s="0" t="s">
        <v>12389</v>
      </c>
    </row>
    <row r="4358" customFormat="false" ht="14.4" hidden="false" customHeight="false" outlineLevel="0" collapsed="false">
      <c r="A4358" s="0" t="n">
        <v>577</v>
      </c>
      <c r="B4358" s="0" t="s">
        <v>8967</v>
      </c>
      <c r="C4358" s="0" t="s">
        <v>8968</v>
      </c>
      <c r="D4358" s="0" t="n">
        <v>30779</v>
      </c>
      <c r="E4358" s="0" t="s">
        <v>12390</v>
      </c>
      <c r="H4358" s="0" t="s">
        <v>12391</v>
      </c>
      <c r="I4358" s="0" t="s">
        <v>12392</v>
      </c>
    </row>
    <row r="4359" customFormat="false" ht="14.4" hidden="false" customHeight="false" outlineLevel="0" collapsed="false">
      <c r="A4359" s="0" t="n">
        <v>577</v>
      </c>
      <c r="B4359" s="0" t="s">
        <v>8967</v>
      </c>
      <c r="C4359" s="0" t="s">
        <v>8968</v>
      </c>
      <c r="D4359" s="0" t="n">
        <v>30780</v>
      </c>
      <c r="E4359" s="0" t="s">
        <v>12393</v>
      </c>
      <c r="H4359" s="0" t="s">
        <v>12394</v>
      </c>
      <c r="I4359" s="0" t="s">
        <v>12395</v>
      </c>
    </row>
    <row r="4360" customFormat="false" ht="14.4" hidden="false" customHeight="false" outlineLevel="0" collapsed="false">
      <c r="A4360" s="0" t="n">
        <v>577</v>
      </c>
      <c r="B4360" s="0" t="s">
        <v>8967</v>
      </c>
      <c r="C4360" s="0" t="s">
        <v>8968</v>
      </c>
      <c r="D4360" s="0" t="n">
        <v>30781</v>
      </c>
      <c r="E4360" s="0" t="s">
        <v>12396</v>
      </c>
      <c r="H4360" s="0" t="s">
        <v>12397</v>
      </c>
      <c r="I4360" s="0" t="s">
        <v>12398</v>
      </c>
    </row>
    <row r="4361" customFormat="false" ht="14.4" hidden="false" customHeight="false" outlineLevel="0" collapsed="false">
      <c r="A4361" s="0" t="n">
        <v>577</v>
      </c>
      <c r="B4361" s="0" t="s">
        <v>8967</v>
      </c>
      <c r="C4361" s="0" t="s">
        <v>8968</v>
      </c>
      <c r="D4361" s="0" t="n">
        <v>30782</v>
      </c>
      <c r="E4361" s="0" t="s">
        <v>12399</v>
      </c>
      <c r="H4361" s="0" t="s">
        <v>12400</v>
      </c>
      <c r="I4361" s="0" t="s">
        <v>12401</v>
      </c>
    </row>
    <row r="4362" customFormat="false" ht="14.4" hidden="false" customHeight="false" outlineLevel="0" collapsed="false">
      <c r="A4362" s="0" t="n">
        <v>577</v>
      </c>
      <c r="B4362" s="0" t="s">
        <v>8967</v>
      </c>
      <c r="C4362" s="0" t="s">
        <v>8968</v>
      </c>
      <c r="D4362" s="0" t="n">
        <v>30783</v>
      </c>
      <c r="E4362" s="0" t="s">
        <v>12402</v>
      </c>
      <c r="H4362" s="0" t="s">
        <v>12403</v>
      </c>
      <c r="I4362" s="0" t="s">
        <v>12404</v>
      </c>
    </row>
    <row r="4363" customFormat="false" ht="14.4" hidden="false" customHeight="false" outlineLevel="0" collapsed="false">
      <c r="A4363" s="0" t="n">
        <v>577</v>
      </c>
      <c r="B4363" s="0" t="s">
        <v>8967</v>
      </c>
      <c r="C4363" s="0" t="s">
        <v>8968</v>
      </c>
      <c r="D4363" s="0" t="n">
        <v>30784</v>
      </c>
      <c r="E4363" s="0" t="s">
        <v>12405</v>
      </c>
      <c r="H4363" s="0" t="s">
        <v>12406</v>
      </c>
      <c r="I4363" s="0" t="s">
        <v>12407</v>
      </c>
    </row>
    <row r="4364" customFormat="false" ht="14.4" hidden="false" customHeight="false" outlineLevel="0" collapsed="false">
      <c r="A4364" s="0" t="n">
        <v>577</v>
      </c>
      <c r="B4364" s="0" t="s">
        <v>8967</v>
      </c>
      <c r="C4364" s="0" t="s">
        <v>8968</v>
      </c>
      <c r="D4364" s="0" t="n">
        <v>30785</v>
      </c>
      <c r="E4364" s="0" t="s">
        <v>12408</v>
      </c>
      <c r="H4364" s="0" t="s">
        <v>12409</v>
      </c>
      <c r="I4364" s="0" t="s">
        <v>12410</v>
      </c>
    </row>
    <row r="4365" customFormat="false" ht="14.4" hidden="false" customHeight="false" outlineLevel="0" collapsed="false">
      <c r="A4365" s="0" t="n">
        <v>577</v>
      </c>
      <c r="B4365" s="0" t="s">
        <v>8967</v>
      </c>
      <c r="C4365" s="0" t="s">
        <v>8968</v>
      </c>
      <c r="D4365" s="0" t="n">
        <v>30786</v>
      </c>
      <c r="E4365" s="0" t="s">
        <v>12411</v>
      </c>
      <c r="H4365" s="0" t="s">
        <v>12412</v>
      </c>
      <c r="I4365" s="0" t="s">
        <v>12413</v>
      </c>
    </row>
    <row r="4366" customFormat="false" ht="14.4" hidden="false" customHeight="false" outlineLevel="0" collapsed="false">
      <c r="A4366" s="0" t="n">
        <v>577</v>
      </c>
      <c r="B4366" s="0" t="s">
        <v>8967</v>
      </c>
      <c r="C4366" s="0" t="s">
        <v>8968</v>
      </c>
      <c r="D4366" s="0" t="n">
        <v>30787</v>
      </c>
      <c r="E4366" s="0" t="s">
        <v>12414</v>
      </c>
      <c r="H4366" s="0" t="s">
        <v>12415</v>
      </c>
      <c r="I4366" s="0" t="s">
        <v>12416</v>
      </c>
    </row>
    <row r="4367" customFormat="false" ht="14.4" hidden="false" customHeight="false" outlineLevel="0" collapsed="false">
      <c r="A4367" s="0" t="n">
        <v>577</v>
      </c>
      <c r="B4367" s="0" t="s">
        <v>8967</v>
      </c>
      <c r="C4367" s="0" t="s">
        <v>8968</v>
      </c>
      <c r="D4367" s="0" t="n">
        <v>30788</v>
      </c>
      <c r="E4367" s="0" t="s">
        <v>12417</v>
      </c>
      <c r="H4367" s="0" t="s">
        <v>12418</v>
      </c>
      <c r="I4367" s="0" t="s">
        <v>12419</v>
      </c>
    </row>
    <row r="4368" customFormat="false" ht="14.4" hidden="false" customHeight="false" outlineLevel="0" collapsed="false">
      <c r="A4368" s="0" t="n">
        <v>577</v>
      </c>
      <c r="B4368" s="0" t="s">
        <v>8967</v>
      </c>
      <c r="C4368" s="0" t="s">
        <v>8968</v>
      </c>
      <c r="D4368" s="0" t="n">
        <v>30789</v>
      </c>
      <c r="E4368" s="0" t="s">
        <v>12420</v>
      </c>
      <c r="H4368" s="0" t="s">
        <v>12421</v>
      </c>
      <c r="I4368" s="0" t="s">
        <v>12422</v>
      </c>
    </row>
    <row r="4369" customFormat="false" ht="14.4" hidden="false" customHeight="false" outlineLevel="0" collapsed="false">
      <c r="A4369" s="0" t="n">
        <v>577</v>
      </c>
      <c r="B4369" s="0" t="s">
        <v>8967</v>
      </c>
      <c r="C4369" s="0" t="s">
        <v>8968</v>
      </c>
      <c r="D4369" s="0" t="n">
        <v>30790</v>
      </c>
      <c r="E4369" s="0" t="s">
        <v>12423</v>
      </c>
      <c r="H4369" s="0" t="s">
        <v>12424</v>
      </c>
      <c r="I4369" s="0" t="s">
        <v>12425</v>
      </c>
    </row>
    <row r="4370" customFormat="false" ht="14.4" hidden="false" customHeight="false" outlineLevel="0" collapsed="false">
      <c r="A4370" s="0" t="n">
        <v>577</v>
      </c>
      <c r="B4370" s="0" t="s">
        <v>8967</v>
      </c>
      <c r="C4370" s="0" t="s">
        <v>8968</v>
      </c>
      <c r="D4370" s="0" t="n">
        <v>30791</v>
      </c>
      <c r="E4370" s="0" t="s">
        <v>12426</v>
      </c>
      <c r="H4370" s="0" t="s">
        <v>12427</v>
      </c>
      <c r="I4370" s="0" t="s">
        <v>12428</v>
      </c>
    </row>
    <row r="4371" customFormat="false" ht="14.4" hidden="false" customHeight="false" outlineLevel="0" collapsed="false">
      <c r="A4371" s="0" t="n">
        <v>577</v>
      </c>
      <c r="B4371" s="0" t="s">
        <v>8967</v>
      </c>
      <c r="C4371" s="0" t="s">
        <v>8968</v>
      </c>
      <c r="D4371" s="0" t="n">
        <v>30792</v>
      </c>
      <c r="E4371" s="0" t="s">
        <v>12429</v>
      </c>
      <c r="H4371" s="0" t="s">
        <v>12430</v>
      </c>
      <c r="I4371" s="0" t="s">
        <v>12431</v>
      </c>
    </row>
    <row r="4372" customFormat="false" ht="14.4" hidden="false" customHeight="false" outlineLevel="0" collapsed="false">
      <c r="A4372" s="0" t="n">
        <v>577</v>
      </c>
      <c r="B4372" s="0" t="s">
        <v>8967</v>
      </c>
      <c r="C4372" s="0" t="s">
        <v>8968</v>
      </c>
      <c r="D4372" s="0" t="n">
        <v>30793</v>
      </c>
      <c r="E4372" s="0" t="s">
        <v>12432</v>
      </c>
      <c r="H4372" s="0" t="s">
        <v>12433</v>
      </c>
      <c r="I4372" s="0" t="s">
        <v>12434</v>
      </c>
    </row>
    <row r="4373" customFormat="false" ht="14.4" hidden="false" customHeight="false" outlineLevel="0" collapsed="false">
      <c r="A4373" s="0" t="n">
        <v>577</v>
      </c>
      <c r="B4373" s="0" t="s">
        <v>8967</v>
      </c>
      <c r="C4373" s="0" t="s">
        <v>8968</v>
      </c>
      <c r="D4373" s="0" t="n">
        <v>30794</v>
      </c>
      <c r="E4373" s="0" t="s">
        <v>12435</v>
      </c>
      <c r="H4373" s="0" t="s">
        <v>12436</v>
      </c>
      <c r="I4373" s="0" t="s">
        <v>12437</v>
      </c>
    </row>
    <row r="4374" customFormat="false" ht="14.4" hidden="false" customHeight="false" outlineLevel="0" collapsed="false">
      <c r="A4374" s="0" t="n">
        <v>577</v>
      </c>
      <c r="B4374" s="0" t="s">
        <v>8967</v>
      </c>
      <c r="C4374" s="0" t="s">
        <v>8968</v>
      </c>
      <c r="D4374" s="0" t="n">
        <v>30795</v>
      </c>
      <c r="E4374" s="0" t="s">
        <v>12438</v>
      </c>
      <c r="H4374" s="0" t="s">
        <v>12439</v>
      </c>
      <c r="I4374" s="0" t="s">
        <v>12440</v>
      </c>
    </row>
    <row r="4375" customFormat="false" ht="14.4" hidden="false" customHeight="false" outlineLevel="0" collapsed="false">
      <c r="A4375" s="0" t="n">
        <v>577</v>
      </c>
      <c r="B4375" s="0" t="s">
        <v>8967</v>
      </c>
      <c r="C4375" s="0" t="s">
        <v>8968</v>
      </c>
      <c r="D4375" s="0" t="n">
        <v>30796</v>
      </c>
      <c r="E4375" s="0" t="s">
        <v>12441</v>
      </c>
      <c r="H4375" s="0" t="s">
        <v>12442</v>
      </c>
      <c r="I4375" s="0" t="s">
        <v>12443</v>
      </c>
    </row>
    <row r="4376" customFormat="false" ht="14.4" hidden="false" customHeight="false" outlineLevel="0" collapsed="false">
      <c r="A4376" s="0" t="n">
        <v>577</v>
      </c>
      <c r="B4376" s="0" t="s">
        <v>8967</v>
      </c>
      <c r="C4376" s="0" t="s">
        <v>8968</v>
      </c>
      <c r="D4376" s="0" t="n">
        <v>30797</v>
      </c>
      <c r="E4376" s="0" t="s">
        <v>12444</v>
      </c>
      <c r="H4376" s="0" t="s">
        <v>12445</v>
      </c>
      <c r="I4376" s="0" t="s">
        <v>12446</v>
      </c>
    </row>
    <row r="4377" customFormat="false" ht="14.4" hidden="false" customHeight="false" outlineLevel="0" collapsed="false">
      <c r="A4377" s="0" t="n">
        <v>577</v>
      </c>
      <c r="B4377" s="0" t="s">
        <v>8967</v>
      </c>
      <c r="C4377" s="0" t="s">
        <v>8968</v>
      </c>
      <c r="D4377" s="0" t="n">
        <v>30798</v>
      </c>
      <c r="E4377" s="0" t="s">
        <v>12447</v>
      </c>
      <c r="H4377" s="0" t="s">
        <v>12448</v>
      </c>
      <c r="I4377" s="0" t="s">
        <v>12449</v>
      </c>
    </row>
    <row r="4378" customFormat="false" ht="14.4" hidden="false" customHeight="false" outlineLevel="0" collapsed="false">
      <c r="A4378" s="0" t="n">
        <v>577</v>
      </c>
      <c r="B4378" s="0" t="s">
        <v>8967</v>
      </c>
      <c r="C4378" s="0" t="s">
        <v>8968</v>
      </c>
      <c r="D4378" s="0" t="n">
        <v>30799</v>
      </c>
      <c r="E4378" s="0" t="s">
        <v>12450</v>
      </c>
      <c r="H4378" s="0" t="s">
        <v>12451</v>
      </c>
      <c r="I4378" s="0" t="s">
        <v>12452</v>
      </c>
    </row>
    <row r="4379" customFormat="false" ht="14.4" hidden="false" customHeight="false" outlineLevel="0" collapsed="false">
      <c r="A4379" s="0" t="n">
        <v>577</v>
      </c>
      <c r="B4379" s="0" t="s">
        <v>8967</v>
      </c>
      <c r="C4379" s="0" t="s">
        <v>8968</v>
      </c>
      <c r="D4379" s="0" t="n">
        <v>30800</v>
      </c>
      <c r="E4379" s="0" t="s">
        <v>12453</v>
      </c>
      <c r="H4379" s="0" t="s">
        <v>12454</v>
      </c>
      <c r="I4379" s="0" t="s">
        <v>12455</v>
      </c>
    </row>
    <row r="4380" customFormat="false" ht="14.4" hidden="false" customHeight="false" outlineLevel="0" collapsed="false">
      <c r="A4380" s="0" t="n">
        <v>577</v>
      </c>
      <c r="B4380" s="0" t="s">
        <v>8967</v>
      </c>
      <c r="C4380" s="0" t="s">
        <v>8968</v>
      </c>
      <c r="D4380" s="0" t="n">
        <v>30801</v>
      </c>
      <c r="E4380" s="0" t="s">
        <v>12456</v>
      </c>
      <c r="H4380" s="0" t="s">
        <v>12457</v>
      </c>
      <c r="I4380" s="0" t="s">
        <v>12458</v>
      </c>
    </row>
    <row r="4381" customFormat="false" ht="14.4" hidden="false" customHeight="false" outlineLevel="0" collapsed="false">
      <c r="A4381" s="0" t="n">
        <v>577</v>
      </c>
      <c r="B4381" s="0" t="s">
        <v>8967</v>
      </c>
      <c r="C4381" s="0" t="s">
        <v>8968</v>
      </c>
      <c r="D4381" s="0" t="n">
        <v>30802</v>
      </c>
      <c r="E4381" s="0" t="s">
        <v>12459</v>
      </c>
      <c r="H4381" s="0" t="s">
        <v>12460</v>
      </c>
      <c r="I4381" s="0" t="s">
        <v>12461</v>
      </c>
    </row>
    <row r="4382" customFormat="false" ht="14.4" hidden="false" customHeight="false" outlineLevel="0" collapsed="false">
      <c r="A4382" s="0" t="n">
        <v>577</v>
      </c>
      <c r="B4382" s="0" t="s">
        <v>8967</v>
      </c>
      <c r="C4382" s="0" t="s">
        <v>8968</v>
      </c>
      <c r="D4382" s="0" t="n">
        <v>30803</v>
      </c>
      <c r="E4382" s="0" t="s">
        <v>12462</v>
      </c>
      <c r="H4382" s="0" t="s">
        <v>12463</v>
      </c>
      <c r="I4382" s="0" t="s">
        <v>12464</v>
      </c>
    </row>
    <row r="4383" customFormat="false" ht="14.4" hidden="false" customHeight="false" outlineLevel="0" collapsed="false">
      <c r="A4383" s="0" t="n">
        <v>577</v>
      </c>
      <c r="B4383" s="0" t="s">
        <v>8967</v>
      </c>
      <c r="C4383" s="0" t="s">
        <v>8968</v>
      </c>
      <c r="D4383" s="0" t="n">
        <v>30804</v>
      </c>
      <c r="E4383" s="0" t="s">
        <v>12465</v>
      </c>
      <c r="H4383" s="0" t="s">
        <v>12466</v>
      </c>
      <c r="I4383" s="0" t="s">
        <v>12467</v>
      </c>
    </row>
    <row r="4384" customFormat="false" ht="14.4" hidden="false" customHeight="false" outlineLevel="0" collapsed="false">
      <c r="A4384" s="0" t="n">
        <v>577</v>
      </c>
      <c r="B4384" s="0" t="s">
        <v>8967</v>
      </c>
      <c r="C4384" s="0" t="s">
        <v>8968</v>
      </c>
      <c r="D4384" s="0" t="n">
        <v>30805</v>
      </c>
      <c r="E4384" s="0" t="s">
        <v>12468</v>
      </c>
      <c r="H4384" s="0" t="s">
        <v>12469</v>
      </c>
      <c r="I4384" s="0" t="s">
        <v>12470</v>
      </c>
    </row>
    <row r="4385" customFormat="false" ht="14.4" hidden="false" customHeight="false" outlineLevel="0" collapsed="false">
      <c r="A4385" s="0" t="n">
        <v>577</v>
      </c>
      <c r="B4385" s="0" t="s">
        <v>8967</v>
      </c>
      <c r="C4385" s="0" t="s">
        <v>8968</v>
      </c>
      <c r="D4385" s="0" t="n">
        <v>30806</v>
      </c>
      <c r="E4385" s="0" t="s">
        <v>12471</v>
      </c>
      <c r="H4385" s="0" t="s">
        <v>12472</v>
      </c>
      <c r="I4385" s="0" t="s">
        <v>12473</v>
      </c>
    </row>
    <row r="4386" customFormat="false" ht="14.4" hidden="false" customHeight="false" outlineLevel="0" collapsed="false">
      <c r="A4386" s="0" t="n">
        <v>577</v>
      </c>
      <c r="B4386" s="0" t="s">
        <v>8967</v>
      </c>
      <c r="C4386" s="0" t="s">
        <v>8968</v>
      </c>
      <c r="D4386" s="0" t="n">
        <v>30807</v>
      </c>
      <c r="E4386" s="0" t="s">
        <v>12474</v>
      </c>
      <c r="H4386" s="0" t="s">
        <v>12475</v>
      </c>
      <c r="I4386" s="0" t="s">
        <v>12476</v>
      </c>
    </row>
    <row r="4387" customFormat="false" ht="14.4" hidden="false" customHeight="false" outlineLevel="0" collapsed="false">
      <c r="A4387" s="0" t="n">
        <v>577</v>
      </c>
      <c r="B4387" s="0" t="s">
        <v>8967</v>
      </c>
      <c r="C4387" s="0" t="s">
        <v>8968</v>
      </c>
      <c r="D4387" s="0" t="n">
        <v>30808</v>
      </c>
      <c r="E4387" s="0" t="s">
        <v>12477</v>
      </c>
      <c r="H4387" s="0" t="s">
        <v>12478</v>
      </c>
      <c r="I4387" s="0" t="s">
        <v>12479</v>
      </c>
    </row>
    <row r="4388" customFormat="false" ht="14.4" hidden="false" customHeight="false" outlineLevel="0" collapsed="false">
      <c r="A4388" s="0" t="n">
        <v>577</v>
      </c>
      <c r="B4388" s="0" t="s">
        <v>8967</v>
      </c>
      <c r="C4388" s="0" t="s">
        <v>8968</v>
      </c>
      <c r="D4388" s="0" t="n">
        <v>30809</v>
      </c>
      <c r="E4388" s="0" t="s">
        <v>12480</v>
      </c>
      <c r="H4388" s="0" t="s">
        <v>12481</v>
      </c>
      <c r="I4388" s="0" t="s">
        <v>12482</v>
      </c>
    </row>
    <row r="4389" customFormat="false" ht="14.4" hidden="false" customHeight="false" outlineLevel="0" collapsed="false">
      <c r="A4389" s="0" t="n">
        <v>577</v>
      </c>
      <c r="B4389" s="0" t="s">
        <v>8967</v>
      </c>
      <c r="C4389" s="0" t="s">
        <v>8968</v>
      </c>
      <c r="D4389" s="0" t="n">
        <v>30810</v>
      </c>
      <c r="E4389" s="0" t="s">
        <v>12483</v>
      </c>
      <c r="H4389" s="0" t="s">
        <v>12484</v>
      </c>
      <c r="I4389" s="0" t="s">
        <v>12485</v>
      </c>
    </row>
    <row r="4390" customFormat="false" ht="14.4" hidden="false" customHeight="false" outlineLevel="0" collapsed="false">
      <c r="A4390" s="0" t="n">
        <v>577</v>
      </c>
      <c r="B4390" s="0" t="s">
        <v>8967</v>
      </c>
      <c r="C4390" s="0" t="s">
        <v>8968</v>
      </c>
      <c r="D4390" s="0" t="n">
        <v>30811</v>
      </c>
      <c r="E4390" s="0" t="s">
        <v>12486</v>
      </c>
      <c r="H4390" s="0" t="s">
        <v>12487</v>
      </c>
      <c r="I4390" s="0" t="s">
        <v>12488</v>
      </c>
    </row>
    <row r="4391" customFormat="false" ht="14.4" hidden="false" customHeight="false" outlineLevel="0" collapsed="false">
      <c r="A4391" s="0" t="n">
        <v>577</v>
      </c>
      <c r="B4391" s="0" t="s">
        <v>8967</v>
      </c>
      <c r="C4391" s="0" t="s">
        <v>8968</v>
      </c>
      <c r="D4391" s="0" t="n">
        <v>30812</v>
      </c>
      <c r="E4391" s="0" t="s">
        <v>12489</v>
      </c>
      <c r="H4391" s="0" t="s">
        <v>12490</v>
      </c>
      <c r="I4391" s="0" t="s">
        <v>12491</v>
      </c>
    </row>
    <row r="4392" customFormat="false" ht="14.4" hidden="false" customHeight="false" outlineLevel="0" collapsed="false">
      <c r="A4392" s="0" t="n">
        <v>577</v>
      </c>
      <c r="B4392" s="0" t="s">
        <v>8967</v>
      </c>
      <c r="C4392" s="0" t="s">
        <v>8968</v>
      </c>
      <c r="D4392" s="0" t="n">
        <v>30813</v>
      </c>
      <c r="E4392" s="0" t="s">
        <v>12492</v>
      </c>
      <c r="H4392" s="0" t="s">
        <v>12493</v>
      </c>
      <c r="I4392" s="0" t="s">
        <v>12494</v>
      </c>
    </row>
    <row r="4393" customFormat="false" ht="14.4" hidden="false" customHeight="false" outlineLevel="0" collapsed="false">
      <c r="A4393" s="0" t="n">
        <v>577</v>
      </c>
      <c r="B4393" s="0" t="s">
        <v>8967</v>
      </c>
      <c r="C4393" s="0" t="s">
        <v>8968</v>
      </c>
      <c r="D4393" s="0" t="n">
        <v>30814</v>
      </c>
      <c r="E4393" s="0" t="s">
        <v>12495</v>
      </c>
      <c r="H4393" s="0" t="s">
        <v>12496</v>
      </c>
      <c r="I4393" s="0" t="s">
        <v>12497</v>
      </c>
    </row>
    <row r="4394" customFormat="false" ht="14.4" hidden="false" customHeight="false" outlineLevel="0" collapsed="false">
      <c r="A4394" s="0" t="n">
        <v>577</v>
      </c>
      <c r="B4394" s="0" t="s">
        <v>8967</v>
      </c>
      <c r="C4394" s="0" t="s">
        <v>8968</v>
      </c>
      <c r="D4394" s="0" t="n">
        <v>30815</v>
      </c>
      <c r="E4394" s="0" t="s">
        <v>12498</v>
      </c>
      <c r="H4394" s="0" t="s">
        <v>12499</v>
      </c>
      <c r="I4394" s="0" t="s">
        <v>12500</v>
      </c>
    </row>
    <row r="4395" customFormat="false" ht="14.4" hidden="false" customHeight="false" outlineLevel="0" collapsed="false">
      <c r="A4395" s="0" t="n">
        <v>577</v>
      </c>
      <c r="B4395" s="0" t="s">
        <v>8967</v>
      </c>
      <c r="C4395" s="0" t="s">
        <v>8968</v>
      </c>
      <c r="D4395" s="0" t="n">
        <v>30816</v>
      </c>
      <c r="E4395" s="0" t="s">
        <v>12501</v>
      </c>
      <c r="H4395" s="0" t="s">
        <v>12502</v>
      </c>
      <c r="I4395" s="0" t="s">
        <v>12503</v>
      </c>
    </row>
    <row r="4396" customFormat="false" ht="14.4" hidden="false" customHeight="false" outlineLevel="0" collapsed="false">
      <c r="A4396" s="0" t="n">
        <v>577</v>
      </c>
      <c r="B4396" s="0" t="s">
        <v>8967</v>
      </c>
      <c r="C4396" s="0" t="s">
        <v>8968</v>
      </c>
      <c r="D4396" s="0" t="n">
        <v>30817</v>
      </c>
      <c r="E4396" s="0" t="s">
        <v>12504</v>
      </c>
      <c r="H4396" s="0" t="s">
        <v>12505</v>
      </c>
      <c r="I4396" s="0" t="s">
        <v>12506</v>
      </c>
    </row>
    <row r="4397" customFormat="false" ht="14.4" hidden="false" customHeight="false" outlineLevel="0" collapsed="false">
      <c r="A4397" s="0" t="n">
        <v>577</v>
      </c>
      <c r="B4397" s="0" t="s">
        <v>8967</v>
      </c>
      <c r="C4397" s="0" t="s">
        <v>8968</v>
      </c>
      <c r="D4397" s="0" t="n">
        <v>30818</v>
      </c>
      <c r="E4397" s="0" t="s">
        <v>12507</v>
      </c>
      <c r="H4397" s="0" t="s">
        <v>12508</v>
      </c>
      <c r="I4397" s="0" t="s">
        <v>12509</v>
      </c>
    </row>
    <row r="4398" customFormat="false" ht="14.4" hidden="false" customHeight="false" outlineLevel="0" collapsed="false">
      <c r="A4398" s="0" t="n">
        <v>577</v>
      </c>
      <c r="B4398" s="0" t="s">
        <v>8967</v>
      </c>
      <c r="C4398" s="0" t="s">
        <v>8968</v>
      </c>
      <c r="D4398" s="0" t="n">
        <v>30819</v>
      </c>
      <c r="E4398" s="0" t="s">
        <v>12510</v>
      </c>
      <c r="H4398" s="0" t="s">
        <v>12511</v>
      </c>
      <c r="I4398" s="0" t="s">
        <v>12512</v>
      </c>
    </row>
    <row r="4399" customFormat="false" ht="14.4" hidden="false" customHeight="false" outlineLevel="0" collapsed="false">
      <c r="A4399" s="0" t="n">
        <v>577</v>
      </c>
      <c r="B4399" s="0" t="s">
        <v>8967</v>
      </c>
      <c r="C4399" s="0" t="s">
        <v>8968</v>
      </c>
      <c r="D4399" s="0" t="n">
        <v>30820</v>
      </c>
      <c r="E4399" s="0" t="s">
        <v>12513</v>
      </c>
      <c r="H4399" s="0" t="s">
        <v>12514</v>
      </c>
      <c r="I4399" s="0" t="s">
        <v>12515</v>
      </c>
    </row>
    <row r="4400" customFormat="false" ht="14.4" hidden="false" customHeight="false" outlineLevel="0" collapsed="false">
      <c r="A4400" s="0" t="n">
        <v>577</v>
      </c>
      <c r="B4400" s="0" t="s">
        <v>8967</v>
      </c>
      <c r="C4400" s="0" t="s">
        <v>8968</v>
      </c>
      <c r="D4400" s="0" t="n">
        <v>30821</v>
      </c>
      <c r="E4400" s="0" t="s">
        <v>12516</v>
      </c>
      <c r="H4400" s="0" t="s">
        <v>12517</v>
      </c>
      <c r="I4400" s="0" t="s">
        <v>12518</v>
      </c>
    </row>
    <row r="4401" customFormat="false" ht="14.4" hidden="false" customHeight="false" outlineLevel="0" collapsed="false">
      <c r="A4401" s="0" t="n">
        <v>577</v>
      </c>
      <c r="B4401" s="0" t="s">
        <v>8967</v>
      </c>
      <c r="C4401" s="0" t="s">
        <v>8968</v>
      </c>
      <c r="D4401" s="0" t="n">
        <v>30822</v>
      </c>
      <c r="E4401" s="0" t="s">
        <v>12519</v>
      </c>
      <c r="H4401" s="0" t="s">
        <v>10631</v>
      </c>
      <c r="I4401" s="0" t="s">
        <v>12520</v>
      </c>
    </row>
    <row r="4402" customFormat="false" ht="14.4" hidden="false" customHeight="false" outlineLevel="0" collapsed="false">
      <c r="A4402" s="0" t="n">
        <v>577</v>
      </c>
      <c r="B4402" s="0" t="s">
        <v>8967</v>
      </c>
      <c r="C4402" s="0" t="s">
        <v>8968</v>
      </c>
      <c r="D4402" s="0" t="n">
        <v>30823</v>
      </c>
      <c r="E4402" s="0" t="s">
        <v>12521</v>
      </c>
      <c r="H4402" s="0" t="s">
        <v>10631</v>
      </c>
      <c r="I4402" s="0" t="s">
        <v>12522</v>
      </c>
    </row>
    <row r="4403" customFormat="false" ht="14.4" hidden="false" customHeight="false" outlineLevel="0" collapsed="false">
      <c r="A4403" s="0" t="n">
        <v>577</v>
      </c>
      <c r="B4403" s="0" t="s">
        <v>8967</v>
      </c>
      <c r="C4403" s="0" t="s">
        <v>8968</v>
      </c>
      <c r="D4403" s="0" t="n">
        <v>30824</v>
      </c>
      <c r="E4403" s="0" t="s">
        <v>12523</v>
      </c>
      <c r="H4403" s="0" t="s">
        <v>10631</v>
      </c>
      <c r="I4403" s="0" t="s">
        <v>12524</v>
      </c>
    </row>
    <row r="4404" customFormat="false" ht="14.4" hidden="false" customHeight="false" outlineLevel="0" collapsed="false">
      <c r="A4404" s="0" t="n">
        <v>577</v>
      </c>
      <c r="B4404" s="0" t="s">
        <v>8967</v>
      </c>
      <c r="C4404" s="0" t="s">
        <v>8968</v>
      </c>
      <c r="D4404" s="0" t="n">
        <v>30825</v>
      </c>
      <c r="E4404" s="0" t="s">
        <v>12525</v>
      </c>
      <c r="H4404" s="0" t="s">
        <v>10360</v>
      </c>
      <c r="I4404" s="0" t="s">
        <v>12526</v>
      </c>
    </row>
    <row r="4405" customFormat="false" ht="14.4" hidden="false" customHeight="false" outlineLevel="0" collapsed="false">
      <c r="A4405" s="0" t="n">
        <v>577</v>
      </c>
      <c r="B4405" s="0" t="s">
        <v>8967</v>
      </c>
      <c r="C4405" s="0" t="s">
        <v>8968</v>
      </c>
      <c r="D4405" s="0" t="n">
        <v>30826</v>
      </c>
      <c r="E4405" s="0" t="s">
        <v>12527</v>
      </c>
      <c r="H4405" s="0" t="s">
        <v>10360</v>
      </c>
      <c r="I4405" s="0" t="s">
        <v>12528</v>
      </c>
    </row>
    <row r="4406" customFormat="false" ht="14.4" hidden="false" customHeight="false" outlineLevel="0" collapsed="false">
      <c r="A4406" s="0" t="n">
        <v>577</v>
      </c>
      <c r="B4406" s="0" t="s">
        <v>8967</v>
      </c>
      <c r="C4406" s="0" t="s">
        <v>8968</v>
      </c>
      <c r="D4406" s="0" t="n">
        <v>30827</v>
      </c>
      <c r="E4406" s="0" t="s">
        <v>12529</v>
      </c>
      <c r="H4406" s="0" t="s">
        <v>12530</v>
      </c>
      <c r="I4406" s="0" t="s">
        <v>12531</v>
      </c>
    </row>
    <row r="4407" customFormat="false" ht="14.4" hidden="false" customHeight="false" outlineLevel="0" collapsed="false">
      <c r="A4407" s="0" t="n">
        <v>577</v>
      </c>
      <c r="B4407" s="0" t="s">
        <v>8967</v>
      </c>
      <c r="C4407" s="0" t="s">
        <v>8968</v>
      </c>
      <c r="D4407" s="0" t="n">
        <v>30828</v>
      </c>
      <c r="E4407" s="0" t="s">
        <v>12532</v>
      </c>
      <c r="H4407" s="0" t="s">
        <v>12530</v>
      </c>
      <c r="I4407" s="0" t="s">
        <v>12533</v>
      </c>
    </row>
    <row r="4408" customFormat="false" ht="14.4" hidden="false" customHeight="false" outlineLevel="0" collapsed="false">
      <c r="A4408" s="0" t="n">
        <v>577</v>
      </c>
      <c r="B4408" s="0" t="s">
        <v>8967</v>
      </c>
      <c r="C4408" s="0" t="s">
        <v>8968</v>
      </c>
      <c r="D4408" s="0" t="n">
        <v>30829</v>
      </c>
      <c r="E4408" s="0" t="s">
        <v>12534</v>
      </c>
      <c r="H4408" s="0" t="s">
        <v>12535</v>
      </c>
      <c r="I4408" s="0" t="s">
        <v>12536</v>
      </c>
    </row>
    <row r="4409" customFormat="false" ht="14.4" hidden="false" customHeight="false" outlineLevel="0" collapsed="false">
      <c r="A4409" s="0" t="n">
        <v>577</v>
      </c>
      <c r="B4409" s="0" t="s">
        <v>8967</v>
      </c>
      <c r="C4409" s="0" t="s">
        <v>8968</v>
      </c>
      <c r="D4409" s="0" t="n">
        <v>30830</v>
      </c>
      <c r="E4409" s="0" t="s">
        <v>12537</v>
      </c>
      <c r="H4409" s="0" t="s">
        <v>5449</v>
      </c>
      <c r="I4409" s="0" t="s">
        <v>12538</v>
      </c>
    </row>
    <row r="4410" customFormat="false" ht="14.4" hidden="false" customHeight="false" outlineLevel="0" collapsed="false">
      <c r="A4410" s="0" t="n">
        <v>577</v>
      </c>
      <c r="B4410" s="0" t="s">
        <v>8967</v>
      </c>
      <c r="C4410" s="0" t="s">
        <v>8968</v>
      </c>
      <c r="D4410" s="0" t="n">
        <v>30831</v>
      </c>
      <c r="E4410" s="0" t="s">
        <v>12539</v>
      </c>
      <c r="H4410" s="0" t="s">
        <v>12540</v>
      </c>
      <c r="I4410" s="0" t="s">
        <v>12541</v>
      </c>
    </row>
    <row r="4411" customFormat="false" ht="14.4" hidden="false" customHeight="false" outlineLevel="0" collapsed="false">
      <c r="A4411" s="0" t="n">
        <v>577</v>
      </c>
      <c r="B4411" s="0" t="s">
        <v>8967</v>
      </c>
      <c r="C4411" s="0" t="s">
        <v>8968</v>
      </c>
      <c r="D4411" s="0" t="n">
        <v>30832</v>
      </c>
      <c r="E4411" s="0" t="s">
        <v>12542</v>
      </c>
      <c r="H4411" s="0" t="s">
        <v>12543</v>
      </c>
      <c r="I4411" s="0" t="s">
        <v>12544</v>
      </c>
    </row>
    <row r="4412" customFormat="false" ht="14.4" hidden="false" customHeight="false" outlineLevel="0" collapsed="false">
      <c r="A4412" s="0" t="n">
        <v>577</v>
      </c>
      <c r="B4412" s="0" t="s">
        <v>8967</v>
      </c>
      <c r="C4412" s="0" t="s">
        <v>8968</v>
      </c>
      <c r="D4412" s="0" t="n">
        <v>30833</v>
      </c>
      <c r="E4412" s="0" t="s">
        <v>12545</v>
      </c>
      <c r="H4412" s="0" t="s">
        <v>12546</v>
      </c>
      <c r="I4412" s="0" t="s">
        <v>12547</v>
      </c>
    </row>
    <row r="4413" customFormat="false" ht="14.4" hidden="false" customHeight="false" outlineLevel="0" collapsed="false">
      <c r="A4413" s="0" t="n">
        <v>577</v>
      </c>
      <c r="B4413" s="0" t="s">
        <v>8967</v>
      </c>
      <c r="C4413" s="0" t="s">
        <v>8968</v>
      </c>
      <c r="D4413" s="0" t="n">
        <v>30834</v>
      </c>
      <c r="E4413" s="0" t="s">
        <v>12548</v>
      </c>
      <c r="H4413" s="0" t="s">
        <v>12549</v>
      </c>
      <c r="I4413" s="0" t="s">
        <v>12550</v>
      </c>
    </row>
    <row r="4414" customFormat="false" ht="14.4" hidden="false" customHeight="false" outlineLevel="0" collapsed="false">
      <c r="A4414" s="0" t="n">
        <v>577</v>
      </c>
      <c r="B4414" s="0" t="s">
        <v>8967</v>
      </c>
      <c r="C4414" s="0" t="s">
        <v>8968</v>
      </c>
      <c r="D4414" s="0" t="n">
        <v>30835</v>
      </c>
      <c r="E4414" s="0" t="s">
        <v>12551</v>
      </c>
      <c r="H4414" s="0" t="s">
        <v>12552</v>
      </c>
      <c r="I4414" s="0" t="s">
        <v>12553</v>
      </c>
    </row>
    <row r="4415" customFormat="false" ht="14.4" hidden="false" customHeight="false" outlineLevel="0" collapsed="false">
      <c r="A4415" s="0" t="n">
        <v>577</v>
      </c>
      <c r="B4415" s="0" t="s">
        <v>8967</v>
      </c>
      <c r="C4415" s="0" t="s">
        <v>8968</v>
      </c>
      <c r="D4415" s="0" t="n">
        <v>30836</v>
      </c>
      <c r="E4415" s="0" t="s">
        <v>12554</v>
      </c>
      <c r="H4415" s="0" t="s">
        <v>12555</v>
      </c>
      <c r="I4415" s="0" t="s">
        <v>12556</v>
      </c>
    </row>
    <row r="4416" customFormat="false" ht="14.4" hidden="false" customHeight="false" outlineLevel="0" collapsed="false">
      <c r="A4416" s="0" t="n">
        <v>577</v>
      </c>
      <c r="B4416" s="0" t="s">
        <v>8967</v>
      </c>
      <c r="C4416" s="0" t="s">
        <v>8968</v>
      </c>
      <c r="D4416" s="0" t="n">
        <v>30837</v>
      </c>
      <c r="E4416" s="0" t="s">
        <v>12557</v>
      </c>
      <c r="H4416" s="0" t="s">
        <v>12558</v>
      </c>
      <c r="I4416" s="0" t="s">
        <v>12559</v>
      </c>
    </row>
    <row r="4417" customFormat="false" ht="14.4" hidden="false" customHeight="false" outlineLevel="0" collapsed="false">
      <c r="A4417" s="0" t="n">
        <v>577</v>
      </c>
      <c r="B4417" s="0" t="s">
        <v>8967</v>
      </c>
      <c r="C4417" s="0" t="s">
        <v>8968</v>
      </c>
      <c r="D4417" s="0" t="n">
        <v>30838</v>
      </c>
      <c r="E4417" s="0" t="s">
        <v>12560</v>
      </c>
      <c r="H4417" s="0" t="s">
        <v>12561</v>
      </c>
      <c r="I4417" s="0" t="s">
        <v>12562</v>
      </c>
    </row>
    <row r="4418" customFormat="false" ht="14.4" hidden="false" customHeight="false" outlineLevel="0" collapsed="false">
      <c r="A4418" s="0" t="n">
        <v>577</v>
      </c>
      <c r="B4418" s="0" t="s">
        <v>8967</v>
      </c>
      <c r="C4418" s="0" t="s">
        <v>8968</v>
      </c>
      <c r="D4418" s="0" t="n">
        <v>30839</v>
      </c>
      <c r="E4418" s="0" t="s">
        <v>12563</v>
      </c>
      <c r="H4418" s="0" t="s">
        <v>12564</v>
      </c>
      <c r="I4418" s="0" t="s">
        <v>12565</v>
      </c>
    </row>
    <row r="4419" customFormat="false" ht="14.4" hidden="false" customHeight="false" outlineLevel="0" collapsed="false">
      <c r="A4419" s="0" t="n">
        <v>577</v>
      </c>
      <c r="B4419" s="0" t="s">
        <v>8967</v>
      </c>
      <c r="C4419" s="0" t="s">
        <v>8968</v>
      </c>
      <c r="D4419" s="0" t="n">
        <v>30840</v>
      </c>
      <c r="E4419" s="0" t="s">
        <v>12566</v>
      </c>
      <c r="H4419" s="0" t="s">
        <v>12567</v>
      </c>
      <c r="I4419" s="0" t="s">
        <v>12568</v>
      </c>
    </row>
    <row r="4420" customFormat="false" ht="14.4" hidden="false" customHeight="false" outlineLevel="0" collapsed="false">
      <c r="A4420" s="0" t="n">
        <v>577</v>
      </c>
      <c r="B4420" s="0" t="s">
        <v>8967</v>
      </c>
      <c r="C4420" s="0" t="s">
        <v>8968</v>
      </c>
      <c r="D4420" s="0" t="n">
        <v>30841</v>
      </c>
      <c r="E4420" s="0" t="s">
        <v>12569</v>
      </c>
      <c r="H4420" s="0" t="s">
        <v>12570</v>
      </c>
      <c r="I4420" s="0" t="s">
        <v>12571</v>
      </c>
    </row>
    <row r="4421" customFormat="false" ht="14.4" hidden="false" customHeight="false" outlineLevel="0" collapsed="false">
      <c r="A4421" s="0" t="n">
        <v>577</v>
      </c>
      <c r="B4421" s="0" t="s">
        <v>8967</v>
      </c>
      <c r="C4421" s="0" t="s">
        <v>8968</v>
      </c>
      <c r="D4421" s="0" t="n">
        <v>30842</v>
      </c>
      <c r="E4421" s="0" t="s">
        <v>12572</v>
      </c>
      <c r="H4421" s="0" t="s">
        <v>12573</v>
      </c>
      <c r="I4421" s="0" t="s">
        <v>12574</v>
      </c>
    </row>
    <row r="4422" customFormat="false" ht="14.4" hidden="false" customHeight="false" outlineLevel="0" collapsed="false">
      <c r="A4422" s="0" t="n">
        <v>577</v>
      </c>
      <c r="B4422" s="0" t="s">
        <v>8967</v>
      </c>
      <c r="C4422" s="0" t="s">
        <v>8968</v>
      </c>
      <c r="D4422" s="0" t="n">
        <v>30843</v>
      </c>
      <c r="E4422" s="0" t="s">
        <v>12575</v>
      </c>
      <c r="H4422" s="0" t="s">
        <v>12576</v>
      </c>
      <c r="I4422" s="0" t="s">
        <v>12577</v>
      </c>
    </row>
    <row r="4423" customFormat="false" ht="14.4" hidden="false" customHeight="false" outlineLevel="0" collapsed="false">
      <c r="A4423" s="0" t="n">
        <v>577</v>
      </c>
      <c r="B4423" s="0" t="s">
        <v>8967</v>
      </c>
      <c r="C4423" s="0" t="s">
        <v>8968</v>
      </c>
      <c r="D4423" s="0" t="n">
        <v>30844</v>
      </c>
      <c r="E4423" s="0" t="s">
        <v>12578</v>
      </c>
      <c r="H4423" s="0" t="s">
        <v>12579</v>
      </c>
      <c r="I4423" s="0" t="s">
        <v>12580</v>
      </c>
    </row>
    <row r="4424" customFormat="false" ht="14.4" hidden="false" customHeight="false" outlineLevel="0" collapsed="false">
      <c r="A4424" s="0" t="n">
        <v>577</v>
      </c>
      <c r="B4424" s="0" t="s">
        <v>8967</v>
      </c>
      <c r="C4424" s="0" t="s">
        <v>8968</v>
      </c>
      <c r="D4424" s="0" t="n">
        <v>30845</v>
      </c>
      <c r="E4424" s="0" t="s">
        <v>12581</v>
      </c>
      <c r="H4424" s="0" t="s">
        <v>12582</v>
      </c>
      <c r="I4424" s="0" t="s">
        <v>12583</v>
      </c>
    </row>
    <row r="4425" customFormat="false" ht="14.4" hidden="false" customHeight="false" outlineLevel="0" collapsed="false">
      <c r="A4425" s="0" t="n">
        <v>577</v>
      </c>
      <c r="B4425" s="0" t="s">
        <v>8967</v>
      </c>
      <c r="C4425" s="0" t="s">
        <v>8968</v>
      </c>
      <c r="D4425" s="0" t="n">
        <v>30846</v>
      </c>
      <c r="E4425" s="0" t="s">
        <v>12584</v>
      </c>
      <c r="H4425" s="0" t="s">
        <v>12585</v>
      </c>
      <c r="I4425" s="0" t="s">
        <v>12586</v>
      </c>
    </row>
    <row r="4426" customFormat="false" ht="14.4" hidden="false" customHeight="false" outlineLevel="0" collapsed="false">
      <c r="A4426" s="0" t="n">
        <v>577</v>
      </c>
      <c r="B4426" s="0" t="s">
        <v>8967</v>
      </c>
      <c r="C4426" s="0" t="s">
        <v>8968</v>
      </c>
      <c r="D4426" s="0" t="n">
        <v>30847</v>
      </c>
      <c r="E4426" s="0" t="s">
        <v>12587</v>
      </c>
      <c r="H4426" s="0" t="s">
        <v>12588</v>
      </c>
      <c r="I4426" s="0" t="s">
        <v>12589</v>
      </c>
    </row>
    <row r="4427" customFormat="false" ht="14.4" hidden="false" customHeight="false" outlineLevel="0" collapsed="false">
      <c r="A4427" s="0" t="n">
        <v>577</v>
      </c>
      <c r="B4427" s="0" t="s">
        <v>8967</v>
      </c>
      <c r="C4427" s="0" t="s">
        <v>8968</v>
      </c>
      <c r="D4427" s="0" t="n">
        <v>30848</v>
      </c>
      <c r="E4427" s="0" t="s">
        <v>12590</v>
      </c>
      <c r="H4427" s="0" t="s">
        <v>12591</v>
      </c>
      <c r="I4427" s="0" t="s">
        <v>12592</v>
      </c>
    </row>
    <row r="4428" customFormat="false" ht="14.4" hidden="false" customHeight="false" outlineLevel="0" collapsed="false">
      <c r="A4428" s="0" t="n">
        <v>577</v>
      </c>
      <c r="B4428" s="0" t="s">
        <v>8967</v>
      </c>
      <c r="C4428" s="0" t="s">
        <v>8968</v>
      </c>
      <c r="D4428" s="0" t="n">
        <v>30849</v>
      </c>
      <c r="E4428" s="0" t="s">
        <v>12593</v>
      </c>
      <c r="H4428" s="0" t="s">
        <v>12594</v>
      </c>
      <c r="I4428" s="0" t="s">
        <v>12595</v>
      </c>
    </row>
    <row r="4429" customFormat="false" ht="14.4" hidden="false" customHeight="false" outlineLevel="0" collapsed="false">
      <c r="A4429" s="0" t="n">
        <v>577</v>
      </c>
      <c r="B4429" s="0" t="s">
        <v>8967</v>
      </c>
      <c r="C4429" s="0" t="s">
        <v>8968</v>
      </c>
      <c r="D4429" s="0" t="n">
        <v>30850</v>
      </c>
      <c r="E4429" s="0" t="s">
        <v>12596</v>
      </c>
      <c r="H4429" s="0" t="s">
        <v>12597</v>
      </c>
      <c r="I4429" s="0" t="s">
        <v>12598</v>
      </c>
    </row>
    <row r="4430" customFormat="false" ht="14.4" hidden="false" customHeight="false" outlineLevel="0" collapsed="false">
      <c r="A4430" s="0" t="n">
        <v>577</v>
      </c>
      <c r="B4430" s="0" t="s">
        <v>8967</v>
      </c>
      <c r="C4430" s="0" t="s">
        <v>8968</v>
      </c>
      <c r="D4430" s="0" t="n">
        <v>30851</v>
      </c>
      <c r="E4430" s="0" t="s">
        <v>12599</v>
      </c>
      <c r="H4430" s="0" t="s">
        <v>12600</v>
      </c>
      <c r="I4430" s="0" t="s">
        <v>12601</v>
      </c>
    </row>
    <row r="4431" customFormat="false" ht="14.4" hidden="false" customHeight="false" outlineLevel="0" collapsed="false">
      <c r="A4431" s="0" t="n">
        <v>577</v>
      </c>
      <c r="B4431" s="0" t="s">
        <v>8967</v>
      </c>
      <c r="C4431" s="0" t="s">
        <v>8968</v>
      </c>
      <c r="D4431" s="0" t="n">
        <v>30852</v>
      </c>
      <c r="E4431" s="0" t="s">
        <v>12602</v>
      </c>
      <c r="H4431" s="0" t="s">
        <v>12603</v>
      </c>
      <c r="I4431" s="0" t="s">
        <v>12604</v>
      </c>
    </row>
    <row r="4432" customFormat="false" ht="14.4" hidden="false" customHeight="false" outlineLevel="0" collapsed="false">
      <c r="A4432" s="0" t="n">
        <v>577</v>
      </c>
      <c r="B4432" s="0" t="s">
        <v>8967</v>
      </c>
      <c r="C4432" s="0" t="s">
        <v>8968</v>
      </c>
      <c r="D4432" s="0" t="n">
        <v>30853</v>
      </c>
      <c r="E4432" s="0" t="s">
        <v>12605</v>
      </c>
      <c r="H4432" s="0" t="s">
        <v>12606</v>
      </c>
      <c r="I4432" s="0" t="s">
        <v>12607</v>
      </c>
    </row>
    <row r="4433" customFormat="false" ht="14.4" hidden="false" customHeight="false" outlineLevel="0" collapsed="false">
      <c r="A4433" s="0" t="n">
        <v>577</v>
      </c>
      <c r="B4433" s="0" t="s">
        <v>8967</v>
      </c>
      <c r="C4433" s="0" t="s">
        <v>8968</v>
      </c>
      <c r="D4433" s="0" t="n">
        <v>30854</v>
      </c>
      <c r="E4433" s="0" t="s">
        <v>12608</v>
      </c>
      <c r="H4433" s="0" t="s">
        <v>12609</v>
      </c>
      <c r="I4433" s="0" t="s">
        <v>12610</v>
      </c>
    </row>
    <row r="4434" customFormat="false" ht="14.4" hidden="false" customHeight="false" outlineLevel="0" collapsed="false">
      <c r="A4434" s="0" t="n">
        <v>577</v>
      </c>
      <c r="B4434" s="0" t="s">
        <v>8967</v>
      </c>
      <c r="C4434" s="0" t="s">
        <v>8968</v>
      </c>
      <c r="D4434" s="0" t="n">
        <v>30855</v>
      </c>
      <c r="E4434" s="0" t="s">
        <v>12611</v>
      </c>
      <c r="H4434" s="0" t="s">
        <v>12612</v>
      </c>
      <c r="I4434" s="0" t="s">
        <v>12613</v>
      </c>
    </row>
    <row r="4435" customFormat="false" ht="14.4" hidden="false" customHeight="false" outlineLevel="0" collapsed="false">
      <c r="A4435" s="0" t="n">
        <v>577</v>
      </c>
      <c r="B4435" s="0" t="s">
        <v>8967</v>
      </c>
      <c r="C4435" s="0" t="s">
        <v>8968</v>
      </c>
      <c r="D4435" s="0" t="n">
        <v>30856</v>
      </c>
      <c r="E4435" s="0" t="s">
        <v>12614</v>
      </c>
      <c r="H4435" s="0" t="s">
        <v>12615</v>
      </c>
      <c r="I4435" s="0" t="s">
        <v>12616</v>
      </c>
    </row>
    <row r="4436" customFormat="false" ht="14.4" hidden="false" customHeight="false" outlineLevel="0" collapsed="false">
      <c r="A4436" s="0" t="n">
        <v>577</v>
      </c>
      <c r="B4436" s="0" t="s">
        <v>8967</v>
      </c>
      <c r="C4436" s="0" t="s">
        <v>8968</v>
      </c>
      <c r="D4436" s="0" t="n">
        <v>30857</v>
      </c>
      <c r="E4436" s="0" t="s">
        <v>12617</v>
      </c>
      <c r="H4436" s="0" t="s">
        <v>12618</v>
      </c>
      <c r="I4436" s="0" t="s">
        <v>12619</v>
      </c>
    </row>
    <row r="4437" customFormat="false" ht="14.4" hidden="false" customHeight="false" outlineLevel="0" collapsed="false">
      <c r="A4437" s="0" t="n">
        <v>577</v>
      </c>
      <c r="B4437" s="0" t="s">
        <v>8967</v>
      </c>
      <c r="C4437" s="0" t="s">
        <v>8968</v>
      </c>
      <c r="D4437" s="0" t="n">
        <v>30858</v>
      </c>
      <c r="E4437" s="0" t="s">
        <v>12620</v>
      </c>
      <c r="H4437" s="0" t="s">
        <v>12621</v>
      </c>
      <c r="I4437" s="0" t="s">
        <v>12622</v>
      </c>
    </row>
    <row r="4438" customFormat="false" ht="14.4" hidden="false" customHeight="false" outlineLevel="0" collapsed="false">
      <c r="A4438" s="0" t="n">
        <v>577</v>
      </c>
      <c r="B4438" s="0" t="s">
        <v>8967</v>
      </c>
      <c r="C4438" s="0" t="s">
        <v>8968</v>
      </c>
      <c r="D4438" s="0" t="n">
        <v>30859</v>
      </c>
      <c r="E4438" s="0" t="s">
        <v>12623</v>
      </c>
      <c r="H4438" s="0" t="s">
        <v>12624</v>
      </c>
      <c r="I4438" s="0" t="s">
        <v>12625</v>
      </c>
    </row>
    <row r="4439" customFormat="false" ht="14.4" hidden="false" customHeight="false" outlineLevel="0" collapsed="false">
      <c r="A4439" s="0" t="n">
        <v>577</v>
      </c>
      <c r="B4439" s="0" t="s">
        <v>8967</v>
      </c>
      <c r="C4439" s="0" t="s">
        <v>8968</v>
      </c>
      <c r="D4439" s="0" t="n">
        <v>30860</v>
      </c>
      <c r="E4439" s="0" t="s">
        <v>12626</v>
      </c>
      <c r="H4439" s="0" t="s">
        <v>12627</v>
      </c>
      <c r="I4439" s="0" t="s">
        <v>12628</v>
      </c>
    </row>
    <row r="4440" customFormat="false" ht="14.4" hidden="false" customHeight="false" outlineLevel="0" collapsed="false">
      <c r="A4440" s="0" t="n">
        <v>577</v>
      </c>
      <c r="B4440" s="0" t="s">
        <v>8967</v>
      </c>
      <c r="C4440" s="0" t="s">
        <v>8968</v>
      </c>
      <c r="D4440" s="0" t="n">
        <v>30861</v>
      </c>
      <c r="E4440" s="0" t="s">
        <v>12629</v>
      </c>
      <c r="H4440" s="0" t="s">
        <v>12630</v>
      </c>
      <c r="I4440" s="0" t="s">
        <v>12631</v>
      </c>
    </row>
    <row r="4441" customFormat="false" ht="14.4" hidden="false" customHeight="false" outlineLevel="0" collapsed="false">
      <c r="A4441" s="0" t="n">
        <v>577</v>
      </c>
      <c r="B4441" s="0" t="s">
        <v>8967</v>
      </c>
      <c r="C4441" s="0" t="s">
        <v>8968</v>
      </c>
      <c r="D4441" s="0" t="n">
        <v>30862</v>
      </c>
      <c r="E4441" s="0" t="s">
        <v>12632</v>
      </c>
      <c r="H4441" s="0" t="s">
        <v>12633</v>
      </c>
      <c r="I4441" s="0" t="s">
        <v>12634</v>
      </c>
    </row>
    <row r="4442" customFormat="false" ht="14.4" hidden="false" customHeight="false" outlineLevel="0" collapsed="false">
      <c r="A4442" s="0" t="n">
        <v>577</v>
      </c>
      <c r="B4442" s="0" t="s">
        <v>8967</v>
      </c>
      <c r="C4442" s="0" t="s">
        <v>8968</v>
      </c>
      <c r="D4442" s="0" t="n">
        <v>30863</v>
      </c>
      <c r="E4442" s="0" t="s">
        <v>12635</v>
      </c>
      <c r="H4442" s="0" t="s">
        <v>12636</v>
      </c>
      <c r="I4442" s="0" t="s">
        <v>12637</v>
      </c>
    </row>
    <row r="4443" customFormat="false" ht="14.4" hidden="false" customHeight="false" outlineLevel="0" collapsed="false">
      <c r="A4443" s="0" t="n">
        <v>577</v>
      </c>
      <c r="B4443" s="0" t="s">
        <v>8967</v>
      </c>
      <c r="C4443" s="0" t="s">
        <v>8968</v>
      </c>
      <c r="D4443" s="0" t="n">
        <v>30864</v>
      </c>
      <c r="E4443" s="0" t="s">
        <v>12638</v>
      </c>
      <c r="H4443" s="0" t="s">
        <v>12639</v>
      </c>
      <c r="I4443" s="0" t="s">
        <v>12640</v>
      </c>
    </row>
    <row r="4444" customFormat="false" ht="14.4" hidden="false" customHeight="false" outlineLevel="0" collapsed="false">
      <c r="A4444" s="0" t="n">
        <v>577</v>
      </c>
      <c r="B4444" s="0" t="s">
        <v>8967</v>
      </c>
      <c r="C4444" s="0" t="s">
        <v>8968</v>
      </c>
      <c r="D4444" s="0" t="n">
        <v>30865</v>
      </c>
      <c r="E4444" s="0" t="s">
        <v>12641</v>
      </c>
      <c r="H4444" s="0" t="s">
        <v>12642</v>
      </c>
      <c r="I4444" s="0" t="s">
        <v>12643</v>
      </c>
    </row>
    <row r="4445" customFormat="false" ht="14.4" hidden="false" customHeight="false" outlineLevel="0" collapsed="false">
      <c r="A4445" s="0" t="n">
        <v>577</v>
      </c>
      <c r="B4445" s="0" t="s">
        <v>8967</v>
      </c>
      <c r="C4445" s="0" t="s">
        <v>8968</v>
      </c>
      <c r="D4445" s="0" t="n">
        <v>30866</v>
      </c>
      <c r="E4445" s="0" t="s">
        <v>12644</v>
      </c>
      <c r="H4445" s="0" t="s">
        <v>12645</v>
      </c>
      <c r="I4445" s="0" t="s">
        <v>12646</v>
      </c>
    </row>
    <row r="4446" customFormat="false" ht="14.4" hidden="false" customHeight="false" outlineLevel="0" collapsed="false">
      <c r="A4446" s="0" t="n">
        <v>577</v>
      </c>
      <c r="B4446" s="0" t="s">
        <v>8967</v>
      </c>
      <c r="C4446" s="0" t="s">
        <v>8968</v>
      </c>
      <c r="D4446" s="0" t="n">
        <v>30867</v>
      </c>
      <c r="E4446" s="0" t="s">
        <v>12647</v>
      </c>
      <c r="H4446" s="0" t="s">
        <v>12648</v>
      </c>
      <c r="I4446" s="0" t="s">
        <v>12649</v>
      </c>
    </row>
    <row r="4447" customFormat="false" ht="14.4" hidden="false" customHeight="false" outlineLevel="0" collapsed="false">
      <c r="A4447" s="0" t="n">
        <v>577</v>
      </c>
      <c r="B4447" s="0" t="s">
        <v>8967</v>
      </c>
      <c r="C4447" s="0" t="s">
        <v>8968</v>
      </c>
      <c r="D4447" s="0" t="n">
        <v>30868</v>
      </c>
      <c r="E4447" s="0" t="s">
        <v>12650</v>
      </c>
      <c r="H4447" s="0" t="s">
        <v>12651</v>
      </c>
      <c r="I4447" s="0" t="s">
        <v>12652</v>
      </c>
    </row>
    <row r="4448" customFormat="false" ht="14.4" hidden="false" customHeight="false" outlineLevel="0" collapsed="false">
      <c r="A4448" s="0" t="n">
        <v>577</v>
      </c>
      <c r="B4448" s="0" t="s">
        <v>8967</v>
      </c>
      <c r="C4448" s="0" t="s">
        <v>8968</v>
      </c>
      <c r="D4448" s="0" t="n">
        <v>30869</v>
      </c>
      <c r="E4448" s="0" t="s">
        <v>12653</v>
      </c>
      <c r="H4448" s="0" t="s">
        <v>12654</v>
      </c>
      <c r="I4448" s="0" t="s">
        <v>12655</v>
      </c>
    </row>
    <row r="4449" customFormat="false" ht="14.4" hidden="false" customHeight="false" outlineLevel="0" collapsed="false">
      <c r="A4449" s="0" t="n">
        <v>577</v>
      </c>
      <c r="B4449" s="0" t="s">
        <v>8967</v>
      </c>
      <c r="C4449" s="0" t="s">
        <v>8968</v>
      </c>
      <c r="D4449" s="0" t="n">
        <v>30870</v>
      </c>
      <c r="E4449" s="0" t="s">
        <v>12656</v>
      </c>
      <c r="H4449" s="0" t="s">
        <v>12657</v>
      </c>
      <c r="I4449" s="0" t="s">
        <v>12658</v>
      </c>
    </row>
    <row r="4450" customFormat="false" ht="14.4" hidden="false" customHeight="false" outlineLevel="0" collapsed="false">
      <c r="A4450" s="0" t="n">
        <v>577</v>
      </c>
      <c r="B4450" s="0" t="s">
        <v>8967</v>
      </c>
      <c r="C4450" s="0" t="s">
        <v>8968</v>
      </c>
      <c r="D4450" s="0" t="n">
        <v>30871</v>
      </c>
      <c r="E4450" s="0" t="s">
        <v>12659</v>
      </c>
      <c r="H4450" s="0" t="s">
        <v>12660</v>
      </c>
      <c r="I4450" s="0" t="s">
        <v>12661</v>
      </c>
    </row>
    <row r="4451" customFormat="false" ht="14.4" hidden="false" customHeight="false" outlineLevel="0" collapsed="false">
      <c r="A4451" s="0" t="n">
        <v>577</v>
      </c>
      <c r="B4451" s="0" t="s">
        <v>8967</v>
      </c>
      <c r="C4451" s="0" t="s">
        <v>8968</v>
      </c>
      <c r="D4451" s="0" t="n">
        <v>30872</v>
      </c>
      <c r="E4451" s="0" t="s">
        <v>12662</v>
      </c>
      <c r="H4451" s="0" t="s">
        <v>12663</v>
      </c>
      <c r="I4451" s="0" t="s">
        <v>12664</v>
      </c>
    </row>
    <row r="4452" customFormat="false" ht="14.4" hidden="false" customHeight="false" outlineLevel="0" collapsed="false">
      <c r="A4452" s="0" t="n">
        <v>577</v>
      </c>
      <c r="B4452" s="0" t="s">
        <v>8967</v>
      </c>
      <c r="C4452" s="0" t="s">
        <v>8968</v>
      </c>
      <c r="D4452" s="0" t="n">
        <v>30873</v>
      </c>
      <c r="E4452" s="0" t="s">
        <v>12665</v>
      </c>
      <c r="H4452" s="0" t="s">
        <v>12666</v>
      </c>
      <c r="I4452" s="0" t="s">
        <v>12667</v>
      </c>
    </row>
    <row r="4453" customFormat="false" ht="14.4" hidden="false" customHeight="false" outlineLevel="0" collapsed="false">
      <c r="A4453" s="0" t="n">
        <v>577</v>
      </c>
      <c r="B4453" s="0" t="s">
        <v>8967</v>
      </c>
      <c r="C4453" s="0" t="s">
        <v>8968</v>
      </c>
      <c r="D4453" s="0" t="n">
        <v>30874</v>
      </c>
      <c r="E4453" s="0" t="s">
        <v>12668</v>
      </c>
      <c r="H4453" s="0" t="s">
        <v>12669</v>
      </c>
      <c r="I4453" s="0" t="s">
        <v>12670</v>
      </c>
    </row>
    <row r="4454" customFormat="false" ht="14.4" hidden="false" customHeight="false" outlineLevel="0" collapsed="false">
      <c r="A4454" s="0" t="n">
        <v>577</v>
      </c>
      <c r="B4454" s="0" t="s">
        <v>8967</v>
      </c>
      <c r="C4454" s="0" t="s">
        <v>8968</v>
      </c>
      <c r="D4454" s="0" t="n">
        <v>30875</v>
      </c>
      <c r="E4454" s="0" t="s">
        <v>12671</v>
      </c>
      <c r="H4454" s="0" t="s">
        <v>12672</v>
      </c>
      <c r="I4454" s="0" t="s">
        <v>12673</v>
      </c>
    </row>
    <row r="4455" customFormat="false" ht="14.4" hidden="false" customHeight="false" outlineLevel="0" collapsed="false">
      <c r="A4455" s="0" t="n">
        <v>577</v>
      </c>
      <c r="B4455" s="0" t="s">
        <v>8967</v>
      </c>
      <c r="C4455" s="0" t="s">
        <v>8968</v>
      </c>
      <c r="D4455" s="0" t="n">
        <v>30876</v>
      </c>
      <c r="E4455" s="0" t="s">
        <v>12674</v>
      </c>
      <c r="H4455" s="0" t="s">
        <v>12675</v>
      </c>
      <c r="I4455" s="0" t="s">
        <v>12676</v>
      </c>
    </row>
    <row r="4456" customFormat="false" ht="14.4" hidden="false" customHeight="false" outlineLevel="0" collapsed="false">
      <c r="A4456" s="0" t="n">
        <v>577</v>
      </c>
      <c r="B4456" s="0" t="s">
        <v>8967</v>
      </c>
      <c r="C4456" s="0" t="s">
        <v>8968</v>
      </c>
      <c r="D4456" s="0" t="n">
        <v>30877</v>
      </c>
      <c r="E4456" s="0" t="s">
        <v>12677</v>
      </c>
      <c r="H4456" s="0" t="s">
        <v>12678</v>
      </c>
      <c r="I4456" s="0" t="s">
        <v>12679</v>
      </c>
    </row>
    <row r="4457" customFormat="false" ht="14.4" hidden="false" customHeight="false" outlineLevel="0" collapsed="false">
      <c r="A4457" s="0" t="n">
        <v>577</v>
      </c>
      <c r="B4457" s="0" t="s">
        <v>8967</v>
      </c>
      <c r="C4457" s="0" t="s">
        <v>8968</v>
      </c>
      <c r="D4457" s="0" t="n">
        <v>30878</v>
      </c>
      <c r="E4457" s="0" t="s">
        <v>12680</v>
      </c>
      <c r="H4457" s="0" t="s">
        <v>12681</v>
      </c>
      <c r="I4457" s="0" t="s">
        <v>12682</v>
      </c>
    </row>
    <row r="4458" customFormat="false" ht="14.4" hidden="false" customHeight="false" outlineLevel="0" collapsed="false">
      <c r="A4458" s="0" t="n">
        <v>577</v>
      </c>
      <c r="B4458" s="0" t="s">
        <v>8967</v>
      </c>
      <c r="C4458" s="0" t="s">
        <v>8968</v>
      </c>
      <c r="D4458" s="0" t="n">
        <v>30879</v>
      </c>
      <c r="E4458" s="0" t="s">
        <v>12683</v>
      </c>
      <c r="H4458" s="0" t="s">
        <v>12684</v>
      </c>
      <c r="I4458" s="0" t="s">
        <v>12685</v>
      </c>
    </row>
    <row r="4459" customFormat="false" ht="14.4" hidden="false" customHeight="false" outlineLevel="0" collapsed="false">
      <c r="A4459" s="0" t="n">
        <v>577</v>
      </c>
      <c r="B4459" s="0" t="s">
        <v>8967</v>
      </c>
      <c r="C4459" s="0" t="s">
        <v>8968</v>
      </c>
      <c r="D4459" s="0" t="n">
        <v>30880</v>
      </c>
      <c r="E4459" s="0" t="s">
        <v>12686</v>
      </c>
      <c r="H4459" s="0" t="s">
        <v>12687</v>
      </c>
      <c r="I4459" s="0" t="s">
        <v>12688</v>
      </c>
    </row>
    <row r="4460" customFormat="false" ht="14.4" hidden="false" customHeight="false" outlineLevel="0" collapsed="false">
      <c r="A4460" s="0" t="n">
        <v>577</v>
      </c>
      <c r="B4460" s="0" t="s">
        <v>8967</v>
      </c>
      <c r="C4460" s="0" t="s">
        <v>8968</v>
      </c>
      <c r="D4460" s="0" t="n">
        <v>30881</v>
      </c>
      <c r="E4460" s="0" t="s">
        <v>12689</v>
      </c>
      <c r="H4460" s="0" t="s">
        <v>12690</v>
      </c>
      <c r="I4460" s="0" t="s">
        <v>12691</v>
      </c>
    </row>
    <row r="4461" customFormat="false" ht="14.4" hidden="false" customHeight="false" outlineLevel="0" collapsed="false">
      <c r="A4461" s="0" t="n">
        <v>577</v>
      </c>
      <c r="B4461" s="0" t="s">
        <v>8967</v>
      </c>
      <c r="C4461" s="0" t="s">
        <v>8968</v>
      </c>
      <c r="D4461" s="0" t="n">
        <v>30882</v>
      </c>
      <c r="E4461" s="0" t="s">
        <v>12692</v>
      </c>
      <c r="H4461" s="0" t="s">
        <v>12693</v>
      </c>
      <c r="I4461" s="0" t="s">
        <v>12694</v>
      </c>
    </row>
    <row r="4462" customFormat="false" ht="14.4" hidden="false" customHeight="false" outlineLevel="0" collapsed="false">
      <c r="A4462" s="0" t="n">
        <v>577</v>
      </c>
      <c r="B4462" s="0" t="s">
        <v>8967</v>
      </c>
      <c r="C4462" s="0" t="s">
        <v>8968</v>
      </c>
      <c r="D4462" s="0" t="n">
        <v>30883</v>
      </c>
      <c r="E4462" s="0" t="s">
        <v>12695</v>
      </c>
      <c r="H4462" s="0" t="s">
        <v>12696</v>
      </c>
      <c r="I4462" s="0" t="s">
        <v>12697</v>
      </c>
    </row>
    <row r="4463" customFormat="false" ht="14.4" hidden="false" customHeight="false" outlineLevel="0" collapsed="false">
      <c r="A4463" s="0" t="n">
        <v>577</v>
      </c>
      <c r="B4463" s="0" t="s">
        <v>8967</v>
      </c>
      <c r="C4463" s="0" t="s">
        <v>8968</v>
      </c>
      <c r="D4463" s="0" t="n">
        <v>30884</v>
      </c>
      <c r="E4463" s="0" t="s">
        <v>12698</v>
      </c>
      <c r="H4463" s="0" t="s">
        <v>12699</v>
      </c>
      <c r="I4463" s="0" t="s">
        <v>12700</v>
      </c>
    </row>
    <row r="4464" customFormat="false" ht="14.4" hidden="false" customHeight="false" outlineLevel="0" collapsed="false">
      <c r="A4464" s="0" t="n">
        <v>577</v>
      </c>
      <c r="B4464" s="0" t="s">
        <v>8967</v>
      </c>
      <c r="C4464" s="0" t="s">
        <v>8968</v>
      </c>
      <c r="D4464" s="0" t="n">
        <v>30885</v>
      </c>
      <c r="E4464" s="0" t="s">
        <v>12701</v>
      </c>
      <c r="H4464" s="0" t="s">
        <v>12702</v>
      </c>
      <c r="I4464" s="0" t="s">
        <v>12703</v>
      </c>
    </row>
    <row r="4465" customFormat="false" ht="14.4" hidden="false" customHeight="false" outlineLevel="0" collapsed="false">
      <c r="A4465" s="0" t="n">
        <v>577</v>
      </c>
      <c r="B4465" s="0" t="s">
        <v>8967</v>
      </c>
      <c r="C4465" s="0" t="s">
        <v>8968</v>
      </c>
      <c r="D4465" s="0" t="n">
        <v>30886</v>
      </c>
      <c r="E4465" s="0" t="s">
        <v>12704</v>
      </c>
      <c r="H4465" s="0" t="s">
        <v>12705</v>
      </c>
      <c r="I4465" s="0" t="s">
        <v>12706</v>
      </c>
    </row>
    <row r="4466" customFormat="false" ht="14.4" hidden="false" customHeight="false" outlineLevel="0" collapsed="false">
      <c r="A4466" s="0" t="n">
        <v>577</v>
      </c>
      <c r="B4466" s="0" t="s">
        <v>8967</v>
      </c>
      <c r="C4466" s="0" t="s">
        <v>8968</v>
      </c>
      <c r="D4466" s="0" t="n">
        <v>30887</v>
      </c>
      <c r="E4466" s="0" t="s">
        <v>12707</v>
      </c>
      <c r="H4466" s="0" t="s">
        <v>12708</v>
      </c>
      <c r="I4466" s="0" t="s">
        <v>12709</v>
      </c>
    </row>
    <row r="4467" customFormat="false" ht="14.4" hidden="false" customHeight="false" outlineLevel="0" collapsed="false">
      <c r="A4467" s="0" t="n">
        <v>577</v>
      </c>
      <c r="B4467" s="0" t="s">
        <v>8967</v>
      </c>
      <c r="C4467" s="0" t="s">
        <v>8968</v>
      </c>
      <c r="D4467" s="0" t="n">
        <v>30888</v>
      </c>
      <c r="E4467" s="0" t="s">
        <v>12710</v>
      </c>
      <c r="H4467" s="0" t="s">
        <v>12711</v>
      </c>
      <c r="I4467" s="0" t="s">
        <v>12712</v>
      </c>
    </row>
    <row r="4468" customFormat="false" ht="14.4" hidden="false" customHeight="false" outlineLevel="0" collapsed="false">
      <c r="A4468" s="0" t="n">
        <v>577</v>
      </c>
      <c r="B4468" s="0" t="s">
        <v>8967</v>
      </c>
      <c r="C4468" s="0" t="s">
        <v>8968</v>
      </c>
      <c r="D4468" s="0" t="n">
        <v>30889</v>
      </c>
      <c r="E4468" s="0" t="s">
        <v>12713</v>
      </c>
      <c r="H4468" s="0" t="s">
        <v>12714</v>
      </c>
      <c r="I4468" s="0" t="s">
        <v>12715</v>
      </c>
    </row>
    <row r="4469" customFormat="false" ht="14.4" hidden="false" customHeight="false" outlineLevel="0" collapsed="false">
      <c r="A4469" s="0" t="n">
        <v>577</v>
      </c>
      <c r="B4469" s="0" t="s">
        <v>8967</v>
      </c>
      <c r="C4469" s="0" t="s">
        <v>8968</v>
      </c>
      <c r="D4469" s="0" t="n">
        <v>30890</v>
      </c>
      <c r="E4469" s="0" t="s">
        <v>12716</v>
      </c>
      <c r="H4469" s="0" t="s">
        <v>12717</v>
      </c>
      <c r="I4469" s="0" t="s">
        <v>12718</v>
      </c>
    </row>
    <row r="4470" customFormat="false" ht="14.4" hidden="false" customHeight="false" outlineLevel="0" collapsed="false">
      <c r="A4470" s="0" t="n">
        <v>577</v>
      </c>
      <c r="B4470" s="0" t="s">
        <v>8967</v>
      </c>
      <c r="C4470" s="0" t="s">
        <v>8968</v>
      </c>
      <c r="D4470" s="0" t="n">
        <v>30891</v>
      </c>
      <c r="E4470" s="0" t="s">
        <v>12719</v>
      </c>
      <c r="H4470" s="0" t="s">
        <v>12720</v>
      </c>
      <c r="I4470" s="0" t="s">
        <v>12721</v>
      </c>
    </row>
    <row r="4471" customFormat="false" ht="14.4" hidden="false" customHeight="false" outlineLevel="0" collapsed="false">
      <c r="A4471" s="0" t="n">
        <v>577</v>
      </c>
      <c r="B4471" s="0" t="s">
        <v>8967</v>
      </c>
      <c r="C4471" s="0" t="s">
        <v>8968</v>
      </c>
      <c r="D4471" s="0" t="n">
        <v>30892</v>
      </c>
      <c r="E4471" s="0" t="s">
        <v>12722</v>
      </c>
      <c r="H4471" s="0" t="s">
        <v>12723</v>
      </c>
      <c r="I4471" s="0" t="s">
        <v>12724</v>
      </c>
    </row>
    <row r="4472" customFormat="false" ht="14.4" hidden="false" customHeight="false" outlineLevel="0" collapsed="false">
      <c r="A4472" s="0" t="n">
        <v>577</v>
      </c>
      <c r="B4472" s="0" t="s">
        <v>8967</v>
      </c>
      <c r="C4472" s="0" t="s">
        <v>8968</v>
      </c>
      <c r="D4472" s="0" t="n">
        <v>30893</v>
      </c>
      <c r="E4472" s="0" t="s">
        <v>12725</v>
      </c>
      <c r="H4472" s="0" t="s">
        <v>12726</v>
      </c>
      <c r="I4472" s="0" t="s">
        <v>12727</v>
      </c>
    </row>
    <row r="4473" customFormat="false" ht="14.4" hidden="false" customHeight="false" outlineLevel="0" collapsed="false">
      <c r="A4473" s="0" t="n">
        <v>577</v>
      </c>
      <c r="B4473" s="0" t="s">
        <v>8967</v>
      </c>
      <c r="C4473" s="0" t="s">
        <v>8968</v>
      </c>
      <c r="D4473" s="0" t="n">
        <v>30894</v>
      </c>
      <c r="E4473" s="0" t="s">
        <v>12728</v>
      </c>
      <c r="H4473" s="0" t="s">
        <v>12729</v>
      </c>
      <c r="I4473" s="0" t="s">
        <v>12730</v>
      </c>
    </row>
    <row r="4474" customFormat="false" ht="14.4" hidden="false" customHeight="false" outlineLevel="0" collapsed="false">
      <c r="A4474" s="0" t="n">
        <v>577</v>
      </c>
      <c r="B4474" s="0" t="s">
        <v>8967</v>
      </c>
      <c r="C4474" s="0" t="s">
        <v>8968</v>
      </c>
      <c r="D4474" s="0" t="n">
        <v>30895</v>
      </c>
      <c r="E4474" s="0" t="s">
        <v>12731</v>
      </c>
      <c r="H4474" s="0" t="s">
        <v>12732</v>
      </c>
      <c r="I4474" s="0" t="s">
        <v>12733</v>
      </c>
    </row>
    <row r="4475" customFormat="false" ht="14.4" hidden="false" customHeight="false" outlineLevel="0" collapsed="false">
      <c r="A4475" s="0" t="n">
        <v>577</v>
      </c>
      <c r="B4475" s="0" t="s">
        <v>8967</v>
      </c>
      <c r="C4475" s="0" t="s">
        <v>8968</v>
      </c>
      <c r="D4475" s="0" t="n">
        <v>30896</v>
      </c>
      <c r="E4475" s="0" t="s">
        <v>12734</v>
      </c>
      <c r="H4475" s="0" t="s">
        <v>12735</v>
      </c>
      <c r="I4475" s="0" t="s">
        <v>12736</v>
      </c>
    </row>
    <row r="4476" customFormat="false" ht="14.4" hidden="false" customHeight="false" outlineLevel="0" collapsed="false">
      <c r="A4476" s="0" t="n">
        <v>577</v>
      </c>
      <c r="B4476" s="0" t="s">
        <v>8967</v>
      </c>
      <c r="C4476" s="0" t="s">
        <v>8968</v>
      </c>
      <c r="D4476" s="0" t="n">
        <v>30897</v>
      </c>
      <c r="E4476" s="0" t="s">
        <v>12737</v>
      </c>
      <c r="H4476" s="0" t="s">
        <v>12738</v>
      </c>
      <c r="I4476" s="0" t="s">
        <v>12739</v>
      </c>
    </row>
    <row r="4477" customFormat="false" ht="14.4" hidden="false" customHeight="false" outlineLevel="0" collapsed="false">
      <c r="A4477" s="0" t="n">
        <v>577</v>
      </c>
      <c r="B4477" s="0" t="s">
        <v>8967</v>
      </c>
      <c r="C4477" s="0" t="s">
        <v>8968</v>
      </c>
      <c r="D4477" s="0" t="n">
        <v>30898</v>
      </c>
      <c r="E4477" s="0" t="s">
        <v>12740</v>
      </c>
      <c r="H4477" s="0" t="s">
        <v>12741</v>
      </c>
      <c r="I4477" s="0" t="s">
        <v>12742</v>
      </c>
    </row>
    <row r="4478" customFormat="false" ht="14.4" hidden="false" customHeight="false" outlineLevel="0" collapsed="false">
      <c r="A4478" s="0" t="n">
        <v>577</v>
      </c>
      <c r="B4478" s="0" t="s">
        <v>8967</v>
      </c>
      <c r="C4478" s="0" t="s">
        <v>8968</v>
      </c>
      <c r="D4478" s="0" t="n">
        <v>30899</v>
      </c>
      <c r="E4478" s="0" t="s">
        <v>12743</v>
      </c>
      <c r="H4478" s="0" t="s">
        <v>12744</v>
      </c>
      <c r="I4478" s="0" t="s">
        <v>12745</v>
      </c>
    </row>
    <row r="4479" customFormat="false" ht="14.4" hidden="false" customHeight="false" outlineLevel="0" collapsed="false">
      <c r="A4479" s="0" t="n">
        <v>577</v>
      </c>
      <c r="B4479" s="0" t="s">
        <v>8967</v>
      </c>
      <c r="C4479" s="0" t="s">
        <v>8968</v>
      </c>
      <c r="D4479" s="0" t="n">
        <v>30900</v>
      </c>
      <c r="E4479" s="0" t="s">
        <v>12746</v>
      </c>
      <c r="H4479" s="0" t="s">
        <v>12747</v>
      </c>
      <c r="I4479" s="0" t="s">
        <v>12748</v>
      </c>
    </row>
    <row r="4480" customFormat="false" ht="14.4" hidden="false" customHeight="false" outlineLevel="0" collapsed="false">
      <c r="A4480" s="0" t="n">
        <v>577</v>
      </c>
      <c r="B4480" s="0" t="s">
        <v>8967</v>
      </c>
      <c r="C4480" s="0" t="s">
        <v>8968</v>
      </c>
      <c r="D4480" s="0" t="n">
        <v>30901</v>
      </c>
      <c r="E4480" s="0" t="s">
        <v>12749</v>
      </c>
      <c r="H4480" s="0" t="s">
        <v>12750</v>
      </c>
      <c r="I4480" s="0" t="s">
        <v>12751</v>
      </c>
    </row>
    <row r="4481" customFormat="false" ht="14.4" hidden="false" customHeight="false" outlineLevel="0" collapsed="false">
      <c r="A4481" s="0" t="n">
        <v>577</v>
      </c>
      <c r="B4481" s="0" t="s">
        <v>8967</v>
      </c>
      <c r="C4481" s="0" t="s">
        <v>8968</v>
      </c>
      <c r="D4481" s="0" t="n">
        <v>30902</v>
      </c>
      <c r="E4481" s="0" t="s">
        <v>12752</v>
      </c>
      <c r="H4481" s="0" t="s">
        <v>12753</v>
      </c>
      <c r="I4481" s="0" t="s">
        <v>12754</v>
      </c>
    </row>
    <row r="4482" customFormat="false" ht="14.4" hidden="false" customHeight="false" outlineLevel="0" collapsed="false">
      <c r="A4482" s="0" t="n">
        <v>577</v>
      </c>
      <c r="B4482" s="0" t="s">
        <v>8967</v>
      </c>
      <c r="C4482" s="0" t="s">
        <v>8968</v>
      </c>
      <c r="D4482" s="0" t="n">
        <v>30903</v>
      </c>
      <c r="E4482" s="0" t="s">
        <v>12755</v>
      </c>
      <c r="H4482" s="0" t="s">
        <v>12756</v>
      </c>
      <c r="I4482" s="0" t="s">
        <v>12757</v>
      </c>
    </row>
    <row r="4483" customFormat="false" ht="14.4" hidden="false" customHeight="false" outlineLevel="0" collapsed="false">
      <c r="A4483" s="0" t="n">
        <v>577</v>
      </c>
      <c r="B4483" s="0" t="s">
        <v>8967</v>
      </c>
      <c r="C4483" s="0" t="s">
        <v>8968</v>
      </c>
      <c r="D4483" s="0" t="n">
        <v>30904</v>
      </c>
      <c r="E4483" s="0" t="s">
        <v>12758</v>
      </c>
      <c r="H4483" s="0" t="s">
        <v>12759</v>
      </c>
      <c r="I4483" s="0" t="s">
        <v>12760</v>
      </c>
    </row>
    <row r="4484" customFormat="false" ht="14.4" hidden="false" customHeight="false" outlineLevel="0" collapsed="false">
      <c r="A4484" s="0" t="n">
        <v>577</v>
      </c>
      <c r="B4484" s="0" t="s">
        <v>8967</v>
      </c>
      <c r="C4484" s="0" t="s">
        <v>8968</v>
      </c>
      <c r="D4484" s="0" t="n">
        <v>30905</v>
      </c>
      <c r="E4484" s="0" t="s">
        <v>12761</v>
      </c>
      <c r="H4484" s="0" t="s">
        <v>12762</v>
      </c>
      <c r="I4484" s="0" t="s">
        <v>12763</v>
      </c>
    </row>
    <row r="4485" customFormat="false" ht="14.4" hidden="false" customHeight="false" outlineLevel="0" collapsed="false">
      <c r="A4485" s="0" t="n">
        <v>577</v>
      </c>
      <c r="B4485" s="0" t="s">
        <v>8967</v>
      </c>
      <c r="C4485" s="0" t="s">
        <v>8968</v>
      </c>
      <c r="D4485" s="0" t="n">
        <v>30906</v>
      </c>
      <c r="E4485" s="0" t="s">
        <v>12764</v>
      </c>
      <c r="H4485" s="0" t="s">
        <v>12765</v>
      </c>
      <c r="I4485" s="0" t="s">
        <v>12766</v>
      </c>
    </row>
    <row r="4486" customFormat="false" ht="14.4" hidden="false" customHeight="false" outlineLevel="0" collapsed="false">
      <c r="A4486" s="0" t="n">
        <v>577</v>
      </c>
      <c r="B4486" s="0" t="s">
        <v>8967</v>
      </c>
      <c r="C4486" s="0" t="s">
        <v>8968</v>
      </c>
      <c r="D4486" s="0" t="n">
        <v>30907</v>
      </c>
      <c r="E4486" s="0" t="s">
        <v>12767</v>
      </c>
      <c r="H4486" s="0" t="s">
        <v>12768</v>
      </c>
      <c r="I4486" s="0" t="s">
        <v>12769</v>
      </c>
    </row>
    <row r="4487" customFormat="false" ht="14.4" hidden="false" customHeight="false" outlineLevel="0" collapsed="false">
      <c r="A4487" s="0" t="n">
        <v>577</v>
      </c>
      <c r="B4487" s="0" t="s">
        <v>8967</v>
      </c>
      <c r="C4487" s="0" t="s">
        <v>8968</v>
      </c>
      <c r="D4487" s="0" t="n">
        <v>30908</v>
      </c>
      <c r="E4487" s="0" t="s">
        <v>12770</v>
      </c>
      <c r="H4487" s="0" t="s">
        <v>12771</v>
      </c>
      <c r="I4487" s="0" t="s">
        <v>12772</v>
      </c>
    </row>
    <row r="4488" customFormat="false" ht="14.4" hidden="false" customHeight="false" outlineLevel="0" collapsed="false">
      <c r="A4488" s="0" t="n">
        <v>577</v>
      </c>
      <c r="B4488" s="0" t="s">
        <v>8967</v>
      </c>
      <c r="C4488" s="0" t="s">
        <v>8968</v>
      </c>
      <c r="D4488" s="0" t="n">
        <v>30909</v>
      </c>
      <c r="E4488" s="0" t="s">
        <v>12773</v>
      </c>
      <c r="H4488" s="0" t="s">
        <v>12774</v>
      </c>
      <c r="I4488" s="0" t="s">
        <v>12775</v>
      </c>
    </row>
    <row r="4489" customFormat="false" ht="14.4" hidden="false" customHeight="false" outlineLevel="0" collapsed="false">
      <c r="A4489" s="0" t="n">
        <v>577</v>
      </c>
      <c r="B4489" s="0" t="s">
        <v>8967</v>
      </c>
      <c r="C4489" s="0" t="s">
        <v>8968</v>
      </c>
      <c r="D4489" s="0" t="n">
        <v>30910</v>
      </c>
      <c r="E4489" s="0" t="s">
        <v>12776</v>
      </c>
      <c r="H4489" s="0" t="s">
        <v>12777</v>
      </c>
      <c r="I4489" s="0" t="s">
        <v>12778</v>
      </c>
    </row>
    <row r="4490" customFormat="false" ht="14.4" hidden="false" customHeight="false" outlineLevel="0" collapsed="false">
      <c r="A4490" s="0" t="n">
        <v>577</v>
      </c>
      <c r="B4490" s="0" t="s">
        <v>8967</v>
      </c>
      <c r="C4490" s="0" t="s">
        <v>8968</v>
      </c>
      <c r="D4490" s="0" t="n">
        <v>30911</v>
      </c>
      <c r="E4490" s="0" t="s">
        <v>12779</v>
      </c>
      <c r="H4490" s="0" t="s">
        <v>12780</v>
      </c>
      <c r="I4490" s="0" t="s">
        <v>12781</v>
      </c>
    </row>
    <row r="4491" customFormat="false" ht="14.4" hidden="false" customHeight="false" outlineLevel="0" collapsed="false">
      <c r="A4491" s="0" t="n">
        <v>577</v>
      </c>
      <c r="B4491" s="0" t="s">
        <v>8967</v>
      </c>
      <c r="C4491" s="0" t="s">
        <v>8968</v>
      </c>
      <c r="D4491" s="0" t="n">
        <v>30912</v>
      </c>
      <c r="E4491" s="0" t="s">
        <v>12782</v>
      </c>
      <c r="H4491" s="0" t="s">
        <v>12783</v>
      </c>
      <c r="I4491" s="0" t="s">
        <v>12784</v>
      </c>
    </row>
    <row r="4492" customFormat="false" ht="14.4" hidden="false" customHeight="false" outlineLevel="0" collapsed="false">
      <c r="A4492" s="0" t="n">
        <v>577</v>
      </c>
      <c r="B4492" s="0" t="s">
        <v>8967</v>
      </c>
      <c r="C4492" s="0" t="s">
        <v>8968</v>
      </c>
      <c r="D4492" s="0" t="n">
        <v>30913</v>
      </c>
      <c r="E4492" s="0" t="s">
        <v>12785</v>
      </c>
      <c r="H4492" s="0" t="s">
        <v>12786</v>
      </c>
      <c r="I4492" s="0" t="s">
        <v>12787</v>
      </c>
    </row>
    <row r="4493" customFormat="false" ht="14.4" hidden="false" customHeight="false" outlineLevel="0" collapsed="false">
      <c r="A4493" s="0" t="n">
        <v>577</v>
      </c>
      <c r="B4493" s="0" t="s">
        <v>8967</v>
      </c>
      <c r="C4493" s="0" t="s">
        <v>8968</v>
      </c>
      <c r="D4493" s="0" t="n">
        <v>30914</v>
      </c>
      <c r="E4493" s="0" t="s">
        <v>12788</v>
      </c>
      <c r="H4493" s="0" t="s">
        <v>12789</v>
      </c>
      <c r="I4493" s="0" t="s">
        <v>12790</v>
      </c>
    </row>
    <row r="4494" customFormat="false" ht="14.4" hidden="false" customHeight="false" outlineLevel="0" collapsed="false">
      <c r="A4494" s="0" t="n">
        <v>577</v>
      </c>
      <c r="B4494" s="0" t="s">
        <v>8967</v>
      </c>
      <c r="C4494" s="0" t="s">
        <v>8968</v>
      </c>
      <c r="D4494" s="0" t="n">
        <v>30915</v>
      </c>
      <c r="E4494" s="0" t="s">
        <v>12791</v>
      </c>
      <c r="H4494" s="0" t="s">
        <v>12792</v>
      </c>
      <c r="I4494" s="0" t="s">
        <v>12793</v>
      </c>
    </row>
    <row r="4495" customFormat="false" ht="14.4" hidden="false" customHeight="false" outlineLevel="0" collapsed="false">
      <c r="A4495" s="0" t="n">
        <v>577</v>
      </c>
      <c r="B4495" s="0" t="s">
        <v>8967</v>
      </c>
      <c r="C4495" s="0" t="s">
        <v>8968</v>
      </c>
      <c r="D4495" s="0" t="n">
        <v>30916</v>
      </c>
      <c r="E4495" s="0" t="s">
        <v>12794</v>
      </c>
      <c r="H4495" s="0" t="s">
        <v>12795</v>
      </c>
      <c r="I4495" s="0" t="s">
        <v>12796</v>
      </c>
    </row>
    <row r="4496" customFormat="false" ht="14.4" hidden="false" customHeight="false" outlineLevel="0" collapsed="false">
      <c r="A4496" s="0" t="n">
        <v>577</v>
      </c>
      <c r="B4496" s="0" t="s">
        <v>8967</v>
      </c>
      <c r="C4496" s="0" t="s">
        <v>8968</v>
      </c>
      <c r="D4496" s="0" t="n">
        <v>30917</v>
      </c>
      <c r="E4496" s="0" t="s">
        <v>12797</v>
      </c>
      <c r="H4496" s="0" t="s">
        <v>12798</v>
      </c>
      <c r="I4496" s="0" t="s">
        <v>12799</v>
      </c>
    </row>
    <row r="4497" customFormat="false" ht="14.4" hidden="false" customHeight="false" outlineLevel="0" collapsed="false">
      <c r="A4497" s="0" t="n">
        <v>577</v>
      </c>
      <c r="B4497" s="0" t="s">
        <v>8967</v>
      </c>
      <c r="C4497" s="0" t="s">
        <v>8968</v>
      </c>
      <c r="D4497" s="0" t="n">
        <v>30918</v>
      </c>
      <c r="E4497" s="0" t="s">
        <v>12800</v>
      </c>
      <c r="H4497" s="0" t="s">
        <v>12801</v>
      </c>
      <c r="I4497" s="0" t="s">
        <v>12802</v>
      </c>
    </row>
    <row r="4498" customFormat="false" ht="14.4" hidden="false" customHeight="false" outlineLevel="0" collapsed="false">
      <c r="A4498" s="0" t="n">
        <v>577</v>
      </c>
      <c r="B4498" s="0" t="s">
        <v>8967</v>
      </c>
      <c r="C4498" s="0" t="s">
        <v>8968</v>
      </c>
      <c r="D4498" s="0" t="n">
        <v>30919</v>
      </c>
      <c r="E4498" s="0" t="s">
        <v>12803</v>
      </c>
      <c r="H4498" s="0" t="s">
        <v>12804</v>
      </c>
      <c r="I4498" s="0" t="s">
        <v>12805</v>
      </c>
    </row>
    <row r="4499" customFormat="false" ht="14.4" hidden="false" customHeight="false" outlineLevel="0" collapsed="false">
      <c r="A4499" s="0" t="n">
        <v>577</v>
      </c>
      <c r="B4499" s="0" t="s">
        <v>8967</v>
      </c>
      <c r="C4499" s="0" t="s">
        <v>8968</v>
      </c>
      <c r="D4499" s="0" t="n">
        <v>30920</v>
      </c>
      <c r="E4499" s="0" t="s">
        <v>12806</v>
      </c>
      <c r="H4499" s="0" t="s">
        <v>12807</v>
      </c>
      <c r="I4499" s="0" t="s">
        <v>12808</v>
      </c>
    </row>
    <row r="4500" customFormat="false" ht="14.4" hidden="false" customHeight="false" outlineLevel="0" collapsed="false">
      <c r="A4500" s="0" t="n">
        <v>577</v>
      </c>
      <c r="B4500" s="0" t="s">
        <v>8967</v>
      </c>
      <c r="C4500" s="0" t="s">
        <v>8968</v>
      </c>
      <c r="D4500" s="0" t="n">
        <v>30921</v>
      </c>
      <c r="E4500" s="0" t="s">
        <v>12809</v>
      </c>
      <c r="H4500" s="0" t="s">
        <v>12810</v>
      </c>
      <c r="I4500" s="0" t="s">
        <v>12811</v>
      </c>
    </row>
    <row r="4501" customFormat="false" ht="14.4" hidden="false" customHeight="false" outlineLevel="0" collapsed="false">
      <c r="A4501" s="0" t="n">
        <v>577</v>
      </c>
      <c r="B4501" s="0" t="s">
        <v>8967</v>
      </c>
      <c r="C4501" s="0" t="s">
        <v>8968</v>
      </c>
      <c r="D4501" s="0" t="n">
        <v>30922</v>
      </c>
      <c r="E4501" s="0" t="s">
        <v>12812</v>
      </c>
      <c r="H4501" s="0" t="s">
        <v>12813</v>
      </c>
      <c r="I4501" s="0" t="s">
        <v>12814</v>
      </c>
    </row>
    <row r="4502" customFormat="false" ht="14.4" hidden="false" customHeight="false" outlineLevel="0" collapsed="false">
      <c r="A4502" s="0" t="n">
        <v>577</v>
      </c>
      <c r="B4502" s="0" t="s">
        <v>8967</v>
      </c>
      <c r="C4502" s="0" t="s">
        <v>8968</v>
      </c>
      <c r="D4502" s="0" t="n">
        <v>30923</v>
      </c>
      <c r="E4502" s="0" t="s">
        <v>12815</v>
      </c>
      <c r="H4502" s="0" t="s">
        <v>12816</v>
      </c>
      <c r="I4502" s="0" t="s">
        <v>12817</v>
      </c>
    </row>
    <row r="4503" customFormat="false" ht="14.4" hidden="false" customHeight="false" outlineLevel="0" collapsed="false">
      <c r="A4503" s="0" t="n">
        <v>577</v>
      </c>
      <c r="B4503" s="0" t="s">
        <v>8967</v>
      </c>
      <c r="C4503" s="0" t="s">
        <v>8968</v>
      </c>
      <c r="D4503" s="0" t="n">
        <v>30924</v>
      </c>
      <c r="E4503" s="0" t="s">
        <v>12818</v>
      </c>
      <c r="H4503" s="0" t="s">
        <v>12819</v>
      </c>
      <c r="I4503" s="0" t="s">
        <v>12820</v>
      </c>
    </row>
    <row r="4504" customFormat="false" ht="14.4" hidden="false" customHeight="false" outlineLevel="0" collapsed="false">
      <c r="A4504" s="0" t="n">
        <v>577</v>
      </c>
      <c r="B4504" s="0" t="s">
        <v>8967</v>
      </c>
      <c r="C4504" s="0" t="s">
        <v>8968</v>
      </c>
      <c r="D4504" s="0" t="n">
        <v>30925</v>
      </c>
      <c r="E4504" s="0" t="s">
        <v>12821</v>
      </c>
      <c r="H4504" s="0" t="s">
        <v>12822</v>
      </c>
      <c r="I4504" s="0" t="s">
        <v>12823</v>
      </c>
    </row>
    <row r="4505" customFormat="false" ht="14.4" hidden="false" customHeight="false" outlineLevel="0" collapsed="false">
      <c r="A4505" s="0" t="n">
        <v>577</v>
      </c>
      <c r="B4505" s="0" t="s">
        <v>8967</v>
      </c>
      <c r="C4505" s="0" t="s">
        <v>8968</v>
      </c>
      <c r="D4505" s="0" t="n">
        <v>30926</v>
      </c>
      <c r="E4505" s="0" t="s">
        <v>12824</v>
      </c>
      <c r="H4505" s="0" t="s">
        <v>12825</v>
      </c>
      <c r="I4505" s="0" t="s">
        <v>12826</v>
      </c>
    </row>
    <row r="4506" customFormat="false" ht="14.4" hidden="false" customHeight="false" outlineLevel="0" collapsed="false">
      <c r="A4506" s="0" t="n">
        <v>577</v>
      </c>
      <c r="B4506" s="0" t="s">
        <v>8967</v>
      </c>
      <c r="C4506" s="0" t="s">
        <v>8968</v>
      </c>
      <c r="D4506" s="0" t="n">
        <v>30927</v>
      </c>
      <c r="E4506" s="0" t="s">
        <v>12827</v>
      </c>
      <c r="H4506" s="0" t="s">
        <v>12828</v>
      </c>
      <c r="I4506" s="0" t="s">
        <v>12829</v>
      </c>
    </row>
    <row r="4507" customFormat="false" ht="14.4" hidden="false" customHeight="false" outlineLevel="0" collapsed="false">
      <c r="A4507" s="0" t="n">
        <v>577</v>
      </c>
      <c r="B4507" s="0" t="s">
        <v>8967</v>
      </c>
      <c r="C4507" s="0" t="s">
        <v>8968</v>
      </c>
      <c r="D4507" s="0" t="n">
        <v>30928</v>
      </c>
      <c r="E4507" s="0" t="s">
        <v>12830</v>
      </c>
      <c r="H4507" s="0" t="s">
        <v>12831</v>
      </c>
      <c r="I4507" s="0" t="s">
        <v>12832</v>
      </c>
    </row>
    <row r="4508" customFormat="false" ht="14.4" hidden="false" customHeight="false" outlineLevel="0" collapsed="false">
      <c r="A4508" s="0" t="n">
        <v>577</v>
      </c>
      <c r="B4508" s="0" t="s">
        <v>8967</v>
      </c>
      <c r="C4508" s="0" t="s">
        <v>8968</v>
      </c>
      <c r="D4508" s="0" t="n">
        <v>30929</v>
      </c>
      <c r="E4508" s="0" t="s">
        <v>12833</v>
      </c>
      <c r="H4508" s="0" t="s">
        <v>12834</v>
      </c>
      <c r="I4508" s="0" t="s">
        <v>12835</v>
      </c>
    </row>
    <row r="4509" customFormat="false" ht="14.4" hidden="false" customHeight="false" outlineLevel="0" collapsed="false">
      <c r="A4509" s="0" t="n">
        <v>577</v>
      </c>
      <c r="B4509" s="0" t="s">
        <v>8967</v>
      </c>
      <c r="C4509" s="0" t="s">
        <v>8968</v>
      </c>
      <c r="D4509" s="0" t="n">
        <v>30930</v>
      </c>
      <c r="E4509" s="0" t="s">
        <v>12836</v>
      </c>
      <c r="H4509" s="0" t="s">
        <v>12837</v>
      </c>
      <c r="I4509" s="0" t="s">
        <v>12838</v>
      </c>
    </row>
    <row r="4510" customFormat="false" ht="14.4" hidden="false" customHeight="false" outlineLevel="0" collapsed="false">
      <c r="A4510" s="0" t="n">
        <v>577</v>
      </c>
      <c r="B4510" s="0" t="s">
        <v>8967</v>
      </c>
      <c r="C4510" s="0" t="s">
        <v>8968</v>
      </c>
      <c r="D4510" s="0" t="n">
        <v>30931</v>
      </c>
      <c r="E4510" s="0" t="s">
        <v>12839</v>
      </c>
      <c r="H4510" s="0" t="s">
        <v>12840</v>
      </c>
      <c r="I4510" s="0" t="s">
        <v>12841</v>
      </c>
    </row>
    <row r="4511" customFormat="false" ht="14.4" hidden="false" customHeight="false" outlineLevel="0" collapsed="false">
      <c r="A4511" s="0" t="n">
        <v>577</v>
      </c>
      <c r="B4511" s="0" t="s">
        <v>8967</v>
      </c>
      <c r="C4511" s="0" t="s">
        <v>8968</v>
      </c>
      <c r="D4511" s="0" t="n">
        <v>30932</v>
      </c>
      <c r="E4511" s="0" t="s">
        <v>12842</v>
      </c>
      <c r="H4511" s="0" t="s">
        <v>12843</v>
      </c>
      <c r="I4511" s="0" t="s">
        <v>12844</v>
      </c>
    </row>
    <row r="4512" customFormat="false" ht="14.4" hidden="false" customHeight="false" outlineLevel="0" collapsed="false">
      <c r="A4512" s="0" t="n">
        <v>577</v>
      </c>
      <c r="B4512" s="0" t="s">
        <v>8967</v>
      </c>
      <c r="C4512" s="0" t="s">
        <v>8968</v>
      </c>
      <c r="D4512" s="0" t="n">
        <v>30933</v>
      </c>
      <c r="E4512" s="0" t="s">
        <v>12845</v>
      </c>
      <c r="H4512" s="0" t="s">
        <v>12846</v>
      </c>
      <c r="I4512" s="0" t="s">
        <v>12847</v>
      </c>
    </row>
    <row r="4513" customFormat="false" ht="14.4" hidden="false" customHeight="false" outlineLevel="0" collapsed="false">
      <c r="A4513" s="0" t="n">
        <v>577</v>
      </c>
      <c r="B4513" s="0" t="s">
        <v>8967</v>
      </c>
      <c r="C4513" s="0" t="s">
        <v>8968</v>
      </c>
      <c r="D4513" s="0" t="n">
        <v>30934</v>
      </c>
      <c r="E4513" s="0" t="s">
        <v>12848</v>
      </c>
      <c r="H4513" s="0" t="s">
        <v>12849</v>
      </c>
      <c r="I4513" s="0" t="s">
        <v>12850</v>
      </c>
    </row>
    <row r="4514" customFormat="false" ht="14.4" hidden="false" customHeight="false" outlineLevel="0" collapsed="false">
      <c r="A4514" s="0" t="n">
        <v>577</v>
      </c>
      <c r="B4514" s="0" t="s">
        <v>8967</v>
      </c>
      <c r="C4514" s="0" t="s">
        <v>8968</v>
      </c>
      <c r="D4514" s="0" t="n">
        <v>30935</v>
      </c>
      <c r="E4514" s="0" t="s">
        <v>12851</v>
      </c>
      <c r="H4514" s="0" t="s">
        <v>12852</v>
      </c>
      <c r="I4514" s="0" t="s">
        <v>12853</v>
      </c>
    </row>
    <row r="4515" customFormat="false" ht="14.4" hidden="false" customHeight="false" outlineLevel="0" collapsed="false">
      <c r="A4515" s="0" t="n">
        <v>577</v>
      </c>
      <c r="B4515" s="0" t="s">
        <v>8967</v>
      </c>
      <c r="C4515" s="0" t="s">
        <v>8968</v>
      </c>
      <c r="D4515" s="0" t="n">
        <v>30936</v>
      </c>
      <c r="E4515" s="0" t="s">
        <v>12854</v>
      </c>
      <c r="H4515" s="0" t="s">
        <v>12855</v>
      </c>
      <c r="I4515" s="0" t="s">
        <v>12856</v>
      </c>
    </row>
    <row r="4516" customFormat="false" ht="14.4" hidden="false" customHeight="false" outlineLevel="0" collapsed="false">
      <c r="A4516" s="0" t="n">
        <v>577</v>
      </c>
      <c r="B4516" s="0" t="s">
        <v>8967</v>
      </c>
      <c r="C4516" s="0" t="s">
        <v>8968</v>
      </c>
      <c r="D4516" s="0" t="n">
        <v>30937</v>
      </c>
      <c r="E4516" s="0" t="s">
        <v>12857</v>
      </c>
      <c r="H4516" s="0" t="s">
        <v>12858</v>
      </c>
      <c r="I4516" s="0" t="s">
        <v>12859</v>
      </c>
    </row>
    <row r="4517" customFormat="false" ht="14.4" hidden="false" customHeight="false" outlineLevel="0" collapsed="false">
      <c r="A4517" s="0" t="n">
        <v>577</v>
      </c>
      <c r="B4517" s="0" t="s">
        <v>8967</v>
      </c>
      <c r="C4517" s="0" t="s">
        <v>8968</v>
      </c>
      <c r="D4517" s="0" t="n">
        <v>30938</v>
      </c>
      <c r="E4517" s="0" t="s">
        <v>12860</v>
      </c>
      <c r="H4517" s="0" t="s">
        <v>12861</v>
      </c>
      <c r="I4517" s="0" t="s">
        <v>12862</v>
      </c>
    </row>
    <row r="4518" customFormat="false" ht="14.4" hidden="false" customHeight="false" outlineLevel="0" collapsed="false">
      <c r="A4518" s="0" t="n">
        <v>577</v>
      </c>
      <c r="B4518" s="0" t="s">
        <v>8967</v>
      </c>
      <c r="C4518" s="0" t="s">
        <v>8968</v>
      </c>
      <c r="D4518" s="0" t="n">
        <v>30939</v>
      </c>
      <c r="E4518" s="0" t="s">
        <v>12863</v>
      </c>
      <c r="H4518" s="0" t="s">
        <v>12864</v>
      </c>
      <c r="I4518" s="0" t="s">
        <v>12865</v>
      </c>
    </row>
    <row r="4519" customFormat="false" ht="14.4" hidden="false" customHeight="false" outlineLevel="0" collapsed="false">
      <c r="A4519" s="0" t="n">
        <v>577</v>
      </c>
      <c r="B4519" s="0" t="s">
        <v>8967</v>
      </c>
      <c r="C4519" s="0" t="s">
        <v>8968</v>
      </c>
      <c r="D4519" s="0" t="n">
        <v>30940</v>
      </c>
      <c r="E4519" s="0" t="s">
        <v>12866</v>
      </c>
      <c r="H4519" s="0" t="s">
        <v>12867</v>
      </c>
      <c r="I4519" s="0" t="s">
        <v>12868</v>
      </c>
    </row>
    <row r="4520" customFormat="false" ht="14.4" hidden="false" customHeight="false" outlineLevel="0" collapsed="false">
      <c r="A4520" s="0" t="n">
        <v>577</v>
      </c>
      <c r="B4520" s="0" t="s">
        <v>8967</v>
      </c>
      <c r="C4520" s="0" t="s">
        <v>8968</v>
      </c>
      <c r="D4520" s="0" t="n">
        <v>30941</v>
      </c>
      <c r="E4520" s="0" t="s">
        <v>12869</v>
      </c>
      <c r="H4520" s="0" t="s">
        <v>12870</v>
      </c>
      <c r="I4520" s="0" t="s">
        <v>12871</v>
      </c>
    </row>
    <row r="4521" customFormat="false" ht="14.4" hidden="false" customHeight="false" outlineLevel="0" collapsed="false">
      <c r="A4521" s="0" t="n">
        <v>577</v>
      </c>
      <c r="B4521" s="0" t="s">
        <v>8967</v>
      </c>
      <c r="C4521" s="0" t="s">
        <v>8968</v>
      </c>
      <c r="D4521" s="0" t="n">
        <v>30942</v>
      </c>
      <c r="E4521" s="0" t="s">
        <v>12872</v>
      </c>
      <c r="H4521" s="0" t="s">
        <v>12873</v>
      </c>
      <c r="I4521" s="0" t="s">
        <v>12874</v>
      </c>
    </row>
    <row r="4522" customFormat="false" ht="14.4" hidden="false" customHeight="false" outlineLevel="0" collapsed="false">
      <c r="A4522" s="0" t="n">
        <v>577</v>
      </c>
      <c r="B4522" s="0" t="s">
        <v>8967</v>
      </c>
      <c r="C4522" s="0" t="s">
        <v>8968</v>
      </c>
      <c r="D4522" s="0" t="n">
        <v>30943</v>
      </c>
      <c r="E4522" s="0" t="s">
        <v>12875</v>
      </c>
      <c r="H4522" s="0" t="s">
        <v>12876</v>
      </c>
      <c r="I4522" s="0" t="s">
        <v>12877</v>
      </c>
    </row>
    <row r="4523" customFormat="false" ht="14.4" hidden="false" customHeight="false" outlineLevel="0" collapsed="false">
      <c r="A4523" s="0" t="n">
        <v>577</v>
      </c>
      <c r="B4523" s="0" t="s">
        <v>8967</v>
      </c>
      <c r="C4523" s="0" t="s">
        <v>8968</v>
      </c>
      <c r="D4523" s="0" t="n">
        <v>30944</v>
      </c>
      <c r="E4523" s="0" t="s">
        <v>12878</v>
      </c>
      <c r="H4523" s="0" t="s">
        <v>12879</v>
      </c>
      <c r="I4523" s="0" t="s">
        <v>12880</v>
      </c>
    </row>
    <row r="4524" customFormat="false" ht="14.4" hidden="false" customHeight="false" outlineLevel="0" collapsed="false">
      <c r="A4524" s="0" t="n">
        <v>577</v>
      </c>
      <c r="B4524" s="0" t="s">
        <v>8967</v>
      </c>
      <c r="C4524" s="0" t="s">
        <v>8968</v>
      </c>
      <c r="D4524" s="0" t="n">
        <v>30945</v>
      </c>
      <c r="E4524" s="0" t="s">
        <v>12881</v>
      </c>
      <c r="H4524" s="0" t="s">
        <v>12882</v>
      </c>
      <c r="I4524" s="0" t="s">
        <v>12883</v>
      </c>
    </row>
    <row r="4525" customFormat="false" ht="14.4" hidden="false" customHeight="false" outlineLevel="0" collapsed="false">
      <c r="A4525" s="0" t="n">
        <v>577</v>
      </c>
      <c r="B4525" s="0" t="s">
        <v>8967</v>
      </c>
      <c r="C4525" s="0" t="s">
        <v>8968</v>
      </c>
      <c r="D4525" s="0" t="n">
        <v>30946</v>
      </c>
      <c r="E4525" s="0" t="s">
        <v>12884</v>
      </c>
      <c r="H4525" s="0" t="s">
        <v>12885</v>
      </c>
      <c r="I4525" s="0" t="s">
        <v>12886</v>
      </c>
    </row>
    <row r="4526" customFormat="false" ht="14.4" hidden="false" customHeight="false" outlineLevel="0" collapsed="false">
      <c r="A4526" s="0" t="n">
        <v>577</v>
      </c>
      <c r="B4526" s="0" t="s">
        <v>8967</v>
      </c>
      <c r="C4526" s="0" t="s">
        <v>8968</v>
      </c>
      <c r="D4526" s="0" t="n">
        <v>30947</v>
      </c>
      <c r="E4526" s="0" t="s">
        <v>12887</v>
      </c>
      <c r="H4526" s="0" t="s">
        <v>12888</v>
      </c>
      <c r="I4526" s="0" t="s">
        <v>12889</v>
      </c>
    </row>
    <row r="4527" customFormat="false" ht="14.4" hidden="false" customHeight="false" outlineLevel="0" collapsed="false">
      <c r="A4527" s="0" t="n">
        <v>577</v>
      </c>
      <c r="B4527" s="0" t="s">
        <v>8967</v>
      </c>
      <c r="C4527" s="0" t="s">
        <v>8968</v>
      </c>
      <c r="D4527" s="0" t="n">
        <v>30948</v>
      </c>
      <c r="E4527" s="0" t="s">
        <v>12890</v>
      </c>
      <c r="H4527" s="0" t="s">
        <v>12891</v>
      </c>
      <c r="I4527" s="0" t="s">
        <v>12892</v>
      </c>
    </row>
    <row r="4528" customFormat="false" ht="14.4" hidden="false" customHeight="false" outlineLevel="0" collapsed="false">
      <c r="A4528" s="0" t="n">
        <v>577</v>
      </c>
      <c r="B4528" s="0" t="s">
        <v>8967</v>
      </c>
      <c r="C4528" s="0" t="s">
        <v>8968</v>
      </c>
      <c r="D4528" s="0" t="n">
        <v>30949</v>
      </c>
      <c r="E4528" s="0" t="s">
        <v>12893</v>
      </c>
      <c r="H4528" s="0" t="s">
        <v>12894</v>
      </c>
      <c r="I4528" s="0" t="s">
        <v>12895</v>
      </c>
    </row>
    <row r="4529" customFormat="false" ht="14.4" hidden="false" customHeight="false" outlineLevel="0" collapsed="false">
      <c r="A4529" s="0" t="n">
        <v>577</v>
      </c>
      <c r="B4529" s="0" t="s">
        <v>8967</v>
      </c>
      <c r="C4529" s="0" t="s">
        <v>8968</v>
      </c>
      <c r="D4529" s="0" t="n">
        <v>30950</v>
      </c>
      <c r="E4529" s="0" t="s">
        <v>12896</v>
      </c>
      <c r="H4529" s="0" t="s">
        <v>12897</v>
      </c>
      <c r="I4529" s="0" t="s">
        <v>12898</v>
      </c>
    </row>
    <row r="4530" customFormat="false" ht="14.4" hidden="false" customHeight="false" outlineLevel="0" collapsed="false">
      <c r="A4530" s="0" t="n">
        <v>577</v>
      </c>
      <c r="B4530" s="0" t="s">
        <v>8967</v>
      </c>
      <c r="C4530" s="0" t="s">
        <v>8968</v>
      </c>
      <c r="D4530" s="0" t="n">
        <v>30951</v>
      </c>
      <c r="E4530" s="0" t="s">
        <v>12899</v>
      </c>
      <c r="H4530" s="0" t="s">
        <v>12900</v>
      </c>
      <c r="I4530" s="0" t="s">
        <v>12901</v>
      </c>
    </row>
    <row r="4531" customFormat="false" ht="14.4" hidden="false" customHeight="false" outlineLevel="0" collapsed="false">
      <c r="A4531" s="0" t="n">
        <v>577</v>
      </c>
      <c r="B4531" s="0" t="s">
        <v>8967</v>
      </c>
      <c r="C4531" s="0" t="s">
        <v>8968</v>
      </c>
      <c r="D4531" s="0" t="n">
        <v>30952</v>
      </c>
      <c r="E4531" s="0" t="s">
        <v>12902</v>
      </c>
      <c r="H4531" s="0" t="s">
        <v>12903</v>
      </c>
      <c r="I4531" s="0" t="s">
        <v>12904</v>
      </c>
    </row>
    <row r="4532" customFormat="false" ht="14.4" hidden="false" customHeight="false" outlineLevel="0" collapsed="false">
      <c r="A4532" s="0" t="n">
        <v>577</v>
      </c>
      <c r="B4532" s="0" t="s">
        <v>8967</v>
      </c>
      <c r="C4532" s="0" t="s">
        <v>8968</v>
      </c>
      <c r="D4532" s="0" t="n">
        <v>30953</v>
      </c>
      <c r="E4532" s="0" t="s">
        <v>12905</v>
      </c>
      <c r="H4532" s="0" t="s">
        <v>12906</v>
      </c>
      <c r="I4532" s="0" t="s">
        <v>12907</v>
      </c>
    </row>
    <row r="4533" customFormat="false" ht="14.4" hidden="false" customHeight="false" outlineLevel="0" collapsed="false">
      <c r="A4533" s="0" t="n">
        <v>577</v>
      </c>
      <c r="B4533" s="0" t="s">
        <v>8967</v>
      </c>
      <c r="C4533" s="0" t="s">
        <v>8968</v>
      </c>
      <c r="D4533" s="0" t="n">
        <v>30954</v>
      </c>
      <c r="E4533" s="0" t="s">
        <v>12908</v>
      </c>
      <c r="H4533" s="0" t="s">
        <v>12909</v>
      </c>
      <c r="I4533" s="0" t="s">
        <v>12910</v>
      </c>
    </row>
    <row r="4534" customFormat="false" ht="14.4" hidden="false" customHeight="false" outlineLevel="0" collapsed="false">
      <c r="A4534" s="0" t="n">
        <v>577</v>
      </c>
      <c r="B4534" s="0" t="s">
        <v>8967</v>
      </c>
      <c r="C4534" s="0" t="s">
        <v>8968</v>
      </c>
      <c r="D4534" s="0" t="n">
        <v>30955</v>
      </c>
      <c r="E4534" s="0" t="s">
        <v>12911</v>
      </c>
      <c r="H4534" s="0" t="s">
        <v>12912</v>
      </c>
      <c r="I4534" s="0" t="s">
        <v>12913</v>
      </c>
    </row>
    <row r="4535" customFormat="false" ht="14.4" hidden="false" customHeight="false" outlineLevel="0" collapsed="false">
      <c r="A4535" s="0" t="n">
        <v>577</v>
      </c>
      <c r="B4535" s="0" t="s">
        <v>8967</v>
      </c>
      <c r="C4535" s="0" t="s">
        <v>8968</v>
      </c>
      <c r="D4535" s="0" t="n">
        <v>30956</v>
      </c>
      <c r="E4535" s="0" t="s">
        <v>12914</v>
      </c>
      <c r="H4535" s="0" t="s">
        <v>12915</v>
      </c>
      <c r="I4535" s="0" t="s">
        <v>12916</v>
      </c>
    </row>
    <row r="4536" customFormat="false" ht="14.4" hidden="false" customHeight="false" outlineLevel="0" collapsed="false">
      <c r="A4536" s="0" t="n">
        <v>577</v>
      </c>
      <c r="B4536" s="0" t="s">
        <v>8967</v>
      </c>
      <c r="C4536" s="0" t="s">
        <v>8968</v>
      </c>
      <c r="D4536" s="0" t="n">
        <v>30957</v>
      </c>
      <c r="E4536" s="0" t="s">
        <v>12917</v>
      </c>
      <c r="H4536" s="0" t="s">
        <v>12918</v>
      </c>
      <c r="I4536" s="0" t="s">
        <v>12919</v>
      </c>
    </row>
    <row r="4537" customFormat="false" ht="14.4" hidden="false" customHeight="false" outlineLevel="0" collapsed="false">
      <c r="A4537" s="0" t="n">
        <v>577</v>
      </c>
      <c r="B4537" s="0" t="s">
        <v>8967</v>
      </c>
      <c r="C4537" s="0" t="s">
        <v>8968</v>
      </c>
      <c r="D4537" s="0" t="n">
        <v>30958</v>
      </c>
      <c r="E4537" s="0" t="s">
        <v>12920</v>
      </c>
      <c r="H4537" s="0" t="s">
        <v>12921</v>
      </c>
      <c r="I4537" s="0" t="s">
        <v>12922</v>
      </c>
    </row>
    <row r="4538" customFormat="false" ht="14.4" hidden="false" customHeight="false" outlineLevel="0" collapsed="false">
      <c r="A4538" s="0" t="n">
        <v>577</v>
      </c>
      <c r="B4538" s="0" t="s">
        <v>8967</v>
      </c>
      <c r="C4538" s="0" t="s">
        <v>8968</v>
      </c>
      <c r="D4538" s="0" t="n">
        <v>30959</v>
      </c>
      <c r="E4538" s="0" t="s">
        <v>12923</v>
      </c>
      <c r="H4538" s="0" t="s">
        <v>12924</v>
      </c>
      <c r="I4538" s="0" t="s">
        <v>12925</v>
      </c>
    </row>
    <row r="4539" customFormat="false" ht="14.4" hidden="false" customHeight="false" outlineLevel="0" collapsed="false">
      <c r="A4539" s="0" t="n">
        <v>577</v>
      </c>
      <c r="B4539" s="0" t="s">
        <v>8967</v>
      </c>
      <c r="C4539" s="0" t="s">
        <v>8968</v>
      </c>
      <c r="D4539" s="0" t="n">
        <v>30960</v>
      </c>
      <c r="E4539" s="0" t="s">
        <v>12926</v>
      </c>
      <c r="H4539" s="0" t="s">
        <v>12927</v>
      </c>
      <c r="I4539" s="0" t="s">
        <v>12928</v>
      </c>
    </row>
    <row r="4540" customFormat="false" ht="14.4" hidden="false" customHeight="false" outlineLevel="0" collapsed="false">
      <c r="A4540" s="0" t="n">
        <v>577</v>
      </c>
      <c r="B4540" s="0" t="s">
        <v>8967</v>
      </c>
      <c r="C4540" s="0" t="s">
        <v>8968</v>
      </c>
      <c r="D4540" s="0" t="n">
        <v>30961</v>
      </c>
      <c r="E4540" s="0" t="s">
        <v>12929</v>
      </c>
      <c r="H4540" s="0" t="s">
        <v>12930</v>
      </c>
      <c r="I4540" s="0" t="s">
        <v>12931</v>
      </c>
    </row>
    <row r="4541" customFormat="false" ht="14.4" hidden="false" customHeight="false" outlineLevel="0" collapsed="false">
      <c r="A4541" s="0" t="n">
        <v>577</v>
      </c>
      <c r="B4541" s="0" t="s">
        <v>8967</v>
      </c>
      <c r="C4541" s="0" t="s">
        <v>8968</v>
      </c>
      <c r="D4541" s="0" t="n">
        <v>30962</v>
      </c>
      <c r="E4541" s="0" t="s">
        <v>12932</v>
      </c>
      <c r="H4541" s="0" t="s">
        <v>12933</v>
      </c>
      <c r="I4541" s="0" t="s">
        <v>12934</v>
      </c>
    </row>
    <row r="4542" customFormat="false" ht="14.4" hidden="false" customHeight="false" outlineLevel="0" collapsed="false">
      <c r="A4542" s="0" t="n">
        <v>577</v>
      </c>
      <c r="B4542" s="0" t="s">
        <v>8967</v>
      </c>
      <c r="C4542" s="0" t="s">
        <v>8968</v>
      </c>
      <c r="D4542" s="0" t="n">
        <v>30963</v>
      </c>
      <c r="E4542" s="0" t="s">
        <v>12935</v>
      </c>
      <c r="H4542" s="0" t="s">
        <v>12936</v>
      </c>
      <c r="I4542" s="0" t="s">
        <v>12937</v>
      </c>
    </row>
    <row r="4543" customFormat="false" ht="14.4" hidden="false" customHeight="false" outlineLevel="0" collapsed="false">
      <c r="A4543" s="0" t="n">
        <v>577</v>
      </c>
      <c r="B4543" s="0" t="s">
        <v>8967</v>
      </c>
      <c r="C4543" s="0" t="s">
        <v>8968</v>
      </c>
      <c r="D4543" s="0" t="n">
        <v>30964</v>
      </c>
      <c r="E4543" s="0" t="s">
        <v>12938</v>
      </c>
      <c r="H4543" s="0" t="s">
        <v>12939</v>
      </c>
      <c r="I4543" s="0" t="s">
        <v>12940</v>
      </c>
    </row>
    <row r="4544" customFormat="false" ht="14.4" hidden="false" customHeight="false" outlineLevel="0" collapsed="false">
      <c r="A4544" s="0" t="n">
        <v>577</v>
      </c>
      <c r="B4544" s="0" t="s">
        <v>8967</v>
      </c>
      <c r="C4544" s="0" t="s">
        <v>8968</v>
      </c>
      <c r="D4544" s="0" t="n">
        <v>30965</v>
      </c>
      <c r="E4544" s="0" t="s">
        <v>12941</v>
      </c>
      <c r="H4544" s="0" t="s">
        <v>12942</v>
      </c>
      <c r="I4544" s="0" t="s">
        <v>12943</v>
      </c>
    </row>
    <row r="4545" customFormat="false" ht="14.4" hidden="false" customHeight="false" outlineLevel="0" collapsed="false">
      <c r="A4545" s="0" t="n">
        <v>577</v>
      </c>
      <c r="B4545" s="0" t="s">
        <v>8967</v>
      </c>
      <c r="C4545" s="0" t="s">
        <v>8968</v>
      </c>
      <c r="D4545" s="0" t="n">
        <v>30966</v>
      </c>
      <c r="E4545" s="0" t="s">
        <v>12944</v>
      </c>
      <c r="H4545" s="0" t="s">
        <v>12945</v>
      </c>
      <c r="I4545" s="0" t="s">
        <v>12946</v>
      </c>
    </row>
    <row r="4546" customFormat="false" ht="14.4" hidden="false" customHeight="false" outlineLevel="0" collapsed="false">
      <c r="A4546" s="0" t="n">
        <v>577</v>
      </c>
      <c r="B4546" s="0" t="s">
        <v>8967</v>
      </c>
      <c r="C4546" s="0" t="s">
        <v>8968</v>
      </c>
      <c r="D4546" s="0" t="n">
        <v>30967</v>
      </c>
      <c r="E4546" s="0" t="s">
        <v>12947</v>
      </c>
      <c r="H4546" s="0" t="s">
        <v>12948</v>
      </c>
      <c r="I4546" s="0" t="s">
        <v>12949</v>
      </c>
    </row>
    <row r="4547" customFormat="false" ht="14.4" hidden="false" customHeight="false" outlineLevel="0" collapsed="false">
      <c r="A4547" s="0" t="n">
        <v>577</v>
      </c>
      <c r="B4547" s="0" t="s">
        <v>8967</v>
      </c>
      <c r="C4547" s="0" t="s">
        <v>8968</v>
      </c>
      <c r="D4547" s="0" t="n">
        <v>30968</v>
      </c>
      <c r="E4547" s="0" t="s">
        <v>12950</v>
      </c>
      <c r="H4547" s="0" t="s">
        <v>12951</v>
      </c>
      <c r="I4547" s="0" t="s">
        <v>12952</v>
      </c>
    </row>
    <row r="4548" customFormat="false" ht="14.4" hidden="false" customHeight="false" outlineLevel="0" collapsed="false">
      <c r="A4548" s="0" t="n">
        <v>577</v>
      </c>
      <c r="B4548" s="0" t="s">
        <v>8967</v>
      </c>
      <c r="C4548" s="0" t="s">
        <v>8968</v>
      </c>
      <c r="D4548" s="0" t="n">
        <v>30969</v>
      </c>
      <c r="E4548" s="0" t="s">
        <v>12953</v>
      </c>
      <c r="H4548" s="0" t="s">
        <v>12954</v>
      </c>
      <c r="I4548" s="0" t="s">
        <v>12955</v>
      </c>
    </row>
    <row r="4549" customFormat="false" ht="14.4" hidden="false" customHeight="false" outlineLevel="0" collapsed="false">
      <c r="A4549" s="0" t="n">
        <v>577</v>
      </c>
      <c r="B4549" s="0" t="s">
        <v>8967</v>
      </c>
      <c r="C4549" s="0" t="s">
        <v>8968</v>
      </c>
      <c r="D4549" s="0" t="n">
        <v>30970</v>
      </c>
      <c r="E4549" s="0" t="s">
        <v>12956</v>
      </c>
      <c r="H4549" s="0" t="s">
        <v>12957</v>
      </c>
      <c r="I4549" s="0" t="s">
        <v>12958</v>
      </c>
    </row>
    <row r="4550" customFormat="false" ht="14.4" hidden="false" customHeight="false" outlineLevel="0" collapsed="false">
      <c r="A4550" s="0" t="n">
        <v>577</v>
      </c>
      <c r="B4550" s="0" t="s">
        <v>8967</v>
      </c>
      <c r="C4550" s="0" t="s">
        <v>8968</v>
      </c>
      <c r="D4550" s="0" t="n">
        <v>30971</v>
      </c>
      <c r="E4550" s="0" t="s">
        <v>12959</v>
      </c>
      <c r="H4550" s="0" t="s">
        <v>12960</v>
      </c>
      <c r="I4550" s="0" t="s">
        <v>12961</v>
      </c>
    </row>
    <row r="4551" customFormat="false" ht="14.4" hidden="false" customHeight="false" outlineLevel="0" collapsed="false">
      <c r="A4551" s="0" t="n">
        <v>577</v>
      </c>
      <c r="B4551" s="0" t="s">
        <v>8967</v>
      </c>
      <c r="C4551" s="0" t="s">
        <v>8968</v>
      </c>
      <c r="D4551" s="0" t="n">
        <v>30972</v>
      </c>
      <c r="E4551" s="0" t="s">
        <v>12962</v>
      </c>
      <c r="H4551" s="0" t="s">
        <v>12963</v>
      </c>
      <c r="I4551" s="0" t="s">
        <v>12964</v>
      </c>
    </row>
    <row r="4552" customFormat="false" ht="14.4" hidden="false" customHeight="false" outlineLevel="0" collapsed="false">
      <c r="A4552" s="0" t="n">
        <v>577</v>
      </c>
      <c r="B4552" s="0" t="s">
        <v>8967</v>
      </c>
      <c r="C4552" s="0" t="s">
        <v>8968</v>
      </c>
      <c r="D4552" s="0" t="n">
        <v>30973</v>
      </c>
      <c r="E4552" s="0" t="s">
        <v>12965</v>
      </c>
      <c r="H4552" s="0" t="s">
        <v>12966</v>
      </c>
      <c r="I4552" s="0" t="s">
        <v>12967</v>
      </c>
    </row>
    <row r="4553" customFormat="false" ht="14.4" hidden="false" customHeight="false" outlineLevel="0" collapsed="false">
      <c r="A4553" s="0" t="n">
        <v>577</v>
      </c>
      <c r="B4553" s="0" t="s">
        <v>8967</v>
      </c>
      <c r="C4553" s="0" t="s">
        <v>8968</v>
      </c>
      <c r="D4553" s="0" t="n">
        <v>30974</v>
      </c>
      <c r="E4553" s="0" t="s">
        <v>12968</v>
      </c>
      <c r="H4553" s="0" t="s">
        <v>12969</v>
      </c>
      <c r="I4553" s="0" t="s">
        <v>12970</v>
      </c>
    </row>
    <row r="4554" customFormat="false" ht="14.4" hidden="false" customHeight="false" outlineLevel="0" collapsed="false">
      <c r="A4554" s="0" t="n">
        <v>577</v>
      </c>
      <c r="B4554" s="0" t="s">
        <v>8967</v>
      </c>
      <c r="C4554" s="0" t="s">
        <v>8968</v>
      </c>
      <c r="D4554" s="0" t="n">
        <v>30975</v>
      </c>
      <c r="E4554" s="0" t="s">
        <v>12971</v>
      </c>
      <c r="H4554" s="0" t="s">
        <v>12972</v>
      </c>
      <c r="I4554" s="0" t="s">
        <v>12973</v>
      </c>
    </row>
    <row r="4555" customFormat="false" ht="14.4" hidden="false" customHeight="false" outlineLevel="0" collapsed="false">
      <c r="A4555" s="0" t="n">
        <v>577</v>
      </c>
      <c r="B4555" s="0" t="s">
        <v>8967</v>
      </c>
      <c r="C4555" s="0" t="s">
        <v>8968</v>
      </c>
      <c r="D4555" s="0" t="n">
        <v>30976</v>
      </c>
      <c r="E4555" s="0" t="s">
        <v>12974</v>
      </c>
      <c r="H4555" s="0" t="s">
        <v>12975</v>
      </c>
      <c r="I4555" s="0" t="s">
        <v>12976</v>
      </c>
    </row>
    <row r="4556" customFormat="false" ht="14.4" hidden="false" customHeight="false" outlineLevel="0" collapsed="false">
      <c r="A4556" s="0" t="n">
        <v>577</v>
      </c>
      <c r="B4556" s="0" t="s">
        <v>8967</v>
      </c>
      <c r="C4556" s="0" t="s">
        <v>8968</v>
      </c>
      <c r="D4556" s="0" t="n">
        <v>30977</v>
      </c>
      <c r="E4556" s="0" t="s">
        <v>12977</v>
      </c>
      <c r="H4556" s="0" t="s">
        <v>12978</v>
      </c>
      <c r="I4556" s="0" t="s">
        <v>12979</v>
      </c>
    </row>
    <row r="4557" customFormat="false" ht="14.4" hidden="false" customHeight="false" outlineLevel="0" collapsed="false">
      <c r="A4557" s="0" t="n">
        <v>577</v>
      </c>
      <c r="B4557" s="0" t="s">
        <v>8967</v>
      </c>
      <c r="C4557" s="0" t="s">
        <v>8968</v>
      </c>
      <c r="D4557" s="0" t="n">
        <v>30978</v>
      </c>
      <c r="E4557" s="0" t="s">
        <v>12980</v>
      </c>
      <c r="H4557" s="0" t="s">
        <v>12981</v>
      </c>
      <c r="I4557" s="0" t="s">
        <v>12982</v>
      </c>
    </row>
    <row r="4558" customFormat="false" ht="14.4" hidden="false" customHeight="false" outlineLevel="0" collapsed="false">
      <c r="A4558" s="0" t="n">
        <v>577</v>
      </c>
      <c r="B4558" s="0" t="s">
        <v>8967</v>
      </c>
      <c r="C4558" s="0" t="s">
        <v>8968</v>
      </c>
      <c r="D4558" s="0" t="n">
        <v>30979</v>
      </c>
      <c r="E4558" s="0" t="s">
        <v>12983</v>
      </c>
      <c r="H4558" s="0" t="s">
        <v>12984</v>
      </c>
      <c r="I4558" s="0" t="s">
        <v>12985</v>
      </c>
    </row>
    <row r="4559" customFormat="false" ht="14.4" hidden="false" customHeight="false" outlineLevel="0" collapsed="false">
      <c r="A4559" s="0" t="n">
        <v>577</v>
      </c>
      <c r="B4559" s="0" t="s">
        <v>8967</v>
      </c>
      <c r="C4559" s="0" t="s">
        <v>8968</v>
      </c>
      <c r="D4559" s="0" t="n">
        <v>30980</v>
      </c>
      <c r="E4559" s="0" t="s">
        <v>12986</v>
      </c>
      <c r="H4559" s="0" t="s">
        <v>12987</v>
      </c>
      <c r="I4559" s="0" t="s">
        <v>12988</v>
      </c>
    </row>
    <row r="4560" customFormat="false" ht="14.4" hidden="false" customHeight="false" outlineLevel="0" collapsed="false">
      <c r="A4560" s="0" t="n">
        <v>577</v>
      </c>
      <c r="B4560" s="0" t="s">
        <v>8967</v>
      </c>
      <c r="C4560" s="0" t="s">
        <v>8968</v>
      </c>
      <c r="D4560" s="0" t="n">
        <v>30981</v>
      </c>
      <c r="E4560" s="0" t="s">
        <v>12989</v>
      </c>
      <c r="H4560" s="0" t="s">
        <v>12990</v>
      </c>
      <c r="I4560" s="0" t="s">
        <v>12991</v>
      </c>
    </row>
    <row r="4561" customFormat="false" ht="14.4" hidden="false" customHeight="false" outlineLevel="0" collapsed="false">
      <c r="A4561" s="0" t="n">
        <v>577</v>
      </c>
      <c r="B4561" s="0" t="s">
        <v>8967</v>
      </c>
      <c r="C4561" s="0" t="s">
        <v>8968</v>
      </c>
      <c r="D4561" s="0" t="n">
        <v>30982</v>
      </c>
      <c r="E4561" s="0" t="s">
        <v>12992</v>
      </c>
      <c r="H4561" s="0" t="s">
        <v>12993</v>
      </c>
      <c r="I4561" s="0" t="s">
        <v>12994</v>
      </c>
    </row>
    <row r="4562" customFormat="false" ht="14.4" hidden="false" customHeight="false" outlineLevel="0" collapsed="false">
      <c r="A4562" s="0" t="n">
        <v>577</v>
      </c>
      <c r="B4562" s="0" t="s">
        <v>8967</v>
      </c>
      <c r="C4562" s="0" t="s">
        <v>8968</v>
      </c>
      <c r="D4562" s="0" t="n">
        <v>30983</v>
      </c>
      <c r="E4562" s="0" t="s">
        <v>12995</v>
      </c>
      <c r="H4562" s="0" t="s">
        <v>12996</v>
      </c>
      <c r="I4562" s="0" t="s">
        <v>12997</v>
      </c>
    </row>
    <row r="4563" customFormat="false" ht="14.4" hidden="false" customHeight="false" outlineLevel="0" collapsed="false">
      <c r="A4563" s="0" t="n">
        <v>577</v>
      </c>
      <c r="B4563" s="0" t="s">
        <v>8967</v>
      </c>
      <c r="C4563" s="0" t="s">
        <v>8968</v>
      </c>
      <c r="D4563" s="0" t="n">
        <v>30984</v>
      </c>
      <c r="E4563" s="0" t="s">
        <v>12998</v>
      </c>
      <c r="H4563" s="0" t="s">
        <v>12999</v>
      </c>
      <c r="I4563" s="0" t="s">
        <v>13000</v>
      </c>
    </row>
    <row r="4564" customFormat="false" ht="14.4" hidden="false" customHeight="false" outlineLevel="0" collapsed="false">
      <c r="A4564" s="0" t="n">
        <v>577</v>
      </c>
      <c r="B4564" s="0" t="s">
        <v>8967</v>
      </c>
      <c r="C4564" s="0" t="s">
        <v>8968</v>
      </c>
      <c r="D4564" s="0" t="n">
        <v>30985</v>
      </c>
      <c r="E4564" s="0" t="s">
        <v>13001</v>
      </c>
      <c r="H4564" s="0" t="s">
        <v>13002</v>
      </c>
      <c r="I4564" s="0" t="s">
        <v>13003</v>
      </c>
    </row>
    <row r="4565" customFormat="false" ht="14.4" hidden="false" customHeight="false" outlineLevel="0" collapsed="false">
      <c r="A4565" s="0" t="n">
        <v>577</v>
      </c>
      <c r="B4565" s="0" t="s">
        <v>8967</v>
      </c>
      <c r="C4565" s="0" t="s">
        <v>8968</v>
      </c>
      <c r="D4565" s="0" t="n">
        <v>30986</v>
      </c>
      <c r="E4565" s="0" t="s">
        <v>13004</v>
      </c>
      <c r="H4565" s="0" t="s">
        <v>13005</v>
      </c>
      <c r="I4565" s="0" t="s">
        <v>13006</v>
      </c>
    </row>
    <row r="4566" customFormat="false" ht="14.4" hidden="false" customHeight="false" outlineLevel="0" collapsed="false">
      <c r="A4566" s="0" t="n">
        <v>577</v>
      </c>
      <c r="B4566" s="0" t="s">
        <v>8967</v>
      </c>
      <c r="C4566" s="0" t="s">
        <v>8968</v>
      </c>
      <c r="D4566" s="0" t="n">
        <v>30987</v>
      </c>
      <c r="E4566" s="0" t="s">
        <v>13007</v>
      </c>
      <c r="H4566" s="0" t="s">
        <v>13008</v>
      </c>
      <c r="I4566" s="0" t="s">
        <v>13009</v>
      </c>
    </row>
    <row r="4567" customFormat="false" ht="14.4" hidden="false" customHeight="false" outlineLevel="0" collapsed="false">
      <c r="A4567" s="0" t="n">
        <v>577</v>
      </c>
      <c r="B4567" s="0" t="s">
        <v>8967</v>
      </c>
      <c r="C4567" s="0" t="s">
        <v>8968</v>
      </c>
      <c r="D4567" s="0" t="n">
        <v>30988</v>
      </c>
      <c r="E4567" s="0" t="s">
        <v>13010</v>
      </c>
      <c r="H4567" s="0" t="s">
        <v>13011</v>
      </c>
      <c r="I4567" s="0" t="s">
        <v>13012</v>
      </c>
    </row>
    <row r="4568" customFormat="false" ht="14.4" hidden="false" customHeight="false" outlineLevel="0" collapsed="false">
      <c r="A4568" s="0" t="n">
        <v>577</v>
      </c>
      <c r="B4568" s="0" t="s">
        <v>8967</v>
      </c>
      <c r="C4568" s="0" t="s">
        <v>8968</v>
      </c>
      <c r="D4568" s="0" t="n">
        <v>30989</v>
      </c>
      <c r="E4568" s="0" t="s">
        <v>13013</v>
      </c>
      <c r="H4568" s="0" t="s">
        <v>13014</v>
      </c>
      <c r="I4568" s="0" t="s">
        <v>13015</v>
      </c>
    </row>
    <row r="4569" customFormat="false" ht="14.4" hidden="false" customHeight="false" outlineLevel="0" collapsed="false">
      <c r="A4569" s="0" t="n">
        <v>577</v>
      </c>
      <c r="B4569" s="0" t="s">
        <v>8967</v>
      </c>
      <c r="C4569" s="0" t="s">
        <v>8968</v>
      </c>
      <c r="D4569" s="0" t="n">
        <v>30990</v>
      </c>
      <c r="E4569" s="0" t="s">
        <v>13016</v>
      </c>
      <c r="H4569" s="0" t="s">
        <v>13017</v>
      </c>
      <c r="I4569" s="0" t="s">
        <v>13018</v>
      </c>
    </row>
    <row r="4570" customFormat="false" ht="14.4" hidden="false" customHeight="false" outlineLevel="0" collapsed="false">
      <c r="A4570" s="0" t="n">
        <v>577</v>
      </c>
      <c r="B4570" s="0" t="s">
        <v>8967</v>
      </c>
      <c r="C4570" s="0" t="s">
        <v>8968</v>
      </c>
      <c r="D4570" s="0" t="n">
        <v>30991</v>
      </c>
      <c r="E4570" s="0" t="s">
        <v>13019</v>
      </c>
      <c r="H4570" s="0" t="s">
        <v>13020</v>
      </c>
      <c r="I4570" s="0" t="s">
        <v>13021</v>
      </c>
    </row>
    <row r="4571" customFormat="false" ht="14.4" hidden="false" customHeight="false" outlineLevel="0" collapsed="false">
      <c r="A4571" s="0" t="n">
        <v>577</v>
      </c>
      <c r="B4571" s="0" t="s">
        <v>8967</v>
      </c>
      <c r="C4571" s="0" t="s">
        <v>8968</v>
      </c>
      <c r="D4571" s="0" t="n">
        <v>30992</v>
      </c>
      <c r="E4571" s="0" t="s">
        <v>13022</v>
      </c>
      <c r="H4571" s="0" t="s">
        <v>13023</v>
      </c>
      <c r="I4571" s="0" t="s">
        <v>13024</v>
      </c>
    </row>
    <row r="4572" customFormat="false" ht="14.4" hidden="false" customHeight="false" outlineLevel="0" collapsed="false">
      <c r="A4572" s="0" t="n">
        <v>577</v>
      </c>
      <c r="B4572" s="0" t="s">
        <v>8967</v>
      </c>
      <c r="C4572" s="0" t="s">
        <v>8968</v>
      </c>
      <c r="D4572" s="0" t="n">
        <v>30993</v>
      </c>
      <c r="E4572" s="0" t="s">
        <v>13025</v>
      </c>
      <c r="H4572" s="0" t="s">
        <v>13026</v>
      </c>
      <c r="I4572" s="0" t="s">
        <v>13027</v>
      </c>
    </row>
    <row r="4573" customFormat="false" ht="14.4" hidden="false" customHeight="false" outlineLevel="0" collapsed="false">
      <c r="A4573" s="0" t="n">
        <v>577</v>
      </c>
      <c r="B4573" s="0" t="s">
        <v>8967</v>
      </c>
      <c r="C4573" s="0" t="s">
        <v>8968</v>
      </c>
      <c r="D4573" s="0" t="n">
        <v>30994</v>
      </c>
      <c r="E4573" s="0" t="s">
        <v>13028</v>
      </c>
      <c r="H4573" s="0" t="s">
        <v>13029</v>
      </c>
      <c r="I4573" s="0" t="s">
        <v>13030</v>
      </c>
    </row>
    <row r="4574" customFormat="false" ht="14.4" hidden="false" customHeight="false" outlineLevel="0" collapsed="false">
      <c r="A4574" s="0" t="n">
        <v>577</v>
      </c>
      <c r="B4574" s="0" t="s">
        <v>8967</v>
      </c>
      <c r="C4574" s="0" t="s">
        <v>8968</v>
      </c>
      <c r="D4574" s="0" t="n">
        <v>30995</v>
      </c>
      <c r="E4574" s="0" t="s">
        <v>13031</v>
      </c>
      <c r="H4574" s="0" t="s">
        <v>13032</v>
      </c>
      <c r="I4574" s="0" t="s">
        <v>13033</v>
      </c>
    </row>
    <row r="4575" customFormat="false" ht="14.4" hidden="false" customHeight="false" outlineLevel="0" collapsed="false">
      <c r="A4575" s="0" t="n">
        <v>577</v>
      </c>
      <c r="B4575" s="0" t="s">
        <v>8967</v>
      </c>
      <c r="C4575" s="0" t="s">
        <v>8968</v>
      </c>
      <c r="D4575" s="0" t="n">
        <v>30996</v>
      </c>
      <c r="E4575" s="0" t="s">
        <v>13034</v>
      </c>
      <c r="H4575" s="0" t="s">
        <v>13035</v>
      </c>
      <c r="I4575" s="0" t="s">
        <v>13036</v>
      </c>
    </row>
    <row r="4576" customFormat="false" ht="14.4" hidden="false" customHeight="false" outlineLevel="0" collapsed="false">
      <c r="A4576" s="0" t="n">
        <v>577</v>
      </c>
      <c r="B4576" s="0" t="s">
        <v>8967</v>
      </c>
      <c r="C4576" s="0" t="s">
        <v>8968</v>
      </c>
      <c r="D4576" s="0" t="n">
        <v>30997</v>
      </c>
      <c r="E4576" s="0" t="s">
        <v>13037</v>
      </c>
      <c r="H4576" s="0" t="s">
        <v>13038</v>
      </c>
      <c r="I4576" s="0" t="s">
        <v>13039</v>
      </c>
    </row>
    <row r="4577" customFormat="false" ht="14.4" hidden="false" customHeight="false" outlineLevel="0" collapsed="false">
      <c r="A4577" s="0" t="n">
        <v>577</v>
      </c>
      <c r="B4577" s="0" t="s">
        <v>8967</v>
      </c>
      <c r="C4577" s="0" t="s">
        <v>8968</v>
      </c>
      <c r="D4577" s="0" t="n">
        <v>30998</v>
      </c>
      <c r="E4577" s="0" t="s">
        <v>13040</v>
      </c>
      <c r="H4577" s="0" t="s">
        <v>13041</v>
      </c>
      <c r="I4577" s="0" t="s">
        <v>13042</v>
      </c>
    </row>
    <row r="4578" customFormat="false" ht="14.4" hidden="false" customHeight="false" outlineLevel="0" collapsed="false">
      <c r="A4578" s="0" t="n">
        <v>577</v>
      </c>
      <c r="B4578" s="0" t="s">
        <v>8967</v>
      </c>
      <c r="C4578" s="0" t="s">
        <v>8968</v>
      </c>
      <c r="D4578" s="0" t="n">
        <v>30999</v>
      </c>
      <c r="E4578" s="0" t="s">
        <v>13043</v>
      </c>
      <c r="H4578" s="0" t="s">
        <v>13044</v>
      </c>
      <c r="I4578" s="0" t="s">
        <v>13045</v>
      </c>
    </row>
    <row r="4579" customFormat="false" ht="14.4" hidden="false" customHeight="false" outlineLevel="0" collapsed="false">
      <c r="A4579" s="0" t="n">
        <v>577</v>
      </c>
      <c r="B4579" s="0" t="s">
        <v>8967</v>
      </c>
      <c r="C4579" s="0" t="s">
        <v>8968</v>
      </c>
      <c r="D4579" s="0" t="n">
        <v>31000</v>
      </c>
      <c r="E4579" s="0" t="s">
        <v>13046</v>
      </c>
      <c r="H4579" s="0" t="s">
        <v>13047</v>
      </c>
      <c r="I4579" s="0" t="s">
        <v>13048</v>
      </c>
    </row>
    <row r="4580" customFormat="false" ht="14.4" hidden="false" customHeight="false" outlineLevel="0" collapsed="false">
      <c r="A4580" s="0" t="n">
        <v>577</v>
      </c>
      <c r="B4580" s="0" t="s">
        <v>8967</v>
      </c>
      <c r="C4580" s="0" t="s">
        <v>8968</v>
      </c>
      <c r="D4580" s="0" t="n">
        <v>31001</v>
      </c>
      <c r="E4580" s="0" t="s">
        <v>13049</v>
      </c>
      <c r="H4580" s="0" t="s">
        <v>13050</v>
      </c>
      <c r="I4580" s="0" t="s">
        <v>13051</v>
      </c>
    </row>
    <row r="4581" customFormat="false" ht="14.4" hidden="false" customHeight="false" outlineLevel="0" collapsed="false">
      <c r="A4581" s="0" t="n">
        <v>577</v>
      </c>
      <c r="B4581" s="0" t="s">
        <v>8967</v>
      </c>
      <c r="C4581" s="0" t="s">
        <v>8968</v>
      </c>
      <c r="D4581" s="0" t="n">
        <v>31002</v>
      </c>
      <c r="E4581" s="0" t="s">
        <v>13052</v>
      </c>
      <c r="H4581" s="0" t="s">
        <v>13053</v>
      </c>
      <c r="I4581" s="0" t="s">
        <v>13054</v>
      </c>
    </row>
    <row r="4582" customFormat="false" ht="14.4" hidden="false" customHeight="false" outlineLevel="0" collapsed="false">
      <c r="A4582" s="0" t="n">
        <v>577</v>
      </c>
      <c r="B4582" s="0" t="s">
        <v>8967</v>
      </c>
      <c r="C4582" s="0" t="s">
        <v>8968</v>
      </c>
      <c r="D4582" s="0" t="n">
        <v>31003</v>
      </c>
      <c r="E4582" s="0" t="s">
        <v>13055</v>
      </c>
      <c r="H4582" s="0" t="s">
        <v>13056</v>
      </c>
      <c r="I4582" s="0" t="s">
        <v>13057</v>
      </c>
    </row>
    <row r="4583" customFormat="false" ht="14.4" hidden="false" customHeight="false" outlineLevel="0" collapsed="false">
      <c r="A4583" s="0" t="n">
        <v>577</v>
      </c>
      <c r="B4583" s="0" t="s">
        <v>8967</v>
      </c>
      <c r="C4583" s="0" t="s">
        <v>8968</v>
      </c>
      <c r="D4583" s="0" t="n">
        <v>31004</v>
      </c>
      <c r="E4583" s="0" t="s">
        <v>13058</v>
      </c>
      <c r="H4583" s="0" t="s">
        <v>13059</v>
      </c>
      <c r="I4583" s="0" t="s">
        <v>13060</v>
      </c>
    </row>
    <row r="4584" customFormat="false" ht="14.4" hidden="false" customHeight="false" outlineLevel="0" collapsed="false">
      <c r="A4584" s="0" t="n">
        <v>577</v>
      </c>
      <c r="B4584" s="0" t="s">
        <v>8967</v>
      </c>
      <c r="C4584" s="0" t="s">
        <v>8968</v>
      </c>
      <c r="D4584" s="0" t="n">
        <v>31005</v>
      </c>
      <c r="E4584" s="0" t="s">
        <v>13061</v>
      </c>
      <c r="H4584" s="0" t="s">
        <v>13062</v>
      </c>
      <c r="I4584" s="0" t="s">
        <v>13063</v>
      </c>
    </row>
    <row r="4585" customFormat="false" ht="14.4" hidden="false" customHeight="false" outlineLevel="0" collapsed="false">
      <c r="A4585" s="0" t="n">
        <v>577</v>
      </c>
      <c r="B4585" s="0" t="s">
        <v>8967</v>
      </c>
      <c r="C4585" s="0" t="s">
        <v>8968</v>
      </c>
      <c r="D4585" s="0" t="n">
        <v>31006</v>
      </c>
      <c r="E4585" s="0" t="s">
        <v>13064</v>
      </c>
      <c r="H4585" s="0" t="s">
        <v>13065</v>
      </c>
      <c r="I4585" s="0" t="s">
        <v>13066</v>
      </c>
    </row>
    <row r="4586" customFormat="false" ht="14.4" hidden="false" customHeight="false" outlineLevel="0" collapsed="false">
      <c r="A4586" s="0" t="n">
        <v>577</v>
      </c>
      <c r="B4586" s="0" t="s">
        <v>8967</v>
      </c>
      <c r="C4586" s="0" t="s">
        <v>8968</v>
      </c>
      <c r="D4586" s="0" t="n">
        <v>31007</v>
      </c>
      <c r="E4586" s="0" t="s">
        <v>13067</v>
      </c>
      <c r="H4586" s="0" t="s">
        <v>13068</v>
      </c>
      <c r="I4586" s="0" t="s">
        <v>13069</v>
      </c>
    </row>
    <row r="4587" customFormat="false" ht="14.4" hidden="false" customHeight="false" outlineLevel="0" collapsed="false">
      <c r="A4587" s="0" t="n">
        <v>577</v>
      </c>
      <c r="B4587" s="0" t="s">
        <v>8967</v>
      </c>
      <c r="C4587" s="0" t="s">
        <v>8968</v>
      </c>
      <c r="D4587" s="0" t="n">
        <v>31008</v>
      </c>
      <c r="E4587" s="0" t="s">
        <v>13070</v>
      </c>
      <c r="H4587" s="0" t="s">
        <v>13071</v>
      </c>
      <c r="I4587" s="0" t="s">
        <v>13072</v>
      </c>
    </row>
    <row r="4588" customFormat="false" ht="14.4" hidden="false" customHeight="false" outlineLevel="0" collapsed="false">
      <c r="A4588" s="0" t="n">
        <v>577</v>
      </c>
      <c r="B4588" s="0" t="s">
        <v>8967</v>
      </c>
      <c r="C4588" s="0" t="s">
        <v>8968</v>
      </c>
      <c r="D4588" s="0" t="n">
        <v>31009</v>
      </c>
      <c r="E4588" s="0" t="s">
        <v>13073</v>
      </c>
      <c r="H4588" s="0" t="s">
        <v>13074</v>
      </c>
      <c r="I4588" s="0" t="s">
        <v>13075</v>
      </c>
    </row>
    <row r="4589" customFormat="false" ht="14.4" hidden="false" customHeight="false" outlineLevel="0" collapsed="false">
      <c r="A4589" s="0" t="n">
        <v>577</v>
      </c>
      <c r="B4589" s="0" t="s">
        <v>8967</v>
      </c>
      <c r="C4589" s="0" t="s">
        <v>8968</v>
      </c>
      <c r="D4589" s="0" t="n">
        <v>31010</v>
      </c>
      <c r="E4589" s="0" t="s">
        <v>13076</v>
      </c>
      <c r="H4589" s="0" t="s">
        <v>13077</v>
      </c>
      <c r="I4589" s="0" t="s">
        <v>13078</v>
      </c>
    </row>
    <row r="4590" customFormat="false" ht="14.4" hidden="false" customHeight="false" outlineLevel="0" collapsed="false">
      <c r="A4590" s="0" t="n">
        <v>577</v>
      </c>
      <c r="B4590" s="0" t="s">
        <v>8967</v>
      </c>
      <c r="C4590" s="0" t="s">
        <v>8968</v>
      </c>
      <c r="D4590" s="0" t="n">
        <v>31011</v>
      </c>
      <c r="E4590" s="0" t="s">
        <v>13079</v>
      </c>
      <c r="H4590" s="0" t="s">
        <v>13080</v>
      </c>
      <c r="I4590" s="0" t="s">
        <v>13081</v>
      </c>
    </row>
    <row r="4591" customFormat="false" ht="14.4" hidden="false" customHeight="false" outlineLevel="0" collapsed="false">
      <c r="A4591" s="0" t="n">
        <v>577</v>
      </c>
      <c r="B4591" s="0" t="s">
        <v>8967</v>
      </c>
      <c r="C4591" s="0" t="s">
        <v>8968</v>
      </c>
      <c r="D4591" s="0" t="n">
        <v>31012</v>
      </c>
      <c r="E4591" s="0" t="s">
        <v>13082</v>
      </c>
      <c r="H4591" s="0" t="s">
        <v>13083</v>
      </c>
      <c r="I4591" s="0" t="s">
        <v>13084</v>
      </c>
    </row>
    <row r="4592" customFormat="false" ht="14.4" hidden="false" customHeight="false" outlineLevel="0" collapsed="false">
      <c r="A4592" s="0" t="n">
        <v>577</v>
      </c>
      <c r="B4592" s="0" t="s">
        <v>8967</v>
      </c>
      <c r="C4592" s="0" t="s">
        <v>8968</v>
      </c>
      <c r="D4592" s="0" t="n">
        <v>31013</v>
      </c>
      <c r="E4592" s="0" t="s">
        <v>13085</v>
      </c>
      <c r="H4592" s="0" t="s">
        <v>13086</v>
      </c>
      <c r="I4592" s="0" t="s">
        <v>13087</v>
      </c>
    </row>
    <row r="4593" customFormat="false" ht="14.4" hidden="false" customHeight="false" outlineLevel="0" collapsed="false">
      <c r="A4593" s="0" t="n">
        <v>577</v>
      </c>
      <c r="B4593" s="0" t="s">
        <v>8967</v>
      </c>
      <c r="C4593" s="0" t="s">
        <v>8968</v>
      </c>
      <c r="D4593" s="0" t="n">
        <v>31014</v>
      </c>
      <c r="E4593" s="0" t="s">
        <v>13088</v>
      </c>
      <c r="H4593" s="0" t="s">
        <v>13089</v>
      </c>
      <c r="I4593" s="0" t="s">
        <v>13090</v>
      </c>
    </row>
    <row r="4594" customFormat="false" ht="14.4" hidden="false" customHeight="false" outlineLevel="0" collapsed="false">
      <c r="A4594" s="0" t="n">
        <v>577</v>
      </c>
      <c r="B4594" s="0" t="s">
        <v>8967</v>
      </c>
      <c r="C4594" s="0" t="s">
        <v>8968</v>
      </c>
      <c r="D4594" s="0" t="n">
        <v>31015</v>
      </c>
      <c r="E4594" s="0" t="s">
        <v>13091</v>
      </c>
      <c r="H4594" s="0" t="s">
        <v>13092</v>
      </c>
      <c r="I4594" s="0" t="s">
        <v>13093</v>
      </c>
    </row>
    <row r="4595" customFormat="false" ht="14.4" hidden="false" customHeight="false" outlineLevel="0" collapsed="false">
      <c r="A4595" s="0" t="n">
        <v>577</v>
      </c>
      <c r="B4595" s="0" t="s">
        <v>8967</v>
      </c>
      <c r="C4595" s="0" t="s">
        <v>8968</v>
      </c>
      <c r="D4595" s="0" t="n">
        <v>31016</v>
      </c>
      <c r="E4595" s="0" t="s">
        <v>13094</v>
      </c>
      <c r="H4595" s="0" t="s">
        <v>13095</v>
      </c>
      <c r="I4595" s="0" t="s">
        <v>13096</v>
      </c>
    </row>
    <row r="4596" customFormat="false" ht="14.4" hidden="false" customHeight="false" outlineLevel="0" collapsed="false">
      <c r="A4596" s="0" t="n">
        <v>577</v>
      </c>
      <c r="B4596" s="0" t="s">
        <v>8967</v>
      </c>
      <c r="C4596" s="0" t="s">
        <v>8968</v>
      </c>
      <c r="D4596" s="0" t="n">
        <v>31017</v>
      </c>
      <c r="E4596" s="0" t="s">
        <v>13097</v>
      </c>
      <c r="H4596" s="0" t="s">
        <v>13098</v>
      </c>
      <c r="I4596" s="0" t="s">
        <v>13099</v>
      </c>
    </row>
    <row r="4597" customFormat="false" ht="14.4" hidden="false" customHeight="false" outlineLevel="0" collapsed="false">
      <c r="A4597" s="0" t="n">
        <v>577</v>
      </c>
      <c r="B4597" s="0" t="s">
        <v>8967</v>
      </c>
      <c r="C4597" s="0" t="s">
        <v>8968</v>
      </c>
      <c r="D4597" s="0" t="n">
        <v>31018</v>
      </c>
      <c r="E4597" s="0" t="s">
        <v>13100</v>
      </c>
      <c r="H4597" s="0" t="s">
        <v>13101</v>
      </c>
      <c r="I4597" s="0" t="s">
        <v>13102</v>
      </c>
    </row>
    <row r="4598" customFormat="false" ht="14.4" hidden="false" customHeight="false" outlineLevel="0" collapsed="false">
      <c r="A4598" s="0" t="n">
        <v>577</v>
      </c>
      <c r="B4598" s="0" t="s">
        <v>8967</v>
      </c>
      <c r="C4598" s="0" t="s">
        <v>8968</v>
      </c>
      <c r="D4598" s="0" t="n">
        <v>31019</v>
      </c>
      <c r="E4598" s="0" t="s">
        <v>13103</v>
      </c>
      <c r="H4598" s="0" t="s">
        <v>13104</v>
      </c>
      <c r="I4598" s="0" t="s">
        <v>13105</v>
      </c>
    </row>
    <row r="4599" customFormat="false" ht="14.4" hidden="false" customHeight="false" outlineLevel="0" collapsed="false">
      <c r="A4599" s="0" t="n">
        <v>577</v>
      </c>
      <c r="B4599" s="0" t="s">
        <v>8967</v>
      </c>
      <c r="C4599" s="0" t="s">
        <v>8968</v>
      </c>
      <c r="D4599" s="0" t="n">
        <v>31020</v>
      </c>
      <c r="E4599" s="0" t="s">
        <v>13106</v>
      </c>
      <c r="H4599" s="0" t="s">
        <v>13107</v>
      </c>
      <c r="I4599" s="0" t="s">
        <v>13108</v>
      </c>
    </row>
    <row r="4600" customFormat="false" ht="14.4" hidden="false" customHeight="false" outlineLevel="0" collapsed="false">
      <c r="A4600" s="0" t="n">
        <v>577</v>
      </c>
      <c r="B4600" s="0" t="s">
        <v>8967</v>
      </c>
      <c r="C4600" s="0" t="s">
        <v>8968</v>
      </c>
      <c r="D4600" s="0" t="n">
        <v>31021</v>
      </c>
      <c r="E4600" s="0" t="s">
        <v>13109</v>
      </c>
      <c r="H4600" s="0" t="s">
        <v>13110</v>
      </c>
      <c r="I4600" s="0" t="s">
        <v>13111</v>
      </c>
    </row>
    <row r="4601" customFormat="false" ht="14.4" hidden="false" customHeight="false" outlineLevel="0" collapsed="false">
      <c r="A4601" s="0" t="n">
        <v>577</v>
      </c>
      <c r="B4601" s="0" t="s">
        <v>8967</v>
      </c>
      <c r="C4601" s="0" t="s">
        <v>8968</v>
      </c>
      <c r="D4601" s="0" t="n">
        <v>31022</v>
      </c>
      <c r="E4601" s="0" t="s">
        <v>13112</v>
      </c>
      <c r="H4601" s="0" t="s">
        <v>13113</v>
      </c>
      <c r="I4601" s="0" t="s">
        <v>13114</v>
      </c>
    </row>
    <row r="4602" customFormat="false" ht="14.4" hidden="false" customHeight="false" outlineLevel="0" collapsed="false">
      <c r="A4602" s="0" t="n">
        <v>577</v>
      </c>
      <c r="B4602" s="0" t="s">
        <v>8967</v>
      </c>
      <c r="C4602" s="0" t="s">
        <v>8968</v>
      </c>
      <c r="D4602" s="0" t="n">
        <v>31023</v>
      </c>
      <c r="E4602" s="0" t="s">
        <v>13115</v>
      </c>
      <c r="H4602" s="0" t="s">
        <v>13116</v>
      </c>
      <c r="I4602" s="0" t="s">
        <v>13117</v>
      </c>
    </row>
    <row r="4603" customFormat="false" ht="14.4" hidden="false" customHeight="false" outlineLevel="0" collapsed="false">
      <c r="A4603" s="0" t="n">
        <v>577</v>
      </c>
      <c r="B4603" s="0" t="s">
        <v>8967</v>
      </c>
      <c r="C4603" s="0" t="s">
        <v>8968</v>
      </c>
      <c r="D4603" s="0" t="n">
        <v>31024</v>
      </c>
      <c r="E4603" s="0" t="s">
        <v>13118</v>
      </c>
      <c r="H4603" s="0" t="s">
        <v>13119</v>
      </c>
      <c r="I4603" s="0" t="s">
        <v>13120</v>
      </c>
    </row>
    <row r="4604" customFormat="false" ht="14.4" hidden="false" customHeight="false" outlineLevel="0" collapsed="false">
      <c r="A4604" s="0" t="n">
        <v>577</v>
      </c>
      <c r="B4604" s="0" t="s">
        <v>8967</v>
      </c>
      <c r="C4604" s="0" t="s">
        <v>8968</v>
      </c>
      <c r="D4604" s="0" t="n">
        <v>31025</v>
      </c>
      <c r="E4604" s="0" t="s">
        <v>13121</v>
      </c>
      <c r="H4604" s="0" t="s">
        <v>13122</v>
      </c>
      <c r="I4604" s="0" t="s">
        <v>13123</v>
      </c>
    </row>
    <row r="4605" customFormat="false" ht="14.4" hidden="false" customHeight="false" outlineLevel="0" collapsed="false">
      <c r="A4605" s="0" t="n">
        <v>577</v>
      </c>
      <c r="B4605" s="0" t="s">
        <v>8967</v>
      </c>
      <c r="C4605" s="0" t="s">
        <v>8968</v>
      </c>
      <c r="D4605" s="0" t="n">
        <v>31026</v>
      </c>
      <c r="E4605" s="0" t="s">
        <v>13124</v>
      </c>
      <c r="H4605" s="0" t="s">
        <v>13125</v>
      </c>
      <c r="I4605" s="0" t="s">
        <v>13126</v>
      </c>
    </row>
    <row r="4606" customFormat="false" ht="14.4" hidden="false" customHeight="false" outlineLevel="0" collapsed="false">
      <c r="A4606" s="0" t="n">
        <v>577</v>
      </c>
      <c r="B4606" s="0" t="s">
        <v>8967</v>
      </c>
      <c r="C4606" s="0" t="s">
        <v>8968</v>
      </c>
      <c r="D4606" s="0" t="n">
        <v>31027</v>
      </c>
      <c r="E4606" s="0" t="s">
        <v>13127</v>
      </c>
      <c r="H4606" s="0" t="s">
        <v>13128</v>
      </c>
      <c r="I4606" s="0" t="s">
        <v>13129</v>
      </c>
    </row>
    <row r="4607" customFormat="false" ht="14.4" hidden="false" customHeight="false" outlineLevel="0" collapsed="false">
      <c r="A4607" s="0" t="n">
        <v>577</v>
      </c>
      <c r="B4607" s="0" t="s">
        <v>8967</v>
      </c>
      <c r="C4607" s="0" t="s">
        <v>8968</v>
      </c>
      <c r="D4607" s="0" t="n">
        <v>31028</v>
      </c>
      <c r="E4607" s="0" t="s">
        <v>13130</v>
      </c>
      <c r="H4607" s="0" t="s">
        <v>13131</v>
      </c>
      <c r="I4607" s="0" t="s">
        <v>13132</v>
      </c>
    </row>
    <row r="4608" customFormat="false" ht="14.4" hidden="false" customHeight="false" outlineLevel="0" collapsed="false">
      <c r="A4608" s="0" t="n">
        <v>577</v>
      </c>
      <c r="B4608" s="0" t="s">
        <v>8967</v>
      </c>
      <c r="C4608" s="0" t="s">
        <v>8968</v>
      </c>
      <c r="D4608" s="0" t="n">
        <v>31029</v>
      </c>
      <c r="E4608" s="0" t="s">
        <v>13133</v>
      </c>
      <c r="H4608" s="0" t="s">
        <v>13134</v>
      </c>
      <c r="I4608" s="0" t="s">
        <v>13135</v>
      </c>
    </row>
    <row r="4609" customFormat="false" ht="14.4" hidden="false" customHeight="false" outlineLevel="0" collapsed="false">
      <c r="A4609" s="0" t="n">
        <v>577</v>
      </c>
      <c r="B4609" s="0" t="s">
        <v>8967</v>
      </c>
      <c r="C4609" s="0" t="s">
        <v>8968</v>
      </c>
      <c r="D4609" s="0" t="n">
        <v>31030</v>
      </c>
      <c r="E4609" s="0" t="s">
        <v>13136</v>
      </c>
      <c r="H4609" s="0" t="s">
        <v>13137</v>
      </c>
      <c r="I4609" s="0" t="s">
        <v>13138</v>
      </c>
    </row>
    <row r="4610" customFormat="false" ht="14.4" hidden="false" customHeight="false" outlineLevel="0" collapsed="false">
      <c r="A4610" s="0" t="n">
        <v>577</v>
      </c>
      <c r="B4610" s="0" t="s">
        <v>8967</v>
      </c>
      <c r="C4610" s="0" t="s">
        <v>8968</v>
      </c>
      <c r="D4610" s="0" t="n">
        <v>31031</v>
      </c>
      <c r="E4610" s="0" t="s">
        <v>13139</v>
      </c>
      <c r="H4610" s="0" t="s">
        <v>13140</v>
      </c>
      <c r="I4610" s="0" t="s">
        <v>13141</v>
      </c>
    </row>
    <row r="4611" customFormat="false" ht="14.4" hidden="false" customHeight="false" outlineLevel="0" collapsed="false">
      <c r="A4611" s="0" t="n">
        <v>577</v>
      </c>
      <c r="B4611" s="0" t="s">
        <v>8967</v>
      </c>
      <c r="C4611" s="0" t="s">
        <v>8968</v>
      </c>
      <c r="D4611" s="0" t="n">
        <v>31032</v>
      </c>
      <c r="E4611" s="0" t="s">
        <v>13142</v>
      </c>
      <c r="H4611" s="0" t="s">
        <v>13143</v>
      </c>
      <c r="I4611" s="0" t="s">
        <v>13144</v>
      </c>
    </row>
    <row r="4612" customFormat="false" ht="14.4" hidden="false" customHeight="false" outlineLevel="0" collapsed="false">
      <c r="A4612" s="0" t="n">
        <v>577</v>
      </c>
      <c r="B4612" s="0" t="s">
        <v>8967</v>
      </c>
      <c r="C4612" s="0" t="s">
        <v>8968</v>
      </c>
      <c r="D4612" s="0" t="n">
        <v>31033</v>
      </c>
      <c r="E4612" s="0" t="s">
        <v>13145</v>
      </c>
      <c r="H4612" s="0" t="s">
        <v>13146</v>
      </c>
      <c r="I4612" s="0" t="s">
        <v>13147</v>
      </c>
    </row>
    <row r="4613" customFormat="false" ht="14.4" hidden="false" customHeight="false" outlineLevel="0" collapsed="false">
      <c r="A4613" s="0" t="n">
        <v>577</v>
      </c>
      <c r="B4613" s="0" t="s">
        <v>8967</v>
      </c>
      <c r="C4613" s="0" t="s">
        <v>8968</v>
      </c>
      <c r="D4613" s="0" t="n">
        <v>31034</v>
      </c>
      <c r="E4613" s="0" t="s">
        <v>13148</v>
      </c>
      <c r="H4613" s="0" t="s">
        <v>13149</v>
      </c>
      <c r="I4613" s="0" t="s">
        <v>13150</v>
      </c>
    </row>
    <row r="4614" customFormat="false" ht="14.4" hidden="false" customHeight="false" outlineLevel="0" collapsed="false">
      <c r="A4614" s="0" t="n">
        <v>577</v>
      </c>
      <c r="B4614" s="0" t="s">
        <v>8967</v>
      </c>
      <c r="C4614" s="0" t="s">
        <v>8968</v>
      </c>
      <c r="D4614" s="0" t="n">
        <v>31035</v>
      </c>
      <c r="E4614" s="0" t="s">
        <v>13151</v>
      </c>
      <c r="H4614" s="0" t="s">
        <v>13152</v>
      </c>
      <c r="I4614" s="0" t="s">
        <v>13153</v>
      </c>
    </row>
    <row r="4615" customFormat="false" ht="14.4" hidden="false" customHeight="false" outlineLevel="0" collapsed="false">
      <c r="A4615" s="0" t="n">
        <v>577</v>
      </c>
      <c r="B4615" s="0" t="s">
        <v>8967</v>
      </c>
      <c r="C4615" s="0" t="s">
        <v>8968</v>
      </c>
      <c r="D4615" s="0" t="n">
        <v>31036</v>
      </c>
      <c r="E4615" s="0" t="s">
        <v>13154</v>
      </c>
      <c r="H4615" s="0" t="s">
        <v>13155</v>
      </c>
      <c r="I4615" s="0" t="s">
        <v>13156</v>
      </c>
    </row>
    <row r="4616" customFormat="false" ht="14.4" hidden="false" customHeight="false" outlineLevel="0" collapsed="false">
      <c r="A4616" s="0" t="n">
        <v>577</v>
      </c>
      <c r="B4616" s="0" t="s">
        <v>8967</v>
      </c>
      <c r="C4616" s="0" t="s">
        <v>8968</v>
      </c>
      <c r="D4616" s="0" t="n">
        <v>31037</v>
      </c>
      <c r="E4616" s="0" t="s">
        <v>13157</v>
      </c>
      <c r="H4616" s="0" t="s">
        <v>13158</v>
      </c>
      <c r="I4616" s="0" t="s">
        <v>13159</v>
      </c>
    </row>
    <row r="4617" customFormat="false" ht="14.4" hidden="false" customHeight="false" outlineLevel="0" collapsed="false">
      <c r="A4617" s="0" t="n">
        <v>577</v>
      </c>
      <c r="B4617" s="0" t="s">
        <v>8967</v>
      </c>
      <c r="C4617" s="0" t="s">
        <v>8968</v>
      </c>
      <c r="D4617" s="0" t="n">
        <v>31038</v>
      </c>
      <c r="E4617" s="0" t="s">
        <v>13160</v>
      </c>
      <c r="H4617" s="0" t="s">
        <v>13161</v>
      </c>
      <c r="I4617" s="0" t="s">
        <v>13162</v>
      </c>
    </row>
    <row r="4618" customFormat="false" ht="14.4" hidden="false" customHeight="false" outlineLevel="0" collapsed="false">
      <c r="A4618" s="0" t="n">
        <v>577</v>
      </c>
      <c r="B4618" s="0" t="s">
        <v>8967</v>
      </c>
      <c r="C4618" s="0" t="s">
        <v>8968</v>
      </c>
      <c r="D4618" s="0" t="n">
        <v>31039</v>
      </c>
      <c r="E4618" s="0" t="s">
        <v>13163</v>
      </c>
      <c r="H4618" s="0" t="s">
        <v>13164</v>
      </c>
      <c r="I4618" s="0" t="s">
        <v>13165</v>
      </c>
    </row>
    <row r="4619" customFormat="false" ht="14.4" hidden="false" customHeight="false" outlineLevel="0" collapsed="false">
      <c r="A4619" s="0" t="n">
        <v>577</v>
      </c>
      <c r="B4619" s="0" t="s">
        <v>8967</v>
      </c>
      <c r="C4619" s="0" t="s">
        <v>8968</v>
      </c>
      <c r="D4619" s="0" t="n">
        <v>31040</v>
      </c>
      <c r="E4619" s="0" t="s">
        <v>13166</v>
      </c>
      <c r="H4619" s="0" t="s">
        <v>13167</v>
      </c>
      <c r="I4619" s="0" t="s">
        <v>13168</v>
      </c>
    </row>
    <row r="4620" customFormat="false" ht="14.4" hidden="false" customHeight="false" outlineLevel="0" collapsed="false">
      <c r="A4620" s="0" t="n">
        <v>577</v>
      </c>
      <c r="B4620" s="0" t="s">
        <v>8967</v>
      </c>
      <c r="C4620" s="0" t="s">
        <v>8968</v>
      </c>
      <c r="D4620" s="0" t="n">
        <v>31041</v>
      </c>
      <c r="E4620" s="0" t="s">
        <v>13169</v>
      </c>
      <c r="H4620" s="0" t="s">
        <v>13170</v>
      </c>
      <c r="I4620" s="0" t="s">
        <v>13171</v>
      </c>
    </row>
    <row r="4621" customFormat="false" ht="14.4" hidden="false" customHeight="false" outlineLevel="0" collapsed="false">
      <c r="A4621" s="0" t="n">
        <v>577</v>
      </c>
      <c r="B4621" s="0" t="s">
        <v>8967</v>
      </c>
      <c r="C4621" s="0" t="s">
        <v>8968</v>
      </c>
      <c r="D4621" s="0" t="n">
        <v>31042</v>
      </c>
      <c r="E4621" s="0" t="s">
        <v>13172</v>
      </c>
      <c r="H4621" s="0" t="s">
        <v>13173</v>
      </c>
      <c r="I4621" s="0" t="s">
        <v>13174</v>
      </c>
    </row>
    <row r="4622" customFormat="false" ht="14.4" hidden="false" customHeight="false" outlineLevel="0" collapsed="false">
      <c r="A4622" s="0" t="n">
        <v>577</v>
      </c>
      <c r="B4622" s="0" t="s">
        <v>8967</v>
      </c>
      <c r="C4622" s="0" t="s">
        <v>8968</v>
      </c>
      <c r="D4622" s="0" t="n">
        <v>31043</v>
      </c>
      <c r="E4622" s="0" t="s">
        <v>13175</v>
      </c>
      <c r="H4622" s="0" t="s">
        <v>13176</v>
      </c>
      <c r="I4622" s="0" t="s">
        <v>13177</v>
      </c>
    </row>
    <row r="4623" customFormat="false" ht="14.4" hidden="false" customHeight="false" outlineLevel="0" collapsed="false">
      <c r="A4623" s="0" t="n">
        <v>577</v>
      </c>
      <c r="B4623" s="0" t="s">
        <v>8967</v>
      </c>
      <c r="C4623" s="0" t="s">
        <v>8968</v>
      </c>
      <c r="D4623" s="0" t="n">
        <v>31044</v>
      </c>
      <c r="E4623" s="0" t="s">
        <v>13178</v>
      </c>
      <c r="H4623" s="0" t="s">
        <v>13179</v>
      </c>
      <c r="I4623" s="0" t="s">
        <v>13180</v>
      </c>
    </row>
    <row r="4624" customFormat="false" ht="14.4" hidden="false" customHeight="false" outlineLevel="0" collapsed="false">
      <c r="A4624" s="0" t="n">
        <v>577</v>
      </c>
      <c r="B4624" s="0" t="s">
        <v>8967</v>
      </c>
      <c r="C4624" s="0" t="s">
        <v>8968</v>
      </c>
      <c r="D4624" s="0" t="n">
        <v>31045</v>
      </c>
      <c r="E4624" s="0" t="s">
        <v>13181</v>
      </c>
      <c r="H4624" s="0" t="s">
        <v>13182</v>
      </c>
      <c r="I4624" s="0" t="s">
        <v>13183</v>
      </c>
    </row>
    <row r="4625" customFormat="false" ht="14.4" hidden="false" customHeight="false" outlineLevel="0" collapsed="false">
      <c r="A4625" s="0" t="n">
        <v>577</v>
      </c>
      <c r="B4625" s="0" t="s">
        <v>8967</v>
      </c>
      <c r="C4625" s="0" t="s">
        <v>8968</v>
      </c>
      <c r="D4625" s="0" t="n">
        <v>31046</v>
      </c>
      <c r="E4625" s="0" t="s">
        <v>13184</v>
      </c>
      <c r="H4625" s="0" t="s">
        <v>13185</v>
      </c>
      <c r="I4625" s="0" t="s">
        <v>13186</v>
      </c>
    </row>
    <row r="4626" customFormat="false" ht="14.4" hidden="false" customHeight="false" outlineLevel="0" collapsed="false">
      <c r="A4626" s="0" t="n">
        <v>577</v>
      </c>
      <c r="B4626" s="0" t="s">
        <v>8967</v>
      </c>
      <c r="C4626" s="0" t="s">
        <v>8968</v>
      </c>
      <c r="D4626" s="0" t="n">
        <v>31047</v>
      </c>
      <c r="E4626" s="0" t="s">
        <v>13187</v>
      </c>
      <c r="H4626" s="0" t="s">
        <v>13188</v>
      </c>
      <c r="I4626" s="0" t="s">
        <v>13189</v>
      </c>
    </row>
    <row r="4627" customFormat="false" ht="14.4" hidden="false" customHeight="false" outlineLevel="0" collapsed="false">
      <c r="A4627" s="0" t="n">
        <v>577</v>
      </c>
      <c r="B4627" s="0" t="s">
        <v>8967</v>
      </c>
      <c r="C4627" s="0" t="s">
        <v>8968</v>
      </c>
      <c r="D4627" s="0" t="n">
        <v>31048</v>
      </c>
      <c r="E4627" s="0" t="s">
        <v>13190</v>
      </c>
      <c r="H4627" s="0" t="s">
        <v>13191</v>
      </c>
      <c r="I4627" s="0" t="s">
        <v>13192</v>
      </c>
    </row>
    <row r="4628" customFormat="false" ht="14.4" hidden="false" customHeight="false" outlineLevel="0" collapsed="false">
      <c r="A4628" s="0" t="n">
        <v>577</v>
      </c>
      <c r="B4628" s="0" t="s">
        <v>8967</v>
      </c>
      <c r="C4628" s="0" t="s">
        <v>8968</v>
      </c>
      <c r="D4628" s="0" t="n">
        <v>31049</v>
      </c>
      <c r="E4628" s="0" t="s">
        <v>13193</v>
      </c>
      <c r="H4628" s="0" t="s">
        <v>13194</v>
      </c>
      <c r="I4628" s="0" t="s">
        <v>13195</v>
      </c>
    </row>
    <row r="4629" customFormat="false" ht="14.4" hidden="false" customHeight="false" outlineLevel="0" collapsed="false">
      <c r="A4629" s="0" t="n">
        <v>577</v>
      </c>
      <c r="B4629" s="0" t="s">
        <v>8967</v>
      </c>
      <c r="C4629" s="0" t="s">
        <v>8968</v>
      </c>
      <c r="D4629" s="0" t="n">
        <v>31050</v>
      </c>
      <c r="E4629" s="0" t="s">
        <v>13196</v>
      </c>
      <c r="H4629" s="0" t="s">
        <v>13197</v>
      </c>
      <c r="I4629" s="0" t="s">
        <v>13198</v>
      </c>
    </row>
    <row r="4630" customFormat="false" ht="14.4" hidden="false" customHeight="false" outlineLevel="0" collapsed="false">
      <c r="A4630" s="0" t="n">
        <v>577</v>
      </c>
      <c r="B4630" s="0" t="s">
        <v>8967</v>
      </c>
      <c r="C4630" s="0" t="s">
        <v>8968</v>
      </c>
      <c r="D4630" s="0" t="n">
        <v>31051</v>
      </c>
      <c r="E4630" s="0" t="s">
        <v>13199</v>
      </c>
      <c r="H4630" s="0" t="s">
        <v>13200</v>
      </c>
      <c r="I4630" s="0" t="s">
        <v>13201</v>
      </c>
    </row>
    <row r="4631" customFormat="false" ht="14.4" hidden="false" customHeight="false" outlineLevel="0" collapsed="false">
      <c r="A4631" s="0" t="n">
        <v>577</v>
      </c>
      <c r="B4631" s="0" t="s">
        <v>8967</v>
      </c>
      <c r="C4631" s="0" t="s">
        <v>8968</v>
      </c>
      <c r="D4631" s="0" t="n">
        <v>31052</v>
      </c>
      <c r="E4631" s="0" t="s">
        <v>13202</v>
      </c>
      <c r="H4631" s="0" t="s">
        <v>13203</v>
      </c>
      <c r="I4631" s="0" t="s">
        <v>13204</v>
      </c>
    </row>
    <row r="4632" customFormat="false" ht="14.4" hidden="false" customHeight="false" outlineLevel="0" collapsed="false">
      <c r="A4632" s="0" t="n">
        <v>577</v>
      </c>
      <c r="B4632" s="0" t="s">
        <v>8967</v>
      </c>
      <c r="C4632" s="0" t="s">
        <v>8968</v>
      </c>
      <c r="D4632" s="0" t="n">
        <v>31053</v>
      </c>
      <c r="E4632" s="0" t="s">
        <v>13205</v>
      </c>
      <c r="H4632" s="0" t="s">
        <v>13206</v>
      </c>
      <c r="I4632" s="0" t="s">
        <v>13207</v>
      </c>
    </row>
    <row r="4633" customFormat="false" ht="14.4" hidden="false" customHeight="false" outlineLevel="0" collapsed="false">
      <c r="A4633" s="0" t="n">
        <v>577</v>
      </c>
      <c r="B4633" s="0" t="s">
        <v>8967</v>
      </c>
      <c r="C4633" s="0" t="s">
        <v>8968</v>
      </c>
      <c r="D4633" s="0" t="n">
        <v>31054</v>
      </c>
      <c r="E4633" s="0" t="s">
        <v>13208</v>
      </c>
      <c r="H4633" s="0" t="s">
        <v>13209</v>
      </c>
      <c r="I4633" s="0" t="s">
        <v>13210</v>
      </c>
    </row>
    <row r="4634" customFormat="false" ht="14.4" hidden="false" customHeight="false" outlineLevel="0" collapsed="false">
      <c r="A4634" s="0" t="n">
        <v>577</v>
      </c>
      <c r="B4634" s="0" t="s">
        <v>8967</v>
      </c>
      <c r="C4634" s="0" t="s">
        <v>8968</v>
      </c>
      <c r="D4634" s="0" t="n">
        <v>31055</v>
      </c>
      <c r="E4634" s="0" t="s">
        <v>13211</v>
      </c>
      <c r="H4634" s="0" t="s">
        <v>13212</v>
      </c>
      <c r="I4634" s="0" t="s">
        <v>13213</v>
      </c>
    </row>
    <row r="4635" customFormat="false" ht="14.4" hidden="false" customHeight="false" outlineLevel="0" collapsed="false">
      <c r="A4635" s="0" t="n">
        <v>577</v>
      </c>
      <c r="B4635" s="0" t="s">
        <v>8967</v>
      </c>
      <c r="C4635" s="0" t="s">
        <v>8968</v>
      </c>
      <c r="D4635" s="0" t="n">
        <v>31056</v>
      </c>
      <c r="E4635" s="0" t="s">
        <v>13214</v>
      </c>
      <c r="H4635" s="0" t="s">
        <v>13215</v>
      </c>
      <c r="I4635" s="0" t="s">
        <v>13216</v>
      </c>
    </row>
    <row r="4636" customFormat="false" ht="14.4" hidden="false" customHeight="false" outlineLevel="0" collapsed="false">
      <c r="A4636" s="0" t="n">
        <v>577</v>
      </c>
      <c r="B4636" s="0" t="s">
        <v>8967</v>
      </c>
      <c r="C4636" s="0" t="s">
        <v>8968</v>
      </c>
      <c r="D4636" s="0" t="n">
        <v>31057</v>
      </c>
      <c r="E4636" s="0" t="s">
        <v>13217</v>
      </c>
      <c r="H4636" s="0" t="s">
        <v>13218</v>
      </c>
      <c r="I4636" s="0" t="s">
        <v>13219</v>
      </c>
    </row>
    <row r="4637" customFormat="false" ht="14.4" hidden="false" customHeight="false" outlineLevel="0" collapsed="false">
      <c r="A4637" s="0" t="n">
        <v>577</v>
      </c>
      <c r="B4637" s="0" t="s">
        <v>8967</v>
      </c>
      <c r="C4637" s="0" t="s">
        <v>8968</v>
      </c>
      <c r="D4637" s="0" t="n">
        <v>31058</v>
      </c>
      <c r="E4637" s="0" t="s">
        <v>13220</v>
      </c>
      <c r="H4637" s="0" t="s">
        <v>13221</v>
      </c>
      <c r="I4637" s="0" t="s">
        <v>13222</v>
      </c>
    </row>
    <row r="4638" customFormat="false" ht="14.4" hidden="false" customHeight="false" outlineLevel="0" collapsed="false">
      <c r="A4638" s="0" t="n">
        <v>577</v>
      </c>
      <c r="B4638" s="0" t="s">
        <v>8967</v>
      </c>
      <c r="C4638" s="0" t="s">
        <v>8968</v>
      </c>
      <c r="D4638" s="0" t="n">
        <v>31059</v>
      </c>
      <c r="E4638" s="0" t="s">
        <v>13223</v>
      </c>
      <c r="H4638" s="0" t="s">
        <v>13224</v>
      </c>
      <c r="I4638" s="0" t="s">
        <v>13225</v>
      </c>
    </row>
    <row r="4639" customFormat="false" ht="14.4" hidden="false" customHeight="false" outlineLevel="0" collapsed="false">
      <c r="A4639" s="0" t="n">
        <v>577</v>
      </c>
      <c r="B4639" s="0" t="s">
        <v>8967</v>
      </c>
      <c r="C4639" s="0" t="s">
        <v>8968</v>
      </c>
      <c r="D4639" s="0" t="n">
        <v>31060</v>
      </c>
      <c r="E4639" s="0" t="s">
        <v>13226</v>
      </c>
      <c r="H4639" s="0" t="s">
        <v>13227</v>
      </c>
      <c r="I4639" s="0" t="s">
        <v>13228</v>
      </c>
    </row>
    <row r="4640" customFormat="false" ht="14.4" hidden="false" customHeight="false" outlineLevel="0" collapsed="false">
      <c r="A4640" s="0" t="n">
        <v>577</v>
      </c>
      <c r="B4640" s="0" t="s">
        <v>8967</v>
      </c>
      <c r="C4640" s="0" t="s">
        <v>8968</v>
      </c>
      <c r="D4640" s="0" t="n">
        <v>31061</v>
      </c>
      <c r="E4640" s="0" t="s">
        <v>13229</v>
      </c>
      <c r="H4640" s="0" t="s">
        <v>13230</v>
      </c>
      <c r="I4640" s="0" t="s">
        <v>13231</v>
      </c>
    </row>
    <row r="4641" customFormat="false" ht="14.4" hidden="false" customHeight="false" outlineLevel="0" collapsed="false">
      <c r="A4641" s="0" t="n">
        <v>577</v>
      </c>
      <c r="B4641" s="0" t="s">
        <v>8967</v>
      </c>
      <c r="C4641" s="0" t="s">
        <v>8968</v>
      </c>
      <c r="D4641" s="0" t="n">
        <v>31062</v>
      </c>
      <c r="E4641" s="0" t="s">
        <v>13232</v>
      </c>
      <c r="H4641" s="0" t="s">
        <v>13233</v>
      </c>
      <c r="I4641" s="0" t="s">
        <v>13234</v>
      </c>
    </row>
    <row r="4642" customFormat="false" ht="14.4" hidden="false" customHeight="false" outlineLevel="0" collapsed="false">
      <c r="A4642" s="0" t="n">
        <v>577</v>
      </c>
      <c r="B4642" s="0" t="s">
        <v>8967</v>
      </c>
      <c r="C4642" s="0" t="s">
        <v>8968</v>
      </c>
      <c r="D4642" s="0" t="n">
        <v>31063</v>
      </c>
      <c r="E4642" s="0" t="s">
        <v>13235</v>
      </c>
      <c r="H4642" s="0" t="s">
        <v>13236</v>
      </c>
      <c r="I4642" s="0" t="s">
        <v>13237</v>
      </c>
    </row>
    <row r="4643" customFormat="false" ht="14.4" hidden="false" customHeight="false" outlineLevel="0" collapsed="false">
      <c r="A4643" s="0" t="n">
        <v>577</v>
      </c>
      <c r="B4643" s="0" t="s">
        <v>8967</v>
      </c>
      <c r="C4643" s="0" t="s">
        <v>8968</v>
      </c>
      <c r="D4643" s="0" t="n">
        <v>31064</v>
      </c>
      <c r="E4643" s="0" t="s">
        <v>13238</v>
      </c>
      <c r="H4643" s="0" t="s">
        <v>13239</v>
      </c>
      <c r="I4643" s="0" t="s">
        <v>13240</v>
      </c>
    </row>
    <row r="4644" customFormat="false" ht="14.4" hidden="false" customHeight="false" outlineLevel="0" collapsed="false">
      <c r="A4644" s="0" t="n">
        <v>577</v>
      </c>
      <c r="B4644" s="0" t="s">
        <v>8967</v>
      </c>
      <c r="C4644" s="0" t="s">
        <v>8968</v>
      </c>
      <c r="D4644" s="0" t="n">
        <v>31065</v>
      </c>
      <c r="E4644" s="0" t="s">
        <v>13241</v>
      </c>
      <c r="H4644" s="0" t="s">
        <v>10363</v>
      </c>
      <c r="I4644" s="0" t="s">
        <v>13242</v>
      </c>
    </row>
    <row r="4645" customFormat="false" ht="14.4" hidden="false" customHeight="false" outlineLevel="0" collapsed="false">
      <c r="A4645" s="0" t="n">
        <v>577</v>
      </c>
      <c r="B4645" s="0" t="s">
        <v>8967</v>
      </c>
      <c r="C4645" s="0" t="s">
        <v>8968</v>
      </c>
      <c r="D4645" s="0" t="n">
        <v>31066</v>
      </c>
      <c r="E4645" s="0" t="s">
        <v>13243</v>
      </c>
      <c r="H4645" s="0" t="s">
        <v>13244</v>
      </c>
      <c r="I4645" s="0" t="s">
        <v>13245</v>
      </c>
    </row>
    <row r="4646" customFormat="false" ht="14.4" hidden="false" customHeight="false" outlineLevel="0" collapsed="false">
      <c r="A4646" s="0" t="n">
        <v>577</v>
      </c>
      <c r="B4646" s="0" t="s">
        <v>8967</v>
      </c>
      <c r="C4646" s="0" t="s">
        <v>8968</v>
      </c>
      <c r="D4646" s="0" t="n">
        <v>31067</v>
      </c>
      <c r="E4646" s="0" t="s">
        <v>13246</v>
      </c>
      <c r="H4646" s="0" t="s">
        <v>13247</v>
      </c>
      <c r="I4646" s="0" t="s">
        <v>13248</v>
      </c>
    </row>
    <row r="4647" customFormat="false" ht="14.4" hidden="false" customHeight="false" outlineLevel="0" collapsed="false">
      <c r="A4647" s="0" t="n">
        <v>577</v>
      </c>
      <c r="B4647" s="0" t="s">
        <v>8967</v>
      </c>
      <c r="C4647" s="0" t="s">
        <v>8968</v>
      </c>
      <c r="D4647" s="0" t="n">
        <v>31068</v>
      </c>
      <c r="E4647" s="0" t="s">
        <v>13249</v>
      </c>
      <c r="H4647" s="0" t="s">
        <v>13250</v>
      </c>
      <c r="I4647" s="0" t="s">
        <v>13251</v>
      </c>
    </row>
    <row r="4648" customFormat="false" ht="14.4" hidden="false" customHeight="false" outlineLevel="0" collapsed="false">
      <c r="A4648" s="0" t="n">
        <v>577</v>
      </c>
      <c r="B4648" s="0" t="s">
        <v>8967</v>
      </c>
      <c r="C4648" s="0" t="s">
        <v>8968</v>
      </c>
      <c r="D4648" s="0" t="n">
        <v>31069</v>
      </c>
      <c r="E4648" s="0" t="s">
        <v>13252</v>
      </c>
      <c r="H4648" s="0" t="s">
        <v>13253</v>
      </c>
      <c r="I4648" s="0" t="s">
        <v>13254</v>
      </c>
    </row>
    <row r="4649" customFormat="false" ht="14.4" hidden="false" customHeight="false" outlineLevel="0" collapsed="false">
      <c r="A4649" s="0" t="n">
        <v>577</v>
      </c>
      <c r="B4649" s="0" t="s">
        <v>8967</v>
      </c>
      <c r="C4649" s="0" t="s">
        <v>8968</v>
      </c>
      <c r="D4649" s="0" t="n">
        <v>31070</v>
      </c>
      <c r="E4649" s="0" t="s">
        <v>13255</v>
      </c>
      <c r="H4649" s="0" t="s">
        <v>13256</v>
      </c>
      <c r="I4649" s="0" t="s">
        <v>13257</v>
      </c>
    </row>
    <row r="4650" customFormat="false" ht="14.4" hidden="false" customHeight="false" outlineLevel="0" collapsed="false">
      <c r="A4650" s="0" t="n">
        <v>577</v>
      </c>
      <c r="B4650" s="0" t="s">
        <v>8967</v>
      </c>
      <c r="C4650" s="0" t="s">
        <v>8968</v>
      </c>
      <c r="D4650" s="0" t="n">
        <v>31071</v>
      </c>
      <c r="E4650" s="0" t="s">
        <v>13258</v>
      </c>
      <c r="H4650" s="0" t="s">
        <v>13259</v>
      </c>
      <c r="I4650" s="0" t="s">
        <v>13260</v>
      </c>
    </row>
    <row r="4651" customFormat="false" ht="14.4" hidden="false" customHeight="false" outlineLevel="0" collapsed="false">
      <c r="A4651" s="0" t="n">
        <v>577</v>
      </c>
      <c r="B4651" s="0" t="s">
        <v>8967</v>
      </c>
      <c r="C4651" s="0" t="s">
        <v>8968</v>
      </c>
      <c r="D4651" s="0" t="n">
        <v>31072</v>
      </c>
      <c r="E4651" s="0" t="s">
        <v>13261</v>
      </c>
      <c r="H4651" s="0" t="s">
        <v>13262</v>
      </c>
      <c r="I4651" s="0" t="s">
        <v>13263</v>
      </c>
    </row>
    <row r="4652" customFormat="false" ht="14.4" hidden="false" customHeight="false" outlineLevel="0" collapsed="false">
      <c r="A4652" s="0" t="n">
        <v>577</v>
      </c>
      <c r="B4652" s="0" t="s">
        <v>8967</v>
      </c>
      <c r="C4652" s="0" t="s">
        <v>8968</v>
      </c>
      <c r="D4652" s="0" t="n">
        <v>31073</v>
      </c>
      <c r="E4652" s="0" t="s">
        <v>13264</v>
      </c>
      <c r="H4652" s="0" t="s">
        <v>13265</v>
      </c>
      <c r="I4652" s="0" t="s">
        <v>13266</v>
      </c>
    </row>
    <row r="4653" customFormat="false" ht="14.4" hidden="false" customHeight="false" outlineLevel="0" collapsed="false">
      <c r="A4653" s="0" t="n">
        <v>577</v>
      </c>
      <c r="B4653" s="0" t="s">
        <v>8967</v>
      </c>
      <c r="C4653" s="0" t="s">
        <v>8968</v>
      </c>
      <c r="D4653" s="0" t="n">
        <v>31074</v>
      </c>
      <c r="E4653" s="0" t="s">
        <v>13267</v>
      </c>
      <c r="H4653" s="0" t="s">
        <v>13268</v>
      </c>
      <c r="I4653" s="0" t="s">
        <v>13269</v>
      </c>
    </row>
    <row r="4654" customFormat="false" ht="14.4" hidden="false" customHeight="false" outlineLevel="0" collapsed="false">
      <c r="A4654" s="0" t="n">
        <v>577</v>
      </c>
      <c r="B4654" s="0" t="s">
        <v>8967</v>
      </c>
      <c r="C4654" s="0" t="s">
        <v>8968</v>
      </c>
      <c r="D4654" s="0" t="n">
        <v>31075</v>
      </c>
      <c r="E4654" s="0" t="s">
        <v>13270</v>
      </c>
      <c r="H4654" s="0" t="s">
        <v>13271</v>
      </c>
      <c r="I4654" s="0" t="s">
        <v>13272</v>
      </c>
    </row>
    <row r="4655" customFormat="false" ht="14.4" hidden="false" customHeight="false" outlineLevel="0" collapsed="false">
      <c r="A4655" s="0" t="n">
        <v>577</v>
      </c>
      <c r="B4655" s="0" t="s">
        <v>8967</v>
      </c>
      <c r="C4655" s="0" t="s">
        <v>8968</v>
      </c>
      <c r="D4655" s="0" t="n">
        <v>31076</v>
      </c>
      <c r="E4655" s="0" t="s">
        <v>13273</v>
      </c>
      <c r="H4655" s="0" t="s">
        <v>13274</v>
      </c>
      <c r="I4655" s="0" t="s">
        <v>13275</v>
      </c>
    </row>
    <row r="4656" customFormat="false" ht="14.4" hidden="false" customHeight="false" outlineLevel="0" collapsed="false">
      <c r="A4656" s="0" t="n">
        <v>577</v>
      </c>
      <c r="B4656" s="0" t="s">
        <v>8967</v>
      </c>
      <c r="C4656" s="0" t="s">
        <v>8968</v>
      </c>
      <c r="D4656" s="0" t="n">
        <v>31077</v>
      </c>
      <c r="E4656" s="0" t="s">
        <v>13276</v>
      </c>
      <c r="H4656" s="0" t="s">
        <v>13277</v>
      </c>
      <c r="I4656" s="0" t="s">
        <v>13278</v>
      </c>
    </row>
    <row r="4657" customFormat="false" ht="14.4" hidden="false" customHeight="false" outlineLevel="0" collapsed="false">
      <c r="A4657" s="0" t="n">
        <v>577</v>
      </c>
      <c r="B4657" s="0" t="s">
        <v>8967</v>
      </c>
      <c r="C4657" s="0" t="s">
        <v>8968</v>
      </c>
      <c r="D4657" s="0" t="n">
        <v>31078</v>
      </c>
      <c r="E4657" s="0" t="s">
        <v>13279</v>
      </c>
      <c r="H4657" s="0" t="s">
        <v>13280</v>
      </c>
      <c r="I4657" s="0" t="s">
        <v>13281</v>
      </c>
    </row>
    <row r="4658" customFormat="false" ht="14.4" hidden="false" customHeight="false" outlineLevel="0" collapsed="false">
      <c r="A4658" s="0" t="n">
        <v>577</v>
      </c>
      <c r="B4658" s="0" t="s">
        <v>8967</v>
      </c>
      <c r="C4658" s="0" t="s">
        <v>8968</v>
      </c>
      <c r="D4658" s="0" t="n">
        <v>31079</v>
      </c>
      <c r="E4658" s="0" t="s">
        <v>13282</v>
      </c>
      <c r="H4658" s="0" t="s">
        <v>13283</v>
      </c>
      <c r="I4658" s="0" t="s">
        <v>13284</v>
      </c>
    </row>
    <row r="4659" customFormat="false" ht="14.4" hidden="false" customHeight="false" outlineLevel="0" collapsed="false">
      <c r="A4659" s="0" t="n">
        <v>577</v>
      </c>
      <c r="B4659" s="0" t="s">
        <v>8967</v>
      </c>
      <c r="C4659" s="0" t="s">
        <v>8968</v>
      </c>
      <c r="D4659" s="0" t="n">
        <v>31080</v>
      </c>
      <c r="E4659" s="0" t="s">
        <v>13285</v>
      </c>
      <c r="H4659" s="0" t="s">
        <v>13286</v>
      </c>
      <c r="I4659" s="0" t="s">
        <v>13287</v>
      </c>
    </row>
    <row r="4660" customFormat="false" ht="14.4" hidden="false" customHeight="false" outlineLevel="0" collapsed="false">
      <c r="A4660" s="0" t="n">
        <v>577</v>
      </c>
      <c r="B4660" s="0" t="s">
        <v>8967</v>
      </c>
      <c r="C4660" s="0" t="s">
        <v>8968</v>
      </c>
      <c r="D4660" s="0" t="n">
        <v>31081</v>
      </c>
      <c r="E4660" s="0" t="s">
        <v>13288</v>
      </c>
      <c r="H4660" s="0" t="s">
        <v>13289</v>
      </c>
      <c r="I4660" s="0" t="s">
        <v>13290</v>
      </c>
    </row>
    <row r="4661" customFormat="false" ht="14.4" hidden="false" customHeight="false" outlineLevel="0" collapsed="false">
      <c r="A4661" s="0" t="n">
        <v>577</v>
      </c>
      <c r="B4661" s="0" t="s">
        <v>8967</v>
      </c>
      <c r="C4661" s="0" t="s">
        <v>8968</v>
      </c>
      <c r="D4661" s="0" t="n">
        <v>31082</v>
      </c>
      <c r="E4661" s="0" t="s">
        <v>13291</v>
      </c>
      <c r="H4661" s="0" t="s">
        <v>13292</v>
      </c>
      <c r="I4661" s="0" t="s">
        <v>13293</v>
      </c>
    </row>
    <row r="4662" customFormat="false" ht="14.4" hidden="false" customHeight="false" outlineLevel="0" collapsed="false">
      <c r="A4662" s="0" t="n">
        <v>577</v>
      </c>
      <c r="B4662" s="0" t="s">
        <v>8967</v>
      </c>
      <c r="C4662" s="0" t="s">
        <v>8968</v>
      </c>
      <c r="D4662" s="0" t="n">
        <v>31083</v>
      </c>
      <c r="E4662" s="0" t="s">
        <v>13294</v>
      </c>
      <c r="H4662" s="0" t="s">
        <v>13295</v>
      </c>
      <c r="I4662" s="0" t="s">
        <v>13296</v>
      </c>
    </row>
    <row r="4663" customFormat="false" ht="14.4" hidden="false" customHeight="false" outlineLevel="0" collapsed="false">
      <c r="A4663" s="0" t="n">
        <v>577</v>
      </c>
      <c r="B4663" s="0" t="s">
        <v>8967</v>
      </c>
      <c r="C4663" s="0" t="s">
        <v>8968</v>
      </c>
      <c r="D4663" s="0" t="n">
        <v>31084</v>
      </c>
      <c r="E4663" s="0" t="s">
        <v>13297</v>
      </c>
      <c r="H4663" s="0" t="s">
        <v>13298</v>
      </c>
      <c r="I4663" s="0" t="s">
        <v>13299</v>
      </c>
    </row>
    <row r="4664" customFormat="false" ht="14.4" hidden="false" customHeight="false" outlineLevel="0" collapsed="false">
      <c r="A4664" s="0" t="n">
        <v>577</v>
      </c>
      <c r="B4664" s="0" t="s">
        <v>8967</v>
      </c>
      <c r="C4664" s="0" t="s">
        <v>8968</v>
      </c>
      <c r="D4664" s="0" t="n">
        <v>31085</v>
      </c>
      <c r="E4664" s="0" t="s">
        <v>13300</v>
      </c>
      <c r="H4664" s="0" t="s">
        <v>13301</v>
      </c>
      <c r="I4664" s="0" t="s">
        <v>13302</v>
      </c>
    </row>
    <row r="4665" customFormat="false" ht="14.4" hidden="false" customHeight="false" outlineLevel="0" collapsed="false">
      <c r="A4665" s="0" t="n">
        <v>577</v>
      </c>
      <c r="B4665" s="0" t="s">
        <v>8967</v>
      </c>
      <c r="C4665" s="0" t="s">
        <v>8968</v>
      </c>
      <c r="D4665" s="0" t="n">
        <v>31086</v>
      </c>
      <c r="E4665" s="0" t="s">
        <v>13303</v>
      </c>
      <c r="H4665" s="0" t="s">
        <v>13304</v>
      </c>
      <c r="I4665" s="0" t="s">
        <v>13305</v>
      </c>
    </row>
    <row r="4666" customFormat="false" ht="14.4" hidden="false" customHeight="false" outlineLevel="0" collapsed="false">
      <c r="A4666" s="0" t="n">
        <v>577</v>
      </c>
      <c r="B4666" s="0" t="s">
        <v>8967</v>
      </c>
      <c r="C4666" s="0" t="s">
        <v>8968</v>
      </c>
      <c r="D4666" s="0" t="n">
        <v>31087</v>
      </c>
      <c r="E4666" s="0" t="s">
        <v>13306</v>
      </c>
      <c r="H4666" s="0" t="s">
        <v>13307</v>
      </c>
      <c r="I4666" s="0" t="s">
        <v>13308</v>
      </c>
    </row>
    <row r="4667" customFormat="false" ht="14.4" hidden="false" customHeight="false" outlineLevel="0" collapsed="false">
      <c r="A4667" s="0" t="n">
        <v>577</v>
      </c>
      <c r="B4667" s="0" t="s">
        <v>8967</v>
      </c>
      <c r="C4667" s="0" t="s">
        <v>8968</v>
      </c>
      <c r="D4667" s="0" t="n">
        <v>31088</v>
      </c>
      <c r="E4667" s="0" t="s">
        <v>13309</v>
      </c>
      <c r="H4667" s="0" t="s">
        <v>13310</v>
      </c>
      <c r="I4667" s="0" t="s">
        <v>13311</v>
      </c>
    </row>
    <row r="4668" customFormat="false" ht="14.4" hidden="false" customHeight="false" outlineLevel="0" collapsed="false">
      <c r="A4668" s="0" t="n">
        <v>577</v>
      </c>
      <c r="B4668" s="0" t="s">
        <v>8967</v>
      </c>
      <c r="C4668" s="0" t="s">
        <v>8968</v>
      </c>
      <c r="D4668" s="0" t="n">
        <v>31089</v>
      </c>
      <c r="E4668" s="0" t="s">
        <v>13312</v>
      </c>
      <c r="H4668" s="0" t="s">
        <v>13313</v>
      </c>
      <c r="I4668" s="0" t="s">
        <v>13314</v>
      </c>
    </row>
    <row r="4669" customFormat="false" ht="14.4" hidden="false" customHeight="false" outlineLevel="0" collapsed="false">
      <c r="A4669" s="0" t="n">
        <v>577</v>
      </c>
      <c r="B4669" s="0" t="s">
        <v>8967</v>
      </c>
      <c r="C4669" s="0" t="s">
        <v>8968</v>
      </c>
      <c r="D4669" s="0" t="n">
        <v>31090</v>
      </c>
      <c r="E4669" s="0" t="s">
        <v>13315</v>
      </c>
      <c r="H4669" s="0" t="s">
        <v>13316</v>
      </c>
      <c r="I4669" s="0" t="s">
        <v>13317</v>
      </c>
    </row>
    <row r="4670" customFormat="false" ht="14.4" hidden="false" customHeight="false" outlineLevel="0" collapsed="false">
      <c r="A4670" s="0" t="n">
        <v>577</v>
      </c>
      <c r="B4670" s="0" t="s">
        <v>8967</v>
      </c>
      <c r="C4670" s="0" t="s">
        <v>8968</v>
      </c>
      <c r="D4670" s="0" t="n">
        <v>31091</v>
      </c>
      <c r="E4670" s="0" t="s">
        <v>13318</v>
      </c>
      <c r="H4670" s="0" t="s">
        <v>13319</v>
      </c>
      <c r="I4670" s="0" t="s">
        <v>13320</v>
      </c>
    </row>
    <row r="4671" customFormat="false" ht="14.4" hidden="false" customHeight="false" outlineLevel="0" collapsed="false">
      <c r="A4671" s="0" t="n">
        <v>577</v>
      </c>
      <c r="B4671" s="0" t="s">
        <v>8967</v>
      </c>
      <c r="C4671" s="0" t="s">
        <v>8968</v>
      </c>
      <c r="D4671" s="0" t="n">
        <v>31092</v>
      </c>
      <c r="E4671" s="0" t="s">
        <v>13321</v>
      </c>
      <c r="H4671" s="0" t="s">
        <v>13322</v>
      </c>
      <c r="I4671" s="0" t="s">
        <v>13323</v>
      </c>
    </row>
    <row r="4672" customFormat="false" ht="14.4" hidden="false" customHeight="false" outlineLevel="0" collapsed="false">
      <c r="A4672" s="0" t="n">
        <v>577</v>
      </c>
      <c r="B4672" s="0" t="s">
        <v>8967</v>
      </c>
      <c r="C4672" s="0" t="s">
        <v>8968</v>
      </c>
      <c r="D4672" s="0" t="n">
        <v>31093</v>
      </c>
      <c r="E4672" s="0" t="s">
        <v>13324</v>
      </c>
      <c r="H4672" s="0" t="s">
        <v>13325</v>
      </c>
      <c r="I4672" s="0" t="s">
        <v>13326</v>
      </c>
    </row>
    <row r="4673" customFormat="false" ht="14.4" hidden="false" customHeight="false" outlineLevel="0" collapsed="false">
      <c r="A4673" s="0" t="n">
        <v>577</v>
      </c>
      <c r="B4673" s="0" t="s">
        <v>8967</v>
      </c>
      <c r="C4673" s="0" t="s">
        <v>8968</v>
      </c>
      <c r="D4673" s="0" t="n">
        <v>31094</v>
      </c>
      <c r="E4673" s="0" t="s">
        <v>13327</v>
      </c>
      <c r="H4673" s="0" t="s">
        <v>13328</v>
      </c>
      <c r="I4673" s="0" t="s">
        <v>13329</v>
      </c>
    </row>
    <row r="4674" customFormat="false" ht="14.4" hidden="false" customHeight="false" outlineLevel="0" collapsed="false">
      <c r="A4674" s="0" t="n">
        <v>577</v>
      </c>
      <c r="B4674" s="0" t="s">
        <v>8967</v>
      </c>
      <c r="C4674" s="0" t="s">
        <v>8968</v>
      </c>
      <c r="D4674" s="0" t="n">
        <v>31095</v>
      </c>
      <c r="E4674" s="0" t="s">
        <v>13330</v>
      </c>
      <c r="H4674" s="0" t="s">
        <v>13331</v>
      </c>
      <c r="I4674" s="0" t="s">
        <v>13332</v>
      </c>
    </row>
    <row r="4675" customFormat="false" ht="14.4" hidden="false" customHeight="false" outlineLevel="0" collapsed="false">
      <c r="A4675" s="0" t="n">
        <v>577</v>
      </c>
      <c r="B4675" s="0" t="s">
        <v>8967</v>
      </c>
      <c r="C4675" s="0" t="s">
        <v>8968</v>
      </c>
      <c r="D4675" s="0" t="n">
        <v>31096</v>
      </c>
      <c r="E4675" s="0" t="s">
        <v>13333</v>
      </c>
      <c r="H4675" s="0" t="s">
        <v>13334</v>
      </c>
      <c r="I4675" s="0" t="s">
        <v>13335</v>
      </c>
    </row>
    <row r="4676" customFormat="false" ht="14.4" hidden="false" customHeight="false" outlineLevel="0" collapsed="false">
      <c r="A4676" s="0" t="n">
        <v>577</v>
      </c>
      <c r="B4676" s="0" t="s">
        <v>8967</v>
      </c>
      <c r="C4676" s="0" t="s">
        <v>8968</v>
      </c>
      <c r="D4676" s="0" t="n">
        <v>31097</v>
      </c>
      <c r="E4676" s="0" t="s">
        <v>13336</v>
      </c>
      <c r="H4676" s="0" t="s">
        <v>13337</v>
      </c>
      <c r="I4676" s="0" t="s">
        <v>13338</v>
      </c>
    </row>
    <row r="4677" customFormat="false" ht="14.4" hidden="false" customHeight="false" outlineLevel="0" collapsed="false">
      <c r="A4677" s="0" t="n">
        <v>577</v>
      </c>
      <c r="B4677" s="0" t="s">
        <v>8967</v>
      </c>
      <c r="C4677" s="0" t="s">
        <v>8968</v>
      </c>
      <c r="D4677" s="0" t="n">
        <v>31098</v>
      </c>
      <c r="E4677" s="0" t="s">
        <v>13339</v>
      </c>
      <c r="H4677" s="0" t="s">
        <v>13340</v>
      </c>
      <c r="I4677" s="0" t="s">
        <v>13341</v>
      </c>
    </row>
    <row r="4678" customFormat="false" ht="14.4" hidden="false" customHeight="false" outlineLevel="0" collapsed="false">
      <c r="A4678" s="0" t="n">
        <v>577</v>
      </c>
      <c r="B4678" s="0" t="s">
        <v>8967</v>
      </c>
      <c r="C4678" s="0" t="s">
        <v>8968</v>
      </c>
      <c r="D4678" s="0" t="n">
        <v>31099</v>
      </c>
      <c r="E4678" s="0" t="s">
        <v>13342</v>
      </c>
      <c r="H4678" s="0" t="s">
        <v>13343</v>
      </c>
      <c r="I4678" s="0" t="s">
        <v>13344</v>
      </c>
    </row>
    <row r="4679" customFormat="false" ht="14.4" hidden="false" customHeight="false" outlineLevel="0" collapsed="false">
      <c r="A4679" s="0" t="n">
        <v>577</v>
      </c>
      <c r="B4679" s="0" t="s">
        <v>8967</v>
      </c>
      <c r="C4679" s="0" t="s">
        <v>8968</v>
      </c>
      <c r="D4679" s="0" t="n">
        <v>31100</v>
      </c>
      <c r="E4679" s="0" t="s">
        <v>13345</v>
      </c>
      <c r="H4679" s="0" t="s">
        <v>13346</v>
      </c>
      <c r="I4679" s="0" t="s">
        <v>13347</v>
      </c>
    </row>
    <row r="4680" customFormat="false" ht="14.4" hidden="false" customHeight="false" outlineLevel="0" collapsed="false">
      <c r="A4680" s="0" t="n">
        <v>577</v>
      </c>
      <c r="B4680" s="0" t="s">
        <v>8967</v>
      </c>
      <c r="C4680" s="0" t="s">
        <v>8968</v>
      </c>
      <c r="D4680" s="0" t="n">
        <v>31101</v>
      </c>
      <c r="E4680" s="0" t="s">
        <v>13348</v>
      </c>
      <c r="H4680" s="0" t="s">
        <v>13349</v>
      </c>
      <c r="I4680" s="0" t="s">
        <v>13350</v>
      </c>
    </row>
    <row r="4681" customFormat="false" ht="14.4" hidden="false" customHeight="false" outlineLevel="0" collapsed="false">
      <c r="A4681" s="0" t="n">
        <v>577</v>
      </c>
      <c r="B4681" s="0" t="s">
        <v>8967</v>
      </c>
      <c r="C4681" s="0" t="s">
        <v>8968</v>
      </c>
      <c r="D4681" s="0" t="n">
        <v>31102</v>
      </c>
      <c r="E4681" s="0" t="s">
        <v>13351</v>
      </c>
      <c r="H4681" s="0" t="s">
        <v>13352</v>
      </c>
      <c r="I4681" s="0" t="s">
        <v>13353</v>
      </c>
    </row>
    <row r="4682" customFormat="false" ht="14.4" hidden="false" customHeight="false" outlineLevel="0" collapsed="false">
      <c r="A4682" s="0" t="n">
        <v>577</v>
      </c>
      <c r="B4682" s="0" t="s">
        <v>8967</v>
      </c>
      <c r="C4682" s="0" t="s">
        <v>8968</v>
      </c>
      <c r="D4682" s="0" t="n">
        <v>31103</v>
      </c>
      <c r="E4682" s="0" t="s">
        <v>13354</v>
      </c>
      <c r="H4682" s="0" t="s">
        <v>13355</v>
      </c>
      <c r="I4682" s="0" t="s">
        <v>13356</v>
      </c>
    </row>
    <row r="4683" customFormat="false" ht="14.4" hidden="false" customHeight="false" outlineLevel="0" collapsed="false">
      <c r="A4683" s="0" t="n">
        <v>577</v>
      </c>
      <c r="B4683" s="0" t="s">
        <v>8967</v>
      </c>
      <c r="C4683" s="0" t="s">
        <v>8968</v>
      </c>
      <c r="D4683" s="0" t="n">
        <v>31104</v>
      </c>
      <c r="E4683" s="0" t="s">
        <v>13357</v>
      </c>
      <c r="H4683" s="0" t="s">
        <v>13358</v>
      </c>
      <c r="I4683" s="0" t="s">
        <v>13359</v>
      </c>
    </row>
    <row r="4684" customFormat="false" ht="14.4" hidden="false" customHeight="false" outlineLevel="0" collapsed="false">
      <c r="A4684" s="0" t="n">
        <v>577</v>
      </c>
      <c r="B4684" s="0" t="s">
        <v>8967</v>
      </c>
      <c r="C4684" s="0" t="s">
        <v>8968</v>
      </c>
      <c r="D4684" s="0" t="n">
        <v>31105</v>
      </c>
      <c r="E4684" s="0" t="s">
        <v>13360</v>
      </c>
      <c r="H4684" s="0" t="s">
        <v>13361</v>
      </c>
      <c r="I4684" s="0" t="s">
        <v>13362</v>
      </c>
    </row>
    <row r="4685" customFormat="false" ht="14.4" hidden="false" customHeight="false" outlineLevel="0" collapsed="false">
      <c r="A4685" s="0" t="n">
        <v>577</v>
      </c>
      <c r="B4685" s="0" t="s">
        <v>8967</v>
      </c>
      <c r="C4685" s="0" t="s">
        <v>8968</v>
      </c>
      <c r="D4685" s="0" t="n">
        <v>31106</v>
      </c>
      <c r="E4685" s="0" t="s">
        <v>13363</v>
      </c>
      <c r="H4685" s="0" t="s">
        <v>13364</v>
      </c>
      <c r="I4685" s="0" t="s">
        <v>13365</v>
      </c>
    </row>
    <row r="4686" customFormat="false" ht="14.4" hidden="false" customHeight="false" outlineLevel="0" collapsed="false">
      <c r="A4686" s="0" t="n">
        <v>577</v>
      </c>
      <c r="B4686" s="0" t="s">
        <v>8967</v>
      </c>
      <c r="C4686" s="0" t="s">
        <v>8968</v>
      </c>
      <c r="D4686" s="0" t="n">
        <v>31107</v>
      </c>
      <c r="E4686" s="0" t="s">
        <v>13366</v>
      </c>
      <c r="H4686" s="0" t="s">
        <v>13367</v>
      </c>
      <c r="I4686" s="0" t="s">
        <v>13368</v>
      </c>
    </row>
    <row r="4687" customFormat="false" ht="14.4" hidden="false" customHeight="false" outlineLevel="0" collapsed="false">
      <c r="A4687" s="0" t="n">
        <v>577</v>
      </c>
      <c r="B4687" s="0" t="s">
        <v>8967</v>
      </c>
      <c r="C4687" s="0" t="s">
        <v>8968</v>
      </c>
      <c r="D4687" s="0" t="n">
        <v>31108</v>
      </c>
      <c r="E4687" s="0" t="s">
        <v>13369</v>
      </c>
      <c r="H4687" s="0" t="s">
        <v>13370</v>
      </c>
      <c r="I4687" s="0" t="s">
        <v>13371</v>
      </c>
    </row>
    <row r="4688" customFormat="false" ht="14.4" hidden="false" customHeight="false" outlineLevel="0" collapsed="false">
      <c r="A4688" s="0" t="n">
        <v>577</v>
      </c>
      <c r="B4688" s="0" t="s">
        <v>8967</v>
      </c>
      <c r="C4688" s="0" t="s">
        <v>8968</v>
      </c>
      <c r="D4688" s="0" t="n">
        <v>31109</v>
      </c>
      <c r="E4688" s="0" t="s">
        <v>13372</v>
      </c>
      <c r="H4688" s="0" t="s">
        <v>13373</v>
      </c>
      <c r="I4688" s="0" t="s">
        <v>13374</v>
      </c>
    </row>
    <row r="4689" customFormat="false" ht="14.4" hidden="false" customHeight="false" outlineLevel="0" collapsed="false">
      <c r="A4689" s="0" t="n">
        <v>577</v>
      </c>
      <c r="B4689" s="0" t="s">
        <v>8967</v>
      </c>
      <c r="C4689" s="0" t="s">
        <v>8968</v>
      </c>
      <c r="D4689" s="0" t="n">
        <v>31110</v>
      </c>
      <c r="E4689" s="0" t="s">
        <v>13375</v>
      </c>
      <c r="H4689" s="0" t="s">
        <v>13376</v>
      </c>
      <c r="I4689" s="0" t="s">
        <v>13377</v>
      </c>
    </row>
    <row r="4690" customFormat="false" ht="14.4" hidden="false" customHeight="false" outlineLevel="0" collapsed="false">
      <c r="A4690" s="0" t="n">
        <v>577</v>
      </c>
      <c r="B4690" s="0" t="s">
        <v>8967</v>
      </c>
      <c r="C4690" s="0" t="s">
        <v>8968</v>
      </c>
      <c r="D4690" s="0" t="n">
        <v>31111</v>
      </c>
      <c r="E4690" s="0" t="s">
        <v>13378</v>
      </c>
      <c r="H4690" s="0" t="s">
        <v>13379</v>
      </c>
      <c r="I4690" s="0" t="s">
        <v>13380</v>
      </c>
    </row>
    <row r="4691" customFormat="false" ht="14.4" hidden="false" customHeight="false" outlineLevel="0" collapsed="false">
      <c r="A4691" s="0" t="n">
        <v>577</v>
      </c>
      <c r="B4691" s="0" t="s">
        <v>8967</v>
      </c>
      <c r="C4691" s="0" t="s">
        <v>8968</v>
      </c>
      <c r="D4691" s="0" t="n">
        <v>31112</v>
      </c>
      <c r="E4691" s="0" t="s">
        <v>13381</v>
      </c>
      <c r="H4691" s="0" t="s">
        <v>13382</v>
      </c>
      <c r="I4691" s="0" t="s">
        <v>13383</v>
      </c>
    </row>
    <row r="4692" customFormat="false" ht="14.4" hidden="false" customHeight="false" outlineLevel="0" collapsed="false">
      <c r="A4692" s="0" t="n">
        <v>577</v>
      </c>
      <c r="B4692" s="0" t="s">
        <v>8967</v>
      </c>
      <c r="C4692" s="0" t="s">
        <v>8968</v>
      </c>
      <c r="D4692" s="0" t="n">
        <v>31113</v>
      </c>
      <c r="E4692" s="0" t="s">
        <v>13384</v>
      </c>
      <c r="H4692" s="0" t="s">
        <v>13385</v>
      </c>
      <c r="I4692" s="0" t="s">
        <v>13386</v>
      </c>
    </row>
    <row r="4693" customFormat="false" ht="14.4" hidden="false" customHeight="false" outlineLevel="0" collapsed="false">
      <c r="A4693" s="0" t="n">
        <v>577</v>
      </c>
      <c r="B4693" s="0" t="s">
        <v>8967</v>
      </c>
      <c r="C4693" s="0" t="s">
        <v>8968</v>
      </c>
      <c r="D4693" s="0" t="n">
        <v>31114</v>
      </c>
      <c r="E4693" s="0" t="s">
        <v>13387</v>
      </c>
      <c r="H4693" s="0" t="s">
        <v>13388</v>
      </c>
      <c r="I4693" s="0" t="s">
        <v>13389</v>
      </c>
    </row>
    <row r="4694" customFormat="false" ht="14.4" hidden="false" customHeight="false" outlineLevel="0" collapsed="false">
      <c r="A4694" s="0" t="n">
        <v>577</v>
      </c>
      <c r="B4694" s="0" t="s">
        <v>8967</v>
      </c>
      <c r="C4694" s="0" t="s">
        <v>8968</v>
      </c>
      <c r="D4694" s="0" t="n">
        <v>31115</v>
      </c>
      <c r="E4694" s="0" t="s">
        <v>13390</v>
      </c>
      <c r="H4694" s="0" t="s">
        <v>13391</v>
      </c>
      <c r="I4694" s="0" t="s">
        <v>13392</v>
      </c>
    </row>
    <row r="4695" customFormat="false" ht="14.4" hidden="false" customHeight="false" outlineLevel="0" collapsed="false">
      <c r="A4695" s="0" t="n">
        <v>577</v>
      </c>
      <c r="B4695" s="0" t="s">
        <v>8967</v>
      </c>
      <c r="C4695" s="0" t="s">
        <v>8968</v>
      </c>
      <c r="D4695" s="0" t="n">
        <v>31116</v>
      </c>
      <c r="E4695" s="0" t="s">
        <v>13393</v>
      </c>
      <c r="H4695" s="0" t="s">
        <v>13394</v>
      </c>
      <c r="I4695" s="0" t="s">
        <v>13395</v>
      </c>
    </row>
    <row r="4696" customFormat="false" ht="14.4" hidden="false" customHeight="false" outlineLevel="0" collapsed="false">
      <c r="A4696" s="0" t="n">
        <v>577</v>
      </c>
      <c r="B4696" s="0" t="s">
        <v>8967</v>
      </c>
      <c r="C4696" s="0" t="s">
        <v>8968</v>
      </c>
      <c r="D4696" s="0" t="n">
        <v>31117</v>
      </c>
      <c r="E4696" s="0" t="s">
        <v>13396</v>
      </c>
      <c r="H4696" s="0" t="s">
        <v>13397</v>
      </c>
      <c r="I4696" s="0" t="s">
        <v>13398</v>
      </c>
    </row>
    <row r="4697" customFormat="false" ht="14.4" hidden="false" customHeight="false" outlineLevel="0" collapsed="false">
      <c r="A4697" s="0" t="n">
        <v>577</v>
      </c>
      <c r="B4697" s="0" t="s">
        <v>8967</v>
      </c>
      <c r="C4697" s="0" t="s">
        <v>8968</v>
      </c>
      <c r="D4697" s="0" t="n">
        <v>31118</v>
      </c>
      <c r="E4697" s="0" t="s">
        <v>13399</v>
      </c>
      <c r="H4697" s="0" t="s">
        <v>13400</v>
      </c>
      <c r="I4697" s="0" t="s">
        <v>13401</v>
      </c>
    </row>
    <row r="4698" customFormat="false" ht="14.4" hidden="false" customHeight="false" outlineLevel="0" collapsed="false">
      <c r="A4698" s="0" t="n">
        <v>577</v>
      </c>
      <c r="B4698" s="0" t="s">
        <v>8967</v>
      </c>
      <c r="C4698" s="0" t="s">
        <v>8968</v>
      </c>
      <c r="D4698" s="0" t="n">
        <v>31119</v>
      </c>
      <c r="E4698" s="0" t="s">
        <v>13402</v>
      </c>
      <c r="H4698" s="0" t="s">
        <v>13403</v>
      </c>
      <c r="I4698" s="0" t="s">
        <v>13404</v>
      </c>
    </row>
    <row r="4699" customFormat="false" ht="14.4" hidden="false" customHeight="false" outlineLevel="0" collapsed="false">
      <c r="A4699" s="0" t="n">
        <v>577</v>
      </c>
      <c r="B4699" s="0" t="s">
        <v>8967</v>
      </c>
      <c r="C4699" s="0" t="s">
        <v>8968</v>
      </c>
      <c r="D4699" s="0" t="n">
        <v>31120</v>
      </c>
      <c r="E4699" s="0" t="s">
        <v>13405</v>
      </c>
      <c r="H4699" s="0" t="s">
        <v>13406</v>
      </c>
      <c r="I4699" s="0" t="s">
        <v>13407</v>
      </c>
    </row>
    <row r="4700" customFormat="false" ht="14.4" hidden="false" customHeight="false" outlineLevel="0" collapsed="false">
      <c r="A4700" s="0" t="n">
        <v>577</v>
      </c>
      <c r="B4700" s="0" t="s">
        <v>8967</v>
      </c>
      <c r="C4700" s="0" t="s">
        <v>8968</v>
      </c>
      <c r="D4700" s="0" t="n">
        <v>31121</v>
      </c>
      <c r="E4700" s="0" t="s">
        <v>13408</v>
      </c>
      <c r="H4700" s="0" t="s">
        <v>13409</v>
      </c>
      <c r="I4700" s="0" t="s">
        <v>13410</v>
      </c>
    </row>
    <row r="4701" customFormat="false" ht="14.4" hidden="false" customHeight="false" outlineLevel="0" collapsed="false">
      <c r="A4701" s="0" t="n">
        <v>577</v>
      </c>
      <c r="B4701" s="0" t="s">
        <v>8967</v>
      </c>
      <c r="C4701" s="0" t="s">
        <v>8968</v>
      </c>
      <c r="D4701" s="0" t="n">
        <v>31122</v>
      </c>
      <c r="E4701" s="0" t="s">
        <v>13411</v>
      </c>
      <c r="H4701" s="0" t="s">
        <v>13412</v>
      </c>
      <c r="I4701" s="0" t="s">
        <v>13413</v>
      </c>
    </row>
    <row r="4702" customFormat="false" ht="14.4" hidden="false" customHeight="false" outlineLevel="0" collapsed="false">
      <c r="A4702" s="0" t="n">
        <v>577</v>
      </c>
      <c r="B4702" s="0" t="s">
        <v>8967</v>
      </c>
      <c r="C4702" s="0" t="s">
        <v>8968</v>
      </c>
      <c r="D4702" s="0" t="n">
        <v>31123</v>
      </c>
      <c r="E4702" s="0" t="s">
        <v>13414</v>
      </c>
      <c r="H4702" s="0" t="s">
        <v>13415</v>
      </c>
      <c r="I4702" s="0" t="s">
        <v>13416</v>
      </c>
    </row>
    <row r="4703" customFormat="false" ht="14.4" hidden="false" customHeight="false" outlineLevel="0" collapsed="false">
      <c r="A4703" s="0" t="n">
        <v>577</v>
      </c>
      <c r="B4703" s="0" t="s">
        <v>8967</v>
      </c>
      <c r="C4703" s="0" t="s">
        <v>8968</v>
      </c>
      <c r="D4703" s="0" t="n">
        <v>31124</v>
      </c>
      <c r="E4703" s="0" t="s">
        <v>13417</v>
      </c>
      <c r="H4703" s="0" t="s">
        <v>13418</v>
      </c>
      <c r="I4703" s="0" t="s">
        <v>13419</v>
      </c>
    </row>
    <row r="4704" customFormat="false" ht="14.4" hidden="false" customHeight="false" outlineLevel="0" collapsed="false">
      <c r="A4704" s="0" t="n">
        <v>577</v>
      </c>
      <c r="B4704" s="0" t="s">
        <v>8967</v>
      </c>
      <c r="C4704" s="0" t="s">
        <v>8968</v>
      </c>
      <c r="D4704" s="0" t="n">
        <v>31125</v>
      </c>
      <c r="E4704" s="0" t="s">
        <v>13420</v>
      </c>
      <c r="H4704" s="0" t="s">
        <v>13421</v>
      </c>
      <c r="I4704" s="0" t="s">
        <v>13422</v>
      </c>
    </row>
    <row r="4705" customFormat="false" ht="14.4" hidden="false" customHeight="false" outlineLevel="0" collapsed="false">
      <c r="A4705" s="0" t="n">
        <v>577</v>
      </c>
      <c r="B4705" s="0" t="s">
        <v>8967</v>
      </c>
      <c r="C4705" s="0" t="s">
        <v>8968</v>
      </c>
      <c r="D4705" s="0" t="n">
        <v>31126</v>
      </c>
      <c r="E4705" s="0" t="s">
        <v>13423</v>
      </c>
      <c r="H4705" s="0" t="s">
        <v>13424</v>
      </c>
      <c r="I4705" s="0" t="s">
        <v>13425</v>
      </c>
    </row>
    <row r="4706" customFormat="false" ht="14.4" hidden="false" customHeight="false" outlineLevel="0" collapsed="false">
      <c r="A4706" s="0" t="n">
        <v>577</v>
      </c>
      <c r="B4706" s="0" t="s">
        <v>8967</v>
      </c>
      <c r="C4706" s="0" t="s">
        <v>8968</v>
      </c>
      <c r="D4706" s="0" t="n">
        <v>31127</v>
      </c>
      <c r="E4706" s="0" t="s">
        <v>13426</v>
      </c>
      <c r="H4706" s="0" t="s">
        <v>13427</v>
      </c>
      <c r="I4706" s="0" t="s">
        <v>13428</v>
      </c>
    </row>
    <row r="4707" customFormat="false" ht="14.4" hidden="false" customHeight="false" outlineLevel="0" collapsed="false">
      <c r="A4707" s="0" t="n">
        <v>577</v>
      </c>
      <c r="B4707" s="0" t="s">
        <v>8967</v>
      </c>
      <c r="C4707" s="0" t="s">
        <v>8968</v>
      </c>
      <c r="D4707" s="0" t="n">
        <v>31128</v>
      </c>
      <c r="E4707" s="0" t="s">
        <v>13429</v>
      </c>
      <c r="H4707" s="0" t="s">
        <v>13430</v>
      </c>
      <c r="I4707" s="0" t="s">
        <v>13431</v>
      </c>
    </row>
    <row r="4708" customFormat="false" ht="14.4" hidden="false" customHeight="false" outlineLevel="0" collapsed="false">
      <c r="A4708" s="0" t="n">
        <v>577</v>
      </c>
      <c r="B4708" s="0" t="s">
        <v>8967</v>
      </c>
      <c r="C4708" s="0" t="s">
        <v>8968</v>
      </c>
      <c r="D4708" s="0" t="n">
        <v>31129</v>
      </c>
      <c r="E4708" s="0" t="s">
        <v>13432</v>
      </c>
      <c r="H4708" s="0" t="s">
        <v>13433</v>
      </c>
      <c r="I4708" s="0" t="s">
        <v>13434</v>
      </c>
    </row>
    <row r="4709" customFormat="false" ht="14.4" hidden="false" customHeight="false" outlineLevel="0" collapsed="false">
      <c r="A4709" s="0" t="n">
        <v>577</v>
      </c>
      <c r="B4709" s="0" t="s">
        <v>8967</v>
      </c>
      <c r="C4709" s="0" t="s">
        <v>8968</v>
      </c>
      <c r="D4709" s="0" t="n">
        <v>31130</v>
      </c>
      <c r="E4709" s="0" t="s">
        <v>13435</v>
      </c>
      <c r="H4709" s="0" t="s">
        <v>13436</v>
      </c>
      <c r="I4709" s="0" t="s">
        <v>13437</v>
      </c>
    </row>
    <row r="4710" customFormat="false" ht="14.4" hidden="false" customHeight="false" outlineLevel="0" collapsed="false">
      <c r="A4710" s="0" t="n">
        <v>577</v>
      </c>
      <c r="B4710" s="0" t="s">
        <v>8967</v>
      </c>
      <c r="C4710" s="0" t="s">
        <v>8968</v>
      </c>
      <c r="D4710" s="0" t="n">
        <v>31131</v>
      </c>
      <c r="E4710" s="0" t="s">
        <v>13438</v>
      </c>
      <c r="H4710" s="0" t="s">
        <v>13439</v>
      </c>
      <c r="I4710" s="0" t="s">
        <v>13440</v>
      </c>
    </row>
    <row r="4711" customFormat="false" ht="14.4" hidden="false" customHeight="false" outlineLevel="0" collapsed="false">
      <c r="A4711" s="0" t="n">
        <v>577</v>
      </c>
      <c r="B4711" s="0" t="s">
        <v>8967</v>
      </c>
      <c r="C4711" s="0" t="s">
        <v>8968</v>
      </c>
      <c r="D4711" s="0" t="n">
        <v>31132</v>
      </c>
      <c r="E4711" s="0" t="s">
        <v>13441</v>
      </c>
      <c r="H4711" s="0" t="s">
        <v>13442</v>
      </c>
      <c r="I4711" s="0" t="s">
        <v>13443</v>
      </c>
    </row>
    <row r="4712" customFormat="false" ht="14.4" hidden="false" customHeight="false" outlineLevel="0" collapsed="false">
      <c r="A4712" s="0" t="n">
        <v>577</v>
      </c>
      <c r="B4712" s="0" t="s">
        <v>8967</v>
      </c>
      <c r="C4712" s="0" t="s">
        <v>8968</v>
      </c>
      <c r="D4712" s="0" t="n">
        <v>31133</v>
      </c>
      <c r="E4712" s="0" t="s">
        <v>13444</v>
      </c>
      <c r="H4712" s="0" t="s">
        <v>13445</v>
      </c>
      <c r="I4712" s="0" t="s">
        <v>13446</v>
      </c>
    </row>
    <row r="4713" customFormat="false" ht="14.4" hidden="false" customHeight="false" outlineLevel="0" collapsed="false">
      <c r="A4713" s="0" t="n">
        <v>577</v>
      </c>
      <c r="B4713" s="0" t="s">
        <v>8967</v>
      </c>
      <c r="C4713" s="0" t="s">
        <v>8968</v>
      </c>
      <c r="D4713" s="0" t="n">
        <v>31134</v>
      </c>
      <c r="E4713" s="0" t="s">
        <v>13447</v>
      </c>
      <c r="H4713" s="0" t="s">
        <v>13448</v>
      </c>
      <c r="I4713" s="0" t="s">
        <v>13449</v>
      </c>
    </row>
    <row r="4714" customFormat="false" ht="14.4" hidden="false" customHeight="false" outlineLevel="0" collapsed="false">
      <c r="A4714" s="0" t="n">
        <v>577</v>
      </c>
      <c r="B4714" s="0" t="s">
        <v>8967</v>
      </c>
      <c r="C4714" s="0" t="s">
        <v>8968</v>
      </c>
      <c r="D4714" s="0" t="n">
        <v>31135</v>
      </c>
      <c r="E4714" s="0" t="s">
        <v>13450</v>
      </c>
      <c r="H4714" s="0" t="s">
        <v>13451</v>
      </c>
      <c r="I4714" s="0" t="s">
        <v>13452</v>
      </c>
    </row>
    <row r="4715" customFormat="false" ht="14.4" hidden="false" customHeight="false" outlineLevel="0" collapsed="false">
      <c r="A4715" s="0" t="n">
        <v>577</v>
      </c>
      <c r="B4715" s="0" t="s">
        <v>8967</v>
      </c>
      <c r="C4715" s="0" t="s">
        <v>8968</v>
      </c>
      <c r="D4715" s="0" t="n">
        <v>31136</v>
      </c>
      <c r="E4715" s="0" t="s">
        <v>13453</v>
      </c>
      <c r="H4715" s="0" t="s">
        <v>13454</v>
      </c>
      <c r="I4715" s="0" t="s">
        <v>13455</v>
      </c>
    </row>
    <row r="4716" customFormat="false" ht="14.4" hidden="false" customHeight="false" outlineLevel="0" collapsed="false">
      <c r="A4716" s="0" t="n">
        <v>577</v>
      </c>
      <c r="B4716" s="0" t="s">
        <v>8967</v>
      </c>
      <c r="C4716" s="0" t="s">
        <v>8968</v>
      </c>
      <c r="D4716" s="0" t="n">
        <v>31137</v>
      </c>
      <c r="E4716" s="0" t="s">
        <v>13456</v>
      </c>
      <c r="H4716" s="0" t="s">
        <v>13457</v>
      </c>
      <c r="I4716" s="0" t="s">
        <v>13458</v>
      </c>
    </row>
    <row r="4717" customFormat="false" ht="14.4" hidden="false" customHeight="false" outlineLevel="0" collapsed="false">
      <c r="A4717" s="0" t="n">
        <v>577</v>
      </c>
      <c r="B4717" s="0" t="s">
        <v>8967</v>
      </c>
      <c r="C4717" s="0" t="s">
        <v>8968</v>
      </c>
      <c r="D4717" s="0" t="n">
        <v>31138</v>
      </c>
      <c r="E4717" s="0" t="s">
        <v>13459</v>
      </c>
      <c r="H4717" s="0" t="s">
        <v>13460</v>
      </c>
      <c r="I4717" s="0" t="s">
        <v>13461</v>
      </c>
    </row>
    <row r="4718" customFormat="false" ht="14.4" hidden="false" customHeight="false" outlineLevel="0" collapsed="false">
      <c r="A4718" s="0" t="n">
        <v>577</v>
      </c>
      <c r="B4718" s="0" t="s">
        <v>8967</v>
      </c>
      <c r="C4718" s="0" t="s">
        <v>8968</v>
      </c>
      <c r="D4718" s="0" t="n">
        <v>31139</v>
      </c>
      <c r="E4718" s="0" t="s">
        <v>13462</v>
      </c>
      <c r="H4718" s="0" t="s">
        <v>13463</v>
      </c>
      <c r="I4718" s="0" t="s">
        <v>13464</v>
      </c>
    </row>
    <row r="4719" customFormat="false" ht="14.4" hidden="false" customHeight="false" outlineLevel="0" collapsed="false">
      <c r="A4719" s="0" t="n">
        <v>577</v>
      </c>
      <c r="B4719" s="0" t="s">
        <v>8967</v>
      </c>
      <c r="C4719" s="0" t="s">
        <v>8968</v>
      </c>
      <c r="D4719" s="0" t="n">
        <v>31140</v>
      </c>
      <c r="E4719" s="0" t="s">
        <v>13465</v>
      </c>
      <c r="H4719" s="0" t="s">
        <v>13466</v>
      </c>
      <c r="I4719" s="0" t="s">
        <v>13467</v>
      </c>
    </row>
    <row r="4720" customFormat="false" ht="14.4" hidden="false" customHeight="false" outlineLevel="0" collapsed="false">
      <c r="A4720" s="0" t="n">
        <v>577</v>
      </c>
      <c r="B4720" s="0" t="s">
        <v>8967</v>
      </c>
      <c r="C4720" s="0" t="s">
        <v>8968</v>
      </c>
      <c r="D4720" s="0" t="n">
        <v>31141</v>
      </c>
      <c r="E4720" s="0" t="s">
        <v>13468</v>
      </c>
      <c r="H4720" s="0" t="s">
        <v>13469</v>
      </c>
      <c r="I4720" s="0" t="s">
        <v>13470</v>
      </c>
    </row>
    <row r="4721" customFormat="false" ht="14.4" hidden="false" customHeight="false" outlineLevel="0" collapsed="false">
      <c r="A4721" s="0" t="n">
        <v>577</v>
      </c>
      <c r="B4721" s="0" t="s">
        <v>8967</v>
      </c>
      <c r="C4721" s="0" t="s">
        <v>8968</v>
      </c>
      <c r="D4721" s="0" t="n">
        <v>31142</v>
      </c>
      <c r="E4721" s="0" t="s">
        <v>13471</v>
      </c>
      <c r="H4721" s="0" t="s">
        <v>13472</v>
      </c>
      <c r="I4721" s="0" t="s">
        <v>13473</v>
      </c>
    </row>
    <row r="4722" customFormat="false" ht="14.4" hidden="false" customHeight="false" outlineLevel="0" collapsed="false">
      <c r="A4722" s="0" t="n">
        <v>577</v>
      </c>
      <c r="B4722" s="0" t="s">
        <v>8967</v>
      </c>
      <c r="C4722" s="0" t="s">
        <v>8968</v>
      </c>
      <c r="D4722" s="0" t="n">
        <v>31143</v>
      </c>
      <c r="E4722" s="0" t="s">
        <v>13474</v>
      </c>
      <c r="H4722" s="0" t="s">
        <v>13475</v>
      </c>
      <c r="I4722" s="0" t="s">
        <v>13476</v>
      </c>
    </row>
    <row r="4723" customFormat="false" ht="14.4" hidden="false" customHeight="false" outlineLevel="0" collapsed="false">
      <c r="A4723" s="0" t="n">
        <v>577</v>
      </c>
      <c r="B4723" s="0" t="s">
        <v>8967</v>
      </c>
      <c r="C4723" s="0" t="s">
        <v>8968</v>
      </c>
      <c r="D4723" s="0" t="n">
        <v>31144</v>
      </c>
      <c r="E4723" s="0" t="s">
        <v>13477</v>
      </c>
      <c r="H4723" s="0" t="s">
        <v>13478</v>
      </c>
      <c r="I4723" s="0" t="s">
        <v>13479</v>
      </c>
    </row>
    <row r="4724" customFormat="false" ht="14.4" hidden="false" customHeight="false" outlineLevel="0" collapsed="false">
      <c r="A4724" s="0" t="n">
        <v>577</v>
      </c>
      <c r="B4724" s="0" t="s">
        <v>8967</v>
      </c>
      <c r="C4724" s="0" t="s">
        <v>8968</v>
      </c>
      <c r="D4724" s="0" t="n">
        <v>31145</v>
      </c>
      <c r="E4724" s="0" t="s">
        <v>13480</v>
      </c>
      <c r="H4724" s="0" t="s">
        <v>13481</v>
      </c>
      <c r="I4724" s="0" t="s">
        <v>13482</v>
      </c>
    </row>
    <row r="4725" customFormat="false" ht="14.4" hidden="false" customHeight="false" outlineLevel="0" collapsed="false">
      <c r="A4725" s="0" t="n">
        <v>577</v>
      </c>
      <c r="B4725" s="0" t="s">
        <v>8967</v>
      </c>
      <c r="C4725" s="0" t="s">
        <v>8968</v>
      </c>
      <c r="D4725" s="0" t="n">
        <v>31146</v>
      </c>
      <c r="E4725" s="0" t="s">
        <v>13483</v>
      </c>
      <c r="H4725" s="0" t="s">
        <v>13484</v>
      </c>
      <c r="I4725" s="0" t="s">
        <v>13485</v>
      </c>
    </row>
    <row r="4726" customFormat="false" ht="14.4" hidden="false" customHeight="false" outlineLevel="0" collapsed="false">
      <c r="A4726" s="0" t="n">
        <v>577</v>
      </c>
      <c r="B4726" s="0" t="s">
        <v>8967</v>
      </c>
      <c r="C4726" s="0" t="s">
        <v>8968</v>
      </c>
      <c r="D4726" s="0" t="n">
        <v>31147</v>
      </c>
      <c r="E4726" s="0" t="s">
        <v>13486</v>
      </c>
      <c r="H4726" s="0" t="s">
        <v>13487</v>
      </c>
      <c r="I4726" s="0" t="s">
        <v>13488</v>
      </c>
    </row>
    <row r="4727" customFormat="false" ht="14.4" hidden="false" customHeight="false" outlineLevel="0" collapsed="false">
      <c r="A4727" s="0" t="n">
        <v>577</v>
      </c>
      <c r="B4727" s="0" t="s">
        <v>8967</v>
      </c>
      <c r="C4727" s="0" t="s">
        <v>8968</v>
      </c>
      <c r="D4727" s="0" t="n">
        <v>31148</v>
      </c>
      <c r="E4727" s="0" t="s">
        <v>13489</v>
      </c>
      <c r="H4727" s="0" t="s">
        <v>13490</v>
      </c>
      <c r="I4727" s="0" t="s">
        <v>13491</v>
      </c>
    </row>
    <row r="4728" customFormat="false" ht="14.4" hidden="false" customHeight="false" outlineLevel="0" collapsed="false">
      <c r="A4728" s="0" t="n">
        <v>577</v>
      </c>
      <c r="B4728" s="0" t="s">
        <v>8967</v>
      </c>
      <c r="C4728" s="0" t="s">
        <v>8968</v>
      </c>
      <c r="D4728" s="0" t="n">
        <v>31149</v>
      </c>
      <c r="E4728" s="0" t="s">
        <v>13492</v>
      </c>
      <c r="H4728" s="0" t="s">
        <v>13493</v>
      </c>
      <c r="I4728" s="0" t="s">
        <v>13494</v>
      </c>
    </row>
    <row r="4729" customFormat="false" ht="14.4" hidden="false" customHeight="false" outlineLevel="0" collapsed="false">
      <c r="A4729" s="0" t="n">
        <v>577</v>
      </c>
      <c r="B4729" s="0" t="s">
        <v>8967</v>
      </c>
      <c r="C4729" s="0" t="s">
        <v>8968</v>
      </c>
      <c r="D4729" s="0" t="n">
        <v>31150</v>
      </c>
      <c r="E4729" s="0" t="s">
        <v>13495</v>
      </c>
      <c r="H4729" s="0" t="s">
        <v>13496</v>
      </c>
      <c r="I4729" s="0" t="s">
        <v>13497</v>
      </c>
    </row>
    <row r="4730" customFormat="false" ht="14.4" hidden="false" customHeight="false" outlineLevel="0" collapsed="false">
      <c r="A4730" s="0" t="n">
        <v>577</v>
      </c>
      <c r="B4730" s="0" t="s">
        <v>8967</v>
      </c>
      <c r="C4730" s="0" t="s">
        <v>8968</v>
      </c>
      <c r="D4730" s="0" t="n">
        <v>31151</v>
      </c>
      <c r="E4730" s="0" t="s">
        <v>13498</v>
      </c>
      <c r="H4730" s="0" t="s">
        <v>13499</v>
      </c>
      <c r="I4730" s="0" t="s">
        <v>13500</v>
      </c>
    </row>
    <row r="4731" customFormat="false" ht="14.4" hidden="false" customHeight="false" outlineLevel="0" collapsed="false">
      <c r="A4731" s="0" t="n">
        <v>577</v>
      </c>
      <c r="B4731" s="0" t="s">
        <v>8967</v>
      </c>
      <c r="C4731" s="0" t="s">
        <v>8968</v>
      </c>
      <c r="D4731" s="0" t="n">
        <v>31152</v>
      </c>
      <c r="E4731" s="0" t="s">
        <v>13501</v>
      </c>
      <c r="H4731" s="0" t="s">
        <v>13502</v>
      </c>
      <c r="I4731" s="0" t="s">
        <v>13503</v>
      </c>
    </row>
    <row r="4732" customFormat="false" ht="14.4" hidden="false" customHeight="false" outlineLevel="0" collapsed="false">
      <c r="A4732" s="0" t="n">
        <v>577</v>
      </c>
      <c r="B4732" s="0" t="s">
        <v>8967</v>
      </c>
      <c r="C4732" s="0" t="s">
        <v>8968</v>
      </c>
      <c r="D4732" s="0" t="n">
        <v>31153</v>
      </c>
      <c r="E4732" s="0" t="s">
        <v>13504</v>
      </c>
      <c r="H4732" s="0" t="s">
        <v>13505</v>
      </c>
      <c r="I4732" s="0" t="s">
        <v>13506</v>
      </c>
    </row>
    <row r="4733" customFormat="false" ht="14.4" hidden="false" customHeight="false" outlineLevel="0" collapsed="false">
      <c r="A4733" s="0" t="n">
        <v>577</v>
      </c>
      <c r="B4733" s="0" t="s">
        <v>8967</v>
      </c>
      <c r="C4733" s="0" t="s">
        <v>8968</v>
      </c>
      <c r="D4733" s="0" t="n">
        <v>31154</v>
      </c>
      <c r="E4733" s="0" t="s">
        <v>13507</v>
      </c>
      <c r="H4733" s="0" t="s">
        <v>13508</v>
      </c>
      <c r="I4733" s="0" t="s">
        <v>13509</v>
      </c>
    </row>
    <row r="4734" customFormat="false" ht="14.4" hidden="false" customHeight="false" outlineLevel="0" collapsed="false">
      <c r="A4734" s="0" t="n">
        <v>577</v>
      </c>
      <c r="B4734" s="0" t="s">
        <v>8967</v>
      </c>
      <c r="C4734" s="0" t="s">
        <v>8968</v>
      </c>
      <c r="D4734" s="0" t="n">
        <v>31155</v>
      </c>
      <c r="E4734" s="0" t="s">
        <v>13510</v>
      </c>
      <c r="H4734" s="0" t="s">
        <v>13511</v>
      </c>
      <c r="I4734" s="0" t="s">
        <v>13512</v>
      </c>
    </row>
    <row r="4735" customFormat="false" ht="14.4" hidden="false" customHeight="false" outlineLevel="0" collapsed="false">
      <c r="A4735" s="0" t="n">
        <v>577</v>
      </c>
      <c r="B4735" s="0" t="s">
        <v>8967</v>
      </c>
      <c r="C4735" s="0" t="s">
        <v>8968</v>
      </c>
      <c r="D4735" s="0" t="n">
        <v>31156</v>
      </c>
      <c r="E4735" s="0" t="s">
        <v>13513</v>
      </c>
      <c r="H4735" s="0" t="s">
        <v>13514</v>
      </c>
      <c r="I4735" s="0" t="s">
        <v>13515</v>
      </c>
    </row>
    <row r="4736" customFormat="false" ht="14.4" hidden="false" customHeight="false" outlineLevel="0" collapsed="false">
      <c r="A4736" s="0" t="n">
        <v>577</v>
      </c>
      <c r="B4736" s="0" t="s">
        <v>8967</v>
      </c>
      <c r="C4736" s="0" t="s">
        <v>8968</v>
      </c>
      <c r="D4736" s="0" t="n">
        <v>31157</v>
      </c>
      <c r="E4736" s="0" t="s">
        <v>13516</v>
      </c>
      <c r="H4736" s="0" t="s">
        <v>13517</v>
      </c>
      <c r="I4736" s="0" t="s">
        <v>13518</v>
      </c>
    </row>
    <row r="4737" customFormat="false" ht="14.4" hidden="false" customHeight="false" outlineLevel="0" collapsed="false">
      <c r="A4737" s="0" t="n">
        <v>577</v>
      </c>
      <c r="B4737" s="0" t="s">
        <v>8967</v>
      </c>
      <c r="C4737" s="0" t="s">
        <v>8968</v>
      </c>
      <c r="D4737" s="0" t="n">
        <v>31158</v>
      </c>
      <c r="E4737" s="0" t="s">
        <v>13519</v>
      </c>
      <c r="H4737" s="0" t="s">
        <v>13520</v>
      </c>
      <c r="I4737" s="0" t="s">
        <v>13521</v>
      </c>
    </row>
    <row r="4738" customFormat="false" ht="14.4" hidden="false" customHeight="false" outlineLevel="0" collapsed="false">
      <c r="A4738" s="0" t="n">
        <v>577</v>
      </c>
      <c r="B4738" s="0" t="s">
        <v>8967</v>
      </c>
      <c r="C4738" s="0" t="s">
        <v>8968</v>
      </c>
      <c r="D4738" s="0" t="n">
        <v>31159</v>
      </c>
      <c r="E4738" s="0" t="s">
        <v>13522</v>
      </c>
      <c r="H4738" s="0" t="s">
        <v>13523</v>
      </c>
      <c r="I4738" s="0" t="s">
        <v>13524</v>
      </c>
    </row>
    <row r="4739" customFormat="false" ht="14.4" hidden="false" customHeight="false" outlineLevel="0" collapsed="false">
      <c r="A4739" s="0" t="n">
        <v>577</v>
      </c>
      <c r="B4739" s="0" t="s">
        <v>8967</v>
      </c>
      <c r="C4739" s="0" t="s">
        <v>8968</v>
      </c>
      <c r="D4739" s="0" t="n">
        <v>31160</v>
      </c>
      <c r="E4739" s="0" t="s">
        <v>13525</v>
      </c>
      <c r="H4739" s="0" t="s">
        <v>13526</v>
      </c>
      <c r="I4739" s="0" t="s">
        <v>13527</v>
      </c>
    </row>
    <row r="4740" customFormat="false" ht="14.4" hidden="false" customHeight="false" outlineLevel="0" collapsed="false">
      <c r="A4740" s="0" t="n">
        <v>577</v>
      </c>
      <c r="B4740" s="0" t="s">
        <v>8967</v>
      </c>
      <c r="C4740" s="0" t="s">
        <v>8968</v>
      </c>
      <c r="D4740" s="0" t="n">
        <v>31161</v>
      </c>
      <c r="E4740" s="0" t="s">
        <v>13528</v>
      </c>
      <c r="H4740" s="0" t="s">
        <v>13529</v>
      </c>
      <c r="I4740" s="0" t="s">
        <v>13530</v>
      </c>
    </row>
    <row r="4741" customFormat="false" ht="14.4" hidden="false" customHeight="false" outlineLevel="0" collapsed="false">
      <c r="A4741" s="0" t="n">
        <v>577</v>
      </c>
      <c r="B4741" s="0" t="s">
        <v>8967</v>
      </c>
      <c r="C4741" s="0" t="s">
        <v>8968</v>
      </c>
      <c r="D4741" s="0" t="n">
        <v>31162</v>
      </c>
      <c r="E4741" s="0" t="s">
        <v>13531</v>
      </c>
      <c r="H4741" s="0" t="s">
        <v>13532</v>
      </c>
      <c r="I4741" s="0" t="s">
        <v>13533</v>
      </c>
    </row>
    <row r="4742" customFormat="false" ht="14.4" hidden="false" customHeight="false" outlineLevel="0" collapsed="false">
      <c r="A4742" s="0" t="n">
        <v>577</v>
      </c>
      <c r="B4742" s="0" t="s">
        <v>8967</v>
      </c>
      <c r="C4742" s="0" t="s">
        <v>8968</v>
      </c>
      <c r="D4742" s="0" t="n">
        <v>31163</v>
      </c>
      <c r="E4742" s="0" t="s">
        <v>13534</v>
      </c>
      <c r="H4742" s="0" t="s">
        <v>13535</v>
      </c>
      <c r="I4742" s="0" t="s">
        <v>13536</v>
      </c>
    </row>
    <row r="4743" customFormat="false" ht="14.4" hidden="false" customHeight="false" outlineLevel="0" collapsed="false">
      <c r="A4743" s="0" t="n">
        <v>577</v>
      </c>
      <c r="B4743" s="0" t="s">
        <v>8967</v>
      </c>
      <c r="C4743" s="0" t="s">
        <v>8968</v>
      </c>
      <c r="D4743" s="0" t="n">
        <v>31164</v>
      </c>
      <c r="E4743" s="0" t="s">
        <v>13537</v>
      </c>
      <c r="H4743" s="0" t="s">
        <v>13538</v>
      </c>
      <c r="I4743" s="0" t="s">
        <v>13539</v>
      </c>
    </row>
    <row r="4744" customFormat="false" ht="14.4" hidden="false" customHeight="false" outlineLevel="0" collapsed="false">
      <c r="A4744" s="0" t="n">
        <v>577</v>
      </c>
      <c r="B4744" s="0" t="s">
        <v>8967</v>
      </c>
      <c r="C4744" s="0" t="s">
        <v>8968</v>
      </c>
      <c r="D4744" s="0" t="n">
        <v>31165</v>
      </c>
      <c r="E4744" s="0" t="s">
        <v>13540</v>
      </c>
      <c r="H4744" s="0" t="s">
        <v>13541</v>
      </c>
      <c r="I4744" s="0" t="s">
        <v>13542</v>
      </c>
    </row>
    <row r="4745" customFormat="false" ht="14.4" hidden="false" customHeight="false" outlineLevel="0" collapsed="false">
      <c r="A4745" s="0" t="n">
        <v>577</v>
      </c>
      <c r="B4745" s="0" t="s">
        <v>8967</v>
      </c>
      <c r="C4745" s="0" t="s">
        <v>8968</v>
      </c>
      <c r="D4745" s="0" t="n">
        <v>31166</v>
      </c>
      <c r="E4745" s="0" t="s">
        <v>13543</v>
      </c>
      <c r="H4745" s="0" t="s">
        <v>13544</v>
      </c>
      <c r="I4745" s="0" t="s">
        <v>13545</v>
      </c>
    </row>
    <row r="4746" customFormat="false" ht="14.4" hidden="false" customHeight="false" outlineLevel="0" collapsed="false">
      <c r="A4746" s="0" t="n">
        <v>577</v>
      </c>
      <c r="B4746" s="0" t="s">
        <v>8967</v>
      </c>
      <c r="C4746" s="0" t="s">
        <v>8968</v>
      </c>
      <c r="D4746" s="0" t="n">
        <v>31167</v>
      </c>
      <c r="E4746" s="0" t="s">
        <v>13546</v>
      </c>
      <c r="H4746" s="0" t="s">
        <v>13547</v>
      </c>
      <c r="I4746" s="0" t="s">
        <v>13548</v>
      </c>
    </row>
    <row r="4747" customFormat="false" ht="14.4" hidden="false" customHeight="false" outlineLevel="0" collapsed="false">
      <c r="A4747" s="0" t="n">
        <v>577</v>
      </c>
      <c r="B4747" s="0" t="s">
        <v>8967</v>
      </c>
      <c r="C4747" s="0" t="s">
        <v>8968</v>
      </c>
      <c r="D4747" s="0" t="n">
        <v>31168</v>
      </c>
      <c r="E4747" s="0" t="s">
        <v>13549</v>
      </c>
      <c r="H4747" s="0" t="s">
        <v>13550</v>
      </c>
      <c r="I4747" s="0" t="s">
        <v>13551</v>
      </c>
    </row>
    <row r="4748" customFormat="false" ht="14.4" hidden="false" customHeight="false" outlineLevel="0" collapsed="false">
      <c r="A4748" s="0" t="n">
        <v>577</v>
      </c>
      <c r="B4748" s="0" t="s">
        <v>8967</v>
      </c>
      <c r="C4748" s="0" t="s">
        <v>8968</v>
      </c>
      <c r="D4748" s="0" t="n">
        <v>31169</v>
      </c>
      <c r="E4748" s="0" t="s">
        <v>13552</v>
      </c>
      <c r="H4748" s="0" t="s">
        <v>13553</v>
      </c>
      <c r="I4748" s="0" t="s">
        <v>13554</v>
      </c>
    </row>
    <row r="4749" customFormat="false" ht="14.4" hidden="false" customHeight="false" outlineLevel="0" collapsed="false">
      <c r="A4749" s="0" t="n">
        <v>577</v>
      </c>
      <c r="B4749" s="0" t="s">
        <v>8967</v>
      </c>
      <c r="C4749" s="0" t="s">
        <v>8968</v>
      </c>
      <c r="D4749" s="0" t="n">
        <v>31170</v>
      </c>
      <c r="E4749" s="0" t="s">
        <v>13555</v>
      </c>
      <c r="H4749" s="0" t="s">
        <v>13556</v>
      </c>
      <c r="I4749" s="0" t="s">
        <v>13557</v>
      </c>
    </row>
    <row r="4750" customFormat="false" ht="14.4" hidden="false" customHeight="false" outlineLevel="0" collapsed="false">
      <c r="A4750" s="0" t="n">
        <v>577</v>
      </c>
      <c r="B4750" s="0" t="s">
        <v>8967</v>
      </c>
      <c r="C4750" s="0" t="s">
        <v>8968</v>
      </c>
      <c r="D4750" s="0" t="n">
        <v>31171</v>
      </c>
      <c r="E4750" s="0" t="s">
        <v>13558</v>
      </c>
      <c r="H4750" s="0" t="s">
        <v>13559</v>
      </c>
      <c r="I4750" s="0" t="s">
        <v>13560</v>
      </c>
    </row>
    <row r="4751" customFormat="false" ht="14.4" hidden="false" customHeight="false" outlineLevel="0" collapsed="false">
      <c r="A4751" s="0" t="n">
        <v>577</v>
      </c>
      <c r="B4751" s="0" t="s">
        <v>8967</v>
      </c>
      <c r="C4751" s="0" t="s">
        <v>8968</v>
      </c>
      <c r="D4751" s="0" t="n">
        <v>31172</v>
      </c>
      <c r="E4751" s="0" t="s">
        <v>13561</v>
      </c>
      <c r="H4751" s="0" t="s">
        <v>13562</v>
      </c>
      <c r="I4751" s="0" t="s">
        <v>13563</v>
      </c>
    </row>
    <row r="4752" customFormat="false" ht="14.4" hidden="false" customHeight="false" outlineLevel="0" collapsed="false">
      <c r="A4752" s="0" t="n">
        <v>577</v>
      </c>
      <c r="B4752" s="0" t="s">
        <v>8967</v>
      </c>
      <c r="C4752" s="0" t="s">
        <v>8968</v>
      </c>
      <c r="D4752" s="0" t="n">
        <v>31173</v>
      </c>
      <c r="E4752" s="0" t="s">
        <v>13564</v>
      </c>
      <c r="H4752" s="0" t="s">
        <v>13565</v>
      </c>
      <c r="I4752" s="0" t="s">
        <v>13566</v>
      </c>
    </row>
    <row r="4753" customFormat="false" ht="14.4" hidden="false" customHeight="false" outlineLevel="0" collapsed="false">
      <c r="A4753" s="0" t="n">
        <v>577</v>
      </c>
      <c r="B4753" s="0" t="s">
        <v>8967</v>
      </c>
      <c r="C4753" s="0" t="s">
        <v>8968</v>
      </c>
      <c r="D4753" s="0" t="n">
        <v>31174</v>
      </c>
      <c r="E4753" s="0" t="s">
        <v>13567</v>
      </c>
      <c r="H4753" s="0" t="s">
        <v>13568</v>
      </c>
      <c r="I4753" s="0" t="s">
        <v>13569</v>
      </c>
    </row>
    <row r="4754" customFormat="false" ht="14.4" hidden="false" customHeight="false" outlineLevel="0" collapsed="false">
      <c r="A4754" s="0" t="n">
        <v>577</v>
      </c>
      <c r="B4754" s="0" t="s">
        <v>8967</v>
      </c>
      <c r="C4754" s="0" t="s">
        <v>8968</v>
      </c>
      <c r="D4754" s="0" t="n">
        <v>31175</v>
      </c>
      <c r="E4754" s="0" t="s">
        <v>13570</v>
      </c>
      <c r="H4754" s="0" t="s">
        <v>13571</v>
      </c>
      <c r="I4754" s="0" t="s">
        <v>13572</v>
      </c>
    </row>
    <row r="4755" customFormat="false" ht="14.4" hidden="false" customHeight="false" outlineLevel="0" collapsed="false">
      <c r="A4755" s="0" t="n">
        <v>577</v>
      </c>
      <c r="B4755" s="0" t="s">
        <v>8967</v>
      </c>
      <c r="C4755" s="0" t="s">
        <v>8968</v>
      </c>
      <c r="D4755" s="0" t="n">
        <v>31176</v>
      </c>
      <c r="E4755" s="0" t="s">
        <v>13573</v>
      </c>
      <c r="H4755" s="0" t="s">
        <v>13574</v>
      </c>
      <c r="I4755" s="0" t="s">
        <v>13575</v>
      </c>
    </row>
    <row r="4756" customFormat="false" ht="14.4" hidden="false" customHeight="false" outlineLevel="0" collapsed="false">
      <c r="A4756" s="0" t="n">
        <v>577</v>
      </c>
      <c r="B4756" s="0" t="s">
        <v>8967</v>
      </c>
      <c r="C4756" s="0" t="s">
        <v>8968</v>
      </c>
      <c r="D4756" s="0" t="n">
        <v>31177</v>
      </c>
      <c r="E4756" s="0" t="s">
        <v>13576</v>
      </c>
      <c r="H4756" s="0" t="s">
        <v>13577</v>
      </c>
      <c r="I4756" s="0" t="s">
        <v>13578</v>
      </c>
    </row>
    <row r="4757" customFormat="false" ht="14.4" hidden="false" customHeight="false" outlineLevel="0" collapsed="false">
      <c r="A4757" s="0" t="n">
        <v>577</v>
      </c>
      <c r="B4757" s="0" t="s">
        <v>8967</v>
      </c>
      <c r="C4757" s="0" t="s">
        <v>8968</v>
      </c>
      <c r="D4757" s="0" t="n">
        <v>31178</v>
      </c>
      <c r="E4757" s="0" t="s">
        <v>13579</v>
      </c>
      <c r="H4757" s="0" t="s">
        <v>13580</v>
      </c>
      <c r="I4757" s="0" t="s">
        <v>13581</v>
      </c>
    </row>
    <row r="4758" customFormat="false" ht="14.4" hidden="false" customHeight="false" outlineLevel="0" collapsed="false">
      <c r="A4758" s="0" t="n">
        <v>577</v>
      </c>
      <c r="B4758" s="0" t="s">
        <v>8967</v>
      </c>
      <c r="C4758" s="0" t="s">
        <v>8968</v>
      </c>
      <c r="D4758" s="0" t="n">
        <v>31179</v>
      </c>
      <c r="E4758" s="0" t="s">
        <v>13582</v>
      </c>
      <c r="H4758" s="0" t="s">
        <v>13583</v>
      </c>
      <c r="I4758" s="0" t="s">
        <v>13584</v>
      </c>
    </row>
    <row r="4759" customFormat="false" ht="14.4" hidden="false" customHeight="false" outlineLevel="0" collapsed="false">
      <c r="A4759" s="0" t="n">
        <v>577</v>
      </c>
      <c r="B4759" s="0" t="s">
        <v>8967</v>
      </c>
      <c r="C4759" s="0" t="s">
        <v>8968</v>
      </c>
      <c r="D4759" s="0" t="n">
        <v>31180</v>
      </c>
      <c r="E4759" s="0" t="s">
        <v>13585</v>
      </c>
      <c r="H4759" s="0" t="s">
        <v>13586</v>
      </c>
      <c r="I4759" s="0" t="s">
        <v>13587</v>
      </c>
    </row>
    <row r="4760" customFormat="false" ht="14.4" hidden="false" customHeight="false" outlineLevel="0" collapsed="false">
      <c r="A4760" s="0" t="n">
        <v>577</v>
      </c>
      <c r="B4760" s="0" t="s">
        <v>8967</v>
      </c>
      <c r="C4760" s="0" t="s">
        <v>8968</v>
      </c>
      <c r="D4760" s="0" t="n">
        <v>31181</v>
      </c>
      <c r="E4760" s="0" t="s">
        <v>13588</v>
      </c>
      <c r="H4760" s="0" t="s">
        <v>13589</v>
      </c>
      <c r="I4760" s="0" t="s">
        <v>13590</v>
      </c>
    </row>
    <row r="4761" customFormat="false" ht="14.4" hidden="false" customHeight="false" outlineLevel="0" collapsed="false">
      <c r="A4761" s="0" t="n">
        <v>577</v>
      </c>
      <c r="B4761" s="0" t="s">
        <v>8967</v>
      </c>
      <c r="C4761" s="0" t="s">
        <v>8968</v>
      </c>
      <c r="D4761" s="0" t="n">
        <v>31182</v>
      </c>
      <c r="E4761" s="0" t="s">
        <v>13591</v>
      </c>
      <c r="H4761" s="0" t="s">
        <v>13592</v>
      </c>
      <c r="I4761" s="0" t="s">
        <v>13593</v>
      </c>
    </row>
    <row r="4762" customFormat="false" ht="14.4" hidden="false" customHeight="false" outlineLevel="0" collapsed="false">
      <c r="A4762" s="0" t="n">
        <v>577</v>
      </c>
      <c r="B4762" s="0" t="s">
        <v>8967</v>
      </c>
      <c r="C4762" s="0" t="s">
        <v>8968</v>
      </c>
      <c r="D4762" s="0" t="n">
        <v>31183</v>
      </c>
      <c r="E4762" s="0" t="s">
        <v>13594</v>
      </c>
      <c r="H4762" s="0" t="s">
        <v>13595</v>
      </c>
      <c r="I4762" s="0" t="s">
        <v>13596</v>
      </c>
    </row>
    <row r="4763" customFormat="false" ht="14.4" hidden="false" customHeight="false" outlineLevel="0" collapsed="false">
      <c r="A4763" s="0" t="n">
        <v>577</v>
      </c>
      <c r="B4763" s="0" t="s">
        <v>8967</v>
      </c>
      <c r="C4763" s="0" t="s">
        <v>8968</v>
      </c>
      <c r="D4763" s="0" t="n">
        <v>31184</v>
      </c>
      <c r="E4763" s="0" t="s">
        <v>13597</v>
      </c>
      <c r="H4763" s="0" t="s">
        <v>13598</v>
      </c>
      <c r="I4763" s="0" t="s">
        <v>13599</v>
      </c>
    </row>
    <row r="4764" customFormat="false" ht="14.4" hidden="false" customHeight="false" outlineLevel="0" collapsed="false">
      <c r="A4764" s="0" t="n">
        <v>577</v>
      </c>
      <c r="B4764" s="0" t="s">
        <v>8967</v>
      </c>
      <c r="C4764" s="0" t="s">
        <v>8968</v>
      </c>
      <c r="D4764" s="0" t="n">
        <v>31185</v>
      </c>
      <c r="E4764" s="0" t="s">
        <v>13600</v>
      </c>
      <c r="H4764" s="0" t="s">
        <v>13601</v>
      </c>
      <c r="I4764" s="0" t="s">
        <v>13602</v>
      </c>
    </row>
    <row r="4765" customFormat="false" ht="14.4" hidden="false" customHeight="false" outlineLevel="0" collapsed="false">
      <c r="A4765" s="0" t="n">
        <v>577</v>
      </c>
      <c r="B4765" s="0" t="s">
        <v>8967</v>
      </c>
      <c r="C4765" s="0" t="s">
        <v>8968</v>
      </c>
      <c r="D4765" s="0" t="n">
        <v>31186</v>
      </c>
      <c r="E4765" s="0" t="s">
        <v>13603</v>
      </c>
      <c r="H4765" s="0" t="s">
        <v>13604</v>
      </c>
      <c r="I4765" s="0" t="s">
        <v>13605</v>
      </c>
    </row>
    <row r="4766" customFormat="false" ht="14.4" hidden="false" customHeight="false" outlineLevel="0" collapsed="false">
      <c r="A4766" s="0" t="n">
        <v>577</v>
      </c>
      <c r="B4766" s="0" t="s">
        <v>8967</v>
      </c>
      <c r="C4766" s="0" t="s">
        <v>8968</v>
      </c>
      <c r="D4766" s="0" t="n">
        <v>31187</v>
      </c>
      <c r="E4766" s="0" t="s">
        <v>13606</v>
      </c>
      <c r="H4766" s="0" t="s">
        <v>13607</v>
      </c>
      <c r="I4766" s="0" t="s">
        <v>13608</v>
      </c>
    </row>
    <row r="4767" customFormat="false" ht="14.4" hidden="false" customHeight="false" outlineLevel="0" collapsed="false">
      <c r="A4767" s="0" t="n">
        <v>577</v>
      </c>
      <c r="B4767" s="0" t="s">
        <v>8967</v>
      </c>
      <c r="C4767" s="0" t="s">
        <v>8968</v>
      </c>
      <c r="D4767" s="0" t="n">
        <v>31188</v>
      </c>
      <c r="E4767" s="0" t="s">
        <v>13609</v>
      </c>
      <c r="H4767" s="0" t="s">
        <v>13610</v>
      </c>
      <c r="I4767" s="0" t="s">
        <v>13611</v>
      </c>
    </row>
    <row r="4768" customFormat="false" ht="14.4" hidden="false" customHeight="false" outlineLevel="0" collapsed="false">
      <c r="A4768" s="0" t="n">
        <v>577</v>
      </c>
      <c r="B4768" s="0" t="s">
        <v>8967</v>
      </c>
      <c r="C4768" s="0" t="s">
        <v>8968</v>
      </c>
      <c r="D4768" s="0" t="n">
        <v>31189</v>
      </c>
      <c r="E4768" s="0" t="s">
        <v>13612</v>
      </c>
      <c r="H4768" s="0" t="s">
        <v>13613</v>
      </c>
      <c r="I4768" s="0" t="s">
        <v>13614</v>
      </c>
    </row>
    <row r="4769" customFormat="false" ht="14.4" hidden="false" customHeight="false" outlineLevel="0" collapsed="false">
      <c r="A4769" s="0" t="n">
        <v>577</v>
      </c>
      <c r="B4769" s="0" t="s">
        <v>8967</v>
      </c>
      <c r="C4769" s="0" t="s">
        <v>8968</v>
      </c>
      <c r="D4769" s="0" t="n">
        <v>31190</v>
      </c>
      <c r="E4769" s="0" t="s">
        <v>13615</v>
      </c>
      <c r="H4769" s="0" t="s">
        <v>13616</v>
      </c>
      <c r="I4769" s="0" t="s">
        <v>13617</v>
      </c>
    </row>
    <row r="4770" customFormat="false" ht="14.4" hidden="false" customHeight="false" outlineLevel="0" collapsed="false">
      <c r="A4770" s="0" t="n">
        <v>577</v>
      </c>
      <c r="B4770" s="0" t="s">
        <v>8967</v>
      </c>
      <c r="C4770" s="0" t="s">
        <v>8968</v>
      </c>
      <c r="D4770" s="0" t="n">
        <v>31191</v>
      </c>
      <c r="E4770" s="0" t="s">
        <v>13618</v>
      </c>
      <c r="H4770" s="0" t="s">
        <v>13619</v>
      </c>
      <c r="I4770" s="0" t="s">
        <v>13620</v>
      </c>
    </row>
    <row r="4771" customFormat="false" ht="14.4" hidden="false" customHeight="false" outlineLevel="0" collapsed="false">
      <c r="A4771" s="0" t="n">
        <v>577</v>
      </c>
      <c r="B4771" s="0" t="s">
        <v>8967</v>
      </c>
      <c r="C4771" s="0" t="s">
        <v>8968</v>
      </c>
      <c r="D4771" s="0" t="n">
        <v>31192</v>
      </c>
      <c r="E4771" s="0" t="s">
        <v>13621</v>
      </c>
      <c r="H4771" s="0" t="s">
        <v>13622</v>
      </c>
      <c r="I4771" s="0" t="s">
        <v>13623</v>
      </c>
    </row>
    <row r="4772" customFormat="false" ht="14.4" hidden="false" customHeight="false" outlineLevel="0" collapsed="false">
      <c r="A4772" s="0" t="n">
        <v>577</v>
      </c>
      <c r="B4772" s="0" t="s">
        <v>8967</v>
      </c>
      <c r="C4772" s="0" t="s">
        <v>8968</v>
      </c>
      <c r="D4772" s="0" t="n">
        <v>31193</v>
      </c>
      <c r="E4772" s="0" t="s">
        <v>13624</v>
      </c>
      <c r="H4772" s="0" t="s">
        <v>13625</v>
      </c>
      <c r="I4772" s="0" t="s">
        <v>13626</v>
      </c>
    </row>
    <row r="4773" customFormat="false" ht="14.4" hidden="false" customHeight="false" outlineLevel="0" collapsed="false">
      <c r="A4773" s="0" t="n">
        <v>577</v>
      </c>
      <c r="B4773" s="0" t="s">
        <v>8967</v>
      </c>
      <c r="C4773" s="0" t="s">
        <v>8968</v>
      </c>
      <c r="D4773" s="0" t="n">
        <v>31194</v>
      </c>
      <c r="E4773" s="0" t="s">
        <v>13627</v>
      </c>
      <c r="H4773" s="0" t="s">
        <v>13628</v>
      </c>
      <c r="I4773" s="0" t="s">
        <v>13629</v>
      </c>
    </row>
    <row r="4774" customFormat="false" ht="14.4" hidden="false" customHeight="false" outlineLevel="0" collapsed="false">
      <c r="A4774" s="0" t="n">
        <v>577</v>
      </c>
      <c r="B4774" s="0" t="s">
        <v>8967</v>
      </c>
      <c r="C4774" s="0" t="s">
        <v>8968</v>
      </c>
      <c r="D4774" s="0" t="n">
        <v>31195</v>
      </c>
      <c r="E4774" s="0" t="s">
        <v>13630</v>
      </c>
      <c r="H4774" s="0" t="s">
        <v>13631</v>
      </c>
      <c r="I4774" s="0" t="s">
        <v>13632</v>
      </c>
    </row>
    <row r="4775" customFormat="false" ht="14.4" hidden="false" customHeight="false" outlineLevel="0" collapsed="false">
      <c r="A4775" s="0" t="n">
        <v>577</v>
      </c>
      <c r="B4775" s="0" t="s">
        <v>8967</v>
      </c>
      <c r="C4775" s="0" t="s">
        <v>8968</v>
      </c>
      <c r="D4775" s="0" t="n">
        <v>31196</v>
      </c>
      <c r="E4775" s="0" t="s">
        <v>13633</v>
      </c>
      <c r="H4775" s="0" t="s">
        <v>13634</v>
      </c>
      <c r="I4775" s="0" t="s">
        <v>13635</v>
      </c>
    </row>
    <row r="4776" customFormat="false" ht="14.4" hidden="false" customHeight="false" outlineLevel="0" collapsed="false">
      <c r="A4776" s="0" t="n">
        <v>577</v>
      </c>
      <c r="B4776" s="0" t="s">
        <v>8967</v>
      </c>
      <c r="C4776" s="0" t="s">
        <v>8968</v>
      </c>
      <c r="D4776" s="0" t="n">
        <v>31197</v>
      </c>
      <c r="E4776" s="0" t="s">
        <v>13636</v>
      </c>
      <c r="H4776" s="0" t="s">
        <v>13637</v>
      </c>
      <c r="I4776" s="0" t="s">
        <v>13638</v>
      </c>
    </row>
    <row r="4777" customFormat="false" ht="14.4" hidden="false" customHeight="false" outlineLevel="0" collapsed="false">
      <c r="A4777" s="0" t="n">
        <v>577</v>
      </c>
      <c r="B4777" s="0" t="s">
        <v>8967</v>
      </c>
      <c r="C4777" s="0" t="s">
        <v>8968</v>
      </c>
      <c r="D4777" s="0" t="n">
        <v>31198</v>
      </c>
      <c r="E4777" s="0" t="s">
        <v>13639</v>
      </c>
      <c r="H4777" s="0" t="s">
        <v>13640</v>
      </c>
      <c r="I4777" s="0" t="s">
        <v>13641</v>
      </c>
    </row>
    <row r="4778" customFormat="false" ht="14.4" hidden="false" customHeight="false" outlineLevel="0" collapsed="false">
      <c r="A4778" s="0" t="n">
        <v>577</v>
      </c>
      <c r="B4778" s="0" t="s">
        <v>8967</v>
      </c>
      <c r="C4778" s="0" t="s">
        <v>8968</v>
      </c>
      <c r="D4778" s="0" t="n">
        <v>31199</v>
      </c>
      <c r="E4778" s="0" t="s">
        <v>13642</v>
      </c>
      <c r="H4778" s="0" t="s">
        <v>13643</v>
      </c>
      <c r="I4778" s="0" t="s">
        <v>13644</v>
      </c>
    </row>
    <row r="4779" customFormat="false" ht="14.4" hidden="false" customHeight="false" outlineLevel="0" collapsed="false">
      <c r="A4779" s="0" t="n">
        <v>577</v>
      </c>
      <c r="B4779" s="0" t="s">
        <v>8967</v>
      </c>
      <c r="C4779" s="0" t="s">
        <v>8968</v>
      </c>
      <c r="D4779" s="0" t="n">
        <v>31200</v>
      </c>
      <c r="E4779" s="0" t="s">
        <v>13645</v>
      </c>
      <c r="H4779" s="0" t="s">
        <v>13646</v>
      </c>
      <c r="I4779" s="0" t="s">
        <v>13647</v>
      </c>
    </row>
    <row r="4780" customFormat="false" ht="14.4" hidden="false" customHeight="false" outlineLevel="0" collapsed="false">
      <c r="A4780" s="0" t="n">
        <v>577</v>
      </c>
      <c r="B4780" s="0" t="s">
        <v>8967</v>
      </c>
      <c r="C4780" s="0" t="s">
        <v>8968</v>
      </c>
      <c r="D4780" s="0" t="n">
        <v>31201</v>
      </c>
      <c r="E4780" s="0" t="s">
        <v>13648</v>
      </c>
      <c r="H4780" s="0" t="s">
        <v>13649</v>
      </c>
      <c r="I4780" s="0" t="s">
        <v>13650</v>
      </c>
    </row>
    <row r="4781" customFormat="false" ht="14.4" hidden="false" customHeight="false" outlineLevel="0" collapsed="false">
      <c r="A4781" s="0" t="n">
        <v>577</v>
      </c>
      <c r="B4781" s="0" t="s">
        <v>8967</v>
      </c>
      <c r="C4781" s="0" t="s">
        <v>8968</v>
      </c>
      <c r="D4781" s="0" t="n">
        <v>31202</v>
      </c>
      <c r="E4781" s="0" t="s">
        <v>13651</v>
      </c>
      <c r="H4781" s="0" t="s">
        <v>13652</v>
      </c>
      <c r="I4781" s="0" t="s">
        <v>13653</v>
      </c>
    </row>
    <row r="4782" customFormat="false" ht="14.4" hidden="false" customHeight="false" outlineLevel="0" collapsed="false">
      <c r="A4782" s="0" t="n">
        <v>577</v>
      </c>
      <c r="B4782" s="0" t="s">
        <v>8967</v>
      </c>
      <c r="C4782" s="0" t="s">
        <v>8968</v>
      </c>
      <c r="D4782" s="0" t="n">
        <v>31203</v>
      </c>
      <c r="E4782" s="0" t="s">
        <v>13654</v>
      </c>
      <c r="H4782" s="0" t="s">
        <v>13655</v>
      </c>
      <c r="I4782" s="0" t="s">
        <v>13656</v>
      </c>
    </row>
    <row r="4783" customFormat="false" ht="14.4" hidden="false" customHeight="false" outlineLevel="0" collapsed="false">
      <c r="A4783" s="0" t="n">
        <v>577</v>
      </c>
      <c r="B4783" s="0" t="s">
        <v>8967</v>
      </c>
      <c r="C4783" s="0" t="s">
        <v>8968</v>
      </c>
      <c r="D4783" s="0" t="n">
        <v>31204</v>
      </c>
      <c r="E4783" s="0" t="s">
        <v>13657</v>
      </c>
      <c r="H4783" s="0" t="s">
        <v>13658</v>
      </c>
      <c r="I4783" s="0" t="s">
        <v>13659</v>
      </c>
    </row>
    <row r="4784" customFormat="false" ht="14.4" hidden="false" customHeight="false" outlineLevel="0" collapsed="false">
      <c r="A4784" s="0" t="n">
        <v>577</v>
      </c>
      <c r="B4784" s="0" t="s">
        <v>8967</v>
      </c>
      <c r="C4784" s="0" t="s">
        <v>8968</v>
      </c>
      <c r="D4784" s="0" t="n">
        <v>31205</v>
      </c>
      <c r="E4784" s="0" t="s">
        <v>13660</v>
      </c>
      <c r="H4784" s="0" t="s">
        <v>13661</v>
      </c>
      <c r="I4784" s="0" t="s">
        <v>13662</v>
      </c>
    </row>
    <row r="4785" customFormat="false" ht="14.4" hidden="false" customHeight="false" outlineLevel="0" collapsed="false">
      <c r="A4785" s="0" t="n">
        <v>577</v>
      </c>
      <c r="B4785" s="0" t="s">
        <v>8967</v>
      </c>
      <c r="C4785" s="0" t="s">
        <v>8968</v>
      </c>
      <c r="D4785" s="0" t="n">
        <v>31206</v>
      </c>
      <c r="E4785" s="0" t="s">
        <v>13663</v>
      </c>
      <c r="H4785" s="0" t="s">
        <v>13664</v>
      </c>
      <c r="I4785" s="0" t="s">
        <v>13665</v>
      </c>
    </row>
    <row r="4786" customFormat="false" ht="14.4" hidden="false" customHeight="false" outlineLevel="0" collapsed="false">
      <c r="A4786" s="0" t="n">
        <v>577</v>
      </c>
      <c r="B4786" s="0" t="s">
        <v>8967</v>
      </c>
      <c r="C4786" s="0" t="s">
        <v>8968</v>
      </c>
      <c r="D4786" s="0" t="n">
        <v>31207</v>
      </c>
      <c r="E4786" s="0" t="s">
        <v>13666</v>
      </c>
      <c r="H4786" s="0" t="s">
        <v>13667</v>
      </c>
      <c r="I4786" s="0" t="s">
        <v>13668</v>
      </c>
    </row>
    <row r="4787" customFormat="false" ht="14.4" hidden="false" customHeight="false" outlineLevel="0" collapsed="false">
      <c r="A4787" s="0" t="n">
        <v>577</v>
      </c>
      <c r="B4787" s="0" t="s">
        <v>8967</v>
      </c>
      <c r="C4787" s="0" t="s">
        <v>8968</v>
      </c>
      <c r="D4787" s="0" t="n">
        <v>31208</v>
      </c>
      <c r="E4787" s="0" t="s">
        <v>13669</v>
      </c>
      <c r="H4787" s="0" t="s">
        <v>13670</v>
      </c>
      <c r="I4787" s="0" t="s">
        <v>13671</v>
      </c>
    </row>
    <row r="4788" customFormat="false" ht="14.4" hidden="false" customHeight="false" outlineLevel="0" collapsed="false">
      <c r="A4788" s="0" t="n">
        <v>577</v>
      </c>
      <c r="B4788" s="0" t="s">
        <v>8967</v>
      </c>
      <c r="C4788" s="0" t="s">
        <v>8968</v>
      </c>
      <c r="D4788" s="0" t="n">
        <v>31209</v>
      </c>
      <c r="E4788" s="0" t="s">
        <v>13672</v>
      </c>
      <c r="H4788" s="0" t="s">
        <v>13673</v>
      </c>
      <c r="I4788" s="0" t="s">
        <v>13674</v>
      </c>
    </row>
    <row r="4789" customFormat="false" ht="14.4" hidden="false" customHeight="false" outlineLevel="0" collapsed="false">
      <c r="A4789" s="0" t="n">
        <v>577</v>
      </c>
      <c r="B4789" s="0" t="s">
        <v>8967</v>
      </c>
      <c r="C4789" s="0" t="s">
        <v>8968</v>
      </c>
      <c r="D4789" s="0" t="n">
        <v>31210</v>
      </c>
      <c r="E4789" s="0" t="s">
        <v>13675</v>
      </c>
      <c r="H4789" s="0" t="s">
        <v>13676</v>
      </c>
      <c r="I4789" s="0" t="s">
        <v>13677</v>
      </c>
    </row>
    <row r="4790" customFormat="false" ht="14.4" hidden="false" customHeight="false" outlineLevel="0" collapsed="false">
      <c r="A4790" s="0" t="n">
        <v>577</v>
      </c>
      <c r="B4790" s="0" t="s">
        <v>8967</v>
      </c>
      <c r="C4790" s="0" t="s">
        <v>8968</v>
      </c>
      <c r="D4790" s="0" t="n">
        <v>31211</v>
      </c>
      <c r="E4790" s="0" t="s">
        <v>13678</v>
      </c>
      <c r="H4790" s="0" t="s">
        <v>13679</v>
      </c>
      <c r="I4790" s="0" t="s">
        <v>13680</v>
      </c>
    </row>
    <row r="4791" customFormat="false" ht="14.4" hidden="false" customHeight="false" outlineLevel="0" collapsed="false">
      <c r="A4791" s="0" t="n">
        <v>577</v>
      </c>
      <c r="B4791" s="0" t="s">
        <v>8967</v>
      </c>
      <c r="C4791" s="0" t="s">
        <v>8968</v>
      </c>
      <c r="D4791" s="0" t="n">
        <v>31212</v>
      </c>
      <c r="E4791" s="0" t="s">
        <v>13681</v>
      </c>
      <c r="H4791" s="0" t="s">
        <v>13682</v>
      </c>
      <c r="I4791" s="0" t="s">
        <v>13683</v>
      </c>
    </row>
    <row r="4792" customFormat="false" ht="14.4" hidden="false" customHeight="false" outlineLevel="0" collapsed="false">
      <c r="A4792" s="0" t="n">
        <v>577</v>
      </c>
      <c r="B4792" s="0" t="s">
        <v>8967</v>
      </c>
      <c r="C4792" s="0" t="s">
        <v>8968</v>
      </c>
      <c r="D4792" s="0" t="n">
        <v>31213</v>
      </c>
      <c r="E4792" s="0" t="s">
        <v>13684</v>
      </c>
      <c r="H4792" s="0" t="s">
        <v>13685</v>
      </c>
      <c r="I4792" s="0" t="s">
        <v>13686</v>
      </c>
    </row>
    <row r="4793" customFormat="false" ht="14.4" hidden="false" customHeight="false" outlineLevel="0" collapsed="false">
      <c r="A4793" s="0" t="n">
        <v>577</v>
      </c>
      <c r="B4793" s="0" t="s">
        <v>8967</v>
      </c>
      <c r="C4793" s="0" t="s">
        <v>8968</v>
      </c>
      <c r="D4793" s="0" t="n">
        <v>31214</v>
      </c>
      <c r="E4793" s="0" t="s">
        <v>13687</v>
      </c>
      <c r="H4793" s="0" t="s">
        <v>13688</v>
      </c>
      <c r="I4793" s="0" t="s">
        <v>13689</v>
      </c>
    </row>
    <row r="4794" customFormat="false" ht="14.4" hidden="false" customHeight="false" outlineLevel="0" collapsed="false">
      <c r="A4794" s="0" t="n">
        <v>577</v>
      </c>
      <c r="B4794" s="0" t="s">
        <v>8967</v>
      </c>
      <c r="C4794" s="0" t="s">
        <v>8968</v>
      </c>
      <c r="D4794" s="0" t="n">
        <v>31215</v>
      </c>
      <c r="E4794" s="0" t="s">
        <v>13690</v>
      </c>
      <c r="H4794" s="0" t="s">
        <v>13691</v>
      </c>
      <c r="I4794" s="0" t="s">
        <v>13692</v>
      </c>
    </row>
    <row r="4795" customFormat="false" ht="14.4" hidden="false" customHeight="false" outlineLevel="0" collapsed="false">
      <c r="A4795" s="0" t="n">
        <v>577</v>
      </c>
      <c r="B4795" s="0" t="s">
        <v>8967</v>
      </c>
      <c r="C4795" s="0" t="s">
        <v>8968</v>
      </c>
      <c r="D4795" s="0" t="n">
        <v>31216</v>
      </c>
      <c r="E4795" s="0" t="s">
        <v>13693</v>
      </c>
      <c r="H4795" s="0" t="s">
        <v>13694</v>
      </c>
      <c r="I4795" s="0" t="s">
        <v>13695</v>
      </c>
    </row>
    <row r="4796" customFormat="false" ht="14.4" hidden="false" customHeight="false" outlineLevel="0" collapsed="false">
      <c r="A4796" s="0" t="n">
        <v>577</v>
      </c>
      <c r="B4796" s="0" t="s">
        <v>8967</v>
      </c>
      <c r="C4796" s="0" t="s">
        <v>8968</v>
      </c>
      <c r="D4796" s="0" t="n">
        <v>31217</v>
      </c>
      <c r="E4796" s="0" t="s">
        <v>13696</v>
      </c>
      <c r="H4796" s="0" t="s">
        <v>13697</v>
      </c>
      <c r="I4796" s="0" t="s">
        <v>13698</v>
      </c>
    </row>
    <row r="4797" customFormat="false" ht="14.4" hidden="false" customHeight="false" outlineLevel="0" collapsed="false">
      <c r="A4797" s="0" t="n">
        <v>577</v>
      </c>
      <c r="B4797" s="0" t="s">
        <v>8967</v>
      </c>
      <c r="C4797" s="0" t="s">
        <v>8968</v>
      </c>
      <c r="D4797" s="0" t="n">
        <v>31218</v>
      </c>
      <c r="E4797" s="0" t="s">
        <v>13699</v>
      </c>
      <c r="H4797" s="0" t="s">
        <v>13700</v>
      </c>
      <c r="I4797" s="0" t="s">
        <v>13701</v>
      </c>
    </row>
    <row r="4798" customFormat="false" ht="14.4" hidden="false" customHeight="false" outlineLevel="0" collapsed="false">
      <c r="A4798" s="0" t="n">
        <v>577</v>
      </c>
      <c r="B4798" s="0" t="s">
        <v>8967</v>
      </c>
      <c r="C4798" s="0" t="s">
        <v>8968</v>
      </c>
      <c r="D4798" s="0" t="n">
        <v>31219</v>
      </c>
      <c r="E4798" s="0" t="s">
        <v>13702</v>
      </c>
      <c r="H4798" s="0" t="s">
        <v>13703</v>
      </c>
      <c r="I4798" s="0" t="s">
        <v>13704</v>
      </c>
    </row>
    <row r="4799" customFormat="false" ht="14.4" hidden="false" customHeight="false" outlineLevel="0" collapsed="false">
      <c r="A4799" s="0" t="n">
        <v>577</v>
      </c>
      <c r="B4799" s="0" t="s">
        <v>8967</v>
      </c>
      <c r="C4799" s="0" t="s">
        <v>8968</v>
      </c>
      <c r="D4799" s="0" t="n">
        <v>31220</v>
      </c>
      <c r="E4799" s="0" t="s">
        <v>13705</v>
      </c>
      <c r="H4799" s="0" t="s">
        <v>13706</v>
      </c>
      <c r="I4799" s="0" t="s">
        <v>13707</v>
      </c>
    </row>
    <row r="4800" customFormat="false" ht="14.4" hidden="false" customHeight="false" outlineLevel="0" collapsed="false">
      <c r="A4800" s="0" t="n">
        <v>577</v>
      </c>
      <c r="B4800" s="0" t="s">
        <v>8967</v>
      </c>
      <c r="C4800" s="0" t="s">
        <v>8968</v>
      </c>
      <c r="D4800" s="0" t="n">
        <v>31221</v>
      </c>
      <c r="E4800" s="0" t="s">
        <v>13708</v>
      </c>
      <c r="H4800" s="0" t="s">
        <v>13709</v>
      </c>
      <c r="I4800" s="0" t="s">
        <v>13710</v>
      </c>
    </row>
    <row r="4801" customFormat="false" ht="14.4" hidden="false" customHeight="false" outlineLevel="0" collapsed="false">
      <c r="A4801" s="0" t="n">
        <v>577</v>
      </c>
      <c r="B4801" s="0" t="s">
        <v>8967</v>
      </c>
      <c r="C4801" s="0" t="s">
        <v>8968</v>
      </c>
      <c r="D4801" s="0" t="n">
        <v>31222</v>
      </c>
      <c r="E4801" s="0" t="s">
        <v>13711</v>
      </c>
      <c r="H4801" s="0" t="s">
        <v>13712</v>
      </c>
      <c r="I4801" s="0" t="s">
        <v>13713</v>
      </c>
    </row>
    <row r="4802" customFormat="false" ht="14.4" hidden="false" customHeight="false" outlineLevel="0" collapsed="false">
      <c r="A4802" s="0" t="n">
        <v>577</v>
      </c>
      <c r="B4802" s="0" t="s">
        <v>8967</v>
      </c>
      <c r="C4802" s="0" t="s">
        <v>8968</v>
      </c>
      <c r="D4802" s="0" t="n">
        <v>31223</v>
      </c>
      <c r="E4802" s="0" t="s">
        <v>13714</v>
      </c>
      <c r="H4802" s="0" t="s">
        <v>13715</v>
      </c>
      <c r="I4802" s="0" t="s">
        <v>13716</v>
      </c>
    </row>
    <row r="4803" customFormat="false" ht="14.4" hidden="false" customHeight="false" outlineLevel="0" collapsed="false">
      <c r="A4803" s="0" t="n">
        <v>577</v>
      </c>
      <c r="B4803" s="0" t="s">
        <v>8967</v>
      </c>
      <c r="C4803" s="0" t="s">
        <v>8968</v>
      </c>
      <c r="D4803" s="0" t="n">
        <v>31224</v>
      </c>
      <c r="E4803" s="0" t="s">
        <v>13717</v>
      </c>
      <c r="H4803" s="0" t="s">
        <v>13718</v>
      </c>
      <c r="I4803" s="0" t="s">
        <v>13719</v>
      </c>
    </row>
    <row r="4804" customFormat="false" ht="14.4" hidden="false" customHeight="false" outlineLevel="0" collapsed="false">
      <c r="A4804" s="0" t="n">
        <v>577</v>
      </c>
      <c r="B4804" s="0" t="s">
        <v>8967</v>
      </c>
      <c r="C4804" s="0" t="s">
        <v>8968</v>
      </c>
      <c r="D4804" s="0" t="n">
        <v>31225</v>
      </c>
      <c r="E4804" s="0" t="s">
        <v>13720</v>
      </c>
      <c r="H4804" s="0" t="s">
        <v>13721</v>
      </c>
      <c r="I4804" s="0" t="s">
        <v>13722</v>
      </c>
    </row>
    <row r="4805" customFormat="false" ht="14.4" hidden="false" customHeight="false" outlineLevel="0" collapsed="false">
      <c r="A4805" s="0" t="n">
        <v>577</v>
      </c>
      <c r="B4805" s="0" t="s">
        <v>8967</v>
      </c>
      <c r="C4805" s="0" t="s">
        <v>8968</v>
      </c>
      <c r="D4805" s="0" t="n">
        <v>31226</v>
      </c>
      <c r="E4805" s="0" t="s">
        <v>13723</v>
      </c>
      <c r="H4805" s="0" t="s">
        <v>13724</v>
      </c>
      <c r="I4805" s="0" t="s">
        <v>13725</v>
      </c>
    </row>
    <row r="4806" customFormat="false" ht="14.4" hidden="false" customHeight="false" outlineLevel="0" collapsed="false">
      <c r="A4806" s="0" t="n">
        <v>577</v>
      </c>
      <c r="B4806" s="0" t="s">
        <v>8967</v>
      </c>
      <c r="C4806" s="0" t="s">
        <v>8968</v>
      </c>
      <c r="D4806" s="0" t="n">
        <v>31227</v>
      </c>
      <c r="E4806" s="0" t="s">
        <v>13726</v>
      </c>
      <c r="H4806" s="0" t="s">
        <v>13727</v>
      </c>
      <c r="I4806" s="0" t="s">
        <v>13728</v>
      </c>
    </row>
    <row r="4807" customFormat="false" ht="14.4" hidden="false" customHeight="false" outlineLevel="0" collapsed="false">
      <c r="A4807" s="0" t="n">
        <v>577</v>
      </c>
      <c r="B4807" s="0" t="s">
        <v>8967</v>
      </c>
      <c r="C4807" s="0" t="s">
        <v>8968</v>
      </c>
      <c r="D4807" s="0" t="n">
        <v>31228</v>
      </c>
      <c r="E4807" s="0" t="s">
        <v>13729</v>
      </c>
      <c r="H4807" s="0" t="s">
        <v>13730</v>
      </c>
      <c r="I4807" s="0" t="s">
        <v>13731</v>
      </c>
    </row>
    <row r="4808" customFormat="false" ht="14.4" hidden="false" customHeight="false" outlineLevel="0" collapsed="false">
      <c r="A4808" s="0" t="n">
        <v>577</v>
      </c>
      <c r="B4808" s="0" t="s">
        <v>8967</v>
      </c>
      <c r="C4808" s="0" t="s">
        <v>8968</v>
      </c>
      <c r="D4808" s="0" t="n">
        <v>31229</v>
      </c>
      <c r="E4808" s="0" t="s">
        <v>13732</v>
      </c>
      <c r="H4808" s="0" t="s">
        <v>13733</v>
      </c>
      <c r="I4808" s="0" t="s">
        <v>13734</v>
      </c>
    </row>
    <row r="4809" customFormat="false" ht="14.4" hidden="false" customHeight="false" outlineLevel="0" collapsed="false">
      <c r="A4809" s="0" t="n">
        <v>577</v>
      </c>
      <c r="B4809" s="0" t="s">
        <v>8967</v>
      </c>
      <c r="C4809" s="0" t="s">
        <v>8968</v>
      </c>
      <c r="D4809" s="0" t="n">
        <v>31230</v>
      </c>
      <c r="E4809" s="0" t="s">
        <v>13735</v>
      </c>
      <c r="H4809" s="0" t="s">
        <v>13736</v>
      </c>
      <c r="I4809" s="0" t="s">
        <v>13737</v>
      </c>
    </row>
    <row r="4810" customFormat="false" ht="14.4" hidden="false" customHeight="false" outlineLevel="0" collapsed="false">
      <c r="A4810" s="0" t="n">
        <v>577</v>
      </c>
      <c r="B4810" s="0" t="s">
        <v>8967</v>
      </c>
      <c r="C4810" s="0" t="s">
        <v>8968</v>
      </c>
      <c r="D4810" s="0" t="n">
        <v>31231</v>
      </c>
      <c r="E4810" s="0" t="s">
        <v>13738</v>
      </c>
      <c r="H4810" s="0" t="s">
        <v>13739</v>
      </c>
      <c r="I4810" s="0" t="s">
        <v>13740</v>
      </c>
    </row>
    <row r="4811" customFormat="false" ht="14.4" hidden="false" customHeight="false" outlineLevel="0" collapsed="false">
      <c r="A4811" s="0" t="n">
        <v>577</v>
      </c>
      <c r="B4811" s="0" t="s">
        <v>8967</v>
      </c>
      <c r="C4811" s="0" t="s">
        <v>8968</v>
      </c>
      <c r="D4811" s="0" t="n">
        <v>31232</v>
      </c>
      <c r="E4811" s="0" t="s">
        <v>13741</v>
      </c>
      <c r="H4811" s="0" t="s">
        <v>13742</v>
      </c>
      <c r="I4811" s="0" t="s">
        <v>13743</v>
      </c>
    </row>
    <row r="4812" customFormat="false" ht="14.4" hidden="false" customHeight="false" outlineLevel="0" collapsed="false">
      <c r="A4812" s="0" t="n">
        <v>577</v>
      </c>
      <c r="B4812" s="0" t="s">
        <v>8967</v>
      </c>
      <c r="C4812" s="0" t="s">
        <v>8968</v>
      </c>
      <c r="D4812" s="0" t="n">
        <v>31233</v>
      </c>
      <c r="E4812" s="0" t="s">
        <v>13744</v>
      </c>
      <c r="H4812" s="0" t="s">
        <v>13745</v>
      </c>
      <c r="I4812" s="0" t="s">
        <v>13746</v>
      </c>
    </row>
    <row r="4813" customFormat="false" ht="14.4" hidden="false" customHeight="false" outlineLevel="0" collapsed="false">
      <c r="A4813" s="0" t="n">
        <v>577</v>
      </c>
      <c r="B4813" s="0" t="s">
        <v>8967</v>
      </c>
      <c r="C4813" s="0" t="s">
        <v>8968</v>
      </c>
      <c r="D4813" s="0" t="n">
        <v>31234</v>
      </c>
      <c r="E4813" s="0" t="s">
        <v>13747</v>
      </c>
      <c r="H4813" s="0" t="s">
        <v>13748</v>
      </c>
      <c r="I4813" s="0" t="s">
        <v>13749</v>
      </c>
    </row>
    <row r="4814" customFormat="false" ht="14.4" hidden="false" customHeight="false" outlineLevel="0" collapsed="false">
      <c r="A4814" s="0" t="n">
        <v>577</v>
      </c>
      <c r="B4814" s="0" t="s">
        <v>8967</v>
      </c>
      <c r="C4814" s="0" t="s">
        <v>8968</v>
      </c>
      <c r="D4814" s="0" t="n">
        <v>31235</v>
      </c>
      <c r="E4814" s="0" t="s">
        <v>13750</v>
      </c>
      <c r="H4814" s="0" t="s">
        <v>13751</v>
      </c>
      <c r="I4814" s="0" t="s">
        <v>13752</v>
      </c>
    </row>
    <row r="4815" customFormat="false" ht="14.4" hidden="false" customHeight="false" outlineLevel="0" collapsed="false">
      <c r="A4815" s="0" t="n">
        <v>577</v>
      </c>
      <c r="B4815" s="0" t="s">
        <v>8967</v>
      </c>
      <c r="C4815" s="0" t="s">
        <v>8968</v>
      </c>
      <c r="D4815" s="0" t="n">
        <v>31236</v>
      </c>
      <c r="E4815" s="0" t="s">
        <v>13753</v>
      </c>
      <c r="H4815" s="0" t="s">
        <v>13754</v>
      </c>
      <c r="I4815" s="0" t="s">
        <v>13755</v>
      </c>
    </row>
    <row r="4816" customFormat="false" ht="14.4" hidden="false" customHeight="false" outlineLevel="0" collapsed="false">
      <c r="A4816" s="0" t="n">
        <v>577</v>
      </c>
      <c r="B4816" s="0" t="s">
        <v>8967</v>
      </c>
      <c r="C4816" s="0" t="s">
        <v>8968</v>
      </c>
      <c r="D4816" s="0" t="n">
        <v>31237</v>
      </c>
      <c r="E4816" s="0" t="s">
        <v>13756</v>
      </c>
      <c r="H4816" s="0" t="s">
        <v>13757</v>
      </c>
      <c r="I4816" s="0" t="s">
        <v>13758</v>
      </c>
    </row>
    <row r="4817" customFormat="false" ht="14.4" hidden="false" customHeight="false" outlineLevel="0" collapsed="false">
      <c r="A4817" s="0" t="n">
        <v>577</v>
      </c>
      <c r="B4817" s="0" t="s">
        <v>8967</v>
      </c>
      <c r="C4817" s="0" t="s">
        <v>8968</v>
      </c>
      <c r="D4817" s="0" t="n">
        <v>31238</v>
      </c>
      <c r="E4817" s="0" t="s">
        <v>13759</v>
      </c>
      <c r="H4817" s="0" t="s">
        <v>13760</v>
      </c>
      <c r="I4817" s="0" t="s">
        <v>13761</v>
      </c>
    </row>
    <row r="4818" customFormat="false" ht="14.4" hidden="false" customHeight="false" outlineLevel="0" collapsed="false">
      <c r="A4818" s="0" t="n">
        <v>577</v>
      </c>
      <c r="B4818" s="0" t="s">
        <v>8967</v>
      </c>
      <c r="C4818" s="0" t="s">
        <v>8968</v>
      </c>
      <c r="D4818" s="0" t="n">
        <v>31239</v>
      </c>
      <c r="E4818" s="0" t="s">
        <v>13762</v>
      </c>
      <c r="H4818" s="0" t="s">
        <v>13763</v>
      </c>
      <c r="I4818" s="0" t="s">
        <v>13764</v>
      </c>
    </row>
    <row r="4819" customFormat="false" ht="14.4" hidden="false" customHeight="false" outlineLevel="0" collapsed="false">
      <c r="A4819" s="0" t="n">
        <v>577</v>
      </c>
      <c r="B4819" s="0" t="s">
        <v>8967</v>
      </c>
      <c r="C4819" s="0" t="s">
        <v>8968</v>
      </c>
      <c r="D4819" s="0" t="n">
        <v>31240</v>
      </c>
      <c r="E4819" s="0" t="s">
        <v>13765</v>
      </c>
      <c r="H4819" s="0" t="s">
        <v>13766</v>
      </c>
      <c r="I4819" s="0" t="s">
        <v>13767</v>
      </c>
    </row>
    <row r="4820" customFormat="false" ht="14.4" hidden="false" customHeight="false" outlineLevel="0" collapsed="false">
      <c r="A4820" s="0" t="n">
        <v>577</v>
      </c>
      <c r="B4820" s="0" t="s">
        <v>8967</v>
      </c>
      <c r="C4820" s="0" t="s">
        <v>8968</v>
      </c>
      <c r="D4820" s="0" t="n">
        <v>31241</v>
      </c>
      <c r="E4820" s="0" t="s">
        <v>13768</v>
      </c>
      <c r="H4820" s="0" t="s">
        <v>13769</v>
      </c>
      <c r="I4820" s="0" t="s">
        <v>13770</v>
      </c>
    </row>
    <row r="4821" customFormat="false" ht="14.4" hidden="false" customHeight="false" outlineLevel="0" collapsed="false">
      <c r="A4821" s="0" t="n">
        <v>577</v>
      </c>
      <c r="B4821" s="0" t="s">
        <v>8967</v>
      </c>
      <c r="C4821" s="0" t="s">
        <v>8968</v>
      </c>
      <c r="D4821" s="0" t="n">
        <v>31242</v>
      </c>
      <c r="E4821" s="0" t="s">
        <v>13771</v>
      </c>
      <c r="H4821" s="0" t="s">
        <v>13772</v>
      </c>
      <c r="I4821" s="0" t="s">
        <v>13773</v>
      </c>
    </row>
    <row r="4822" customFormat="false" ht="14.4" hidden="false" customHeight="false" outlineLevel="0" collapsed="false">
      <c r="A4822" s="0" t="n">
        <v>577</v>
      </c>
      <c r="B4822" s="0" t="s">
        <v>8967</v>
      </c>
      <c r="C4822" s="0" t="s">
        <v>8968</v>
      </c>
      <c r="D4822" s="0" t="n">
        <v>31243</v>
      </c>
      <c r="E4822" s="0" t="s">
        <v>13774</v>
      </c>
      <c r="H4822" s="0" t="s">
        <v>13775</v>
      </c>
      <c r="I4822" s="0" t="s">
        <v>13776</v>
      </c>
    </row>
    <row r="4823" customFormat="false" ht="14.4" hidden="false" customHeight="false" outlineLevel="0" collapsed="false">
      <c r="A4823" s="0" t="n">
        <v>577</v>
      </c>
      <c r="B4823" s="0" t="s">
        <v>8967</v>
      </c>
      <c r="C4823" s="0" t="s">
        <v>8968</v>
      </c>
      <c r="D4823" s="0" t="n">
        <v>31244</v>
      </c>
      <c r="E4823" s="0" t="s">
        <v>13777</v>
      </c>
      <c r="H4823" s="0" t="s">
        <v>13778</v>
      </c>
      <c r="I4823" s="0" t="s">
        <v>13779</v>
      </c>
    </row>
    <row r="4824" customFormat="false" ht="14.4" hidden="false" customHeight="false" outlineLevel="0" collapsed="false">
      <c r="A4824" s="0" t="n">
        <v>577</v>
      </c>
      <c r="B4824" s="0" t="s">
        <v>8967</v>
      </c>
      <c r="C4824" s="0" t="s">
        <v>8968</v>
      </c>
      <c r="D4824" s="0" t="n">
        <v>31245</v>
      </c>
      <c r="E4824" s="0" t="s">
        <v>13780</v>
      </c>
      <c r="H4824" s="0" t="s">
        <v>13781</v>
      </c>
      <c r="I4824" s="0" t="s">
        <v>13782</v>
      </c>
    </row>
    <row r="4825" customFormat="false" ht="14.4" hidden="false" customHeight="false" outlineLevel="0" collapsed="false">
      <c r="A4825" s="0" t="n">
        <v>577</v>
      </c>
      <c r="B4825" s="0" t="s">
        <v>8967</v>
      </c>
      <c r="C4825" s="0" t="s">
        <v>8968</v>
      </c>
      <c r="D4825" s="0" t="n">
        <v>31246</v>
      </c>
      <c r="E4825" s="0" t="s">
        <v>13783</v>
      </c>
      <c r="H4825" s="0" t="s">
        <v>13784</v>
      </c>
      <c r="I4825" s="0" t="s">
        <v>13785</v>
      </c>
    </row>
    <row r="4826" customFormat="false" ht="14.4" hidden="false" customHeight="false" outlineLevel="0" collapsed="false">
      <c r="A4826" s="0" t="n">
        <v>577</v>
      </c>
      <c r="B4826" s="0" t="s">
        <v>8967</v>
      </c>
      <c r="C4826" s="0" t="s">
        <v>8968</v>
      </c>
      <c r="D4826" s="0" t="n">
        <v>31247</v>
      </c>
      <c r="E4826" s="0" t="s">
        <v>13786</v>
      </c>
      <c r="H4826" s="0" t="s">
        <v>13787</v>
      </c>
      <c r="I4826" s="0" t="s">
        <v>13788</v>
      </c>
    </row>
    <row r="4827" customFormat="false" ht="14.4" hidden="false" customHeight="false" outlineLevel="0" collapsed="false">
      <c r="A4827" s="0" t="n">
        <v>577</v>
      </c>
      <c r="B4827" s="0" t="s">
        <v>8967</v>
      </c>
      <c r="C4827" s="0" t="s">
        <v>8968</v>
      </c>
      <c r="D4827" s="0" t="n">
        <v>31248</v>
      </c>
      <c r="E4827" s="0" t="s">
        <v>13789</v>
      </c>
      <c r="H4827" s="0" t="s">
        <v>13790</v>
      </c>
      <c r="I4827" s="0" t="s">
        <v>13791</v>
      </c>
    </row>
    <row r="4828" customFormat="false" ht="14.4" hidden="false" customHeight="false" outlineLevel="0" collapsed="false">
      <c r="A4828" s="0" t="n">
        <v>577</v>
      </c>
      <c r="B4828" s="0" t="s">
        <v>8967</v>
      </c>
      <c r="C4828" s="0" t="s">
        <v>8968</v>
      </c>
      <c r="D4828" s="0" t="n">
        <v>31249</v>
      </c>
      <c r="E4828" s="0" t="s">
        <v>13792</v>
      </c>
      <c r="H4828" s="0" t="s">
        <v>13793</v>
      </c>
      <c r="I4828" s="0" t="s">
        <v>13794</v>
      </c>
    </row>
    <row r="4829" customFormat="false" ht="14.4" hidden="false" customHeight="false" outlineLevel="0" collapsed="false">
      <c r="A4829" s="0" t="n">
        <v>577</v>
      </c>
      <c r="B4829" s="0" t="s">
        <v>8967</v>
      </c>
      <c r="C4829" s="0" t="s">
        <v>8968</v>
      </c>
      <c r="D4829" s="0" t="n">
        <v>31250</v>
      </c>
      <c r="E4829" s="0" t="s">
        <v>13795</v>
      </c>
      <c r="H4829" s="0" t="s">
        <v>13796</v>
      </c>
      <c r="I4829" s="0" t="s">
        <v>13797</v>
      </c>
    </row>
    <row r="4830" customFormat="false" ht="14.4" hidden="false" customHeight="false" outlineLevel="0" collapsed="false">
      <c r="A4830" s="0" t="n">
        <v>577</v>
      </c>
      <c r="B4830" s="0" t="s">
        <v>8967</v>
      </c>
      <c r="C4830" s="0" t="s">
        <v>8968</v>
      </c>
      <c r="D4830" s="0" t="n">
        <v>31251</v>
      </c>
      <c r="E4830" s="0" t="s">
        <v>13798</v>
      </c>
      <c r="H4830" s="0" t="s">
        <v>13799</v>
      </c>
      <c r="I4830" s="0" t="s">
        <v>13800</v>
      </c>
    </row>
    <row r="4831" customFormat="false" ht="14.4" hidden="false" customHeight="false" outlineLevel="0" collapsed="false">
      <c r="A4831" s="0" t="n">
        <v>577</v>
      </c>
      <c r="B4831" s="0" t="s">
        <v>8967</v>
      </c>
      <c r="C4831" s="0" t="s">
        <v>8968</v>
      </c>
      <c r="D4831" s="0" t="n">
        <v>31252</v>
      </c>
      <c r="E4831" s="0" t="s">
        <v>13801</v>
      </c>
      <c r="H4831" s="0" t="s">
        <v>13802</v>
      </c>
      <c r="I4831" s="0" t="s">
        <v>13803</v>
      </c>
    </row>
    <row r="4832" customFormat="false" ht="14.4" hidden="false" customHeight="false" outlineLevel="0" collapsed="false">
      <c r="A4832" s="0" t="n">
        <v>577</v>
      </c>
      <c r="B4832" s="0" t="s">
        <v>8967</v>
      </c>
      <c r="C4832" s="0" t="s">
        <v>8968</v>
      </c>
      <c r="D4832" s="0" t="n">
        <v>31253</v>
      </c>
      <c r="E4832" s="0" t="s">
        <v>13804</v>
      </c>
      <c r="H4832" s="0" t="s">
        <v>13805</v>
      </c>
      <c r="I4832" s="0" t="s">
        <v>13806</v>
      </c>
    </row>
    <row r="4833" customFormat="false" ht="14.4" hidden="false" customHeight="false" outlineLevel="0" collapsed="false">
      <c r="A4833" s="0" t="n">
        <v>577</v>
      </c>
      <c r="B4833" s="0" t="s">
        <v>8967</v>
      </c>
      <c r="C4833" s="0" t="s">
        <v>8968</v>
      </c>
      <c r="D4833" s="0" t="n">
        <v>31254</v>
      </c>
      <c r="E4833" s="0" t="s">
        <v>13807</v>
      </c>
      <c r="H4833" s="0" t="s">
        <v>13808</v>
      </c>
      <c r="I4833" s="0" t="s">
        <v>13809</v>
      </c>
    </row>
    <row r="4834" customFormat="false" ht="14.4" hidden="false" customHeight="false" outlineLevel="0" collapsed="false">
      <c r="A4834" s="0" t="n">
        <v>577</v>
      </c>
      <c r="B4834" s="0" t="s">
        <v>8967</v>
      </c>
      <c r="C4834" s="0" t="s">
        <v>8968</v>
      </c>
      <c r="D4834" s="0" t="n">
        <v>31255</v>
      </c>
      <c r="E4834" s="0" t="s">
        <v>13810</v>
      </c>
      <c r="H4834" s="0" t="s">
        <v>13811</v>
      </c>
      <c r="I4834" s="0" t="s">
        <v>13812</v>
      </c>
    </row>
    <row r="4835" customFormat="false" ht="14.4" hidden="false" customHeight="false" outlineLevel="0" collapsed="false">
      <c r="A4835" s="0" t="n">
        <v>577</v>
      </c>
      <c r="B4835" s="0" t="s">
        <v>8967</v>
      </c>
      <c r="C4835" s="0" t="s">
        <v>8968</v>
      </c>
      <c r="D4835" s="0" t="n">
        <v>31256</v>
      </c>
      <c r="E4835" s="0" t="s">
        <v>13813</v>
      </c>
      <c r="H4835" s="0" t="s">
        <v>13814</v>
      </c>
      <c r="I4835" s="0" t="s">
        <v>13815</v>
      </c>
    </row>
    <row r="4836" customFormat="false" ht="14.4" hidden="false" customHeight="false" outlineLevel="0" collapsed="false">
      <c r="A4836" s="0" t="n">
        <v>577</v>
      </c>
      <c r="B4836" s="0" t="s">
        <v>8967</v>
      </c>
      <c r="C4836" s="0" t="s">
        <v>8968</v>
      </c>
      <c r="D4836" s="0" t="n">
        <v>31257</v>
      </c>
      <c r="E4836" s="0" t="s">
        <v>13816</v>
      </c>
      <c r="H4836" s="0" t="s">
        <v>13817</v>
      </c>
      <c r="I4836" s="0" t="s">
        <v>13818</v>
      </c>
    </row>
    <row r="4837" customFormat="false" ht="14.4" hidden="false" customHeight="false" outlineLevel="0" collapsed="false">
      <c r="A4837" s="0" t="n">
        <v>577</v>
      </c>
      <c r="B4837" s="0" t="s">
        <v>8967</v>
      </c>
      <c r="C4837" s="0" t="s">
        <v>8968</v>
      </c>
      <c r="D4837" s="0" t="n">
        <v>31258</v>
      </c>
      <c r="E4837" s="0" t="s">
        <v>13819</v>
      </c>
      <c r="H4837" s="0" t="s">
        <v>13820</v>
      </c>
      <c r="I4837" s="0" t="s">
        <v>13821</v>
      </c>
    </row>
    <row r="4838" customFormat="false" ht="14.4" hidden="false" customHeight="false" outlineLevel="0" collapsed="false">
      <c r="A4838" s="0" t="n">
        <v>577</v>
      </c>
      <c r="B4838" s="0" t="s">
        <v>8967</v>
      </c>
      <c r="C4838" s="0" t="s">
        <v>8968</v>
      </c>
      <c r="D4838" s="0" t="n">
        <v>31259</v>
      </c>
      <c r="E4838" s="0" t="s">
        <v>13822</v>
      </c>
      <c r="H4838" s="0" t="s">
        <v>13823</v>
      </c>
      <c r="I4838" s="0" t="s">
        <v>13824</v>
      </c>
    </row>
    <row r="4839" customFormat="false" ht="14.4" hidden="false" customHeight="false" outlineLevel="0" collapsed="false">
      <c r="A4839" s="0" t="n">
        <v>577</v>
      </c>
      <c r="B4839" s="0" t="s">
        <v>8967</v>
      </c>
      <c r="C4839" s="0" t="s">
        <v>8968</v>
      </c>
      <c r="D4839" s="0" t="n">
        <v>31260</v>
      </c>
      <c r="E4839" s="0" t="s">
        <v>13825</v>
      </c>
      <c r="H4839" s="0" t="s">
        <v>13826</v>
      </c>
      <c r="I4839" s="0" t="s">
        <v>13827</v>
      </c>
    </row>
    <row r="4840" customFormat="false" ht="14.4" hidden="false" customHeight="false" outlineLevel="0" collapsed="false">
      <c r="A4840" s="0" t="n">
        <v>577</v>
      </c>
      <c r="B4840" s="0" t="s">
        <v>8967</v>
      </c>
      <c r="C4840" s="0" t="s">
        <v>8968</v>
      </c>
      <c r="D4840" s="0" t="n">
        <v>31261</v>
      </c>
      <c r="E4840" s="0" t="s">
        <v>13828</v>
      </c>
      <c r="H4840" s="0" t="s">
        <v>13829</v>
      </c>
      <c r="I4840" s="0" t="s">
        <v>13830</v>
      </c>
    </row>
    <row r="4841" customFormat="false" ht="14.4" hidden="false" customHeight="false" outlineLevel="0" collapsed="false">
      <c r="A4841" s="0" t="n">
        <v>577</v>
      </c>
      <c r="B4841" s="0" t="s">
        <v>8967</v>
      </c>
      <c r="C4841" s="0" t="s">
        <v>8968</v>
      </c>
      <c r="D4841" s="0" t="n">
        <v>31262</v>
      </c>
      <c r="E4841" s="0" t="s">
        <v>13831</v>
      </c>
      <c r="H4841" s="0" t="s">
        <v>13832</v>
      </c>
      <c r="I4841" s="0" t="s">
        <v>13833</v>
      </c>
    </row>
    <row r="4842" customFormat="false" ht="14.4" hidden="false" customHeight="false" outlineLevel="0" collapsed="false">
      <c r="A4842" s="0" t="n">
        <v>577</v>
      </c>
      <c r="B4842" s="0" t="s">
        <v>8967</v>
      </c>
      <c r="C4842" s="0" t="s">
        <v>8968</v>
      </c>
      <c r="D4842" s="0" t="n">
        <v>31263</v>
      </c>
      <c r="E4842" s="0" t="s">
        <v>13834</v>
      </c>
      <c r="H4842" s="0" t="s">
        <v>13835</v>
      </c>
      <c r="I4842" s="0" t="s">
        <v>13836</v>
      </c>
    </row>
    <row r="4843" customFormat="false" ht="14.4" hidden="false" customHeight="false" outlineLevel="0" collapsed="false">
      <c r="A4843" s="0" t="n">
        <v>577</v>
      </c>
      <c r="B4843" s="0" t="s">
        <v>8967</v>
      </c>
      <c r="C4843" s="0" t="s">
        <v>8968</v>
      </c>
      <c r="D4843" s="0" t="n">
        <v>31264</v>
      </c>
      <c r="E4843" s="0" t="s">
        <v>13837</v>
      </c>
      <c r="H4843" s="0" t="s">
        <v>13838</v>
      </c>
      <c r="I4843" s="0" t="s">
        <v>13839</v>
      </c>
    </row>
    <row r="4844" customFormat="false" ht="14.4" hidden="false" customHeight="false" outlineLevel="0" collapsed="false">
      <c r="A4844" s="0" t="n">
        <v>577</v>
      </c>
      <c r="B4844" s="0" t="s">
        <v>8967</v>
      </c>
      <c r="C4844" s="0" t="s">
        <v>8968</v>
      </c>
      <c r="D4844" s="0" t="n">
        <v>31265</v>
      </c>
      <c r="E4844" s="0" t="s">
        <v>13840</v>
      </c>
      <c r="H4844" s="0" t="s">
        <v>13841</v>
      </c>
      <c r="I4844" s="0" t="s">
        <v>13842</v>
      </c>
    </row>
    <row r="4845" customFormat="false" ht="14.4" hidden="false" customHeight="false" outlineLevel="0" collapsed="false">
      <c r="A4845" s="0" t="n">
        <v>577</v>
      </c>
      <c r="B4845" s="0" t="s">
        <v>8967</v>
      </c>
      <c r="C4845" s="0" t="s">
        <v>8968</v>
      </c>
      <c r="D4845" s="0" t="n">
        <v>31266</v>
      </c>
      <c r="E4845" s="0" t="s">
        <v>13843</v>
      </c>
      <c r="H4845" s="0" t="s">
        <v>13844</v>
      </c>
      <c r="I4845" s="0" t="s">
        <v>13845</v>
      </c>
    </row>
    <row r="4846" customFormat="false" ht="14.4" hidden="false" customHeight="false" outlineLevel="0" collapsed="false">
      <c r="A4846" s="0" t="n">
        <v>577</v>
      </c>
      <c r="B4846" s="0" t="s">
        <v>8967</v>
      </c>
      <c r="C4846" s="0" t="s">
        <v>8968</v>
      </c>
      <c r="D4846" s="0" t="n">
        <v>31267</v>
      </c>
      <c r="E4846" s="0" t="s">
        <v>13846</v>
      </c>
      <c r="H4846" s="0" t="s">
        <v>13847</v>
      </c>
      <c r="I4846" s="0" t="s">
        <v>13848</v>
      </c>
    </row>
    <row r="4847" customFormat="false" ht="14.4" hidden="false" customHeight="false" outlineLevel="0" collapsed="false">
      <c r="A4847" s="0" t="n">
        <v>577</v>
      </c>
      <c r="B4847" s="0" t="s">
        <v>8967</v>
      </c>
      <c r="C4847" s="0" t="s">
        <v>8968</v>
      </c>
      <c r="D4847" s="0" t="n">
        <v>31268</v>
      </c>
      <c r="E4847" s="0" t="s">
        <v>13849</v>
      </c>
      <c r="H4847" s="0" t="s">
        <v>13850</v>
      </c>
      <c r="I4847" s="0" t="s">
        <v>13851</v>
      </c>
    </row>
    <row r="4848" customFormat="false" ht="14.4" hidden="false" customHeight="false" outlineLevel="0" collapsed="false">
      <c r="A4848" s="0" t="n">
        <v>577</v>
      </c>
      <c r="B4848" s="0" t="s">
        <v>8967</v>
      </c>
      <c r="C4848" s="0" t="s">
        <v>8968</v>
      </c>
      <c r="D4848" s="0" t="n">
        <v>31269</v>
      </c>
      <c r="E4848" s="0" t="s">
        <v>13852</v>
      </c>
      <c r="H4848" s="0" t="s">
        <v>13853</v>
      </c>
      <c r="I4848" s="0" t="s">
        <v>13854</v>
      </c>
    </row>
    <row r="4849" customFormat="false" ht="14.4" hidden="false" customHeight="false" outlineLevel="0" collapsed="false">
      <c r="A4849" s="0" t="n">
        <v>577</v>
      </c>
      <c r="B4849" s="0" t="s">
        <v>8967</v>
      </c>
      <c r="C4849" s="0" t="s">
        <v>8968</v>
      </c>
      <c r="D4849" s="0" t="n">
        <v>31270</v>
      </c>
      <c r="E4849" s="0" t="s">
        <v>13855</v>
      </c>
      <c r="H4849" s="0" t="s">
        <v>13856</v>
      </c>
      <c r="I4849" s="0" t="s">
        <v>13857</v>
      </c>
    </row>
    <row r="4850" customFormat="false" ht="14.4" hidden="false" customHeight="false" outlineLevel="0" collapsed="false">
      <c r="A4850" s="0" t="n">
        <v>577</v>
      </c>
      <c r="B4850" s="0" t="s">
        <v>8967</v>
      </c>
      <c r="C4850" s="0" t="s">
        <v>8968</v>
      </c>
      <c r="D4850" s="0" t="n">
        <v>31271</v>
      </c>
      <c r="E4850" s="0" t="s">
        <v>13858</v>
      </c>
      <c r="H4850" s="0" t="s">
        <v>13859</v>
      </c>
      <c r="I4850" s="0" t="s">
        <v>13860</v>
      </c>
    </row>
    <row r="4851" customFormat="false" ht="14.4" hidden="false" customHeight="false" outlineLevel="0" collapsed="false">
      <c r="A4851" s="0" t="n">
        <v>577</v>
      </c>
      <c r="B4851" s="0" t="s">
        <v>8967</v>
      </c>
      <c r="C4851" s="0" t="s">
        <v>8968</v>
      </c>
      <c r="D4851" s="0" t="n">
        <v>31272</v>
      </c>
      <c r="E4851" s="0" t="s">
        <v>13861</v>
      </c>
      <c r="H4851" s="0" t="s">
        <v>13862</v>
      </c>
      <c r="I4851" s="0" t="s">
        <v>13863</v>
      </c>
    </row>
    <row r="4852" customFormat="false" ht="14.4" hidden="false" customHeight="false" outlineLevel="0" collapsed="false">
      <c r="A4852" s="0" t="n">
        <v>577</v>
      </c>
      <c r="B4852" s="0" t="s">
        <v>8967</v>
      </c>
      <c r="C4852" s="0" t="s">
        <v>8968</v>
      </c>
      <c r="D4852" s="0" t="n">
        <v>31273</v>
      </c>
      <c r="E4852" s="0" t="s">
        <v>13864</v>
      </c>
      <c r="H4852" s="0" t="s">
        <v>13865</v>
      </c>
      <c r="I4852" s="0" t="s">
        <v>13866</v>
      </c>
    </row>
    <row r="4853" customFormat="false" ht="14.4" hidden="false" customHeight="false" outlineLevel="0" collapsed="false">
      <c r="A4853" s="0" t="n">
        <v>577</v>
      </c>
      <c r="B4853" s="0" t="s">
        <v>8967</v>
      </c>
      <c r="C4853" s="0" t="s">
        <v>8968</v>
      </c>
      <c r="D4853" s="0" t="n">
        <v>31274</v>
      </c>
      <c r="E4853" s="0" t="s">
        <v>13867</v>
      </c>
      <c r="H4853" s="0" t="s">
        <v>13868</v>
      </c>
      <c r="I4853" s="0" t="s">
        <v>13869</v>
      </c>
    </row>
    <row r="4854" customFormat="false" ht="14.4" hidden="false" customHeight="false" outlineLevel="0" collapsed="false">
      <c r="A4854" s="0" t="n">
        <v>577</v>
      </c>
      <c r="B4854" s="0" t="s">
        <v>8967</v>
      </c>
      <c r="C4854" s="0" t="s">
        <v>8968</v>
      </c>
      <c r="D4854" s="0" t="n">
        <v>31275</v>
      </c>
      <c r="E4854" s="0" t="s">
        <v>13870</v>
      </c>
      <c r="H4854" s="0" t="s">
        <v>13871</v>
      </c>
      <c r="I4854" s="0" t="s">
        <v>13872</v>
      </c>
    </row>
    <row r="4855" customFormat="false" ht="14.4" hidden="false" customHeight="false" outlineLevel="0" collapsed="false">
      <c r="A4855" s="0" t="n">
        <v>577</v>
      </c>
      <c r="B4855" s="0" t="s">
        <v>8967</v>
      </c>
      <c r="C4855" s="0" t="s">
        <v>8968</v>
      </c>
      <c r="D4855" s="0" t="n">
        <v>31276</v>
      </c>
      <c r="E4855" s="0" t="s">
        <v>13873</v>
      </c>
      <c r="H4855" s="0" t="s">
        <v>13874</v>
      </c>
      <c r="I4855" s="0" t="s">
        <v>13875</v>
      </c>
    </row>
    <row r="4856" customFormat="false" ht="14.4" hidden="false" customHeight="false" outlineLevel="0" collapsed="false">
      <c r="A4856" s="0" t="n">
        <v>577</v>
      </c>
      <c r="B4856" s="0" t="s">
        <v>8967</v>
      </c>
      <c r="C4856" s="0" t="s">
        <v>8968</v>
      </c>
      <c r="D4856" s="0" t="n">
        <v>31277</v>
      </c>
      <c r="E4856" s="0" t="s">
        <v>13876</v>
      </c>
      <c r="H4856" s="0" t="s">
        <v>13877</v>
      </c>
      <c r="I4856" s="0" t="s">
        <v>13878</v>
      </c>
    </row>
    <row r="4857" customFormat="false" ht="14.4" hidden="false" customHeight="false" outlineLevel="0" collapsed="false">
      <c r="A4857" s="0" t="n">
        <v>577</v>
      </c>
      <c r="B4857" s="0" t="s">
        <v>8967</v>
      </c>
      <c r="C4857" s="0" t="s">
        <v>8968</v>
      </c>
      <c r="D4857" s="0" t="n">
        <v>31278</v>
      </c>
      <c r="E4857" s="0" t="s">
        <v>13879</v>
      </c>
      <c r="H4857" s="0" t="s">
        <v>13880</v>
      </c>
      <c r="I4857" s="0" t="s">
        <v>13881</v>
      </c>
    </row>
    <row r="4858" customFormat="false" ht="14.4" hidden="false" customHeight="false" outlineLevel="0" collapsed="false">
      <c r="A4858" s="0" t="n">
        <v>577</v>
      </c>
      <c r="B4858" s="0" t="s">
        <v>8967</v>
      </c>
      <c r="C4858" s="0" t="s">
        <v>8968</v>
      </c>
      <c r="D4858" s="0" t="n">
        <v>31279</v>
      </c>
      <c r="E4858" s="0" t="s">
        <v>13882</v>
      </c>
      <c r="H4858" s="0" t="s">
        <v>13883</v>
      </c>
      <c r="I4858" s="0" t="s">
        <v>13884</v>
      </c>
    </row>
    <row r="4859" customFormat="false" ht="14.4" hidden="false" customHeight="false" outlineLevel="0" collapsed="false">
      <c r="A4859" s="0" t="n">
        <v>577</v>
      </c>
      <c r="B4859" s="0" t="s">
        <v>8967</v>
      </c>
      <c r="C4859" s="0" t="s">
        <v>8968</v>
      </c>
      <c r="D4859" s="0" t="n">
        <v>31280</v>
      </c>
      <c r="E4859" s="0" t="s">
        <v>13885</v>
      </c>
      <c r="H4859" s="0" t="s">
        <v>13886</v>
      </c>
      <c r="I4859" s="0" t="s">
        <v>13887</v>
      </c>
    </row>
    <row r="4860" customFormat="false" ht="14.4" hidden="false" customHeight="false" outlineLevel="0" collapsed="false">
      <c r="A4860" s="0" t="n">
        <v>577</v>
      </c>
      <c r="B4860" s="0" t="s">
        <v>8967</v>
      </c>
      <c r="C4860" s="0" t="s">
        <v>8968</v>
      </c>
      <c r="D4860" s="0" t="n">
        <v>31281</v>
      </c>
      <c r="E4860" s="0" t="s">
        <v>13888</v>
      </c>
      <c r="H4860" s="0" t="s">
        <v>13889</v>
      </c>
      <c r="I4860" s="0" t="s">
        <v>13890</v>
      </c>
    </row>
    <row r="4861" customFormat="false" ht="14.4" hidden="false" customHeight="false" outlineLevel="0" collapsed="false">
      <c r="A4861" s="0" t="n">
        <v>577</v>
      </c>
      <c r="B4861" s="0" t="s">
        <v>8967</v>
      </c>
      <c r="C4861" s="0" t="s">
        <v>8968</v>
      </c>
      <c r="D4861" s="0" t="n">
        <v>31282</v>
      </c>
      <c r="E4861" s="0" t="s">
        <v>13891</v>
      </c>
      <c r="H4861" s="0" t="s">
        <v>13892</v>
      </c>
      <c r="I4861" s="0" t="s">
        <v>13893</v>
      </c>
    </row>
    <row r="4862" customFormat="false" ht="14.4" hidden="false" customHeight="false" outlineLevel="0" collapsed="false">
      <c r="A4862" s="0" t="n">
        <v>577</v>
      </c>
      <c r="B4862" s="0" t="s">
        <v>8967</v>
      </c>
      <c r="C4862" s="0" t="s">
        <v>8968</v>
      </c>
      <c r="D4862" s="0" t="n">
        <v>31283</v>
      </c>
      <c r="E4862" s="0" t="s">
        <v>13894</v>
      </c>
      <c r="H4862" s="0" t="s">
        <v>13895</v>
      </c>
      <c r="I4862" s="0" t="s">
        <v>13896</v>
      </c>
    </row>
    <row r="4863" customFormat="false" ht="14.4" hidden="false" customHeight="false" outlineLevel="0" collapsed="false">
      <c r="A4863" s="0" t="n">
        <v>577</v>
      </c>
      <c r="B4863" s="0" t="s">
        <v>8967</v>
      </c>
      <c r="C4863" s="0" t="s">
        <v>8968</v>
      </c>
      <c r="D4863" s="0" t="n">
        <v>31284</v>
      </c>
      <c r="E4863" s="0" t="s">
        <v>13897</v>
      </c>
      <c r="H4863" s="0" t="s">
        <v>13898</v>
      </c>
      <c r="I4863" s="0" t="s">
        <v>13899</v>
      </c>
    </row>
    <row r="4864" customFormat="false" ht="14.4" hidden="false" customHeight="false" outlineLevel="0" collapsed="false">
      <c r="A4864" s="0" t="n">
        <v>577</v>
      </c>
      <c r="B4864" s="0" t="s">
        <v>8967</v>
      </c>
      <c r="C4864" s="0" t="s">
        <v>8968</v>
      </c>
      <c r="D4864" s="0" t="n">
        <v>31285</v>
      </c>
      <c r="E4864" s="0" t="s">
        <v>13900</v>
      </c>
      <c r="H4864" s="0" t="s">
        <v>13901</v>
      </c>
      <c r="I4864" s="0" t="s">
        <v>13902</v>
      </c>
    </row>
    <row r="4865" customFormat="false" ht="14.4" hidden="false" customHeight="false" outlineLevel="0" collapsed="false">
      <c r="A4865" s="0" t="n">
        <v>577</v>
      </c>
      <c r="B4865" s="0" t="s">
        <v>8967</v>
      </c>
      <c r="C4865" s="0" t="s">
        <v>8968</v>
      </c>
      <c r="D4865" s="0" t="n">
        <v>31286</v>
      </c>
      <c r="E4865" s="0" t="s">
        <v>13903</v>
      </c>
      <c r="H4865" s="0" t="s">
        <v>13904</v>
      </c>
      <c r="I4865" s="0" t="s">
        <v>13905</v>
      </c>
    </row>
    <row r="4866" customFormat="false" ht="14.4" hidden="false" customHeight="false" outlineLevel="0" collapsed="false">
      <c r="A4866" s="0" t="n">
        <v>577</v>
      </c>
      <c r="B4866" s="0" t="s">
        <v>8967</v>
      </c>
      <c r="C4866" s="0" t="s">
        <v>8968</v>
      </c>
      <c r="D4866" s="0" t="n">
        <v>31287</v>
      </c>
      <c r="E4866" s="0" t="s">
        <v>13906</v>
      </c>
      <c r="H4866" s="0" t="s">
        <v>13907</v>
      </c>
      <c r="I4866" s="0" t="s">
        <v>13908</v>
      </c>
    </row>
    <row r="4867" customFormat="false" ht="14.4" hidden="false" customHeight="false" outlineLevel="0" collapsed="false">
      <c r="A4867" s="0" t="n">
        <v>577</v>
      </c>
      <c r="B4867" s="0" t="s">
        <v>8967</v>
      </c>
      <c r="C4867" s="0" t="s">
        <v>8968</v>
      </c>
      <c r="D4867" s="0" t="n">
        <v>31288</v>
      </c>
      <c r="E4867" s="0" t="s">
        <v>13909</v>
      </c>
      <c r="H4867" s="0" t="s">
        <v>13910</v>
      </c>
      <c r="I4867" s="0" t="s">
        <v>13911</v>
      </c>
    </row>
    <row r="4868" customFormat="false" ht="14.4" hidden="false" customHeight="false" outlineLevel="0" collapsed="false">
      <c r="A4868" s="0" t="n">
        <v>577</v>
      </c>
      <c r="B4868" s="0" t="s">
        <v>8967</v>
      </c>
      <c r="C4868" s="0" t="s">
        <v>8968</v>
      </c>
      <c r="D4868" s="0" t="n">
        <v>31289</v>
      </c>
      <c r="E4868" s="0" t="s">
        <v>13912</v>
      </c>
      <c r="H4868" s="0" t="s">
        <v>13913</v>
      </c>
      <c r="I4868" s="0" t="s">
        <v>13914</v>
      </c>
    </row>
    <row r="4869" customFormat="false" ht="14.4" hidden="false" customHeight="false" outlineLevel="0" collapsed="false">
      <c r="A4869" s="0" t="n">
        <v>577</v>
      </c>
      <c r="B4869" s="0" t="s">
        <v>8967</v>
      </c>
      <c r="C4869" s="0" t="s">
        <v>8968</v>
      </c>
      <c r="D4869" s="0" t="n">
        <v>31290</v>
      </c>
      <c r="E4869" s="0" t="s">
        <v>13915</v>
      </c>
      <c r="H4869" s="0" t="s">
        <v>13916</v>
      </c>
      <c r="I4869" s="0" t="s">
        <v>13917</v>
      </c>
    </row>
    <row r="4870" customFormat="false" ht="14.4" hidden="false" customHeight="false" outlineLevel="0" collapsed="false">
      <c r="A4870" s="0" t="n">
        <v>577</v>
      </c>
      <c r="B4870" s="0" t="s">
        <v>8967</v>
      </c>
      <c r="C4870" s="0" t="s">
        <v>8968</v>
      </c>
      <c r="D4870" s="0" t="n">
        <v>31291</v>
      </c>
      <c r="E4870" s="0" t="s">
        <v>13918</v>
      </c>
      <c r="H4870" s="0" t="s">
        <v>13919</v>
      </c>
      <c r="I4870" s="0" t="s">
        <v>13920</v>
      </c>
    </row>
    <row r="4871" customFormat="false" ht="14.4" hidden="false" customHeight="false" outlineLevel="0" collapsed="false">
      <c r="A4871" s="0" t="n">
        <v>577</v>
      </c>
      <c r="B4871" s="0" t="s">
        <v>8967</v>
      </c>
      <c r="C4871" s="0" t="s">
        <v>8968</v>
      </c>
      <c r="D4871" s="0" t="n">
        <v>31292</v>
      </c>
      <c r="E4871" s="0" t="s">
        <v>13921</v>
      </c>
      <c r="H4871" s="0" t="s">
        <v>13922</v>
      </c>
      <c r="I4871" s="0" t="s">
        <v>13923</v>
      </c>
    </row>
    <row r="4872" customFormat="false" ht="14.4" hidden="false" customHeight="false" outlineLevel="0" collapsed="false">
      <c r="A4872" s="0" t="n">
        <v>577</v>
      </c>
      <c r="B4872" s="0" t="s">
        <v>8967</v>
      </c>
      <c r="C4872" s="0" t="s">
        <v>8968</v>
      </c>
      <c r="D4872" s="0" t="n">
        <v>31293</v>
      </c>
      <c r="E4872" s="0" t="s">
        <v>13924</v>
      </c>
      <c r="H4872" s="0" t="s">
        <v>13925</v>
      </c>
      <c r="I4872" s="0" t="s">
        <v>13926</v>
      </c>
    </row>
    <row r="4873" customFormat="false" ht="14.4" hidden="false" customHeight="false" outlineLevel="0" collapsed="false">
      <c r="A4873" s="0" t="n">
        <v>577</v>
      </c>
      <c r="B4873" s="0" t="s">
        <v>8967</v>
      </c>
      <c r="C4873" s="0" t="s">
        <v>8968</v>
      </c>
      <c r="D4873" s="0" t="n">
        <v>31294</v>
      </c>
      <c r="E4873" s="0" t="s">
        <v>13927</v>
      </c>
      <c r="H4873" s="0" t="s">
        <v>13928</v>
      </c>
      <c r="I4873" s="0" t="s">
        <v>13929</v>
      </c>
    </row>
    <row r="4874" customFormat="false" ht="14.4" hidden="false" customHeight="false" outlineLevel="0" collapsed="false">
      <c r="A4874" s="0" t="n">
        <v>577</v>
      </c>
      <c r="B4874" s="0" t="s">
        <v>8967</v>
      </c>
      <c r="C4874" s="0" t="s">
        <v>8968</v>
      </c>
      <c r="D4874" s="0" t="n">
        <v>31295</v>
      </c>
      <c r="E4874" s="0" t="s">
        <v>13930</v>
      </c>
      <c r="H4874" s="0" t="s">
        <v>8183</v>
      </c>
      <c r="I4874" s="0" t="s">
        <v>13931</v>
      </c>
    </row>
    <row r="4875" customFormat="false" ht="14.4" hidden="false" customHeight="false" outlineLevel="0" collapsed="false">
      <c r="A4875" s="0" t="n">
        <v>577</v>
      </c>
      <c r="B4875" s="0" t="s">
        <v>8967</v>
      </c>
      <c r="C4875" s="0" t="s">
        <v>8968</v>
      </c>
      <c r="D4875" s="0" t="n">
        <v>31296</v>
      </c>
      <c r="E4875" s="0" t="s">
        <v>13932</v>
      </c>
      <c r="H4875" s="0" t="s">
        <v>13933</v>
      </c>
      <c r="I4875" s="0" t="s">
        <v>13934</v>
      </c>
    </row>
    <row r="4876" customFormat="false" ht="14.4" hidden="false" customHeight="false" outlineLevel="0" collapsed="false">
      <c r="A4876" s="0" t="n">
        <v>577</v>
      </c>
      <c r="B4876" s="0" t="s">
        <v>8967</v>
      </c>
      <c r="C4876" s="0" t="s">
        <v>8968</v>
      </c>
      <c r="D4876" s="0" t="n">
        <v>31297</v>
      </c>
      <c r="E4876" s="0" t="s">
        <v>13935</v>
      </c>
      <c r="H4876" s="0" t="s">
        <v>13936</v>
      </c>
      <c r="I4876" s="0" t="s">
        <v>13937</v>
      </c>
    </row>
    <row r="4877" customFormat="false" ht="14.4" hidden="false" customHeight="false" outlineLevel="0" collapsed="false">
      <c r="A4877" s="0" t="n">
        <v>577</v>
      </c>
      <c r="B4877" s="0" t="s">
        <v>8967</v>
      </c>
      <c r="C4877" s="0" t="s">
        <v>8968</v>
      </c>
      <c r="D4877" s="0" t="n">
        <v>31298</v>
      </c>
      <c r="E4877" s="0" t="s">
        <v>13938</v>
      </c>
      <c r="H4877" s="0" t="s">
        <v>13939</v>
      </c>
      <c r="I4877" s="0" t="s">
        <v>13940</v>
      </c>
    </row>
    <row r="4878" customFormat="false" ht="14.4" hidden="false" customHeight="false" outlineLevel="0" collapsed="false">
      <c r="A4878" s="0" t="n">
        <v>577</v>
      </c>
      <c r="B4878" s="0" t="s">
        <v>8967</v>
      </c>
      <c r="C4878" s="0" t="s">
        <v>8968</v>
      </c>
      <c r="D4878" s="0" t="n">
        <v>31299</v>
      </c>
      <c r="E4878" s="0" t="s">
        <v>13941</v>
      </c>
      <c r="H4878" s="0" t="s">
        <v>13942</v>
      </c>
      <c r="I4878" s="0" t="s">
        <v>13943</v>
      </c>
    </row>
    <row r="4879" customFormat="false" ht="14.4" hidden="false" customHeight="false" outlineLevel="0" collapsed="false">
      <c r="A4879" s="0" t="n">
        <v>577</v>
      </c>
      <c r="B4879" s="0" t="s">
        <v>8967</v>
      </c>
      <c r="C4879" s="0" t="s">
        <v>8968</v>
      </c>
      <c r="D4879" s="0" t="n">
        <v>31300</v>
      </c>
      <c r="E4879" s="0" t="s">
        <v>13944</v>
      </c>
      <c r="H4879" s="0" t="s">
        <v>13945</v>
      </c>
      <c r="I4879" s="0" t="s">
        <v>13946</v>
      </c>
    </row>
    <row r="4880" customFormat="false" ht="14.4" hidden="false" customHeight="false" outlineLevel="0" collapsed="false">
      <c r="A4880" s="0" t="n">
        <v>577</v>
      </c>
      <c r="B4880" s="0" t="s">
        <v>8967</v>
      </c>
      <c r="C4880" s="0" t="s">
        <v>8968</v>
      </c>
      <c r="D4880" s="0" t="n">
        <v>31301</v>
      </c>
      <c r="E4880" s="0" t="s">
        <v>13947</v>
      </c>
      <c r="H4880" s="0" t="s">
        <v>13948</v>
      </c>
      <c r="I4880" s="0" t="s">
        <v>13949</v>
      </c>
    </row>
    <row r="4881" customFormat="false" ht="14.4" hidden="false" customHeight="false" outlineLevel="0" collapsed="false">
      <c r="A4881" s="0" t="n">
        <v>577</v>
      </c>
      <c r="B4881" s="0" t="s">
        <v>8967</v>
      </c>
      <c r="C4881" s="0" t="s">
        <v>8968</v>
      </c>
      <c r="D4881" s="0" t="n">
        <v>31302</v>
      </c>
      <c r="E4881" s="0" t="s">
        <v>13950</v>
      </c>
      <c r="H4881" s="0" t="s">
        <v>13951</v>
      </c>
      <c r="I4881" s="0" t="s">
        <v>13952</v>
      </c>
    </row>
    <row r="4882" customFormat="false" ht="14.4" hidden="false" customHeight="false" outlineLevel="0" collapsed="false">
      <c r="A4882" s="0" t="n">
        <v>577</v>
      </c>
      <c r="B4882" s="0" t="s">
        <v>8967</v>
      </c>
      <c r="C4882" s="0" t="s">
        <v>8968</v>
      </c>
      <c r="D4882" s="0" t="n">
        <v>31303</v>
      </c>
      <c r="E4882" s="0" t="s">
        <v>13953</v>
      </c>
      <c r="H4882" s="0" t="s">
        <v>13954</v>
      </c>
      <c r="I4882" s="0" t="s">
        <v>13955</v>
      </c>
    </row>
    <row r="4883" customFormat="false" ht="14.4" hidden="false" customHeight="false" outlineLevel="0" collapsed="false">
      <c r="A4883" s="0" t="n">
        <v>577</v>
      </c>
      <c r="B4883" s="0" t="s">
        <v>8967</v>
      </c>
      <c r="C4883" s="0" t="s">
        <v>8968</v>
      </c>
      <c r="D4883" s="0" t="n">
        <v>31304</v>
      </c>
      <c r="E4883" s="0" t="s">
        <v>13956</v>
      </c>
      <c r="H4883" s="0" t="s">
        <v>13957</v>
      </c>
      <c r="I4883" s="0" t="s">
        <v>13958</v>
      </c>
    </row>
    <row r="4884" customFormat="false" ht="14.4" hidden="false" customHeight="false" outlineLevel="0" collapsed="false">
      <c r="A4884" s="0" t="n">
        <v>577</v>
      </c>
      <c r="B4884" s="0" t="s">
        <v>8967</v>
      </c>
      <c r="C4884" s="0" t="s">
        <v>8968</v>
      </c>
      <c r="D4884" s="0" t="n">
        <v>31305</v>
      </c>
      <c r="E4884" s="0" t="s">
        <v>13959</v>
      </c>
      <c r="H4884" s="0" t="s">
        <v>13960</v>
      </c>
      <c r="I4884" s="0" t="s">
        <v>13961</v>
      </c>
    </row>
    <row r="4885" customFormat="false" ht="14.4" hidden="false" customHeight="false" outlineLevel="0" collapsed="false">
      <c r="A4885" s="0" t="n">
        <v>577</v>
      </c>
      <c r="B4885" s="0" t="s">
        <v>8967</v>
      </c>
      <c r="C4885" s="0" t="s">
        <v>8968</v>
      </c>
      <c r="D4885" s="0" t="n">
        <v>31306</v>
      </c>
      <c r="E4885" s="0" t="s">
        <v>13962</v>
      </c>
      <c r="H4885" s="0" t="s">
        <v>13963</v>
      </c>
      <c r="I4885" s="0" t="s">
        <v>13964</v>
      </c>
    </row>
    <row r="4886" customFormat="false" ht="14.4" hidden="false" customHeight="false" outlineLevel="0" collapsed="false">
      <c r="A4886" s="0" t="n">
        <v>577</v>
      </c>
      <c r="B4886" s="0" t="s">
        <v>8967</v>
      </c>
      <c r="C4886" s="0" t="s">
        <v>8968</v>
      </c>
      <c r="D4886" s="0" t="n">
        <v>31307</v>
      </c>
      <c r="E4886" s="0" t="s">
        <v>13965</v>
      </c>
      <c r="H4886" s="0" t="s">
        <v>13966</v>
      </c>
      <c r="I4886" s="0" t="s">
        <v>13967</v>
      </c>
    </row>
    <row r="4887" customFormat="false" ht="14.4" hidden="false" customHeight="false" outlineLevel="0" collapsed="false">
      <c r="A4887" s="0" t="n">
        <v>577</v>
      </c>
      <c r="B4887" s="0" t="s">
        <v>8967</v>
      </c>
      <c r="C4887" s="0" t="s">
        <v>8968</v>
      </c>
      <c r="D4887" s="0" t="n">
        <v>31308</v>
      </c>
      <c r="E4887" s="0" t="s">
        <v>13968</v>
      </c>
      <c r="H4887" s="0" t="s">
        <v>13969</v>
      </c>
      <c r="I4887" s="0" t="s">
        <v>13970</v>
      </c>
    </row>
    <row r="4888" customFormat="false" ht="14.4" hidden="false" customHeight="false" outlineLevel="0" collapsed="false">
      <c r="A4888" s="0" t="n">
        <v>577</v>
      </c>
      <c r="B4888" s="0" t="s">
        <v>8967</v>
      </c>
      <c r="C4888" s="0" t="s">
        <v>8968</v>
      </c>
      <c r="D4888" s="0" t="n">
        <v>31309</v>
      </c>
      <c r="E4888" s="0" t="s">
        <v>13971</v>
      </c>
      <c r="H4888" s="0" t="s">
        <v>13972</v>
      </c>
      <c r="I4888" s="0" t="s">
        <v>13973</v>
      </c>
    </row>
    <row r="4889" customFormat="false" ht="14.4" hidden="false" customHeight="false" outlineLevel="0" collapsed="false">
      <c r="A4889" s="0" t="n">
        <v>577</v>
      </c>
      <c r="B4889" s="0" t="s">
        <v>8967</v>
      </c>
      <c r="C4889" s="0" t="s">
        <v>8968</v>
      </c>
      <c r="D4889" s="0" t="n">
        <v>31310</v>
      </c>
      <c r="E4889" s="0" t="s">
        <v>13974</v>
      </c>
      <c r="H4889" s="0" t="s">
        <v>13975</v>
      </c>
      <c r="I4889" s="0" t="s">
        <v>13976</v>
      </c>
    </row>
    <row r="4890" customFormat="false" ht="14.4" hidden="false" customHeight="false" outlineLevel="0" collapsed="false">
      <c r="A4890" s="0" t="n">
        <v>577</v>
      </c>
      <c r="B4890" s="0" t="s">
        <v>8967</v>
      </c>
      <c r="C4890" s="0" t="s">
        <v>8968</v>
      </c>
      <c r="D4890" s="0" t="n">
        <v>31311</v>
      </c>
      <c r="E4890" s="0" t="s">
        <v>13977</v>
      </c>
      <c r="H4890" s="0" t="s">
        <v>13978</v>
      </c>
      <c r="I4890" s="0" t="s">
        <v>13979</v>
      </c>
    </row>
    <row r="4891" customFormat="false" ht="14.4" hidden="false" customHeight="false" outlineLevel="0" collapsed="false">
      <c r="A4891" s="0" t="n">
        <v>577</v>
      </c>
      <c r="B4891" s="0" t="s">
        <v>8967</v>
      </c>
      <c r="C4891" s="0" t="s">
        <v>8968</v>
      </c>
      <c r="D4891" s="0" t="n">
        <v>31312</v>
      </c>
      <c r="E4891" s="0" t="s">
        <v>13980</v>
      </c>
      <c r="H4891" s="0" t="s">
        <v>13981</v>
      </c>
      <c r="I4891" s="0" t="s">
        <v>13982</v>
      </c>
    </row>
    <row r="4892" customFormat="false" ht="14.4" hidden="false" customHeight="false" outlineLevel="0" collapsed="false">
      <c r="A4892" s="0" t="n">
        <v>577</v>
      </c>
      <c r="B4892" s="0" t="s">
        <v>8967</v>
      </c>
      <c r="C4892" s="0" t="s">
        <v>8968</v>
      </c>
      <c r="D4892" s="0" t="n">
        <v>31313</v>
      </c>
      <c r="E4892" s="0" t="s">
        <v>13983</v>
      </c>
      <c r="H4892" s="0" t="s">
        <v>13984</v>
      </c>
      <c r="I4892" s="0" t="s">
        <v>13985</v>
      </c>
    </row>
    <row r="4893" customFormat="false" ht="14.4" hidden="false" customHeight="false" outlineLevel="0" collapsed="false">
      <c r="A4893" s="0" t="n">
        <v>577</v>
      </c>
      <c r="B4893" s="0" t="s">
        <v>8967</v>
      </c>
      <c r="C4893" s="0" t="s">
        <v>8968</v>
      </c>
      <c r="D4893" s="0" t="n">
        <v>31314</v>
      </c>
      <c r="E4893" s="0" t="s">
        <v>13986</v>
      </c>
      <c r="H4893" s="0" t="s">
        <v>13987</v>
      </c>
      <c r="I4893" s="0" t="s">
        <v>13988</v>
      </c>
    </row>
    <row r="4894" customFormat="false" ht="14.4" hidden="false" customHeight="false" outlineLevel="0" collapsed="false">
      <c r="A4894" s="0" t="n">
        <v>577</v>
      </c>
      <c r="B4894" s="0" t="s">
        <v>8967</v>
      </c>
      <c r="C4894" s="0" t="s">
        <v>8968</v>
      </c>
      <c r="D4894" s="0" t="n">
        <v>31315</v>
      </c>
      <c r="E4894" s="0" t="s">
        <v>13989</v>
      </c>
      <c r="H4894" s="0" t="s">
        <v>13990</v>
      </c>
      <c r="I4894" s="0" t="s">
        <v>13991</v>
      </c>
    </row>
    <row r="4895" customFormat="false" ht="14.4" hidden="false" customHeight="false" outlineLevel="0" collapsed="false">
      <c r="A4895" s="0" t="n">
        <v>577</v>
      </c>
      <c r="B4895" s="0" t="s">
        <v>8967</v>
      </c>
      <c r="C4895" s="0" t="s">
        <v>8968</v>
      </c>
      <c r="D4895" s="0" t="n">
        <v>31316</v>
      </c>
      <c r="E4895" s="0" t="s">
        <v>13992</v>
      </c>
      <c r="H4895" s="0" t="s">
        <v>13993</v>
      </c>
      <c r="I4895" s="0" t="s">
        <v>13994</v>
      </c>
    </row>
    <row r="4896" customFormat="false" ht="14.4" hidden="false" customHeight="false" outlineLevel="0" collapsed="false">
      <c r="A4896" s="0" t="n">
        <v>577</v>
      </c>
      <c r="B4896" s="0" t="s">
        <v>8967</v>
      </c>
      <c r="C4896" s="0" t="s">
        <v>8968</v>
      </c>
      <c r="D4896" s="0" t="n">
        <v>31317</v>
      </c>
      <c r="E4896" s="0" t="s">
        <v>13995</v>
      </c>
      <c r="H4896" s="0" t="s">
        <v>13996</v>
      </c>
      <c r="I4896" s="0" t="s">
        <v>13997</v>
      </c>
    </row>
    <row r="4897" customFormat="false" ht="14.4" hidden="false" customHeight="false" outlineLevel="0" collapsed="false">
      <c r="A4897" s="0" t="n">
        <v>577</v>
      </c>
      <c r="B4897" s="0" t="s">
        <v>8967</v>
      </c>
      <c r="C4897" s="0" t="s">
        <v>8968</v>
      </c>
      <c r="D4897" s="0" t="n">
        <v>31318</v>
      </c>
      <c r="E4897" s="0" t="s">
        <v>13998</v>
      </c>
      <c r="H4897" s="0" t="s">
        <v>13999</v>
      </c>
      <c r="I4897" s="0" t="s">
        <v>14000</v>
      </c>
    </row>
    <row r="4898" customFormat="false" ht="14.4" hidden="false" customHeight="false" outlineLevel="0" collapsed="false">
      <c r="A4898" s="0" t="n">
        <v>577</v>
      </c>
      <c r="B4898" s="0" t="s">
        <v>8967</v>
      </c>
      <c r="C4898" s="0" t="s">
        <v>8968</v>
      </c>
      <c r="D4898" s="0" t="n">
        <v>31319</v>
      </c>
      <c r="E4898" s="0" t="s">
        <v>14001</v>
      </c>
      <c r="H4898" s="0" t="s">
        <v>14002</v>
      </c>
      <c r="I4898" s="0" t="s">
        <v>14003</v>
      </c>
    </row>
    <row r="4899" customFormat="false" ht="14.4" hidden="false" customHeight="false" outlineLevel="0" collapsed="false">
      <c r="A4899" s="0" t="n">
        <v>577</v>
      </c>
      <c r="B4899" s="0" t="s">
        <v>8967</v>
      </c>
      <c r="C4899" s="0" t="s">
        <v>8968</v>
      </c>
      <c r="D4899" s="0" t="n">
        <v>31320</v>
      </c>
      <c r="E4899" s="0" t="s">
        <v>14004</v>
      </c>
      <c r="H4899" s="0" t="s">
        <v>14005</v>
      </c>
      <c r="I4899" s="0" t="s">
        <v>14006</v>
      </c>
    </row>
    <row r="4900" customFormat="false" ht="14.4" hidden="false" customHeight="false" outlineLevel="0" collapsed="false">
      <c r="A4900" s="0" t="n">
        <v>577</v>
      </c>
      <c r="B4900" s="0" t="s">
        <v>8967</v>
      </c>
      <c r="C4900" s="0" t="s">
        <v>8968</v>
      </c>
      <c r="D4900" s="0" t="n">
        <v>31321</v>
      </c>
      <c r="E4900" s="0" t="s">
        <v>14007</v>
      </c>
      <c r="H4900" s="0" t="s">
        <v>14008</v>
      </c>
      <c r="I4900" s="0" t="s">
        <v>14009</v>
      </c>
    </row>
    <row r="4901" customFormat="false" ht="14.4" hidden="false" customHeight="false" outlineLevel="0" collapsed="false">
      <c r="A4901" s="0" t="n">
        <v>577</v>
      </c>
      <c r="B4901" s="0" t="s">
        <v>8967</v>
      </c>
      <c r="C4901" s="0" t="s">
        <v>8968</v>
      </c>
      <c r="D4901" s="0" t="n">
        <v>31322</v>
      </c>
      <c r="E4901" s="0" t="s">
        <v>14010</v>
      </c>
      <c r="H4901" s="0" t="s">
        <v>14011</v>
      </c>
      <c r="I4901" s="0" t="s">
        <v>14012</v>
      </c>
    </row>
    <row r="4902" customFormat="false" ht="14.4" hidden="false" customHeight="false" outlineLevel="0" collapsed="false">
      <c r="A4902" s="0" t="n">
        <v>577</v>
      </c>
      <c r="B4902" s="0" t="s">
        <v>8967</v>
      </c>
      <c r="C4902" s="0" t="s">
        <v>8968</v>
      </c>
      <c r="D4902" s="0" t="n">
        <v>31323</v>
      </c>
      <c r="E4902" s="0" t="s">
        <v>14013</v>
      </c>
      <c r="H4902" s="0" t="s">
        <v>14014</v>
      </c>
      <c r="I4902" s="0" t="s">
        <v>14015</v>
      </c>
    </row>
    <row r="4903" customFormat="false" ht="14.4" hidden="false" customHeight="false" outlineLevel="0" collapsed="false">
      <c r="A4903" s="0" t="n">
        <v>577</v>
      </c>
      <c r="B4903" s="0" t="s">
        <v>8967</v>
      </c>
      <c r="C4903" s="0" t="s">
        <v>8968</v>
      </c>
      <c r="D4903" s="0" t="n">
        <v>31324</v>
      </c>
      <c r="E4903" s="0" t="s">
        <v>14016</v>
      </c>
      <c r="H4903" s="0" t="s">
        <v>14017</v>
      </c>
      <c r="I4903" s="0" t="s">
        <v>14018</v>
      </c>
    </row>
    <row r="4904" customFormat="false" ht="14.4" hidden="false" customHeight="false" outlineLevel="0" collapsed="false">
      <c r="A4904" s="0" t="n">
        <v>577</v>
      </c>
      <c r="B4904" s="0" t="s">
        <v>8967</v>
      </c>
      <c r="C4904" s="0" t="s">
        <v>8968</v>
      </c>
      <c r="D4904" s="0" t="n">
        <v>31325</v>
      </c>
      <c r="E4904" s="0" t="s">
        <v>14019</v>
      </c>
      <c r="H4904" s="0" t="s">
        <v>14020</v>
      </c>
      <c r="I4904" s="0" t="s">
        <v>14021</v>
      </c>
    </row>
    <row r="4905" customFormat="false" ht="14.4" hidden="false" customHeight="false" outlineLevel="0" collapsed="false">
      <c r="A4905" s="0" t="n">
        <v>577</v>
      </c>
      <c r="B4905" s="0" t="s">
        <v>8967</v>
      </c>
      <c r="C4905" s="0" t="s">
        <v>8968</v>
      </c>
      <c r="D4905" s="0" t="n">
        <v>31326</v>
      </c>
      <c r="E4905" s="0" t="s">
        <v>14022</v>
      </c>
      <c r="H4905" s="0" t="s">
        <v>14023</v>
      </c>
      <c r="I4905" s="0" t="s">
        <v>14024</v>
      </c>
    </row>
    <row r="4906" customFormat="false" ht="14.4" hidden="false" customHeight="false" outlineLevel="0" collapsed="false">
      <c r="A4906" s="0" t="n">
        <v>577</v>
      </c>
      <c r="B4906" s="0" t="s">
        <v>8967</v>
      </c>
      <c r="C4906" s="0" t="s">
        <v>8968</v>
      </c>
      <c r="D4906" s="0" t="n">
        <v>31327</v>
      </c>
      <c r="E4906" s="0" t="s">
        <v>14025</v>
      </c>
      <c r="H4906" s="0" t="s">
        <v>14026</v>
      </c>
      <c r="I4906" s="0" t="s">
        <v>14027</v>
      </c>
    </row>
    <row r="4907" customFormat="false" ht="14.4" hidden="false" customHeight="false" outlineLevel="0" collapsed="false">
      <c r="A4907" s="0" t="n">
        <v>577</v>
      </c>
      <c r="B4907" s="0" t="s">
        <v>8967</v>
      </c>
      <c r="C4907" s="0" t="s">
        <v>8968</v>
      </c>
      <c r="D4907" s="0" t="n">
        <v>31328</v>
      </c>
      <c r="E4907" s="0" t="s">
        <v>14028</v>
      </c>
      <c r="H4907" s="0" t="s">
        <v>14029</v>
      </c>
      <c r="I4907" s="0" t="s">
        <v>14030</v>
      </c>
    </row>
    <row r="4908" customFormat="false" ht="14.4" hidden="false" customHeight="false" outlineLevel="0" collapsed="false">
      <c r="A4908" s="0" t="n">
        <v>577</v>
      </c>
      <c r="B4908" s="0" t="s">
        <v>8967</v>
      </c>
      <c r="C4908" s="0" t="s">
        <v>8968</v>
      </c>
      <c r="D4908" s="0" t="n">
        <v>31329</v>
      </c>
      <c r="E4908" s="0" t="s">
        <v>14031</v>
      </c>
      <c r="H4908" s="0" t="s">
        <v>14032</v>
      </c>
      <c r="I4908" s="0" t="s">
        <v>14033</v>
      </c>
    </row>
    <row r="4909" customFormat="false" ht="14.4" hidden="false" customHeight="false" outlineLevel="0" collapsed="false">
      <c r="A4909" s="0" t="n">
        <v>577</v>
      </c>
      <c r="B4909" s="0" t="s">
        <v>8967</v>
      </c>
      <c r="C4909" s="0" t="s">
        <v>8968</v>
      </c>
      <c r="D4909" s="0" t="n">
        <v>31330</v>
      </c>
      <c r="E4909" s="0" t="s">
        <v>14034</v>
      </c>
      <c r="H4909" s="0" t="s">
        <v>14035</v>
      </c>
      <c r="I4909" s="0" t="s">
        <v>14036</v>
      </c>
    </row>
    <row r="4910" customFormat="false" ht="14.4" hidden="false" customHeight="false" outlineLevel="0" collapsed="false">
      <c r="A4910" s="0" t="n">
        <v>577</v>
      </c>
      <c r="B4910" s="0" t="s">
        <v>8967</v>
      </c>
      <c r="C4910" s="0" t="s">
        <v>8968</v>
      </c>
      <c r="D4910" s="0" t="n">
        <v>31331</v>
      </c>
      <c r="E4910" s="0" t="s">
        <v>14037</v>
      </c>
      <c r="H4910" s="0" t="s">
        <v>14038</v>
      </c>
      <c r="I4910" s="0" t="s">
        <v>14039</v>
      </c>
    </row>
    <row r="4911" customFormat="false" ht="14.4" hidden="false" customHeight="false" outlineLevel="0" collapsed="false">
      <c r="A4911" s="0" t="n">
        <v>577</v>
      </c>
      <c r="B4911" s="0" t="s">
        <v>8967</v>
      </c>
      <c r="C4911" s="0" t="s">
        <v>8968</v>
      </c>
      <c r="D4911" s="0" t="n">
        <v>31332</v>
      </c>
      <c r="E4911" s="0" t="s">
        <v>14040</v>
      </c>
      <c r="H4911" s="0" t="s">
        <v>14041</v>
      </c>
      <c r="I4911" s="0" t="s">
        <v>14042</v>
      </c>
    </row>
    <row r="4912" customFormat="false" ht="14.4" hidden="false" customHeight="false" outlineLevel="0" collapsed="false">
      <c r="A4912" s="0" t="n">
        <v>577</v>
      </c>
      <c r="B4912" s="0" t="s">
        <v>8967</v>
      </c>
      <c r="C4912" s="0" t="s">
        <v>8968</v>
      </c>
      <c r="D4912" s="0" t="n">
        <v>31333</v>
      </c>
      <c r="E4912" s="0" t="s">
        <v>14043</v>
      </c>
      <c r="H4912" s="0" t="s">
        <v>14044</v>
      </c>
      <c r="I4912" s="0" t="s">
        <v>14045</v>
      </c>
    </row>
    <row r="4913" customFormat="false" ht="14.4" hidden="false" customHeight="false" outlineLevel="0" collapsed="false">
      <c r="A4913" s="0" t="n">
        <v>577</v>
      </c>
      <c r="B4913" s="0" t="s">
        <v>8967</v>
      </c>
      <c r="C4913" s="0" t="s">
        <v>8968</v>
      </c>
      <c r="D4913" s="0" t="n">
        <v>31334</v>
      </c>
      <c r="E4913" s="0" t="s">
        <v>14046</v>
      </c>
      <c r="H4913" s="0" t="s">
        <v>14047</v>
      </c>
      <c r="I4913" s="0" t="s">
        <v>14048</v>
      </c>
    </row>
    <row r="4914" customFormat="false" ht="14.4" hidden="false" customHeight="false" outlineLevel="0" collapsed="false">
      <c r="A4914" s="0" t="n">
        <v>577</v>
      </c>
      <c r="B4914" s="0" t="s">
        <v>8967</v>
      </c>
      <c r="C4914" s="0" t="s">
        <v>8968</v>
      </c>
      <c r="D4914" s="0" t="n">
        <v>31335</v>
      </c>
      <c r="E4914" s="0" t="s">
        <v>14049</v>
      </c>
      <c r="H4914" s="0" t="s">
        <v>14050</v>
      </c>
      <c r="I4914" s="0" t="s">
        <v>14051</v>
      </c>
    </row>
    <row r="4915" customFormat="false" ht="14.4" hidden="false" customHeight="false" outlineLevel="0" collapsed="false">
      <c r="A4915" s="0" t="n">
        <v>577</v>
      </c>
      <c r="B4915" s="0" t="s">
        <v>8967</v>
      </c>
      <c r="C4915" s="0" t="s">
        <v>8968</v>
      </c>
      <c r="D4915" s="0" t="n">
        <v>31336</v>
      </c>
      <c r="E4915" s="0" t="s">
        <v>14052</v>
      </c>
      <c r="H4915" s="0" t="s">
        <v>14053</v>
      </c>
      <c r="I4915" s="0" t="s">
        <v>14054</v>
      </c>
    </row>
    <row r="4916" customFormat="false" ht="14.4" hidden="false" customHeight="false" outlineLevel="0" collapsed="false">
      <c r="A4916" s="0" t="n">
        <v>577</v>
      </c>
      <c r="B4916" s="0" t="s">
        <v>8967</v>
      </c>
      <c r="C4916" s="0" t="s">
        <v>8968</v>
      </c>
      <c r="D4916" s="0" t="n">
        <v>31337</v>
      </c>
      <c r="E4916" s="0" t="s">
        <v>14055</v>
      </c>
      <c r="H4916" s="0" t="s">
        <v>14056</v>
      </c>
      <c r="I4916" s="0" t="s">
        <v>14057</v>
      </c>
    </row>
    <row r="4917" customFormat="false" ht="14.4" hidden="false" customHeight="false" outlineLevel="0" collapsed="false">
      <c r="A4917" s="0" t="n">
        <v>577</v>
      </c>
      <c r="B4917" s="0" t="s">
        <v>8967</v>
      </c>
      <c r="C4917" s="0" t="s">
        <v>8968</v>
      </c>
      <c r="D4917" s="0" t="n">
        <v>31338</v>
      </c>
      <c r="E4917" s="0" t="s">
        <v>14058</v>
      </c>
      <c r="H4917" s="0" t="s">
        <v>14059</v>
      </c>
      <c r="I4917" s="0" t="s">
        <v>14060</v>
      </c>
    </row>
    <row r="4918" customFormat="false" ht="14.4" hidden="false" customHeight="false" outlineLevel="0" collapsed="false">
      <c r="A4918" s="0" t="n">
        <v>577</v>
      </c>
      <c r="B4918" s="0" t="s">
        <v>8967</v>
      </c>
      <c r="C4918" s="0" t="s">
        <v>8968</v>
      </c>
      <c r="D4918" s="0" t="n">
        <v>31339</v>
      </c>
      <c r="E4918" s="0" t="s">
        <v>14061</v>
      </c>
      <c r="H4918" s="0" t="s">
        <v>14062</v>
      </c>
      <c r="I4918" s="0" t="s">
        <v>14063</v>
      </c>
    </row>
    <row r="4919" customFormat="false" ht="14.4" hidden="false" customHeight="false" outlineLevel="0" collapsed="false">
      <c r="A4919" s="0" t="n">
        <v>577</v>
      </c>
      <c r="B4919" s="0" t="s">
        <v>8967</v>
      </c>
      <c r="C4919" s="0" t="s">
        <v>8968</v>
      </c>
      <c r="D4919" s="0" t="n">
        <v>31340</v>
      </c>
      <c r="E4919" s="0" t="s">
        <v>14064</v>
      </c>
      <c r="H4919" s="0" t="s">
        <v>14065</v>
      </c>
      <c r="I4919" s="0" t="s">
        <v>14066</v>
      </c>
    </row>
    <row r="4920" customFormat="false" ht="14.4" hidden="false" customHeight="false" outlineLevel="0" collapsed="false">
      <c r="A4920" s="0" t="n">
        <v>577</v>
      </c>
      <c r="B4920" s="0" t="s">
        <v>8967</v>
      </c>
      <c r="C4920" s="0" t="s">
        <v>8968</v>
      </c>
      <c r="D4920" s="0" t="n">
        <v>31341</v>
      </c>
      <c r="E4920" s="0" t="s">
        <v>14067</v>
      </c>
      <c r="H4920" s="0" t="s">
        <v>14068</v>
      </c>
      <c r="I4920" s="0" t="s">
        <v>14069</v>
      </c>
    </row>
    <row r="4921" customFormat="false" ht="14.4" hidden="false" customHeight="false" outlineLevel="0" collapsed="false">
      <c r="A4921" s="0" t="n">
        <v>577</v>
      </c>
      <c r="B4921" s="0" t="s">
        <v>8967</v>
      </c>
      <c r="C4921" s="0" t="s">
        <v>8968</v>
      </c>
      <c r="D4921" s="0" t="n">
        <v>31342</v>
      </c>
      <c r="E4921" s="0" t="s">
        <v>14070</v>
      </c>
      <c r="H4921" s="0" t="s">
        <v>14071</v>
      </c>
      <c r="I4921" s="0" t="s">
        <v>14072</v>
      </c>
    </row>
    <row r="4922" customFormat="false" ht="14.4" hidden="false" customHeight="false" outlineLevel="0" collapsed="false">
      <c r="A4922" s="0" t="n">
        <v>577</v>
      </c>
      <c r="B4922" s="0" t="s">
        <v>8967</v>
      </c>
      <c r="C4922" s="0" t="s">
        <v>8968</v>
      </c>
      <c r="D4922" s="0" t="n">
        <v>31343</v>
      </c>
      <c r="E4922" s="0" t="s">
        <v>14073</v>
      </c>
      <c r="H4922" s="0" t="s">
        <v>14074</v>
      </c>
      <c r="I4922" s="0" t="s">
        <v>14075</v>
      </c>
    </row>
    <row r="4923" customFormat="false" ht="14.4" hidden="false" customHeight="false" outlineLevel="0" collapsed="false">
      <c r="A4923" s="0" t="n">
        <v>577</v>
      </c>
      <c r="B4923" s="0" t="s">
        <v>8967</v>
      </c>
      <c r="C4923" s="0" t="s">
        <v>8968</v>
      </c>
      <c r="D4923" s="0" t="n">
        <v>31344</v>
      </c>
      <c r="E4923" s="0" t="s">
        <v>14076</v>
      </c>
      <c r="H4923" s="0" t="s">
        <v>14077</v>
      </c>
      <c r="I4923" s="0" t="s">
        <v>14078</v>
      </c>
    </row>
    <row r="4924" customFormat="false" ht="14.4" hidden="false" customHeight="false" outlineLevel="0" collapsed="false">
      <c r="A4924" s="0" t="n">
        <v>577</v>
      </c>
      <c r="B4924" s="0" t="s">
        <v>8967</v>
      </c>
      <c r="C4924" s="0" t="s">
        <v>8968</v>
      </c>
      <c r="D4924" s="0" t="n">
        <v>31345</v>
      </c>
      <c r="E4924" s="0" t="s">
        <v>14079</v>
      </c>
      <c r="H4924" s="0" t="s">
        <v>14080</v>
      </c>
      <c r="I4924" s="0" t="s">
        <v>14081</v>
      </c>
    </row>
    <row r="4925" customFormat="false" ht="14.4" hidden="false" customHeight="false" outlineLevel="0" collapsed="false">
      <c r="A4925" s="0" t="n">
        <v>577</v>
      </c>
      <c r="B4925" s="0" t="s">
        <v>8967</v>
      </c>
      <c r="C4925" s="0" t="s">
        <v>8968</v>
      </c>
      <c r="D4925" s="0" t="n">
        <v>31346</v>
      </c>
      <c r="E4925" s="0" t="s">
        <v>14082</v>
      </c>
      <c r="H4925" s="0" t="s">
        <v>14083</v>
      </c>
      <c r="I4925" s="0" t="s">
        <v>14084</v>
      </c>
    </row>
    <row r="4926" customFormat="false" ht="14.4" hidden="false" customHeight="false" outlineLevel="0" collapsed="false">
      <c r="A4926" s="0" t="n">
        <v>577</v>
      </c>
      <c r="B4926" s="0" t="s">
        <v>8967</v>
      </c>
      <c r="C4926" s="0" t="s">
        <v>8968</v>
      </c>
      <c r="D4926" s="0" t="n">
        <v>31347</v>
      </c>
      <c r="E4926" s="0" t="s">
        <v>14085</v>
      </c>
      <c r="H4926" s="0" t="s">
        <v>14086</v>
      </c>
      <c r="I4926" s="0" t="s">
        <v>14087</v>
      </c>
    </row>
    <row r="4927" customFormat="false" ht="14.4" hidden="false" customHeight="false" outlineLevel="0" collapsed="false">
      <c r="A4927" s="0" t="n">
        <v>577</v>
      </c>
      <c r="B4927" s="0" t="s">
        <v>8967</v>
      </c>
      <c r="C4927" s="0" t="s">
        <v>8968</v>
      </c>
      <c r="D4927" s="0" t="n">
        <v>31348</v>
      </c>
      <c r="E4927" s="0" t="s">
        <v>14088</v>
      </c>
      <c r="H4927" s="0" t="s">
        <v>14089</v>
      </c>
      <c r="I4927" s="0" t="s">
        <v>14090</v>
      </c>
    </row>
    <row r="4928" customFormat="false" ht="14.4" hidden="false" customHeight="false" outlineLevel="0" collapsed="false">
      <c r="A4928" s="0" t="n">
        <v>577</v>
      </c>
      <c r="B4928" s="0" t="s">
        <v>8967</v>
      </c>
      <c r="C4928" s="0" t="s">
        <v>8968</v>
      </c>
      <c r="D4928" s="0" t="n">
        <v>31349</v>
      </c>
      <c r="E4928" s="0" t="s">
        <v>14091</v>
      </c>
      <c r="H4928" s="0" t="s">
        <v>14092</v>
      </c>
      <c r="I4928" s="0" t="s">
        <v>14093</v>
      </c>
    </row>
    <row r="4929" customFormat="false" ht="14.4" hidden="false" customHeight="false" outlineLevel="0" collapsed="false">
      <c r="A4929" s="0" t="n">
        <v>577</v>
      </c>
      <c r="B4929" s="0" t="s">
        <v>8967</v>
      </c>
      <c r="C4929" s="0" t="s">
        <v>8968</v>
      </c>
      <c r="D4929" s="0" t="n">
        <v>31350</v>
      </c>
      <c r="E4929" s="0" t="s">
        <v>14094</v>
      </c>
      <c r="H4929" s="0" t="s">
        <v>14095</v>
      </c>
      <c r="I4929" s="0" t="s">
        <v>14096</v>
      </c>
    </row>
    <row r="4930" customFormat="false" ht="14.4" hidden="false" customHeight="false" outlineLevel="0" collapsed="false">
      <c r="A4930" s="0" t="n">
        <v>577</v>
      </c>
      <c r="B4930" s="0" t="s">
        <v>8967</v>
      </c>
      <c r="C4930" s="0" t="s">
        <v>8968</v>
      </c>
      <c r="D4930" s="0" t="n">
        <v>31351</v>
      </c>
      <c r="E4930" s="0" t="s">
        <v>14097</v>
      </c>
      <c r="H4930" s="0" t="s">
        <v>14098</v>
      </c>
      <c r="I4930" s="0" t="s">
        <v>14099</v>
      </c>
    </row>
    <row r="4931" customFormat="false" ht="14.4" hidden="false" customHeight="false" outlineLevel="0" collapsed="false">
      <c r="A4931" s="0" t="n">
        <v>577</v>
      </c>
      <c r="B4931" s="0" t="s">
        <v>8967</v>
      </c>
      <c r="C4931" s="0" t="s">
        <v>8968</v>
      </c>
      <c r="D4931" s="0" t="n">
        <v>31352</v>
      </c>
      <c r="E4931" s="0" t="s">
        <v>14100</v>
      </c>
      <c r="H4931" s="0" t="s">
        <v>14101</v>
      </c>
      <c r="I4931" s="0" t="s">
        <v>14102</v>
      </c>
    </row>
    <row r="4932" customFormat="false" ht="14.4" hidden="false" customHeight="false" outlineLevel="0" collapsed="false">
      <c r="A4932" s="0" t="n">
        <v>577</v>
      </c>
      <c r="B4932" s="0" t="s">
        <v>8967</v>
      </c>
      <c r="C4932" s="0" t="s">
        <v>8968</v>
      </c>
      <c r="D4932" s="0" t="n">
        <v>31353</v>
      </c>
      <c r="E4932" s="0" t="s">
        <v>14103</v>
      </c>
      <c r="H4932" s="0" t="s">
        <v>14104</v>
      </c>
      <c r="I4932" s="0" t="s">
        <v>14105</v>
      </c>
    </row>
    <row r="4933" customFormat="false" ht="14.4" hidden="false" customHeight="false" outlineLevel="0" collapsed="false">
      <c r="A4933" s="0" t="n">
        <v>577</v>
      </c>
      <c r="B4933" s="0" t="s">
        <v>8967</v>
      </c>
      <c r="C4933" s="0" t="s">
        <v>8968</v>
      </c>
      <c r="D4933" s="0" t="n">
        <v>31354</v>
      </c>
      <c r="E4933" s="0" t="s">
        <v>14106</v>
      </c>
      <c r="H4933" s="0" t="s">
        <v>14107</v>
      </c>
      <c r="I4933" s="0" t="s">
        <v>14108</v>
      </c>
    </row>
    <row r="4934" customFormat="false" ht="14.4" hidden="false" customHeight="false" outlineLevel="0" collapsed="false">
      <c r="A4934" s="0" t="n">
        <v>577</v>
      </c>
      <c r="B4934" s="0" t="s">
        <v>8967</v>
      </c>
      <c r="C4934" s="0" t="s">
        <v>8968</v>
      </c>
      <c r="D4934" s="0" t="n">
        <v>31355</v>
      </c>
      <c r="E4934" s="0" t="s">
        <v>14109</v>
      </c>
      <c r="H4934" s="0" t="s">
        <v>14110</v>
      </c>
      <c r="I4934" s="0" t="s">
        <v>14111</v>
      </c>
    </row>
    <row r="4935" customFormat="false" ht="14.4" hidden="false" customHeight="false" outlineLevel="0" collapsed="false">
      <c r="A4935" s="0" t="n">
        <v>577</v>
      </c>
      <c r="B4935" s="0" t="s">
        <v>8967</v>
      </c>
      <c r="C4935" s="0" t="s">
        <v>8968</v>
      </c>
      <c r="D4935" s="0" t="n">
        <v>31356</v>
      </c>
      <c r="E4935" s="0" t="s">
        <v>14112</v>
      </c>
      <c r="H4935" s="0" t="s">
        <v>14113</v>
      </c>
      <c r="I4935" s="0" t="s">
        <v>14114</v>
      </c>
    </row>
    <row r="4936" customFormat="false" ht="14.4" hidden="false" customHeight="false" outlineLevel="0" collapsed="false">
      <c r="A4936" s="0" t="n">
        <v>577</v>
      </c>
      <c r="B4936" s="0" t="s">
        <v>8967</v>
      </c>
      <c r="C4936" s="0" t="s">
        <v>8968</v>
      </c>
      <c r="D4936" s="0" t="n">
        <v>31357</v>
      </c>
      <c r="E4936" s="0" t="s">
        <v>14115</v>
      </c>
      <c r="H4936" s="0" t="s">
        <v>14116</v>
      </c>
      <c r="I4936" s="0" t="s">
        <v>14117</v>
      </c>
    </row>
    <row r="4937" customFormat="false" ht="14.4" hidden="false" customHeight="false" outlineLevel="0" collapsed="false">
      <c r="A4937" s="0" t="n">
        <v>577</v>
      </c>
      <c r="B4937" s="0" t="s">
        <v>8967</v>
      </c>
      <c r="C4937" s="0" t="s">
        <v>8968</v>
      </c>
      <c r="D4937" s="0" t="n">
        <v>31358</v>
      </c>
      <c r="E4937" s="0" t="s">
        <v>14118</v>
      </c>
      <c r="H4937" s="0" t="s">
        <v>14119</v>
      </c>
      <c r="I4937" s="0" t="s">
        <v>14120</v>
      </c>
    </row>
    <row r="4938" customFormat="false" ht="14.4" hidden="false" customHeight="false" outlineLevel="0" collapsed="false">
      <c r="A4938" s="0" t="n">
        <v>577</v>
      </c>
      <c r="B4938" s="0" t="s">
        <v>8967</v>
      </c>
      <c r="C4938" s="0" t="s">
        <v>8968</v>
      </c>
      <c r="D4938" s="0" t="n">
        <v>31359</v>
      </c>
      <c r="E4938" s="0" t="s">
        <v>14121</v>
      </c>
      <c r="H4938" s="0" t="s">
        <v>14122</v>
      </c>
      <c r="I4938" s="0" t="s">
        <v>14123</v>
      </c>
    </row>
    <row r="4939" customFormat="false" ht="14.4" hidden="false" customHeight="false" outlineLevel="0" collapsed="false">
      <c r="A4939" s="0" t="n">
        <v>577</v>
      </c>
      <c r="B4939" s="0" t="s">
        <v>8967</v>
      </c>
      <c r="C4939" s="0" t="s">
        <v>8968</v>
      </c>
      <c r="D4939" s="0" t="n">
        <v>31360</v>
      </c>
      <c r="E4939" s="0" t="s">
        <v>14124</v>
      </c>
      <c r="H4939" s="0" t="s">
        <v>14125</v>
      </c>
      <c r="I4939" s="0" t="s">
        <v>14126</v>
      </c>
    </row>
    <row r="4940" customFormat="false" ht="14.4" hidden="false" customHeight="false" outlineLevel="0" collapsed="false">
      <c r="A4940" s="0" t="n">
        <v>577</v>
      </c>
      <c r="B4940" s="0" t="s">
        <v>8967</v>
      </c>
      <c r="C4940" s="0" t="s">
        <v>8968</v>
      </c>
      <c r="D4940" s="0" t="n">
        <v>31361</v>
      </c>
      <c r="E4940" s="0" t="s">
        <v>14127</v>
      </c>
      <c r="H4940" s="0" t="s">
        <v>14128</v>
      </c>
      <c r="I4940" s="0" t="s">
        <v>14129</v>
      </c>
    </row>
    <row r="4941" customFormat="false" ht="14.4" hidden="false" customHeight="false" outlineLevel="0" collapsed="false">
      <c r="A4941" s="0" t="n">
        <v>577</v>
      </c>
      <c r="B4941" s="0" t="s">
        <v>8967</v>
      </c>
      <c r="C4941" s="0" t="s">
        <v>8968</v>
      </c>
      <c r="D4941" s="0" t="n">
        <v>31362</v>
      </c>
      <c r="E4941" s="0" t="s">
        <v>14130</v>
      </c>
      <c r="H4941" s="0" t="s">
        <v>14131</v>
      </c>
      <c r="I4941" s="0" t="s">
        <v>14132</v>
      </c>
    </row>
    <row r="4942" customFormat="false" ht="14.4" hidden="false" customHeight="false" outlineLevel="0" collapsed="false">
      <c r="A4942" s="0" t="n">
        <v>577</v>
      </c>
      <c r="B4942" s="0" t="s">
        <v>8967</v>
      </c>
      <c r="C4942" s="0" t="s">
        <v>8968</v>
      </c>
      <c r="D4942" s="0" t="n">
        <v>31363</v>
      </c>
      <c r="E4942" s="0" t="s">
        <v>14133</v>
      </c>
      <c r="H4942" s="0" t="s">
        <v>14134</v>
      </c>
      <c r="I4942" s="0" t="s">
        <v>14135</v>
      </c>
    </row>
    <row r="4943" customFormat="false" ht="14.4" hidden="false" customHeight="false" outlineLevel="0" collapsed="false">
      <c r="A4943" s="0" t="n">
        <v>577</v>
      </c>
      <c r="B4943" s="0" t="s">
        <v>8967</v>
      </c>
      <c r="C4943" s="0" t="s">
        <v>8968</v>
      </c>
      <c r="D4943" s="0" t="n">
        <v>31364</v>
      </c>
      <c r="E4943" s="0" t="s">
        <v>14136</v>
      </c>
      <c r="H4943" s="0" t="s">
        <v>14137</v>
      </c>
      <c r="I4943" s="0" t="s">
        <v>14138</v>
      </c>
    </row>
    <row r="4944" customFormat="false" ht="14.4" hidden="false" customHeight="false" outlineLevel="0" collapsed="false">
      <c r="A4944" s="0" t="n">
        <v>577</v>
      </c>
      <c r="B4944" s="0" t="s">
        <v>8967</v>
      </c>
      <c r="C4944" s="0" t="s">
        <v>8968</v>
      </c>
      <c r="D4944" s="0" t="n">
        <v>31365</v>
      </c>
      <c r="E4944" s="0" t="s">
        <v>14139</v>
      </c>
      <c r="H4944" s="0" t="s">
        <v>14140</v>
      </c>
      <c r="I4944" s="0" t="s">
        <v>14141</v>
      </c>
    </row>
    <row r="4945" customFormat="false" ht="14.4" hidden="false" customHeight="false" outlineLevel="0" collapsed="false">
      <c r="A4945" s="0" t="n">
        <v>577</v>
      </c>
      <c r="B4945" s="0" t="s">
        <v>8967</v>
      </c>
      <c r="C4945" s="0" t="s">
        <v>8968</v>
      </c>
      <c r="D4945" s="0" t="n">
        <v>31366</v>
      </c>
      <c r="E4945" s="0" t="s">
        <v>14142</v>
      </c>
      <c r="H4945" s="0" t="s">
        <v>14143</v>
      </c>
      <c r="I4945" s="0" t="s">
        <v>14144</v>
      </c>
    </row>
    <row r="4946" customFormat="false" ht="14.4" hidden="false" customHeight="false" outlineLevel="0" collapsed="false">
      <c r="A4946" s="0" t="n">
        <v>577</v>
      </c>
      <c r="B4946" s="0" t="s">
        <v>8967</v>
      </c>
      <c r="C4946" s="0" t="s">
        <v>8968</v>
      </c>
      <c r="D4946" s="0" t="n">
        <v>31367</v>
      </c>
      <c r="E4946" s="0" t="s">
        <v>14145</v>
      </c>
      <c r="H4946" s="0" t="s">
        <v>14146</v>
      </c>
      <c r="I4946" s="0" t="s">
        <v>14147</v>
      </c>
    </row>
    <row r="4947" customFormat="false" ht="14.4" hidden="false" customHeight="false" outlineLevel="0" collapsed="false">
      <c r="A4947" s="0" t="n">
        <v>577</v>
      </c>
      <c r="B4947" s="0" t="s">
        <v>8967</v>
      </c>
      <c r="C4947" s="0" t="s">
        <v>8968</v>
      </c>
      <c r="D4947" s="0" t="n">
        <v>31368</v>
      </c>
      <c r="E4947" s="0" t="s">
        <v>14148</v>
      </c>
      <c r="H4947" s="0" t="s">
        <v>14149</v>
      </c>
      <c r="I4947" s="0" t="s">
        <v>14150</v>
      </c>
    </row>
    <row r="4948" customFormat="false" ht="14.4" hidden="false" customHeight="false" outlineLevel="0" collapsed="false">
      <c r="A4948" s="0" t="n">
        <v>577</v>
      </c>
      <c r="B4948" s="0" t="s">
        <v>8967</v>
      </c>
      <c r="C4948" s="0" t="s">
        <v>8968</v>
      </c>
      <c r="D4948" s="0" t="n">
        <v>31369</v>
      </c>
      <c r="E4948" s="0" t="s">
        <v>14151</v>
      </c>
      <c r="H4948" s="0" t="s">
        <v>14152</v>
      </c>
      <c r="I4948" s="0" t="s">
        <v>14153</v>
      </c>
    </row>
    <row r="4949" customFormat="false" ht="14.4" hidden="false" customHeight="false" outlineLevel="0" collapsed="false">
      <c r="A4949" s="0" t="n">
        <v>577</v>
      </c>
      <c r="B4949" s="0" t="s">
        <v>8967</v>
      </c>
      <c r="C4949" s="0" t="s">
        <v>8968</v>
      </c>
      <c r="D4949" s="0" t="n">
        <v>31370</v>
      </c>
      <c r="E4949" s="0" t="s">
        <v>14154</v>
      </c>
      <c r="H4949" s="0" t="s">
        <v>14155</v>
      </c>
      <c r="I4949" s="0" t="s">
        <v>14156</v>
      </c>
    </row>
    <row r="4950" customFormat="false" ht="14.4" hidden="false" customHeight="false" outlineLevel="0" collapsed="false">
      <c r="A4950" s="0" t="n">
        <v>577</v>
      </c>
      <c r="B4950" s="0" t="s">
        <v>8967</v>
      </c>
      <c r="C4950" s="0" t="s">
        <v>8968</v>
      </c>
      <c r="D4950" s="0" t="n">
        <v>31371</v>
      </c>
      <c r="E4950" s="0" t="s">
        <v>14157</v>
      </c>
      <c r="H4950" s="0" t="s">
        <v>14158</v>
      </c>
      <c r="I4950" s="0" t="s">
        <v>14159</v>
      </c>
    </row>
    <row r="4951" customFormat="false" ht="14.4" hidden="false" customHeight="false" outlineLevel="0" collapsed="false">
      <c r="A4951" s="0" t="n">
        <v>577</v>
      </c>
      <c r="B4951" s="0" t="s">
        <v>8967</v>
      </c>
      <c r="C4951" s="0" t="s">
        <v>8968</v>
      </c>
      <c r="D4951" s="0" t="n">
        <v>31372</v>
      </c>
      <c r="E4951" s="0" t="s">
        <v>14160</v>
      </c>
      <c r="H4951" s="0" t="s">
        <v>14161</v>
      </c>
      <c r="I4951" s="0" t="s">
        <v>14162</v>
      </c>
    </row>
    <row r="4952" customFormat="false" ht="14.4" hidden="false" customHeight="false" outlineLevel="0" collapsed="false">
      <c r="A4952" s="0" t="n">
        <v>577</v>
      </c>
      <c r="B4952" s="0" t="s">
        <v>8967</v>
      </c>
      <c r="C4952" s="0" t="s">
        <v>8968</v>
      </c>
      <c r="D4952" s="0" t="n">
        <v>31373</v>
      </c>
      <c r="E4952" s="0" t="s">
        <v>14163</v>
      </c>
      <c r="H4952" s="0" t="s">
        <v>14164</v>
      </c>
      <c r="I4952" s="0" t="s">
        <v>14165</v>
      </c>
    </row>
    <row r="4953" customFormat="false" ht="14.4" hidden="false" customHeight="false" outlineLevel="0" collapsed="false">
      <c r="A4953" s="0" t="n">
        <v>577</v>
      </c>
      <c r="B4953" s="0" t="s">
        <v>8967</v>
      </c>
      <c r="C4953" s="0" t="s">
        <v>8968</v>
      </c>
      <c r="D4953" s="0" t="n">
        <v>31374</v>
      </c>
      <c r="E4953" s="0" t="s">
        <v>14166</v>
      </c>
      <c r="H4953" s="0" t="s">
        <v>14167</v>
      </c>
      <c r="I4953" s="0" t="s">
        <v>14168</v>
      </c>
    </row>
    <row r="4954" customFormat="false" ht="14.4" hidden="false" customHeight="false" outlineLevel="0" collapsed="false">
      <c r="A4954" s="0" t="n">
        <v>577</v>
      </c>
      <c r="B4954" s="0" t="s">
        <v>8967</v>
      </c>
      <c r="C4954" s="0" t="s">
        <v>8968</v>
      </c>
      <c r="D4954" s="0" t="n">
        <v>31375</v>
      </c>
      <c r="E4954" s="0" t="s">
        <v>14169</v>
      </c>
      <c r="H4954" s="0" t="s">
        <v>14170</v>
      </c>
      <c r="I4954" s="0" t="s">
        <v>14171</v>
      </c>
    </row>
    <row r="4955" customFormat="false" ht="14.4" hidden="false" customHeight="false" outlineLevel="0" collapsed="false">
      <c r="A4955" s="0" t="n">
        <v>577</v>
      </c>
      <c r="B4955" s="0" t="s">
        <v>8967</v>
      </c>
      <c r="C4955" s="0" t="s">
        <v>8968</v>
      </c>
      <c r="D4955" s="0" t="n">
        <v>31376</v>
      </c>
      <c r="E4955" s="0" t="s">
        <v>14172</v>
      </c>
      <c r="H4955" s="0" t="s">
        <v>14173</v>
      </c>
      <c r="I4955" s="0" t="s">
        <v>14174</v>
      </c>
    </row>
    <row r="4956" customFormat="false" ht="14.4" hidden="false" customHeight="false" outlineLevel="0" collapsed="false">
      <c r="A4956" s="0" t="n">
        <v>577</v>
      </c>
      <c r="B4956" s="0" t="s">
        <v>8967</v>
      </c>
      <c r="C4956" s="0" t="s">
        <v>8968</v>
      </c>
      <c r="D4956" s="0" t="n">
        <v>31377</v>
      </c>
      <c r="E4956" s="0" t="s">
        <v>14175</v>
      </c>
      <c r="H4956" s="0" t="s">
        <v>14176</v>
      </c>
      <c r="I4956" s="0" t="s">
        <v>14177</v>
      </c>
    </row>
    <row r="4957" customFormat="false" ht="14.4" hidden="false" customHeight="false" outlineLevel="0" collapsed="false">
      <c r="A4957" s="0" t="n">
        <v>577</v>
      </c>
      <c r="B4957" s="0" t="s">
        <v>8967</v>
      </c>
      <c r="C4957" s="0" t="s">
        <v>8968</v>
      </c>
      <c r="D4957" s="0" t="n">
        <v>31378</v>
      </c>
      <c r="E4957" s="0" t="s">
        <v>14178</v>
      </c>
      <c r="H4957" s="0" t="s">
        <v>14179</v>
      </c>
      <c r="I4957" s="0" t="s">
        <v>14180</v>
      </c>
    </row>
    <row r="4958" customFormat="false" ht="14.4" hidden="false" customHeight="false" outlineLevel="0" collapsed="false">
      <c r="A4958" s="0" t="n">
        <v>577</v>
      </c>
      <c r="B4958" s="0" t="s">
        <v>8967</v>
      </c>
      <c r="C4958" s="0" t="s">
        <v>8968</v>
      </c>
      <c r="D4958" s="0" t="n">
        <v>31379</v>
      </c>
      <c r="E4958" s="0" t="s">
        <v>14181</v>
      </c>
      <c r="H4958" s="0" t="s">
        <v>14182</v>
      </c>
      <c r="I4958" s="0" t="s">
        <v>14183</v>
      </c>
    </row>
    <row r="4959" customFormat="false" ht="14.4" hidden="false" customHeight="false" outlineLevel="0" collapsed="false">
      <c r="A4959" s="0" t="n">
        <v>577</v>
      </c>
      <c r="B4959" s="0" t="s">
        <v>8967</v>
      </c>
      <c r="C4959" s="0" t="s">
        <v>8968</v>
      </c>
      <c r="D4959" s="0" t="n">
        <v>31380</v>
      </c>
      <c r="E4959" s="0" t="s">
        <v>14184</v>
      </c>
      <c r="H4959" s="0" t="s">
        <v>14185</v>
      </c>
      <c r="I4959" s="0" t="s">
        <v>14186</v>
      </c>
    </row>
    <row r="4960" customFormat="false" ht="14.4" hidden="false" customHeight="false" outlineLevel="0" collapsed="false">
      <c r="A4960" s="0" t="n">
        <v>577</v>
      </c>
      <c r="B4960" s="0" t="s">
        <v>8967</v>
      </c>
      <c r="C4960" s="0" t="s">
        <v>8968</v>
      </c>
      <c r="D4960" s="0" t="n">
        <v>31381</v>
      </c>
      <c r="E4960" s="0" t="s">
        <v>14187</v>
      </c>
      <c r="H4960" s="0" t="s">
        <v>14188</v>
      </c>
      <c r="I4960" s="0" t="s">
        <v>14189</v>
      </c>
    </row>
    <row r="4961" customFormat="false" ht="14.4" hidden="false" customHeight="false" outlineLevel="0" collapsed="false">
      <c r="A4961" s="0" t="n">
        <v>577</v>
      </c>
      <c r="B4961" s="0" t="s">
        <v>8967</v>
      </c>
      <c r="C4961" s="0" t="s">
        <v>8968</v>
      </c>
      <c r="D4961" s="0" t="n">
        <v>31382</v>
      </c>
      <c r="E4961" s="0" t="s">
        <v>14190</v>
      </c>
      <c r="H4961" s="0" t="s">
        <v>14191</v>
      </c>
      <c r="I4961" s="0" t="s">
        <v>14192</v>
      </c>
    </row>
    <row r="4962" customFormat="false" ht="14.4" hidden="false" customHeight="false" outlineLevel="0" collapsed="false">
      <c r="A4962" s="0" t="n">
        <v>577</v>
      </c>
      <c r="B4962" s="0" t="s">
        <v>8967</v>
      </c>
      <c r="C4962" s="0" t="s">
        <v>8968</v>
      </c>
      <c r="D4962" s="0" t="n">
        <v>31383</v>
      </c>
      <c r="E4962" s="0" t="s">
        <v>14193</v>
      </c>
      <c r="H4962" s="0" t="s">
        <v>14194</v>
      </c>
      <c r="I4962" s="0" t="s">
        <v>14195</v>
      </c>
    </row>
    <row r="4963" customFormat="false" ht="14.4" hidden="false" customHeight="false" outlineLevel="0" collapsed="false">
      <c r="A4963" s="0" t="n">
        <v>577</v>
      </c>
      <c r="B4963" s="0" t="s">
        <v>8967</v>
      </c>
      <c r="C4963" s="0" t="s">
        <v>8968</v>
      </c>
      <c r="D4963" s="0" t="n">
        <v>31384</v>
      </c>
      <c r="E4963" s="0" t="s">
        <v>14196</v>
      </c>
      <c r="H4963" s="0" t="s">
        <v>14197</v>
      </c>
      <c r="I4963" s="0" t="s">
        <v>14198</v>
      </c>
    </row>
    <row r="4964" customFormat="false" ht="14.4" hidden="false" customHeight="false" outlineLevel="0" collapsed="false">
      <c r="A4964" s="0" t="n">
        <v>577</v>
      </c>
      <c r="B4964" s="0" t="s">
        <v>8967</v>
      </c>
      <c r="C4964" s="0" t="s">
        <v>8968</v>
      </c>
      <c r="D4964" s="0" t="n">
        <v>31385</v>
      </c>
      <c r="E4964" s="0" t="s">
        <v>14199</v>
      </c>
      <c r="H4964" s="0" t="s">
        <v>14200</v>
      </c>
      <c r="I4964" s="0" t="s">
        <v>14201</v>
      </c>
    </row>
    <row r="4965" customFormat="false" ht="14.4" hidden="false" customHeight="false" outlineLevel="0" collapsed="false">
      <c r="A4965" s="0" t="n">
        <v>577</v>
      </c>
      <c r="B4965" s="0" t="s">
        <v>8967</v>
      </c>
      <c r="C4965" s="0" t="s">
        <v>8968</v>
      </c>
      <c r="D4965" s="0" t="n">
        <v>31386</v>
      </c>
      <c r="E4965" s="0" t="s">
        <v>14202</v>
      </c>
      <c r="H4965" s="0" t="s">
        <v>14203</v>
      </c>
      <c r="I4965" s="0" t="s">
        <v>14204</v>
      </c>
    </row>
    <row r="4966" customFormat="false" ht="14.4" hidden="false" customHeight="false" outlineLevel="0" collapsed="false">
      <c r="A4966" s="0" t="n">
        <v>577</v>
      </c>
      <c r="B4966" s="0" t="s">
        <v>8967</v>
      </c>
      <c r="C4966" s="0" t="s">
        <v>8968</v>
      </c>
      <c r="D4966" s="0" t="n">
        <v>31387</v>
      </c>
      <c r="E4966" s="0" t="s">
        <v>14205</v>
      </c>
      <c r="H4966" s="0" t="s">
        <v>14206</v>
      </c>
      <c r="I4966" s="0" t="s">
        <v>14207</v>
      </c>
    </row>
    <row r="4967" customFormat="false" ht="14.4" hidden="false" customHeight="false" outlineLevel="0" collapsed="false">
      <c r="A4967" s="0" t="n">
        <v>577</v>
      </c>
      <c r="B4967" s="0" t="s">
        <v>8967</v>
      </c>
      <c r="C4967" s="0" t="s">
        <v>8968</v>
      </c>
      <c r="D4967" s="0" t="n">
        <v>31388</v>
      </c>
      <c r="E4967" s="0" t="s">
        <v>14208</v>
      </c>
      <c r="H4967" s="0" t="s">
        <v>14209</v>
      </c>
      <c r="I4967" s="0" t="s">
        <v>14210</v>
      </c>
    </row>
    <row r="4968" customFormat="false" ht="14.4" hidden="false" customHeight="false" outlineLevel="0" collapsed="false">
      <c r="A4968" s="0" t="n">
        <v>577</v>
      </c>
      <c r="B4968" s="0" t="s">
        <v>8967</v>
      </c>
      <c r="C4968" s="0" t="s">
        <v>8968</v>
      </c>
      <c r="D4968" s="0" t="n">
        <v>31389</v>
      </c>
      <c r="E4968" s="0" t="s">
        <v>14211</v>
      </c>
      <c r="H4968" s="0" t="s">
        <v>14212</v>
      </c>
      <c r="I4968" s="0" t="s">
        <v>14213</v>
      </c>
    </row>
    <row r="4969" customFormat="false" ht="14.4" hidden="false" customHeight="false" outlineLevel="0" collapsed="false">
      <c r="A4969" s="0" t="n">
        <v>577</v>
      </c>
      <c r="B4969" s="0" t="s">
        <v>8967</v>
      </c>
      <c r="C4969" s="0" t="s">
        <v>8968</v>
      </c>
      <c r="D4969" s="0" t="n">
        <v>31390</v>
      </c>
      <c r="E4969" s="0" t="s">
        <v>14214</v>
      </c>
      <c r="H4969" s="0" t="s">
        <v>14215</v>
      </c>
      <c r="I4969" s="0" t="s">
        <v>14216</v>
      </c>
    </row>
    <row r="4970" customFormat="false" ht="14.4" hidden="false" customHeight="false" outlineLevel="0" collapsed="false">
      <c r="A4970" s="0" t="n">
        <v>577</v>
      </c>
      <c r="B4970" s="0" t="s">
        <v>8967</v>
      </c>
      <c r="C4970" s="0" t="s">
        <v>8968</v>
      </c>
      <c r="D4970" s="0" t="n">
        <v>31391</v>
      </c>
      <c r="E4970" s="0" t="s">
        <v>14217</v>
      </c>
      <c r="H4970" s="0" t="s">
        <v>14218</v>
      </c>
      <c r="I4970" s="0" t="s">
        <v>14219</v>
      </c>
    </row>
    <row r="4971" customFormat="false" ht="14.4" hidden="false" customHeight="false" outlineLevel="0" collapsed="false">
      <c r="A4971" s="0" t="n">
        <v>577</v>
      </c>
      <c r="B4971" s="0" t="s">
        <v>8967</v>
      </c>
      <c r="C4971" s="0" t="s">
        <v>8968</v>
      </c>
      <c r="D4971" s="0" t="n">
        <v>31392</v>
      </c>
      <c r="E4971" s="0" t="s">
        <v>14220</v>
      </c>
      <c r="H4971" s="0" t="s">
        <v>14221</v>
      </c>
      <c r="I4971" s="0" t="s">
        <v>14222</v>
      </c>
    </row>
    <row r="4972" customFormat="false" ht="14.4" hidden="false" customHeight="false" outlineLevel="0" collapsed="false">
      <c r="A4972" s="0" t="n">
        <v>577</v>
      </c>
      <c r="B4972" s="0" t="s">
        <v>8967</v>
      </c>
      <c r="C4972" s="0" t="s">
        <v>8968</v>
      </c>
      <c r="D4972" s="0" t="n">
        <v>31393</v>
      </c>
      <c r="E4972" s="0" t="s">
        <v>14223</v>
      </c>
      <c r="H4972" s="0" t="s">
        <v>14224</v>
      </c>
      <c r="I4972" s="0" t="s">
        <v>14225</v>
      </c>
    </row>
    <row r="4973" customFormat="false" ht="14.4" hidden="false" customHeight="false" outlineLevel="0" collapsed="false">
      <c r="A4973" s="0" t="n">
        <v>577</v>
      </c>
      <c r="B4973" s="0" t="s">
        <v>8967</v>
      </c>
      <c r="C4973" s="0" t="s">
        <v>8968</v>
      </c>
      <c r="D4973" s="0" t="n">
        <v>31394</v>
      </c>
      <c r="E4973" s="0" t="s">
        <v>14226</v>
      </c>
      <c r="H4973" s="0" t="s">
        <v>14227</v>
      </c>
      <c r="I4973" s="0" t="s">
        <v>14228</v>
      </c>
    </row>
    <row r="4974" customFormat="false" ht="14.4" hidden="false" customHeight="false" outlineLevel="0" collapsed="false">
      <c r="A4974" s="0" t="n">
        <v>577</v>
      </c>
      <c r="B4974" s="0" t="s">
        <v>8967</v>
      </c>
      <c r="C4974" s="0" t="s">
        <v>8968</v>
      </c>
      <c r="D4974" s="0" t="n">
        <v>31395</v>
      </c>
      <c r="E4974" s="0" t="s">
        <v>14229</v>
      </c>
      <c r="H4974" s="0" t="s">
        <v>14230</v>
      </c>
      <c r="I4974" s="0" t="s">
        <v>14231</v>
      </c>
    </row>
    <row r="4975" customFormat="false" ht="14.4" hidden="false" customHeight="false" outlineLevel="0" collapsed="false">
      <c r="A4975" s="0" t="n">
        <v>577</v>
      </c>
      <c r="B4975" s="0" t="s">
        <v>8967</v>
      </c>
      <c r="C4975" s="0" t="s">
        <v>8968</v>
      </c>
      <c r="D4975" s="0" t="n">
        <v>31396</v>
      </c>
      <c r="E4975" s="0" t="s">
        <v>14232</v>
      </c>
      <c r="H4975" s="0" t="s">
        <v>14233</v>
      </c>
      <c r="I4975" s="0" t="s">
        <v>14234</v>
      </c>
    </row>
    <row r="4976" customFormat="false" ht="14.4" hidden="false" customHeight="false" outlineLevel="0" collapsed="false">
      <c r="A4976" s="0" t="n">
        <v>577</v>
      </c>
      <c r="B4976" s="0" t="s">
        <v>8967</v>
      </c>
      <c r="C4976" s="0" t="s">
        <v>8968</v>
      </c>
      <c r="D4976" s="0" t="n">
        <v>31397</v>
      </c>
      <c r="E4976" s="0" t="s">
        <v>14235</v>
      </c>
      <c r="H4976" s="0" t="s">
        <v>14236</v>
      </c>
      <c r="I4976" s="0" t="s">
        <v>14237</v>
      </c>
    </row>
    <row r="4977" customFormat="false" ht="14.4" hidden="false" customHeight="false" outlineLevel="0" collapsed="false">
      <c r="A4977" s="0" t="n">
        <v>577</v>
      </c>
      <c r="B4977" s="0" t="s">
        <v>8967</v>
      </c>
      <c r="C4977" s="0" t="s">
        <v>8968</v>
      </c>
      <c r="D4977" s="0" t="n">
        <v>31398</v>
      </c>
      <c r="E4977" s="0" t="s">
        <v>14238</v>
      </c>
      <c r="H4977" s="0" t="s">
        <v>14239</v>
      </c>
      <c r="I4977" s="0" t="s">
        <v>14240</v>
      </c>
    </row>
    <row r="4978" customFormat="false" ht="14.4" hidden="false" customHeight="false" outlineLevel="0" collapsed="false">
      <c r="A4978" s="0" t="n">
        <v>577</v>
      </c>
      <c r="B4978" s="0" t="s">
        <v>8967</v>
      </c>
      <c r="C4978" s="0" t="s">
        <v>8968</v>
      </c>
      <c r="D4978" s="0" t="n">
        <v>31399</v>
      </c>
      <c r="E4978" s="0" t="s">
        <v>14241</v>
      </c>
      <c r="H4978" s="0" t="s">
        <v>14242</v>
      </c>
      <c r="I4978" s="0" t="s">
        <v>14243</v>
      </c>
    </row>
    <row r="4979" customFormat="false" ht="14.4" hidden="false" customHeight="false" outlineLevel="0" collapsed="false">
      <c r="A4979" s="0" t="n">
        <v>577</v>
      </c>
      <c r="B4979" s="0" t="s">
        <v>8967</v>
      </c>
      <c r="C4979" s="0" t="s">
        <v>8968</v>
      </c>
      <c r="D4979" s="0" t="n">
        <v>31400</v>
      </c>
      <c r="E4979" s="0" t="s">
        <v>14244</v>
      </c>
      <c r="H4979" s="0" t="s">
        <v>14245</v>
      </c>
      <c r="I4979" s="0" t="s">
        <v>14246</v>
      </c>
    </row>
    <row r="4980" customFormat="false" ht="14.4" hidden="false" customHeight="false" outlineLevel="0" collapsed="false">
      <c r="A4980" s="0" t="n">
        <v>577</v>
      </c>
      <c r="B4980" s="0" t="s">
        <v>8967</v>
      </c>
      <c r="C4980" s="0" t="s">
        <v>8968</v>
      </c>
      <c r="D4980" s="0" t="n">
        <v>31401</v>
      </c>
      <c r="E4980" s="0" t="s">
        <v>14247</v>
      </c>
      <c r="H4980" s="0" t="s">
        <v>14248</v>
      </c>
      <c r="I4980" s="0" t="s">
        <v>14249</v>
      </c>
    </row>
    <row r="4981" customFormat="false" ht="14.4" hidden="false" customHeight="false" outlineLevel="0" collapsed="false">
      <c r="A4981" s="0" t="n">
        <v>577</v>
      </c>
      <c r="B4981" s="0" t="s">
        <v>8967</v>
      </c>
      <c r="C4981" s="0" t="s">
        <v>8968</v>
      </c>
      <c r="D4981" s="0" t="n">
        <v>31402</v>
      </c>
      <c r="E4981" s="0" t="s">
        <v>14250</v>
      </c>
      <c r="H4981" s="0" t="s">
        <v>14251</v>
      </c>
      <c r="I4981" s="0" t="s">
        <v>14252</v>
      </c>
    </row>
    <row r="4982" customFormat="false" ht="14.4" hidden="false" customHeight="false" outlineLevel="0" collapsed="false">
      <c r="A4982" s="0" t="n">
        <v>577</v>
      </c>
      <c r="B4982" s="0" t="s">
        <v>8967</v>
      </c>
      <c r="C4982" s="0" t="s">
        <v>8968</v>
      </c>
      <c r="D4982" s="0" t="n">
        <v>31403</v>
      </c>
      <c r="E4982" s="0" t="s">
        <v>14253</v>
      </c>
      <c r="H4982" s="0" t="s">
        <v>14254</v>
      </c>
      <c r="I4982" s="0" t="s">
        <v>14255</v>
      </c>
    </row>
    <row r="4983" customFormat="false" ht="14.4" hidden="false" customHeight="false" outlineLevel="0" collapsed="false">
      <c r="A4983" s="0" t="n">
        <v>577</v>
      </c>
      <c r="B4983" s="0" t="s">
        <v>8967</v>
      </c>
      <c r="C4983" s="0" t="s">
        <v>8968</v>
      </c>
      <c r="D4983" s="0" t="n">
        <v>31404</v>
      </c>
      <c r="E4983" s="0" t="s">
        <v>14256</v>
      </c>
      <c r="H4983" s="0" t="s">
        <v>14257</v>
      </c>
      <c r="I4983" s="0" t="s">
        <v>14258</v>
      </c>
    </row>
    <row r="4984" customFormat="false" ht="14.4" hidden="false" customHeight="false" outlineLevel="0" collapsed="false">
      <c r="A4984" s="0" t="n">
        <v>577</v>
      </c>
      <c r="B4984" s="0" t="s">
        <v>8967</v>
      </c>
      <c r="C4984" s="0" t="s">
        <v>8968</v>
      </c>
      <c r="D4984" s="0" t="n">
        <v>31405</v>
      </c>
      <c r="E4984" s="0" t="s">
        <v>14259</v>
      </c>
      <c r="H4984" s="0" t="s">
        <v>14260</v>
      </c>
      <c r="I4984" s="0" t="s">
        <v>14261</v>
      </c>
    </row>
    <row r="4985" customFormat="false" ht="14.4" hidden="false" customHeight="false" outlineLevel="0" collapsed="false">
      <c r="A4985" s="0" t="n">
        <v>577</v>
      </c>
      <c r="B4985" s="0" t="s">
        <v>8967</v>
      </c>
      <c r="C4985" s="0" t="s">
        <v>8968</v>
      </c>
      <c r="D4985" s="0" t="n">
        <v>31406</v>
      </c>
      <c r="E4985" s="0" t="s">
        <v>14262</v>
      </c>
      <c r="H4985" s="0" t="s">
        <v>14263</v>
      </c>
      <c r="I4985" s="0" t="s">
        <v>14264</v>
      </c>
    </row>
    <row r="4986" customFormat="false" ht="14.4" hidden="false" customHeight="false" outlineLevel="0" collapsed="false">
      <c r="A4986" s="0" t="n">
        <v>577</v>
      </c>
      <c r="B4986" s="0" t="s">
        <v>8967</v>
      </c>
      <c r="C4986" s="0" t="s">
        <v>8968</v>
      </c>
      <c r="D4986" s="0" t="n">
        <v>31407</v>
      </c>
      <c r="E4986" s="0" t="s">
        <v>14265</v>
      </c>
      <c r="H4986" s="0" t="s">
        <v>14266</v>
      </c>
      <c r="I4986" s="0" t="s">
        <v>14267</v>
      </c>
    </row>
    <row r="4987" customFormat="false" ht="14.4" hidden="false" customHeight="false" outlineLevel="0" collapsed="false">
      <c r="A4987" s="0" t="n">
        <v>577</v>
      </c>
      <c r="B4987" s="0" t="s">
        <v>8967</v>
      </c>
      <c r="C4987" s="0" t="s">
        <v>8968</v>
      </c>
      <c r="D4987" s="0" t="n">
        <v>31408</v>
      </c>
      <c r="E4987" s="0" t="s">
        <v>14268</v>
      </c>
      <c r="H4987" s="0" t="s">
        <v>14269</v>
      </c>
      <c r="I4987" s="0" t="s">
        <v>14270</v>
      </c>
    </row>
    <row r="4988" customFormat="false" ht="14.4" hidden="false" customHeight="false" outlineLevel="0" collapsed="false">
      <c r="A4988" s="0" t="n">
        <v>577</v>
      </c>
      <c r="B4988" s="0" t="s">
        <v>8967</v>
      </c>
      <c r="C4988" s="0" t="s">
        <v>8968</v>
      </c>
      <c r="D4988" s="0" t="n">
        <v>31409</v>
      </c>
      <c r="E4988" s="0" t="s">
        <v>14271</v>
      </c>
      <c r="H4988" s="0" t="s">
        <v>14272</v>
      </c>
      <c r="I4988" s="0" t="s">
        <v>14273</v>
      </c>
    </row>
    <row r="4989" customFormat="false" ht="14.4" hidden="false" customHeight="false" outlineLevel="0" collapsed="false">
      <c r="A4989" s="0" t="n">
        <v>577</v>
      </c>
      <c r="B4989" s="0" t="s">
        <v>8967</v>
      </c>
      <c r="C4989" s="0" t="s">
        <v>8968</v>
      </c>
      <c r="D4989" s="0" t="n">
        <v>31410</v>
      </c>
      <c r="E4989" s="0" t="s">
        <v>14274</v>
      </c>
      <c r="H4989" s="0" t="s">
        <v>14275</v>
      </c>
      <c r="I4989" s="0" t="s">
        <v>14276</v>
      </c>
    </row>
    <row r="4990" customFormat="false" ht="14.4" hidden="false" customHeight="false" outlineLevel="0" collapsed="false">
      <c r="A4990" s="0" t="n">
        <v>577</v>
      </c>
      <c r="B4990" s="0" t="s">
        <v>8967</v>
      </c>
      <c r="C4990" s="0" t="s">
        <v>8968</v>
      </c>
      <c r="D4990" s="0" t="n">
        <v>31411</v>
      </c>
      <c r="E4990" s="0" t="s">
        <v>14277</v>
      </c>
      <c r="H4990" s="0" t="s">
        <v>14278</v>
      </c>
      <c r="I4990" s="0" t="s">
        <v>14279</v>
      </c>
    </row>
    <row r="4991" customFormat="false" ht="14.4" hidden="false" customHeight="false" outlineLevel="0" collapsed="false">
      <c r="A4991" s="0" t="n">
        <v>577</v>
      </c>
      <c r="B4991" s="0" t="s">
        <v>8967</v>
      </c>
      <c r="C4991" s="0" t="s">
        <v>8968</v>
      </c>
      <c r="D4991" s="0" t="n">
        <v>31412</v>
      </c>
      <c r="E4991" s="0" t="s">
        <v>14280</v>
      </c>
      <c r="H4991" s="0" t="s">
        <v>14281</v>
      </c>
      <c r="I4991" s="0" t="s">
        <v>14282</v>
      </c>
    </row>
    <row r="4992" customFormat="false" ht="14.4" hidden="false" customHeight="false" outlineLevel="0" collapsed="false">
      <c r="A4992" s="0" t="n">
        <v>577</v>
      </c>
      <c r="B4992" s="0" t="s">
        <v>8967</v>
      </c>
      <c r="C4992" s="0" t="s">
        <v>8968</v>
      </c>
      <c r="D4992" s="0" t="n">
        <v>31413</v>
      </c>
      <c r="E4992" s="0" t="s">
        <v>14283</v>
      </c>
      <c r="H4992" s="0" t="s">
        <v>14284</v>
      </c>
      <c r="I4992" s="0" t="s">
        <v>14285</v>
      </c>
    </row>
    <row r="4993" customFormat="false" ht="14.4" hidden="false" customHeight="false" outlineLevel="0" collapsed="false">
      <c r="A4993" s="0" t="n">
        <v>577</v>
      </c>
      <c r="B4993" s="0" t="s">
        <v>8967</v>
      </c>
      <c r="C4993" s="0" t="s">
        <v>8968</v>
      </c>
      <c r="D4993" s="0" t="n">
        <v>31414</v>
      </c>
      <c r="E4993" s="0" t="s">
        <v>14286</v>
      </c>
      <c r="H4993" s="0" t="s">
        <v>14287</v>
      </c>
      <c r="I4993" s="0" t="s">
        <v>14288</v>
      </c>
    </row>
    <row r="4994" customFormat="false" ht="14.4" hidden="false" customHeight="false" outlineLevel="0" collapsed="false">
      <c r="A4994" s="0" t="n">
        <v>577</v>
      </c>
      <c r="B4994" s="0" t="s">
        <v>8967</v>
      </c>
      <c r="C4994" s="0" t="s">
        <v>8968</v>
      </c>
      <c r="D4994" s="0" t="n">
        <v>31415</v>
      </c>
      <c r="E4994" s="0" t="s">
        <v>14289</v>
      </c>
      <c r="H4994" s="0" t="s">
        <v>14290</v>
      </c>
      <c r="I4994" s="0" t="s">
        <v>14291</v>
      </c>
    </row>
    <row r="4995" customFormat="false" ht="14.4" hidden="false" customHeight="false" outlineLevel="0" collapsed="false">
      <c r="A4995" s="0" t="n">
        <v>577</v>
      </c>
      <c r="B4995" s="0" t="s">
        <v>8967</v>
      </c>
      <c r="C4995" s="0" t="s">
        <v>8968</v>
      </c>
      <c r="D4995" s="0" t="n">
        <v>31416</v>
      </c>
      <c r="E4995" s="0" t="s">
        <v>14292</v>
      </c>
      <c r="H4995" s="0" t="s">
        <v>14293</v>
      </c>
      <c r="I4995" s="0" t="s">
        <v>14294</v>
      </c>
    </row>
    <row r="4996" customFormat="false" ht="14.4" hidden="false" customHeight="false" outlineLevel="0" collapsed="false">
      <c r="A4996" s="0" t="n">
        <v>577</v>
      </c>
      <c r="B4996" s="0" t="s">
        <v>8967</v>
      </c>
      <c r="C4996" s="0" t="s">
        <v>8968</v>
      </c>
      <c r="D4996" s="0" t="n">
        <v>31417</v>
      </c>
      <c r="E4996" s="0" t="s">
        <v>14295</v>
      </c>
      <c r="H4996" s="0" t="s">
        <v>14296</v>
      </c>
      <c r="I4996" s="0" t="s">
        <v>14297</v>
      </c>
    </row>
    <row r="4997" customFormat="false" ht="14.4" hidden="false" customHeight="false" outlineLevel="0" collapsed="false">
      <c r="A4997" s="0" t="n">
        <v>577</v>
      </c>
      <c r="B4997" s="0" t="s">
        <v>8967</v>
      </c>
      <c r="C4997" s="0" t="s">
        <v>8968</v>
      </c>
      <c r="D4997" s="0" t="n">
        <v>31418</v>
      </c>
      <c r="E4997" s="0" t="s">
        <v>14298</v>
      </c>
      <c r="H4997" s="0" t="s">
        <v>14299</v>
      </c>
      <c r="I4997" s="0" t="s">
        <v>14300</v>
      </c>
    </row>
    <row r="4998" customFormat="false" ht="14.4" hidden="false" customHeight="false" outlineLevel="0" collapsed="false">
      <c r="A4998" s="0" t="n">
        <v>577</v>
      </c>
      <c r="B4998" s="0" t="s">
        <v>8967</v>
      </c>
      <c r="C4998" s="0" t="s">
        <v>8968</v>
      </c>
      <c r="D4998" s="0" t="n">
        <v>31419</v>
      </c>
      <c r="E4998" s="0" t="s">
        <v>14301</v>
      </c>
      <c r="H4998" s="0" t="s">
        <v>14302</v>
      </c>
      <c r="I4998" s="0" t="s">
        <v>14303</v>
      </c>
    </row>
    <row r="4999" customFormat="false" ht="14.4" hidden="false" customHeight="false" outlineLevel="0" collapsed="false">
      <c r="A4999" s="0" t="n">
        <v>577</v>
      </c>
      <c r="B4999" s="0" t="s">
        <v>8967</v>
      </c>
      <c r="C4999" s="0" t="s">
        <v>8968</v>
      </c>
      <c r="D4999" s="0" t="n">
        <v>31420</v>
      </c>
      <c r="E4999" s="0" t="s">
        <v>14304</v>
      </c>
      <c r="H4999" s="0" t="s">
        <v>14305</v>
      </c>
      <c r="I4999" s="0" t="s">
        <v>14306</v>
      </c>
    </row>
    <row r="5000" customFormat="false" ht="14.4" hidden="false" customHeight="false" outlineLevel="0" collapsed="false">
      <c r="A5000" s="0" t="n">
        <v>577</v>
      </c>
      <c r="B5000" s="0" t="s">
        <v>8967</v>
      </c>
      <c r="C5000" s="0" t="s">
        <v>8968</v>
      </c>
      <c r="D5000" s="0" t="n">
        <v>31421</v>
      </c>
      <c r="E5000" s="0" t="s">
        <v>14307</v>
      </c>
      <c r="H5000" s="0" t="s">
        <v>14308</v>
      </c>
      <c r="I5000" s="0" t="s">
        <v>14309</v>
      </c>
    </row>
    <row r="5001" customFormat="false" ht="14.4" hidden="false" customHeight="false" outlineLevel="0" collapsed="false">
      <c r="A5001" s="0" t="n">
        <v>577</v>
      </c>
      <c r="B5001" s="0" t="s">
        <v>8967</v>
      </c>
      <c r="C5001" s="0" t="s">
        <v>8968</v>
      </c>
      <c r="D5001" s="0" t="n">
        <v>31422</v>
      </c>
      <c r="E5001" s="0" t="s">
        <v>14310</v>
      </c>
      <c r="H5001" s="0" t="s">
        <v>14311</v>
      </c>
      <c r="I5001" s="0" t="s">
        <v>14312</v>
      </c>
    </row>
    <row r="5002" customFormat="false" ht="14.4" hidden="false" customHeight="false" outlineLevel="0" collapsed="false">
      <c r="A5002" s="0" t="n">
        <v>577</v>
      </c>
      <c r="B5002" s="0" t="s">
        <v>8967</v>
      </c>
      <c r="C5002" s="0" t="s">
        <v>8968</v>
      </c>
      <c r="D5002" s="0" t="n">
        <v>31423</v>
      </c>
      <c r="E5002" s="0" t="s">
        <v>14313</v>
      </c>
      <c r="H5002" s="0" t="s">
        <v>14314</v>
      </c>
      <c r="I5002" s="0" t="s">
        <v>14315</v>
      </c>
    </row>
    <row r="5003" customFormat="false" ht="14.4" hidden="false" customHeight="false" outlineLevel="0" collapsed="false">
      <c r="A5003" s="0" t="n">
        <v>577</v>
      </c>
      <c r="B5003" s="0" t="s">
        <v>8967</v>
      </c>
      <c r="C5003" s="0" t="s">
        <v>8968</v>
      </c>
      <c r="D5003" s="0" t="n">
        <v>31424</v>
      </c>
      <c r="E5003" s="0" t="s">
        <v>14316</v>
      </c>
      <c r="H5003" s="0" t="s">
        <v>14317</v>
      </c>
      <c r="I5003" s="0" t="s">
        <v>14318</v>
      </c>
    </row>
    <row r="5004" customFormat="false" ht="14.4" hidden="false" customHeight="false" outlineLevel="0" collapsed="false">
      <c r="A5004" s="0" t="n">
        <v>577</v>
      </c>
      <c r="B5004" s="0" t="s">
        <v>8967</v>
      </c>
      <c r="C5004" s="0" t="s">
        <v>8968</v>
      </c>
      <c r="D5004" s="0" t="n">
        <v>31425</v>
      </c>
      <c r="E5004" s="0" t="s">
        <v>14319</v>
      </c>
      <c r="H5004" s="0" t="s">
        <v>14320</v>
      </c>
      <c r="I5004" s="0" t="s">
        <v>14321</v>
      </c>
    </row>
    <row r="5005" customFormat="false" ht="14.4" hidden="false" customHeight="false" outlineLevel="0" collapsed="false">
      <c r="A5005" s="0" t="n">
        <v>577</v>
      </c>
      <c r="B5005" s="0" t="s">
        <v>8967</v>
      </c>
      <c r="C5005" s="0" t="s">
        <v>8968</v>
      </c>
      <c r="D5005" s="0" t="n">
        <v>31426</v>
      </c>
      <c r="E5005" s="0" t="s">
        <v>14322</v>
      </c>
      <c r="H5005" s="0" t="s">
        <v>14323</v>
      </c>
      <c r="I5005" s="0" t="s">
        <v>14324</v>
      </c>
    </row>
    <row r="5006" customFormat="false" ht="14.4" hidden="false" customHeight="false" outlineLevel="0" collapsed="false">
      <c r="A5006" s="0" t="n">
        <v>577</v>
      </c>
      <c r="B5006" s="0" t="s">
        <v>8967</v>
      </c>
      <c r="C5006" s="0" t="s">
        <v>8968</v>
      </c>
      <c r="D5006" s="0" t="n">
        <v>31427</v>
      </c>
      <c r="E5006" s="0" t="s">
        <v>14325</v>
      </c>
      <c r="H5006" s="0" t="s">
        <v>14326</v>
      </c>
      <c r="I5006" s="0" t="s">
        <v>14327</v>
      </c>
    </row>
    <row r="5007" customFormat="false" ht="14.4" hidden="false" customHeight="false" outlineLevel="0" collapsed="false">
      <c r="A5007" s="0" t="n">
        <v>577</v>
      </c>
      <c r="B5007" s="0" t="s">
        <v>8967</v>
      </c>
      <c r="C5007" s="0" t="s">
        <v>8968</v>
      </c>
      <c r="D5007" s="0" t="n">
        <v>31428</v>
      </c>
      <c r="E5007" s="0" t="s">
        <v>14328</v>
      </c>
      <c r="H5007" s="0" t="s">
        <v>14329</v>
      </c>
      <c r="I5007" s="0" t="s">
        <v>14330</v>
      </c>
    </row>
    <row r="5008" customFormat="false" ht="14.4" hidden="false" customHeight="false" outlineLevel="0" collapsed="false">
      <c r="A5008" s="0" t="n">
        <v>577</v>
      </c>
      <c r="B5008" s="0" t="s">
        <v>8967</v>
      </c>
      <c r="C5008" s="0" t="s">
        <v>8968</v>
      </c>
      <c r="D5008" s="0" t="n">
        <v>31429</v>
      </c>
      <c r="E5008" s="0" t="s">
        <v>14331</v>
      </c>
      <c r="H5008" s="0" t="s">
        <v>14332</v>
      </c>
      <c r="I5008" s="0" t="s">
        <v>14333</v>
      </c>
    </row>
    <row r="5009" customFormat="false" ht="14.4" hidden="false" customHeight="false" outlineLevel="0" collapsed="false">
      <c r="A5009" s="0" t="n">
        <v>577</v>
      </c>
      <c r="B5009" s="0" t="s">
        <v>8967</v>
      </c>
      <c r="C5009" s="0" t="s">
        <v>8968</v>
      </c>
      <c r="D5009" s="0" t="n">
        <v>31430</v>
      </c>
      <c r="E5009" s="0" t="s">
        <v>14334</v>
      </c>
      <c r="H5009" s="0" t="s">
        <v>14335</v>
      </c>
      <c r="I5009" s="0" t="s">
        <v>14336</v>
      </c>
    </row>
    <row r="5010" customFormat="false" ht="14.4" hidden="false" customHeight="false" outlineLevel="0" collapsed="false">
      <c r="A5010" s="0" t="n">
        <v>577</v>
      </c>
      <c r="B5010" s="0" t="s">
        <v>8967</v>
      </c>
      <c r="C5010" s="0" t="s">
        <v>8968</v>
      </c>
      <c r="D5010" s="0" t="n">
        <v>31431</v>
      </c>
      <c r="E5010" s="0" t="s">
        <v>14337</v>
      </c>
      <c r="H5010" s="0" t="s">
        <v>14338</v>
      </c>
      <c r="I5010" s="0" t="s">
        <v>14339</v>
      </c>
    </row>
    <row r="5011" customFormat="false" ht="14.4" hidden="false" customHeight="false" outlineLevel="0" collapsed="false">
      <c r="A5011" s="0" t="n">
        <v>577</v>
      </c>
      <c r="B5011" s="0" t="s">
        <v>8967</v>
      </c>
      <c r="C5011" s="0" t="s">
        <v>8968</v>
      </c>
      <c r="D5011" s="0" t="n">
        <v>31432</v>
      </c>
      <c r="E5011" s="0" t="s">
        <v>14340</v>
      </c>
      <c r="H5011" s="0" t="s">
        <v>14341</v>
      </c>
      <c r="I5011" s="0" t="s">
        <v>14342</v>
      </c>
    </row>
    <row r="5012" customFormat="false" ht="14.4" hidden="false" customHeight="false" outlineLevel="0" collapsed="false">
      <c r="A5012" s="0" t="n">
        <v>577</v>
      </c>
      <c r="B5012" s="0" t="s">
        <v>8967</v>
      </c>
      <c r="C5012" s="0" t="s">
        <v>8968</v>
      </c>
      <c r="D5012" s="0" t="n">
        <v>31433</v>
      </c>
      <c r="E5012" s="0" t="s">
        <v>14343</v>
      </c>
      <c r="H5012" s="0" t="s">
        <v>14344</v>
      </c>
      <c r="I5012" s="0" t="s">
        <v>14345</v>
      </c>
    </row>
    <row r="5013" customFormat="false" ht="14.4" hidden="false" customHeight="false" outlineLevel="0" collapsed="false">
      <c r="A5013" s="0" t="n">
        <v>577</v>
      </c>
      <c r="B5013" s="0" t="s">
        <v>8967</v>
      </c>
      <c r="C5013" s="0" t="s">
        <v>8968</v>
      </c>
      <c r="D5013" s="0" t="n">
        <v>31434</v>
      </c>
      <c r="E5013" s="0" t="s">
        <v>14346</v>
      </c>
      <c r="H5013" s="0" t="s">
        <v>14347</v>
      </c>
      <c r="I5013" s="0" t="s">
        <v>14348</v>
      </c>
    </row>
    <row r="5014" customFormat="false" ht="14.4" hidden="false" customHeight="false" outlineLevel="0" collapsed="false">
      <c r="A5014" s="0" t="n">
        <v>577</v>
      </c>
      <c r="B5014" s="0" t="s">
        <v>8967</v>
      </c>
      <c r="C5014" s="0" t="s">
        <v>8968</v>
      </c>
      <c r="D5014" s="0" t="n">
        <v>31435</v>
      </c>
      <c r="E5014" s="0" t="s">
        <v>14349</v>
      </c>
      <c r="H5014" s="0" t="s">
        <v>14350</v>
      </c>
      <c r="I5014" s="0" t="s">
        <v>14351</v>
      </c>
    </row>
    <row r="5015" customFormat="false" ht="14.4" hidden="false" customHeight="false" outlineLevel="0" collapsed="false">
      <c r="A5015" s="0" t="n">
        <v>577</v>
      </c>
      <c r="B5015" s="0" t="s">
        <v>8967</v>
      </c>
      <c r="C5015" s="0" t="s">
        <v>8968</v>
      </c>
      <c r="D5015" s="0" t="n">
        <v>31436</v>
      </c>
      <c r="E5015" s="0" t="s">
        <v>14352</v>
      </c>
      <c r="H5015" s="0" t="s">
        <v>14353</v>
      </c>
      <c r="I5015" s="0" t="s">
        <v>14354</v>
      </c>
    </row>
    <row r="5016" customFormat="false" ht="14.4" hidden="false" customHeight="false" outlineLevel="0" collapsed="false">
      <c r="A5016" s="0" t="n">
        <v>577</v>
      </c>
      <c r="B5016" s="0" t="s">
        <v>8967</v>
      </c>
      <c r="C5016" s="0" t="s">
        <v>8968</v>
      </c>
      <c r="D5016" s="0" t="n">
        <v>31437</v>
      </c>
      <c r="E5016" s="0" t="s">
        <v>14355</v>
      </c>
      <c r="H5016" s="0" t="s">
        <v>14356</v>
      </c>
      <c r="I5016" s="0" t="s">
        <v>14357</v>
      </c>
    </row>
    <row r="5017" customFormat="false" ht="14.4" hidden="false" customHeight="false" outlineLevel="0" collapsed="false">
      <c r="A5017" s="0" t="n">
        <v>577</v>
      </c>
      <c r="B5017" s="0" t="s">
        <v>8967</v>
      </c>
      <c r="C5017" s="0" t="s">
        <v>8968</v>
      </c>
      <c r="D5017" s="0" t="n">
        <v>31438</v>
      </c>
      <c r="E5017" s="0" t="s">
        <v>14358</v>
      </c>
      <c r="H5017" s="0" t="s">
        <v>14359</v>
      </c>
      <c r="I5017" s="0" t="s">
        <v>14360</v>
      </c>
    </row>
    <row r="5018" customFormat="false" ht="14.4" hidden="false" customHeight="false" outlineLevel="0" collapsed="false">
      <c r="A5018" s="0" t="n">
        <v>577</v>
      </c>
      <c r="B5018" s="0" t="s">
        <v>8967</v>
      </c>
      <c r="C5018" s="0" t="s">
        <v>8968</v>
      </c>
      <c r="D5018" s="0" t="n">
        <v>31439</v>
      </c>
      <c r="E5018" s="0" t="s">
        <v>14361</v>
      </c>
      <c r="H5018" s="0" t="s">
        <v>14362</v>
      </c>
      <c r="I5018" s="0" t="s">
        <v>14363</v>
      </c>
    </row>
    <row r="5019" customFormat="false" ht="14.4" hidden="false" customHeight="false" outlineLevel="0" collapsed="false">
      <c r="A5019" s="0" t="n">
        <v>577</v>
      </c>
      <c r="B5019" s="0" t="s">
        <v>8967</v>
      </c>
      <c r="C5019" s="0" t="s">
        <v>8968</v>
      </c>
      <c r="D5019" s="0" t="n">
        <v>31440</v>
      </c>
      <c r="E5019" s="0" t="s">
        <v>14364</v>
      </c>
      <c r="H5019" s="0" t="s">
        <v>14365</v>
      </c>
      <c r="I5019" s="0" t="s">
        <v>14366</v>
      </c>
    </row>
    <row r="5020" customFormat="false" ht="14.4" hidden="false" customHeight="false" outlineLevel="0" collapsed="false">
      <c r="A5020" s="0" t="n">
        <v>577</v>
      </c>
      <c r="B5020" s="0" t="s">
        <v>8967</v>
      </c>
      <c r="C5020" s="0" t="s">
        <v>8968</v>
      </c>
      <c r="D5020" s="0" t="n">
        <v>31441</v>
      </c>
      <c r="E5020" s="0" t="s">
        <v>14367</v>
      </c>
      <c r="H5020" s="0" t="s">
        <v>14368</v>
      </c>
      <c r="I5020" s="0" t="s">
        <v>14369</v>
      </c>
    </row>
    <row r="5021" customFormat="false" ht="14.4" hidden="false" customHeight="false" outlineLevel="0" collapsed="false">
      <c r="A5021" s="0" t="n">
        <v>577</v>
      </c>
      <c r="B5021" s="0" t="s">
        <v>8967</v>
      </c>
      <c r="C5021" s="0" t="s">
        <v>8968</v>
      </c>
      <c r="D5021" s="0" t="n">
        <v>31442</v>
      </c>
      <c r="E5021" s="0" t="s">
        <v>14370</v>
      </c>
      <c r="H5021" s="0" t="s">
        <v>14371</v>
      </c>
      <c r="I5021" s="0" t="s">
        <v>14372</v>
      </c>
    </row>
    <row r="5022" customFormat="false" ht="14.4" hidden="false" customHeight="false" outlineLevel="0" collapsed="false">
      <c r="A5022" s="0" t="n">
        <v>577</v>
      </c>
      <c r="B5022" s="0" t="s">
        <v>8967</v>
      </c>
      <c r="C5022" s="0" t="s">
        <v>8968</v>
      </c>
      <c r="D5022" s="0" t="n">
        <v>31443</v>
      </c>
      <c r="E5022" s="0" t="s">
        <v>14373</v>
      </c>
      <c r="H5022" s="0" t="s">
        <v>14374</v>
      </c>
      <c r="I5022" s="0" t="s">
        <v>14375</v>
      </c>
    </row>
    <row r="5023" customFormat="false" ht="14.4" hidden="false" customHeight="false" outlineLevel="0" collapsed="false">
      <c r="A5023" s="0" t="n">
        <v>577</v>
      </c>
      <c r="B5023" s="0" t="s">
        <v>8967</v>
      </c>
      <c r="C5023" s="0" t="s">
        <v>8968</v>
      </c>
      <c r="D5023" s="0" t="n">
        <v>31444</v>
      </c>
      <c r="E5023" s="0" t="s">
        <v>14376</v>
      </c>
      <c r="H5023" s="0" t="s">
        <v>14377</v>
      </c>
      <c r="I5023" s="0" t="s">
        <v>14378</v>
      </c>
    </row>
    <row r="5024" customFormat="false" ht="14.4" hidden="false" customHeight="false" outlineLevel="0" collapsed="false">
      <c r="A5024" s="0" t="n">
        <v>577</v>
      </c>
      <c r="B5024" s="0" t="s">
        <v>8967</v>
      </c>
      <c r="C5024" s="0" t="s">
        <v>8968</v>
      </c>
      <c r="D5024" s="0" t="n">
        <v>31445</v>
      </c>
      <c r="E5024" s="0" t="s">
        <v>14379</v>
      </c>
      <c r="H5024" s="0" t="s">
        <v>14380</v>
      </c>
      <c r="I5024" s="0" t="s">
        <v>14381</v>
      </c>
    </row>
    <row r="5025" customFormat="false" ht="14.4" hidden="false" customHeight="false" outlineLevel="0" collapsed="false">
      <c r="A5025" s="0" t="n">
        <v>577</v>
      </c>
      <c r="B5025" s="0" t="s">
        <v>8967</v>
      </c>
      <c r="C5025" s="0" t="s">
        <v>8968</v>
      </c>
      <c r="D5025" s="0" t="n">
        <v>31446</v>
      </c>
      <c r="E5025" s="0" t="s">
        <v>14382</v>
      </c>
      <c r="H5025" s="0" t="s">
        <v>14383</v>
      </c>
      <c r="I5025" s="0" t="s">
        <v>14384</v>
      </c>
    </row>
    <row r="5026" customFormat="false" ht="14.4" hidden="false" customHeight="false" outlineLevel="0" collapsed="false">
      <c r="A5026" s="0" t="n">
        <v>577</v>
      </c>
      <c r="B5026" s="0" t="s">
        <v>8967</v>
      </c>
      <c r="C5026" s="0" t="s">
        <v>8968</v>
      </c>
      <c r="D5026" s="0" t="n">
        <v>31447</v>
      </c>
      <c r="E5026" s="0" t="s">
        <v>14385</v>
      </c>
      <c r="H5026" s="0" t="s">
        <v>14386</v>
      </c>
      <c r="I5026" s="0" t="s">
        <v>14387</v>
      </c>
    </row>
    <row r="5027" customFormat="false" ht="14.4" hidden="false" customHeight="false" outlineLevel="0" collapsed="false">
      <c r="A5027" s="0" t="n">
        <v>577</v>
      </c>
      <c r="B5027" s="0" t="s">
        <v>8967</v>
      </c>
      <c r="C5027" s="0" t="s">
        <v>8968</v>
      </c>
      <c r="D5027" s="0" t="n">
        <v>31448</v>
      </c>
      <c r="E5027" s="0" t="s">
        <v>14388</v>
      </c>
      <c r="H5027" s="0" t="s">
        <v>14389</v>
      </c>
      <c r="I5027" s="0" t="s">
        <v>14390</v>
      </c>
    </row>
    <row r="5028" customFormat="false" ht="14.4" hidden="false" customHeight="false" outlineLevel="0" collapsed="false">
      <c r="A5028" s="0" t="n">
        <v>577</v>
      </c>
      <c r="B5028" s="0" t="s">
        <v>8967</v>
      </c>
      <c r="C5028" s="0" t="s">
        <v>8968</v>
      </c>
      <c r="D5028" s="0" t="n">
        <v>31449</v>
      </c>
      <c r="E5028" s="0" t="s">
        <v>14391</v>
      </c>
      <c r="H5028" s="0" t="s">
        <v>14392</v>
      </c>
      <c r="I5028" s="0" t="s">
        <v>14393</v>
      </c>
    </row>
    <row r="5029" customFormat="false" ht="14.4" hidden="false" customHeight="false" outlineLevel="0" collapsed="false">
      <c r="A5029" s="0" t="n">
        <v>577</v>
      </c>
      <c r="B5029" s="0" t="s">
        <v>8967</v>
      </c>
      <c r="C5029" s="0" t="s">
        <v>8968</v>
      </c>
      <c r="D5029" s="0" t="n">
        <v>31450</v>
      </c>
      <c r="E5029" s="0" t="s">
        <v>14394</v>
      </c>
      <c r="H5029" s="0" t="s">
        <v>14395</v>
      </c>
      <c r="I5029" s="0" t="s">
        <v>14396</v>
      </c>
    </row>
    <row r="5030" customFormat="false" ht="14.4" hidden="false" customHeight="false" outlineLevel="0" collapsed="false">
      <c r="A5030" s="0" t="n">
        <v>577</v>
      </c>
      <c r="B5030" s="0" t="s">
        <v>8967</v>
      </c>
      <c r="C5030" s="0" t="s">
        <v>8968</v>
      </c>
      <c r="D5030" s="0" t="n">
        <v>31451</v>
      </c>
      <c r="E5030" s="0" t="s">
        <v>14397</v>
      </c>
      <c r="H5030" s="0" t="s">
        <v>14398</v>
      </c>
      <c r="I5030" s="0" t="s">
        <v>14399</v>
      </c>
    </row>
    <row r="5031" customFormat="false" ht="14.4" hidden="false" customHeight="false" outlineLevel="0" collapsed="false">
      <c r="A5031" s="0" t="n">
        <v>577</v>
      </c>
      <c r="B5031" s="0" t="s">
        <v>8967</v>
      </c>
      <c r="C5031" s="0" t="s">
        <v>8968</v>
      </c>
      <c r="D5031" s="0" t="n">
        <v>31452</v>
      </c>
      <c r="E5031" s="0" t="s">
        <v>14400</v>
      </c>
      <c r="H5031" s="0" t="s">
        <v>14401</v>
      </c>
      <c r="I5031" s="0" t="s">
        <v>14402</v>
      </c>
    </row>
    <row r="5032" customFormat="false" ht="14.4" hidden="false" customHeight="false" outlineLevel="0" collapsed="false">
      <c r="A5032" s="0" t="n">
        <v>577</v>
      </c>
      <c r="B5032" s="0" t="s">
        <v>8967</v>
      </c>
      <c r="C5032" s="0" t="s">
        <v>8968</v>
      </c>
      <c r="D5032" s="0" t="n">
        <v>31453</v>
      </c>
      <c r="E5032" s="0" t="s">
        <v>14403</v>
      </c>
      <c r="H5032" s="0" t="s">
        <v>14404</v>
      </c>
      <c r="I5032" s="0" t="s">
        <v>14405</v>
      </c>
    </row>
    <row r="5033" customFormat="false" ht="14.4" hidden="false" customHeight="false" outlineLevel="0" collapsed="false">
      <c r="A5033" s="0" t="n">
        <v>577</v>
      </c>
      <c r="B5033" s="0" t="s">
        <v>8967</v>
      </c>
      <c r="C5033" s="0" t="s">
        <v>8968</v>
      </c>
      <c r="D5033" s="0" t="n">
        <v>31454</v>
      </c>
      <c r="E5033" s="0" t="s">
        <v>14406</v>
      </c>
      <c r="H5033" s="0" t="s">
        <v>14407</v>
      </c>
      <c r="I5033" s="0" t="s">
        <v>14408</v>
      </c>
    </row>
    <row r="5034" customFormat="false" ht="14.4" hidden="false" customHeight="false" outlineLevel="0" collapsed="false">
      <c r="A5034" s="0" t="n">
        <v>577</v>
      </c>
      <c r="B5034" s="0" t="s">
        <v>8967</v>
      </c>
      <c r="C5034" s="0" t="s">
        <v>8968</v>
      </c>
      <c r="D5034" s="0" t="n">
        <v>31455</v>
      </c>
      <c r="E5034" s="0" t="s">
        <v>14409</v>
      </c>
      <c r="H5034" s="0" t="s">
        <v>14410</v>
      </c>
      <c r="I5034" s="0" t="s">
        <v>14411</v>
      </c>
    </row>
    <row r="5035" customFormat="false" ht="14.4" hidden="false" customHeight="false" outlineLevel="0" collapsed="false">
      <c r="A5035" s="0" t="n">
        <v>577</v>
      </c>
      <c r="B5035" s="0" t="s">
        <v>8967</v>
      </c>
      <c r="C5035" s="0" t="s">
        <v>8968</v>
      </c>
      <c r="D5035" s="0" t="n">
        <v>31456</v>
      </c>
      <c r="E5035" s="0" t="s">
        <v>14412</v>
      </c>
      <c r="H5035" s="0" t="s">
        <v>14413</v>
      </c>
      <c r="I5035" s="0" t="s">
        <v>14414</v>
      </c>
    </row>
    <row r="5036" customFormat="false" ht="14.4" hidden="false" customHeight="false" outlineLevel="0" collapsed="false">
      <c r="A5036" s="0" t="n">
        <v>577</v>
      </c>
      <c r="B5036" s="0" t="s">
        <v>8967</v>
      </c>
      <c r="C5036" s="0" t="s">
        <v>8968</v>
      </c>
      <c r="D5036" s="0" t="n">
        <v>31457</v>
      </c>
      <c r="E5036" s="0" t="s">
        <v>14415</v>
      </c>
      <c r="H5036" s="0" t="s">
        <v>14416</v>
      </c>
      <c r="I5036" s="0" t="s">
        <v>14417</v>
      </c>
    </row>
    <row r="5037" customFormat="false" ht="14.4" hidden="false" customHeight="false" outlineLevel="0" collapsed="false">
      <c r="A5037" s="0" t="n">
        <v>577</v>
      </c>
      <c r="B5037" s="0" t="s">
        <v>8967</v>
      </c>
      <c r="C5037" s="0" t="s">
        <v>8968</v>
      </c>
      <c r="D5037" s="0" t="n">
        <v>31458</v>
      </c>
      <c r="E5037" s="0" t="s">
        <v>14418</v>
      </c>
      <c r="H5037" s="0" t="s">
        <v>14419</v>
      </c>
      <c r="I5037" s="0" t="s">
        <v>14420</v>
      </c>
    </row>
    <row r="5038" customFormat="false" ht="14.4" hidden="false" customHeight="false" outlineLevel="0" collapsed="false">
      <c r="A5038" s="0" t="n">
        <v>577</v>
      </c>
      <c r="B5038" s="0" t="s">
        <v>8967</v>
      </c>
      <c r="C5038" s="0" t="s">
        <v>8968</v>
      </c>
      <c r="D5038" s="0" t="n">
        <v>31459</v>
      </c>
      <c r="E5038" s="0" t="s">
        <v>14421</v>
      </c>
      <c r="H5038" s="0" t="s">
        <v>14422</v>
      </c>
      <c r="I5038" s="0" t="s">
        <v>14423</v>
      </c>
    </row>
    <row r="5039" customFormat="false" ht="14.4" hidden="false" customHeight="false" outlineLevel="0" collapsed="false">
      <c r="A5039" s="0" t="n">
        <v>577</v>
      </c>
      <c r="B5039" s="0" t="s">
        <v>8967</v>
      </c>
      <c r="C5039" s="0" t="s">
        <v>8968</v>
      </c>
      <c r="D5039" s="0" t="n">
        <v>31460</v>
      </c>
      <c r="E5039" s="0" t="s">
        <v>14424</v>
      </c>
      <c r="H5039" s="0" t="s">
        <v>14425</v>
      </c>
      <c r="I5039" s="0" t="s">
        <v>14426</v>
      </c>
    </row>
    <row r="5040" customFormat="false" ht="14.4" hidden="false" customHeight="false" outlineLevel="0" collapsed="false">
      <c r="A5040" s="0" t="n">
        <v>577</v>
      </c>
      <c r="B5040" s="0" t="s">
        <v>8967</v>
      </c>
      <c r="C5040" s="0" t="s">
        <v>8968</v>
      </c>
      <c r="D5040" s="0" t="n">
        <v>31461</v>
      </c>
      <c r="E5040" s="0" t="s">
        <v>14427</v>
      </c>
      <c r="H5040" s="0" t="s">
        <v>14428</v>
      </c>
      <c r="I5040" s="0" t="s">
        <v>14429</v>
      </c>
    </row>
    <row r="5041" customFormat="false" ht="14.4" hidden="false" customHeight="false" outlineLevel="0" collapsed="false">
      <c r="A5041" s="0" t="n">
        <v>577</v>
      </c>
      <c r="B5041" s="0" t="s">
        <v>8967</v>
      </c>
      <c r="C5041" s="0" t="s">
        <v>8968</v>
      </c>
      <c r="D5041" s="0" t="n">
        <v>31462</v>
      </c>
      <c r="E5041" s="0" t="s">
        <v>14430</v>
      </c>
      <c r="H5041" s="0" t="s">
        <v>14431</v>
      </c>
      <c r="I5041" s="0" t="s">
        <v>14432</v>
      </c>
    </row>
    <row r="5042" customFormat="false" ht="14.4" hidden="false" customHeight="false" outlineLevel="0" collapsed="false">
      <c r="A5042" s="0" t="n">
        <v>577</v>
      </c>
      <c r="B5042" s="0" t="s">
        <v>8967</v>
      </c>
      <c r="C5042" s="0" t="s">
        <v>8968</v>
      </c>
      <c r="D5042" s="0" t="n">
        <v>31463</v>
      </c>
      <c r="E5042" s="0" t="s">
        <v>14433</v>
      </c>
      <c r="H5042" s="0" t="s">
        <v>14434</v>
      </c>
      <c r="I5042" s="0" t="s">
        <v>14435</v>
      </c>
    </row>
    <row r="5043" customFormat="false" ht="14.4" hidden="false" customHeight="false" outlineLevel="0" collapsed="false">
      <c r="A5043" s="0" t="n">
        <v>577</v>
      </c>
      <c r="B5043" s="0" t="s">
        <v>8967</v>
      </c>
      <c r="C5043" s="0" t="s">
        <v>8968</v>
      </c>
      <c r="D5043" s="0" t="n">
        <v>31464</v>
      </c>
      <c r="E5043" s="0" t="s">
        <v>14436</v>
      </c>
      <c r="H5043" s="0" t="s">
        <v>14437</v>
      </c>
      <c r="I5043" s="0" t="s">
        <v>14438</v>
      </c>
    </row>
    <row r="5044" customFormat="false" ht="14.4" hidden="false" customHeight="false" outlineLevel="0" collapsed="false">
      <c r="A5044" s="0" t="n">
        <v>577</v>
      </c>
      <c r="B5044" s="0" t="s">
        <v>8967</v>
      </c>
      <c r="C5044" s="0" t="s">
        <v>8968</v>
      </c>
      <c r="D5044" s="0" t="n">
        <v>31465</v>
      </c>
      <c r="E5044" s="0" t="s">
        <v>14439</v>
      </c>
      <c r="H5044" s="0" t="s">
        <v>14440</v>
      </c>
      <c r="I5044" s="0" t="s">
        <v>14441</v>
      </c>
    </row>
    <row r="5045" customFormat="false" ht="14.4" hidden="false" customHeight="false" outlineLevel="0" collapsed="false">
      <c r="A5045" s="0" t="n">
        <v>577</v>
      </c>
      <c r="B5045" s="0" t="s">
        <v>8967</v>
      </c>
      <c r="C5045" s="0" t="s">
        <v>8968</v>
      </c>
      <c r="D5045" s="0" t="n">
        <v>31466</v>
      </c>
      <c r="E5045" s="0" t="s">
        <v>14442</v>
      </c>
      <c r="H5045" s="0" t="s">
        <v>14443</v>
      </c>
      <c r="I5045" s="0" t="s">
        <v>14444</v>
      </c>
    </row>
    <row r="5046" customFormat="false" ht="14.4" hidden="false" customHeight="false" outlineLevel="0" collapsed="false">
      <c r="A5046" s="0" t="n">
        <v>577</v>
      </c>
      <c r="B5046" s="0" t="s">
        <v>8967</v>
      </c>
      <c r="C5046" s="0" t="s">
        <v>8968</v>
      </c>
      <c r="D5046" s="0" t="n">
        <v>31467</v>
      </c>
      <c r="E5046" s="0" t="s">
        <v>14445</v>
      </c>
      <c r="H5046" s="0" t="s">
        <v>14446</v>
      </c>
      <c r="I5046" s="0" t="s">
        <v>14447</v>
      </c>
    </row>
    <row r="5047" customFormat="false" ht="14.4" hidden="false" customHeight="false" outlineLevel="0" collapsed="false">
      <c r="A5047" s="0" t="n">
        <v>577</v>
      </c>
      <c r="B5047" s="0" t="s">
        <v>8967</v>
      </c>
      <c r="C5047" s="0" t="s">
        <v>8968</v>
      </c>
      <c r="D5047" s="0" t="n">
        <v>31468</v>
      </c>
      <c r="E5047" s="0" t="s">
        <v>14448</v>
      </c>
      <c r="H5047" s="0" t="s">
        <v>14449</v>
      </c>
      <c r="I5047" s="0" t="s">
        <v>14450</v>
      </c>
    </row>
    <row r="5048" customFormat="false" ht="14.4" hidden="false" customHeight="false" outlineLevel="0" collapsed="false">
      <c r="A5048" s="0" t="n">
        <v>577</v>
      </c>
      <c r="B5048" s="0" t="s">
        <v>8967</v>
      </c>
      <c r="C5048" s="0" t="s">
        <v>8968</v>
      </c>
      <c r="D5048" s="0" t="n">
        <v>31469</v>
      </c>
      <c r="E5048" s="0" t="s">
        <v>14451</v>
      </c>
      <c r="H5048" s="0" t="s">
        <v>14452</v>
      </c>
      <c r="I5048" s="0" t="s">
        <v>14453</v>
      </c>
    </row>
    <row r="5049" customFormat="false" ht="14.4" hidden="false" customHeight="false" outlineLevel="0" collapsed="false">
      <c r="A5049" s="0" t="n">
        <v>577</v>
      </c>
      <c r="B5049" s="0" t="s">
        <v>8967</v>
      </c>
      <c r="C5049" s="0" t="s">
        <v>8968</v>
      </c>
      <c r="D5049" s="0" t="n">
        <v>31470</v>
      </c>
      <c r="E5049" s="0" t="s">
        <v>14454</v>
      </c>
      <c r="H5049" s="0" t="s">
        <v>14455</v>
      </c>
      <c r="I5049" s="0" t="s">
        <v>14456</v>
      </c>
    </row>
    <row r="5050" customFormat="false" ht="14.4" hidden="false" customHeight="false" outlineLevel="0" collapsed="false">
      <c r="A5050" s="0" t="n">
        <v>577</v>
      </c>
      <c r="B5050" s="0" t="s">
        <v>8967</v>
      </c>
      <c r="C5050" s="0" t="s">
        <v>8968</v>
      </c>
      <c r="D5050" s="0" t="n">
        <v>31471</v>
      </c>
      <c r="E5050" s="0" t="s">
        <v>14457</v>
      </c>
      <c r="H5050" s="0" t="s">
        <v>14458</v>
      </c>
      <c r="I5050" s="0" t="s">
        <v>14459</v>
      </c>
    </row>
    <row r="5051" customFormat="false" ht="14.4" hidden="false" customHeight="false" outlineLevel="0" collapsed="false">
      <c r="A5051" s="0" t="n">
        <v>577</v>
      </c>
      <c r="B5051" s="0" t="s">
        <v>8967</v>
      </c>
      <c r="C5051" s="0" t="s">
        <v>8968</v>
      </c>
      <c r="D5051" s="0" t="n">
        <v>31472</v>
      </c>
      <c r="E5051" s="0" t="s">
        <v>14460</v>
      </c>
      <c r="H5051" s="0" t="s">
        <v>14461</v>
      </c>
      <c r="I5051" s="0" t="s">
        <v>14462</v>
      </c>
    </row>
    <row r="5052" customFormat="false" ht="14.4" hidden="false" customHeight="false" outlineLevel="0" collapsed="false">
      <c r="A5052" s="0" t="n">
        <v>577</v>
      </c>
      <c r="B5052" s="0" t="s">
        <v>8967</v>
      </c>
      <c r="C5052" s="0" t="s">
        <v>8968</v>
      </c>
      <c r="D5052" s="0" t="n">
        <v>31473</v>
      </c>
      <c r="E5052" s="0" t="s">
        <v>14463</v>
      </c>
      <c r="H5052" s="0" t="s">
        <v>14464</v>
      </c>
      <c r="I5052" s="0" t="s">
        <v>14465</v>
      </c>
    </row>
    <row r="5053" customFormat="false" ht="14.4" hidden="false" customHeight="false" outlineLevel="0" collapsed="false">
      <c r="A5053" s="0" t="n">
        <v>577</v>
      </c>
      <c r="B5053" s="0" t="s">
        <v>8967</v>
      </c>
      <c r="C5053" s="0" t="s">
        <v>8968</v>
      </c>
      <c r="D5053" s="0" t="n">
        <v>31474</v>
      </c>
      <c r="E5053" s="0" t="s">
        <v>14466</v>
      </c>
      <c r="H5053" s="0" t="s">
        <v>14467</v>
      </c>
      <c r="I5053" s="0" t="s">
        <v>14468</v>
      </c>
    </row>
    <row r="5054" customFormat="false" ht="14.4" hidden="false" customHeight="false" outlineLevel="0" collapsed="false">
      <c r="A5054" s="0" t="n">
        <v>577</v>
      </c>
      <c r="B5054" s="0" t="s">
        <v>8967</v>
      </c>
      <c r="C5054" s="0" t="s">
        <v>8968</v>
      </c>
      <c r="D5054" s="0" t="n">
        <v>31475</v>
      </c>
      <c r="E5054" s="0" t="s">
        <v>14469</v>
      </c>
      <c r="H5054" s="0" t="s">
        <v>14470</v>
      </c>
      <c r="I5054" s="0" t="s">
        <v>14471</v>
      </c>
    </row>
    <row r="5055" customFormat="false" ht="14.4" hidden="false" customHeight="false" outlineLevel="0" collapsed="false">
      <c r="A5055" s="0" t="n">
        <v>577</v>
      </c>
      <c r="B5055" s="0" t="s">
        <v>8967</v>
      </c>
      <c r="C5055" s="0" t="s">
        <v>8968</v>
      </c>
      <c r="D5055" s="0" t="n">
        <v>31476</v>
      </c>
      <c r="E5055" s="0" t="s">
        <v>14472</v>
      </c>
      <c r="H5055" s="0" t="s">
        <v>14473</v>
      </c>
      <c r="I5055" s="0" t="s">
        <v>14474</v>
      </c>
    </row>
    <row r="5056" customFormat="false" ht="14.4" hidden="false" customHeight="false" outlineLevel="0" collapsed="false">
      <c r="A5056" s="0" t="n">
        <v>577</v>
      </c>
      <c r="B5056" s="0" t="s">
        <v>8967</v>
      </c>
      <c r="C5056" s="0" t="s">
        <v>8968</v>
      </c>
      <c r="D5056" s="0" t="n">
        <v>31477</v>
      </c>
      <c r="E5056" s="0" t="s">
        <v>14475</v>
      </c>
      <c r="H5056" s="0" t="s">
        <v>14476</v>
      </c>
      <c r="I5056" s="0" t="s">
        <v>14477</v>
      </c>
    </row>
    <row r="5057" customFormat="false" ht="14.4" hidden="false" customHeight="false" outlineLevel="0" collapsed="false">
      <c r="A5057" s="0" t="n">
        <v>577</v>
      </c>
      <c r="B5057" s="0" t="s">
        <v>8967</v>
      </c>
      <c r="C5057" s="0" t="s">
        <v>8968</v>
      </c>
      <c r="D5057" s="0" t="n">
        <v>31478</v>
      </c>
      <c r="E5057" s="0" t="s">
        <v>14478</v>
      </c>
      <c r="H5057" s="0" t="s">
        <v>14479</v>
      </c>
      <c r="I5057" s="0" t="s">
        <v>14480</v>
      </c>
    </row>
    <row r="5058" customFormat="false" ht="14.4" hidden="false" customHeight="false" outlineLevel="0" collapsed="false">
      <c r="A5058" s="0" t="n">
        <v>577</v>
      </c>
      <c r="B5058" s="0" t="s">
        <v>8967</v>
      </c>
      <c r="C5058" s="0" t="s">
        <v>8968</v>
      </c>
      <c r="D5058" s="0" t="n">
        <v>31479</v>
      </c>
      <c r="E5058" s="0" t="s">
        <v>14481</v>
      </c>
      <c r="H5058" s="0" t="s">
        <v>14482</v>
      </c>
      <c r="I5058" s="0" t="s">
        <v>14483</v>
      </c>
    </row>
    <row r="5059" customFormat="false" ht="14.4" hidden="false" customHeight="false" outlineLevel="0" collapsed="false">
      <c r="A5059" s="0" t="n">
        <v>577</v>
      </c>
      <c r="B5059" s="0" t="s">
        <v>8967</v>
      </c>
      <c r="C5059" s="0" t="s">
        <v>8968</v>
      </c>
      <c r="D5059" s="0" t="n">
        <v>31480</v>
      </c>
      <c r="E5059" s="0" t="s">
        <v>14484</v>
      </c>
      <c r="H5059" s="0" t="s">
        <v>14485</v>
      </c>
      <c r="I5059" s="0" t="s">
        <v>14486</v>
      </c>
    </row>
    <row r="5060" customFormat="false" ht="14.4" hidden="false" customHeight="false" outlineLevel="0" collapsed="false">
      <c r="A5060" s="0" t="n">
        <v>577</v>
      </c>
      <c r="B5060" s="0" t="s">
        <v>8967</v>
      </c>
      <c r="C5060" s="0" t="s">
        <v>8968</v>
      </c>
      <c r="D5060" s="0" t="n">
        <v>31481</v>
      </c>
      <c r="E5060" s="0" t="s">
        <v>14487</v>
      </c>
      <c r="H5060" s="0" t="s">
        <v>14488</v>
      </c>
      <c r="I5060" s="0" t="s">
        <v>14489</v>
      </c>
    </row>
    <row r="5061" customFormat="false" ht="14.4" hidden="false" customHeight="false" outlineLevel="0" collapsed="false">
      <c r="A5061" s="0" t="n">
        <v>577</v>
      </c>
      <c r="B5061" s="0" t="s">
        <v>8967</v>
      </c>
      <c r="C5061" s="0" t="s">
        <v>8968</v>
      </c>
      <c r="D5061" s="0" t="n">
        <v>31482</v>
      </c>
      <c r="E5061" s="0" t="s">
        <v>14490</v>
      </c>
      <c r="H5061" s="0" t="s">
        <v>14491</v>
      </c>
      <c r="I5061" s="0" t="s">
        <v>14492</v>
      </c>
    </row>
    <row r="5062" customFormat="false" ht="14.4" hidden="false" customHeight="false" outlineLevel="0" collapsed="false">
      <c r="A5062" s="0" t="n">
        <v>577</v>
      </c>
      <c r="B5062" s="0" t="s">
        <v>8967</v>
      </c>
      <c r="C5062" s="0" t="s">
        <v>8968</v>
      </c>
      <c r="D5062" s="0" t="n">
        <v>31483</v>
      </c>
      <c r="E5062" s="0" t="s">
        <v>14493</v>
      </c>
      <c r="H5062" s="0" t="s">
        <v>14494</v>
      </c>
      <c r="I5062" s="0" t="s">
        <v>14495</v>
      </c>
    </row>
    <row r="5063" customFormat="false" ht="14.4" hidden="false" customHeight="false" outlineLevel="0" collapsed="false">
      <c r="A5063" s="0" t="n">
        <v>577</v>
      </c>
      <c r="B5063" s="0" t="s">
        <v>8967</v>
      </c>
      <c r="C5063" s="0" t="s">
        <v>8968</v>
      </c>
      <c r="D5063" s="0" t="n">
        <v>31484</v>
      </c>
      <c r="E5063" s="0" t="s">
        <v>14496</v>
      </c>
      <c r="H5063" s="0" t="s">
        <v>14497</v>
      </c>
      <c r="I5063" s="0" t="s">
        <v>14498</v>
      </c>
    </row>
    <row r="5064" customFormat="false" ht="14.4" hidden="false" customHeight="false" outlineLevel="0" collapsed="false">
      <c r="A5064" s="0" t="n">
        <v>577</v>
      </c>
      <c r="B5064" s="0" t="s">
        <v>8967</v>
      </c>
      <c r="C5064" s="0" t="s">
        <v>8968</v>
      </c>
      <c r="D5064" s="0" t="n">
        <v>31485</v>
      </c>
      <c r="E5064" s="0" t="s">
        <v>14499</v>
      </c>
      <c r="H5064" s="0" t="s">
        <v>14500</v>
      </c>
      <c r="I5064" s="0" t="s">
        <v>14501</v>
      </c>
    </row>
    <row r="5065" customFormat="false" ht="14.4" hidden="false" customHeight="false" outlineLevel="0" collapsed="false">
      <c r="A5065" s="0" t="n">
        <v>577</v>
      </c>
      <c r="B5065" s="0" t="s">
        <v>8967</v>
      </c>
      <c r="C5065" s="0" t="s">
        <v>8968</v>
      </c>
      <c r="D5065" s="0" t="n">
        <v>31486</v>
      </c>
      <c r="E5065" s="0" t="s">
        <v>14502</v>
      </c>
      <c r="H5065" s="0" t="s">
        <v>14503</v>
      </c>
      <c r="I5065" s="0" t="s">
        <v>14504</v>
      </c>
    </row>
    <row r="5066" customFormat="false" ht="14.4" hidden="false" customHeight="false" outlineLevel="0" collapsed="false">
      <c r="A5066" s="0" t="n">
        <v>577</v>
      </c>
      <c r="B5066" s="0" t="s">
        <v>8967</v>
      </c>
      <c r="C5066" s="0" t="s">
        <v>8968</v>
      </c>
      <c r="D5066" s="0" t="n">
        <v>31487</v>
      </c>
      <c r="E5066" s="0" t="s">
        <v>14505</v>
      </c>
      <c r="H5066" s="0" t="s">
        <v>14506</v>
      </c>
      <c r="I5066" s="0" t="s">
        <v>14507</v>
      </c>
    </row>
    <row r="5067" customFormat="false" ht="14.4" hidden="false" customHeight="false" outlineLevel="0" collapsed="false">
      <c r="A5067" s="0" t="n">
        <v>577</v>
      </c>
      <c r="B5067" s="0" t="s">
        <v>8967</v>
      </c>
      <c r="C5067" s="0" t="s">
        <v>8968</v>
      </c>
      <c r="D5067" s="0" t="n">
        <v>31488</v>
      </c>
      <c r="E5067" s="0" t="s">
        <v>14508</v>
      </c>
      <c r="H5067" s="0" t="s">
        <v>14509</v>
      </c>
      <c r="I5067" s="0" t="s">
        <v>14510</v>
      </c>
    </row>
    <row r="5068" customFormat="false" ht="14.4" hidden="false" customHeight="false" outlineLevel="0" collapsed="false">
      <c r="A5068" s="0" t="n">
        <v>577</v>
      </c>
      <c r="B5068" s="0" t="s">
        <v>8967</v>
      </c>
      <c r="C5068" s="0" t="s">
        <v>8968</v>
      </c>
      <c r="D5068" s="0" t="n">
        <v>31489</v>
      </c>
      <c r="E5068" s="0" t="s">
        <v>14511</v>
      </c>
      <c r="H5068" s="0" t="s">
        <v>14512</v>
      </c>
      <c r="I5068" s="0" t="s">
        <v>14513</v>
      </c>
    </row>
    <row r="5069" customFormat="false" ht="14.4" hidden="false" customHeight="false" outlineLevel="0" collapsed="false">
      <c r="A5069" s="0" t="n">
        <v>577</v>
      </c>
      <c r="B5069" s="0" t="s">
        <v>8967</v>
      </c>
      <c r="C5069" s="0" t="s">
        <v>8968</v>
      </c>
      <c r="D5069" s="0" t="n">
        <v>31490</v>
      </c>
      <c r="E5069" s="0" t="s">
        <v>14514</v>
      </c>
      <c r="H5069" s="0" t="s">
        <v>14515</v>
      </c>
      <c r="I5069" s="0" t="s">
        <v>14516</v>
      </c>
    </row>
    <row r="5070" customFormat="false" ht="14.4" hidden="false" customHeight="false" outlineLevel="0" collapsed="false">
      <c r="A5070" s="0" t="n">
        <v>577</v>
      </c>
      <c r="B5070" s="0" t="s">
        <v>8967</v>
      </c>
      <c r="C5070" s="0" t="s">
        <v>8968</v>
      </c>
      <c r="D5070" s="0" t="n">
        <v>31491</v>
      </c>
      <c r="E5070" s="0" t="s">
        <v>14517</v>
      </c>
      <c r="H5070" s="0" t="s">
        <v>14518</v>
      </c>
      <c r="I5070" s="0" t="s">
        <v>14519</v>
      </c>
    </row>
    <row r="5071" customFormat="false" ht="14.4" hidden="false" customHeight="false" outlineLevel="0" collapsed="false">
      <c r="A5071" s="0" t="n">
        <v>577</v>
      </c>
      <c r="B5071" s="0" t="s">
        <v>8967</v>
      </c>
      <c r="C5071" s="0" t="s">
        <v>8968</v>
      </c>
      <c r="D5071" s="0" t="n">
        <v>31492</v>
      </c>
      <c r="E5071" s="0" t="s">
        <v>14520</v>
      </c>
      <c r="H5071" s="0" t="s">
        <v>14521</v>
      </c>
      <c r="I5071" s="0" t="s">
        <v>14522</v>
      </c>
    </row>
    <row r="5072" customFormat="false" ht="14.4" hidden="false" customHeight="false" outlineLevel="0" collapsed="false">
      <c r="A5072" s="0" t="n">
        <v>577</v>
      </c>
      <c r="B5072" s="0" t="s">
        <v>8967</v>
      </c>
      <c r="C5072" s="0" t="s">
        <v>8968</v>
      </c>
      <c r="D5072" s="0" t="n">
        <v>31493</v>
      </c>
      <c r="E5072" s="0" t="s">
        <v>14523</v>
      </c>
      <c r="H5072" s="0" t="s">
        <v>14524</v>
      </c>
      <c r="I5072" s="0" t="s">
        <v>14525</v>
      </c>
    </row>
    <row r="5073" customFormat="false" ht="14.4" hidden="false" customHeight="false" outlineLevel="0" collapsed="false">
      <c r="A5073" s="0" t="n">
        <v>577</v>
      </c>
      <c r="B5073" s="0" t="s">
        <v>8967</v>
      </c>
      <c r="C5073" s="0" t="s">
        <v>8968</v>
      </c>
      <c r="D5073" s="0" t="n">
        <v>31494</v>
      </c>
      <c r="E5073" s="0" t="s">
        <v>14526</v>
      </c>
      <c r="H5073" s="0" t="s">
        <v>14527</v>
      </c>
      <c r="I5073" s="0" t="s">
        <v>14528</v>
      </c>
    </row>
    <row r="5074" customFormat="false" ht="14.4" hidden="false" customHeight="false" outlineLevel="0" collapsed="false">
      <c r="A5074" s="0" t="n">
        <v>577</v>
      </c>
      <c r="B5074" s="0" t="s">
        <v>8967</v>
      </c>
      <c r="C5074" s="0" t="s">
        <v>8968</v>
      </c>
      <c r="D5074" s="0" t="n">
        <v>31495</v>
      </c>
      <c r="E5074" s="0" t="s">
        <v>14529</v>
      </c>
      <c r="H5074" s="0" t="s">
        <v>14530</v>
      </c>
      <c r="I5074" s="0" t="s">
        <v>14531</v>
      </c>
    </row>
    <row r="5075" customFormat="false" ht="14.4" hidden="false" customHeight="false" outlineLevel="0" collapsed="false">
      <c r="A5075" s="0" t="n">
        <v>577</v>
      </c>
      <c r="B5075" s="0" t="s">
        <v>8967</v>
      </c>
      <c r="C5075" s="0" t="s">
        <v>8968</v>
      </c>
      <c r="D5075" s="0" t="n">
        <v>31496</v>
      </c>
      <c r="E5075" s="0" t="s">
        <v>14532</v>
      </c>
      <c r="H5075" s="0" t="s">
        <v>14533</v>
      </c>
      <c r="I5075" s="0" t="s">
        <v>14534</v>
      </c>
    </row>
    <row r="5076" customFormat="false" ht="14.4" hidden="false" customHeight="false" outlineLevel="0" collapsed="false">
      <c r="A5076" s="0" t="n">
        <v>577</v>
      </c>
      <c r="B5076" s="0" t="s">
        <v>8967</v>
      </c>
      <c r="C5076" s="0" t="s">
        <v>8968</v>
      </c>
      <c r="D5076" s="0" t="n">
        <v>31497</v>
      </c>
      <c r="E5076" s="0" t="s">
        <v>14535</v>
      </c>
      <c r="H5076" s="0" t="s">
        <v>14536</v>
      </c>
      <c r="I5076" s="0" t="s">
        <v>14537</v>
      </c>
    </row>
    <row r="5077" customFormat="false" ht="14.4" hidden="false" customHeight="false" outlineLevel="0" collapsed="false">
      <c r="A5077" s="0" t="n">
        <v>577</v>
      </c>
      <c r="B5077" s="0" t="s">
        <v>8967</v>
      </c>
      <c r="C5077" s="0" t="s">
        <v>8968</v>
      </c>
      <c r="D5077" s="0" t="n">
        <v>31498</v>
      </c>
      <c r="E5077" s="0" t="s">
        <v>14538</v>
      </c>
      <c r="H5077" s="0" t="s">
        <v>14539</v>
      </c>
      <c r="I5077" s="0" t="s">
        <v>14540</v>
      </c>
    </row>
    <row r="5078" customFormat="false" ht="14.4" hidden="false" customHeight="false" outlineLevel="0" collapsed="false">
      <c r="A5078" s="0" t="n">
        <v>577</v>
      </c>
      <c r="B5078" s="0" t="s">
        <v>8967</v>
      </c>
      <c r="C5078" s="0" t="s">
        <v>8968</v>
      </c>
      <c r="D5078" s="0" t="n">
        <v>31499</v>
      </c>
      <c r="E5078" s="0" t="s">
        <v>14541</v>
      </c>
      <c r="H5078" s="0" t="s">
        <v>14542</v>
      </c>
      <c r="I5078" s="0" t="s">
        <v>14543</v>
      </c>
    </row>
    <row r="5079" customFormat="false" ht="14.4" hidden="false" customHeight="false" outlineLevel="0" collapsed="false">
      <c r="A5079" s="0" t="n">
        <v>577</v>
      </c>
      <c r="B5079" s="0" t="s">
        <v>8967</v>
      </c>
      <c r="C5079" s="0" t="s">
        <v>8968</v>
      </c>
      <c r="D5079" s="0" t="n">
        <v>31500</v>
      </c>
      <c r="E5079" s="0" t="s">
        <v>14544</v>
      </c>
      <c r="H5079" s="0" t="s">
        <v>14545</v>
      </c>
      <c r="I5079" s="0" t="s">
        <v>14546</v>
      </c>
    </row>
    <row r="5080" customFormat="false" ht="14.4" hidden="false" customHeight="false" outlineLevel="0" collapsed="false">
      <c r="A5080" s="0" t="n">
        <v>577</v>
      </c>
      <c r="B5080" s="0" t="s">
        <v>8967</v>
      </c>
      <c r="C5080" s="0" t="s">
        <v>8968</v>
      </c>
      <c r="D5080" s="0" t="n">
        <v>31501</v>
      </c>
      <c r="E5080" s="0" t="s">
        <v>14547</v>
      </c>
      <c r="H5080" s="0" t="s">
        <v>14548</v>
      </c>
      <c r="I5080" s="0" t="s">
        <v>14549</v>
      </c>
    </row>
    <row r="5081" customFormat="false" ht="14.4" hidden="false" customHeight="false" outlineLevel="0" collapsed="false">
      <c r="A5081" s="0" t="n">
        <v>577</v>
      </c>
      <c r="B5081" s="0" t="s">
        <v>8967</v>
      </c>
      <c r="C5081" s="0" t="s">
        <v>8968</v>
      </c>
      <c r="D5081" s="0" t="n">
        <v>31502</v>
      </c>
      <c r="E5081" s="0" t="s">
        <v>14550</v>
      </c>
      <c r="H5081" s="0" t="s">
        <v>14551</v>
      </c>
      <c r="I5081" s="0" t="s">
        <v>14552</v>
      </c>
    </row>
    <row r="5082" customFormat="false" ht="14.4" hidden="false" customHeight="false" outlineLevel="0" collapsed="false">
      <c r="A5082" s="0" t="n">
        <v>577</v>
      </c>
      <c r="B5082" s="0" t="s">
        <v>8967</v>
      </c>
      <c r="C5082" s="0" t="s">
        <v>8968</v>
      </c>
      <c r="D5082" s="0" t="n">
        <v>31503</v>
      </c>
      <c r="E5082" s="0" t="s">
        <v>14553</v>
      </c>
      <c r="H5082" s="0" t="s">
        <v>14554</v>
      </c>
      <c r="I5082" s="0" t="s">
        <v>14555</v>
      </c>
    </row>
    <row r="5083" customFormat="false" ht="14.4" hidden="false" customHeight="false" outlineLevel="0" collapsed="false">
      <c r="A5083" s="0" t="n">
        <v>577</v>
      </c>
      <c r="B5083" s="0" t="s">
        <v>8967</v>
      </c>
      <c r="C5083" s="0" t="s">
        <v>8968</v>
      </c>
      <c r="D5083" s="0" t="n">
        <v>31504</v>
      </c>
      <c r="E5083" s="0" t="s">
        <v>14556</v>
      </c>
      <c r="H5083" s="0" t="s">
        <v>14557</v>
      </c>
      <c r="I5083" s="0" t="s">
        <v>14558</v>
      </c>
    </row>
    <row r="5084" customFormat="false" ht="14.4" hidden="false" customHeight="false" outlineLevel="0" collapsed="false">
      <c r="A5084" s="0" t="n">
        <v>577</v>
      </c>
      <c r="B5084" s="0" t="s">
        <v>8967</v>
      </c>
      <c r="C5084" s="0" t="s">
        <v>8968</v>
      </c>
      <c r="D5084" s="0" t="n">
        <v>31505</v>
      </c>
      <c r="E5084" s="0" t="s">
        <v>14559</v>
      </c>
      <c r="H5084" s="0" t="s">
        <v>14560</v>
      </c>
      <c r="I5084" s="0" t="s">
        <v>14561</v>
      </c>
    </row>
    <row r="5085" customFormat="false" ht="14.4" hidden="false" customHeight="false" outlineLevel="0" collapsed="false">
      <c r="A5085" s="0" t="n">
        <v>577</v>
      </c>
      <c r="B5085" s="0" t="s">
        <v>8967</v>
      </c>
      <c r="C5085" s="0" t="s">
        <v>8968</v>
      </c>
      <c r="D5085" s="0" t="n">
        <v>31506</v>
      </c>
      <c r="E5085" s="0" t="s">
        <v>14562</v>
      </c>
      <c r="H5085" s="0" t="s">
        <v>14563</v>
      </c>
      <c r="I5085" s="0" t="s">
        <v>14564</v>
      </c>
    </row>
    <row r="5086" customFormat="false" ht="14.4" hidden="false" customHeight="false" outlineLevel="0" collapsed="false">
      <c r="A5086" s="0" t="n">
        <v>577</v>
      </c>
      <c r="B5086" s="0" t="s">
        <v>8967</v>
      </c>
      <c r="C5086" s="0" t="s">
        <v>8968</v>
      </c>
      <c r="D5086" s="0" t="n">
        <v>31507</v>
      </c>
      <c r="E5086" s="0" t="s">
        <v>14565</v>
      </c>
      <c r="H5086" s="0" t="s">
        <v>14566</v>
      </c>
      <c r="I5086" s="0" t="s">
        <v>14567</v>
      </c>
    </row>
    <row r="5087" customFormat="false" ht="14.4" hidden="false" customHeight="false" outlineLevel="0" collapsed="false">
      <c r="A5087" s="0" t="n">
        <v>577</v>
      </c>
      <c r="B5087" s="0" t="s">
        <v>8967</v>
      </c>
      <c r="C5087" s="0" t="s">
        <v>8968</v>
      </c>
      <c r="D5087" s="0" t="n">
        <v>31508</v>
      </c>
      <c r="E5087" s="0" t="s">
        <v>14568</v>
      </c>
      <c r="H5087" s="0" t="s">
        <v>14569</v>
      </c>
      <c r="I5087" s="0" t="s">
        <v>14570</v>
      </c>
    </row>
    <row r="5088" customFormat="false" ht="14.4" hidden="false" customHeight="false" outlineLevel="0" collapsed="false">
      <c r="A5088" s="0" t="n">
        <v>577</v>
      </c>
      <c r="B5088" s="0" t="s">
        <v>8967</v>
      </c>
      <c r="C5088" s="0" t="s">
        <v>8968</v>
      </c>
      <c r="D5088" s="0" t="n">
        <v>31509</v>
      </c>
      <c r="E5088" s="0" t="s">
        <v>14571</v>
      </c>
      <c r="H5088" s="0" t="s">
        <v>14572</v>
      </c>
      <c r="I5088" s="0" t="s">
        <v>14573</v>
      </c>
    </row>
    <row r="5089" customFormat="false" ht="14.4" hidden="false" customHeight="false" outlineLevel="0" collapsed="false">
      <c r="A5089" s="0" t="n">
        <v>577</v>
      </c>
      <c r="B5089" s="0" t="s">
        <v>8967</v>
      </c>
      <c r="C5089" s="0" t="s">
        <v>8968</v>
      </c>
      <c r="D5089" s="0" t="n">
        <v>31510</v>
      </c>
      <c r="E5089" s="0" t="s">
        <v>14574</v>
      </c>
      <c r="H5089" s="0" t="s">
        <v>14575</v>
      </c>
      <c r="I5089" s="0" t="s">
        <v>14576</v>
      </c>
    </row>
    <row r="5090" customFormat="false" ht="14.4" hidden="false" customHeight="false" outlineLevel="0" collapsed="false">
      <c r="A5090" s="0" t="n">
        <v>577</v>
      </c>
      <c r="B5090" s="0" t="s">
        <v>8967</v>
      </c>
      <c r="C5090" s="0" t="s">
        <v>8968</v>
      </c>
      <c r="D5090" s="0" t="n">
        <v>31511</v>
      </c>
      <c r="E5090" s="0" t="s">
        <v>14577</v>
      </c>
      <c r="H5090" s="0" t="s">
        <v>14578</v>
      </c>
      <c r="I5090" s="0" t="s">
        <v>14579</v>
      </c>
    </row>
    <row r="5091" customFormat="false" ht="14.4" hidden="false" customHeight="false" outlineLevel="0" collapsed="false">
      <c r="A5091" s="0" t="n">
        <v>577</v>
      </c>
      <c r="B5091" s="0" t="s">
        <v>8967</v>
      </c>
      <c r="C5091" s="0" t="s">
        <v>8968</v>
      </c>
      <c r="D5091" s="0" t="n">
        <v>31512</v>
      </c>
      <c r="E5091" s="0" t="s">
        <v>14580</v>
      </c>
      <c r="H5091" s="0" t="s">
        <v>14581</v>
      </c>
      <c r="I5091" s="0" t="s">
        <v>14582</v>
      </c>
    </row>
    <row r="5092" customFormat="false" ht="14.4" hidden="false" customHeight="false" outlineLevel="0" collapsed="false">
      <c r="A5092" s="0" t="n">
        <v>577</v>
      </c>
      <c r="B5092" s="0" t="s">
        <v>8967</v>
      </c>
      <c r="C5092" s="0" t="s">
        <v>8968</v>
      </c>
      <c r="D5092" s="0" t="n">
        <v>31513</v>
      </c>
      <c r="E5092" s="0" t="s">
        <v>14583</v>
      </c>
      <c r="H5092" s="0" t="s">
        <v>14584</v>
      </c>
      <c r="I5092" s="0" t="s">
        <v>14585</v>
      </c>
    </row>
    <row r="5093" customFormat="false" ht="14.4" hidden="false" customHeight="false" outlineLevel="0" collapsed="false">
      <c r="A5093" s="0" t="n">
        <v>577</v>
      </c>
      <c r="B5093" s="0" t="s">
        <v>8967</v>
      </c>
      <c r="C5093" s="0" t="s">
        <v>8968</v>
      </c>
      <c r="D5093" s="0" t="n">
        <v>31514</v>
      </c>
      <c r="E5093" s="0" t="s">
        <v>14586</v>
      </c>
      <c r="H5093" s="0" t="s">
        <v>14587</v>
      </c>
      <c r="I5093" s="0" t="s">
        <v>14588</v>
      </c>
    </row>
    <row r="5094" customFormat="false" ht="14.4" hidden="false" customHeight="false" outlineLevel="0" collapsed="false">
      <c r="A5094" s="0" t="n">
        <v>577</v>
      </c>
      <c r="B5094" s="0" t="s">
        <v>8967</v>
      </c>
      <c r="C5094" s="0" t="s">
        <v>8968</v>
      </c>
      <c r="D5094" s="0" t="n">
        <v>31515</v>
      </c>
      <c r="E5094" s="0" t="s">
        <v>14589</v>
      </c>
      <c r="H5094" s="0" t="s">
        <v>14590</v>
      </c>
      <c r="I5094" s="0" t="s">
        <v>14591</v>
      </c>
    </row>
    <row r="5095" customFormat="false" ht="14.4" hidden="false" customHeight="false" outlineLevel="0" collapsed="false">
      <c r="A5095" s="0" t="n">
        <v>577</v>
      </c>
      <c r="B5095" s="0" t="s">
        <v>8967</v>
      </c>
      <c r="C5095" s="0" t="s">
        <v>8968</v>
      </c>
      <c r="D5095" s="0" t="n">
        <v>31516</v>
      </c>
      <c r="E5095" s="0" t="s">
        <v>14592</v>
      </c>
      <c r="H5095" s="0" t="s">
        <v>14593</v>
      </c>
      <c r="I5095" s="0" t="s">
        <v>14594</v>
      </c>
    </row>
    <row r="5096" customFormat="false" ht="14.4" hidden="false" customHeight="false" outlineLevel="0" collapsed="false">
      <c r="A5096" s="0" t="n">
        <v>577</v>
      </c>
      <c r="B5096" s="0" t="s">
        <v>8967</v>
      </c>
      <c r="C5096" s="0" t="s">
        <v>8968</v>
      </c>
      <c r="D5096" s="0" t="n">
        <v>31517</v>
      </c>
      <c r="E5096" s="0" t="s">
        <v>14595</v>
      </c>
      <c r="H5096" s="0" t="s">
        <v>14596</v>
      </c>
      <c r="I5096" s="0" t="s">
        <v>14597</v>
      </c>
    </row>
    <row r="5097" customFormat="false" ht="14.4" hidden="false" customHeight="false" outlineLevel="0" collapsed="false">
      <c r="A5097" s="0" t="n">
        <v>577</v>
      </c>
      <c r="B5097" s="0" t="s">
        <v>8967</v>
      </c>
      <c r="C5097" s="0" t="s">
        <v>8968</v>
      </c>
      <c r="D5097" s="0" t="n">
        <v>31518</v>
      </c>
      <c r="E5097" s="0" t="s">
        <v>14598</v>
      </c>
      <c r="H5097" s="0" t="s">
        <v>14599</v>
      </c>
      <c r="I5097" s="0" t="s">
        <v>14600</v>
      </c>
    </row>
    <row r="5098" customFormat="false" ht="14.4" hidden="false" customHeight="false" outlineLevel="0" collapsed="false">
      <c r="A5098" s="0" t="n">
        <v>577</v>
      </c>
      <c r="B5098" s="0" t="s">
        <v>8967</v>
      </c>
      <c r="C5098" s="0" t="s">
        <v>8968</v>
      </c>
      <c r="D5098" s="0" t="n">
        <v>31519</v>
      </c>
      <c r="E5098" s="0" t="s">
        <v>14601</v>
      </c>
      <c r="H5098" s="0" t="s">
        <v>14602</v>
      </c>
      <c r="I5098" s="0" t="s">
        <v>14603</v>
      </c>
    </row>
    <row r="5099" customFormat="false" ht="14.4" hidden="false" customHeight="false" outlineLevel="0" collapsed="false">
      <c r="A5099" s="0" t="n">
        <v>577</v>
      </c>
      <c r="B5099" s="0" t="s">
        <v>8967</v>
      </c>
      <c r="C5099" s="0" t="s">
        <v>8968</v>
      </c>
      <c r="D5099" s="0" t="n">
        <v>31520</v>
      </c>
      <c r="E5099" s="0" t="s">
        <v>14604</v>
      </c>
      <c r="H5099" s="0" t="s">
        <v>14605</v>
      </c>
      <c r="I5099" s="0" t="s">
        <v>14606</v>
      </c>
    </row>
    <row r="5100" customFormat="false" ht="14.4" hidden="false" customHeight="false" outlineLevel="0" collapsed="false">
      <c r="A5100" s="0" t="n">
        <v>577</v>
      </c>
      <c r="B5100" s="0" t="s">
        <v>8967</v>
      </c>
      <c r="C5100" s="0" t="s">
        <v>8968</v>
      </c>
      <c r="D5100" s="0" t="n">
        <v>31521</v>
      </c>
      <c r="E5100" s="0" t="s">
        <v>14607</v>
      </c>
      <c r="H5100" s="0" t="s">
        <v>14608</v>
      </c>
      <c r="I5100" s="0" t="s">
        <v>14609</v>
      </c>
    </row>
    <row r="5101" customFormat="false" ht="14.4" hidden="false" customHeight="false" outlineLevel="0" collapsed="false">
      <c r="A5101" s="0" t="n">
        <v>577</v>
      </c>
      <c r="B5101" s="0" t="s">
        <v>8967</v>
      </c>
      <c r="C5101" s="0" t="s">
        <v>8968</v>
      </c>
      <c r="D5101" s="0" t="n">
        <v>31522</v>
      </c>
      <c r="E5101" s="0" t="s">
        <v>14610</v>
      </c>
      <c r="H5101" s="0" t="s">
        <v>14611</v>
      </c>
      <c r="I5101" s="0" t="s">
        <v>14612</v>
      </c>
    </row>
    <row r="5102" customFormat="false" ht="14.4" hidden="false" customHeight="false" outlineLevel="0" collapsed="false">
      <c r="A5102" s="0" t="n">
        <v>577</v>
      </c>
      <c r="B5102" s="0" t="s">
        <v>8967</v>
      </c>
      <c r="C5102" s="0" t="s">
        <v>8968</v>
      </c>
      <c r="D5102" s="0" t="n">
        <v>31523</v>
      </c>
      <c r="E5102" s="0" t="s">
        <v>14613</v>
      </c>
      <c r="H5102" s="0" t="s">
        <v>14614</v>
      </c>
      <c r="I5102" s="0" t="s">
        <v>14615</v>
      </c>
    </row>
    <row r="5103" customFormat="false" ht="14.4" hidden="false" customHeight="false" outlineLevel="0" collapsed="false">
      <c r="A5103" s="0" t="n">
        <v>577</v>
      </c>
      <c r="B5103" s="0" t="s">
        <v>8967</v>
      </c>
      <c r="C5103" s="0" t="s">
        <v>8968</v>
      </c>
      <c r="D5103" s="0" t="n">
        <v>31524</v>
      </c>
      <c r="E5103" s="0" t="s">
        <v>14616</v>
      </c>
      <c r="H5103" s="0" t="s">
        <v>14617</v>
      </c>
      <c r="I5103" s="0" t="s">
        <v>14618</v>
      </c>
    </row>
    <row r="5104" customFormat="false" ht="14.4" hidden="false" customHeight="false" outlineLevel="0" collapsed="false">
      <c r="A5104" s="0" t="n">
        <v>577</v>
      </c>
      <c r="B5104" s="0" t="s">
        <v>8967</v>
      </c>
      <c r="C5104" s="0" t="s">
        <v>8968</v>
      </c>
      <c r="D5104" s="0" t="n">
        <v>31525</v>
      </c>
      <c r="E5104" s="0" t="s">
        <v>14619</v>
      </c>
      <c r="H5104" s="0" t="s">
        <v>14620</v>
      </c>
      <c r="I5104" s="0" t="s">
        <v>14621</v>
      </c>
    </row>
    <row r="5105" customFormat="false" ht="14.4" hidden="false" customHeight="false" outlineLevel="0" collapsed="false">
      <c r="A5105" s="0" t="n">
        <v>577</v>
      </c>
      <c r="B5105" s="0" t="s">
        <v>8967</v>
      </c>
      <c r="C5105" s="0" t="s">
        <v>8968</v>
      </c>
      <c r="D5105" s="0" t="n">
        <v>31526</v>
      </c>
      <c r="E5105" s="0" t="s">
        <v>14622</v>
      </c>
      <c r="H5105" s="0" t="s">
        <v>14623</v>
      </c>
      <c r="I5105" s="0" t="s">
        <v>14624</v>
      </c>
    </row>
    <row r="5106" customFormat="false" ht="14.4" hidden="false" customHeight="false" outlineLevel="0" collapsed="false">
      <c r="A5106" s="0" t="n">
        <v>577</v>
      </c>
      <c r="B5106" s="0" t="s">
        <v>8967</v>
      </c>
      <c r="C5106" s="0" t="s">
        <v>8968</v>
      </c>
      <c r="D5106" s="0" t="n">
        <v>31527</v>
      </c>
      <c r="E5106" s="0" t="s">
        <v>14625</v>
      </c>
      <c r="H5106" s="0" t="s">
        <v>14626</v>
      </c>
      <c r="I5106" s="0" t="s">
        <v>14627</v>
      </c>
    </row>
    <row r="5107" customFormat="false" ht="14.4" hidden="false" customHeight="false" outlineLevel="0" collapsed="false">
      <c r="A5107" s="0" t="n">
        <v>577</v>
      </c>
      <c r="B5107" s="0" t="s">
        <v>8967</v>
      </c>
      <c r="C5107" s="0" t="s">
        <v>8968</v>
      </c>
      <c r="D5107" s="0" t="n">
        <v>31528</v>
      </c>
      <c r="E5107" s="0" t="s">
        <v>14628</v>
      </c>
      <c r="H5107" s="0" t="s">
        <v>14629</v>
      </c>
      <c r="I5107" s="0" t="s">
        <v>14630</v>
      </c>
    </row>
    <row r="5108" customFormat="false" ht="14.4" hidden="false" customHeight="false" outlineLevel="0" collapsed="false">
      <c r="A5108" s="0" t="n">
        <v>577</v>
      </c>
      <c r="B5108" s="0" t="s">
        <v>8967</v>
      </c>
      <c r="C5108" s="0" t="s">
        <v>8968</v>
      </c>
      <c r="D5108" s="0" t="n">
        <v>31529</v>
      </c>
      <c r="E5108" s="0" t="s">
        <v>14631</v>
      </c>
      <c r="H5108" s="0" t="s">
        <v>14632</v>
      </c>
      <c r="I5108" s="0" t="s">
        <v>14633</v>
      </c>
    </row>
    <row r="5109" customFormat="false" ht="14.4" hidden="false" customHeight="false" outlineLevel="0" collapsed="false">
      <c r="A5109" s="0" t="n">
        <v>577</v>
      </c>
      <c r="B5109" s="0" t="s">
        <v>8967</v>
      </c>
      <c r="C5109" s="0" t="s">
        <v>8968</v>
      </c>
      <c r="D5109" s="0" t="n">
        <v>31530</v>
      </c>
      <c r="E5109" s="0" t="s">
        <v>14634</v>
      </c>
      <c r="H5109" s="0" t="s">
        <v>14635</v>
      </c>
      <c r="I5109" s="0" t="s">
        <v>14636</v>
      </c>
    </row>
    <row r="5110" customFormat="false" ht="14.4" hidden="false" customHeight="false" outlineLevel="0" collapsed="false">
      <c r="A5110" s="0" t="n">
        <v>577</v>
      </c>
      <c r="B5110" s="0" t="s">
        <v>8967</v>
      </c>
      <c r="C5110" s="0" t="s">
        <v>8968</v>
      </c>
      <c r="D5110" s="0" t="n">
        <v>31531</v>
      </c>
      <c r="E5110" s="0" t="s">
        <v>14637</v>
      </c>
      <c r="H5110" s="0" t="s">
        <v>14638</v>
      </c>
      <c r="I5110" s="0" t="s">
        <v>14639</v>
      </c>
    </row>
    <row r="5111" customFormat="false" ht="14.4" hidden="false" customHeight="false" outlineLevel="0" collapsed="false">
      <c r="A5111" s="0" t="n">
        <v>577</v>
      </c>
      <c r="B5111" s="0" t="s">
        <v>8967</v>
      </c>
      <c r="C5111" s="0" t="s">
        <v>8968</v>
      </c>
      <c r="D5111" s="0" t="n">
        <v>31532</v>
      </c>
      <c r="E5111" s="0" t="s">
        <v>14640</v>
      </c>
      <c r="H5111" s="0" t="s">
        <v>14641</v>
      </c>
      <c r="I5111" s="0" t="s">
        <v>14642</v>
      </c>
    </row>
    <row r="5112" customFormat="false" ht="14.4" hidden="false" customHeight="false" outlineLevel="0" collapsed="false">
      <c r="A5112" s="0" t="n">
        <v>577</v>
      </c>
      <c r="B5112" s="0" t="s">
        <v>8967</v>
      </c>
      <c r="C5112" s="0" t="s">
        <v>8968</v>
      </c>
      <c r="D5112" s="0" t="n">
        <v>31533</v>
      </c>
      <c r="E5112" s="0" t="s">
        <v>14643</v>
      </c>
      <c r="H5112" s="0" t="s">
        <v>14644</v>
      </c>
      <c r="I5112" s="0" t="s">
        <v>14645</v>
      </c>
    </row>
    <row r="5113" customFormat="false" ht="14.4" hidden="false" customHeight="false" outlineLevel="0" collapsed="false">
      <c r="A5113" s="0" t="n">
        <v>577</v>
      </c>
      <c r="B5113" s="0" t="s">
        <v>8967</v>
      </c>
      <c r="C5113" s="0" t="s">
        <v>8968</v>
      </c>
      <c r="D5113" s="0" t="n">
        <v>31534</v>
      </c>
      <c r="E5113" s="0" t="s">
        <v>14646</v>
      </c>
      <c r="H5113" s="0" t="s">
        <v>14647</v>
      </c>
      <c r="I5113" s="0" t="s">
        <v>14648</v>
      </c>
    </row>
    <row r="5114" customFormat="false" ht="14.4" hidden="false" customHeight="false" outlineLevel="0" collapsed="false">
      <c r="A5114" s="0" t="n">
        <v>577</v>
      </c>
      <c r="B5114" s="0" t="s">
        <v>8967</v>
      </c>
      <c r="C5114" s="0" t="s">
        <v>8968</v>
      </c>
      <c r="D5114" s="0" t="n">
        <v>31535</v>
      </c>
      <c r="E5114" s="0" t="s">
        <v>14649</v>
      </c>
      <c r="H5114" s="0" t="s">
        <v>14650</v>
      </c>
      <c r="I5114" s="0" t="s">
        <v>14651</v>
      </c>
    </row>
    <row r="5115" customFormat="false" ht="14.4" hidden="false" customHeight="false" outlineLevel="0" collapsed="false">
      <c r="A5115" s="0" t="n">
        <v>577</v>
      </c>
      <c r="B5115" s="0" t="s">
        <v>8967</v>
      </c>
      <c r="C5115" s="0" t="s">
        <v>8968</v>
      </c>
      <c r="D5115" s="0" t="n">
        <v>31536</v>
      </c>
      <c r="E5115" s="0" t="s">
        <v>14652</v>
      </c>
      <c r="H5115" s="0" t="s">
        <v>14653</v>
      </c>
      <c r="I5115" s="0" t="s">
        <v>14654</v>
      </c>
    </row>
    <row r="5116" customFormat="false" ht="14.4" hidden="false" customHeight="false" outlineLevel="0" collapsed="false">
      <c r="A5116" s="0" t="n">
        <v>577</v>
      </c>
      <c r="B5116" s="0" t="s">
        <v>8967</v>
      </c>
      <c r="C5116" s="0" t="s">
        <v>8968</v>
      </c>
      <c r="D5116" s="0" t="n">
        <v>31537</v>
      </c>
      <c r="E5116" s="0" t="s">
        <v>14655</v>
      </c>
      <c r="H5116" s="0" t="s">
        <v>14656</v>
      </c>
      <c r="I5116" s="0" t="s">
        <v>14657</v>
      </c>
    </row>
    <row r="5117" customFormat="false" ht="14.4" hidden="false" customHeight="false" outlineLevel="0" collapsed="false">
      <c r="A5117" s="0" t="n">
        <v>577</v>
      </c>
      <c r="B5117" s="0" t="s">
        <v>8967</v>
      </c>
      <c r="C5117" s="0" t="s">
        <v>8968</v>
      </c>
      <c r="D5117" s="0" t="n">
        <v>31538</v>
      </c>
      <c r="E5117" s="0" t="s">
        <v>14658</v>
      </c>
      <c r="H5117" s="0" t="s">
        <v>14659</v>
      </c>
      <c r="I5117" s="0" t="s">
        <v>14660</v>
      </c>
    </row>
    <row r="5118" customFormat="false" ht="14.4" hidden="false" customHeight="false" outlineLevel="0" collapsed="false">
      <c r="A5118" s="0" t="n">
        <v>577</v>
      </c>
      <c r="B5118" s="0" t="s">
        <v>8967</v>
      </c>
      <c r="C5118" s="0" t="s">
        <v>8968</v>
      </c>
      <c r="D5118" s="0" t="n">
        <v>31539</v>
      </c>
      <c r="E5118" s="0" t="s">
        <v>14661</v>
      </c>
      <c r="H5118" s="0" t="s">
        <v>14662</v>
      </c>
      <c r="I5118" s="0" t="s">
        <v>14663</v>
      </c>
    </row>
    <row r="5119" customFormat="false" ht="14.4" hidden="false" customHeight="false" outlineLevel="0" collapsed="false">
      <c r="A5119" s="0" t="n">
        <v>577</v>
      </c>
      <c r="B5119" s="0" t="s">
        <v>8967</v>
      </c>
      <c r="C5119" s="0" t="s">
        <v>8968</v>
      </c>
      <c r="D5119" s="0" t="n">
        <v>31540</v>
      </c>
      <c r="E5119" s="0" t="s">
        <v>14664</v>
      </c>
      <c r="H5119" s="0" t="s">
        <v>14665</v>
      </c>
      <c r="I5119" s="0" t="s">
        <v>14666</v>
      </c>
    </row>
    <row r="5120" customFormat="false" ht="14.4" hidden="false" customHeight="false" outlineLevel="0" collapsed="false">
      <c r="A5120" s="0" t="n">
        <v>577</v>
      </c>
      <c r="B5120" s="0" t="s">
        <v>8967</v>
      </c>
      <c r="C5120" s="0" t="s">
        <v>8968</v>
      </c>
      <c r="D5120" s="0" t="n">
        <v>31541</v>
      </c>
      <c r="E5120" s="0" t="s">
        <v>14667</v>
      </c>
      <c r="H5120" s="0" t="s">
        <v>14668</v>
      </c>
      <c r="I5120" s="0" t="s">
        <v>14669</v>
      </c>
    </row>
    <row r="5121" customFormat="false" ht="14.4" hidden="false" customHeight="false" outlineLevel="0" collapsed="false">
      <c r="A5121" s="0" t="n">
        <v>577</v>
      </c>
      <c r="B5121" s="0" t="s">
        <v>8967</v>
      </c>
      <c r="C5121" s="0" t="s">
        <v>8968</v>
      </c>
      <c r="D5121" s="0" t="n">
        <v>31542</v>
      </c>
      <c r="E5121" s="0" t="s">
        <v>14670</v>
      </c>
      <c r="H5121" s="0" t="s">
        <v>14671</v>
      </c>
      <c r="I5121" s="0" t="s">
        <v>14672</v>
      </c>
    </row>
    <row r="5122" customFormat="false" ht="14.4" hidden="false" customHeight="false" outlineLevel="0" collapsed="false">
      <c r="A5122" s="0" t="n">
        <v>577</v>
      </c>
      <c r="B5122" s="0" t="s">
        <v>8967</v>
      </c>
      <c r="C5122" s="0" t="s">
        <v>8968</v>
      </c>
      <c r="D5122" s="0" t="n">
        <v>31543</v>
      </c>
      <c r="E5122" s="0" t="s">
        <v>14673</v>
      </c>
      <c r="H5122" s="0" t="s">
        <v>14674</v>
      </c>
      <c r="I5122" s="0" t="s">
        <v>14675</v>
      </c>
    </row>
    <row r="5123" customFormat="false" ht="14.4" hidden="false" customHeight="false" outlineLevel="0" collapsed="false">
      <c r="A5123" s="0" t="n">
        <v>577</v>
      </c>
      <c r="B5123" s="0" t="s">
        <v>8967</v>
      </c>
      <c r="C5123" s="0" t="s">
        <v>8968</v>
      </c>
      <c r="D5123" s="0" t="n">
        <v>31544</v>
      </c>
      <c r="E5123" s="0" t="s">
        <v>14676</v>
      </c>
      <c r="H5123" s="0" t="s">
        <v>14677</v>
      </c>
      <c r="I5123" s="0" t="s">
        <v>14678</v>
      </c>
    </row>
    <row r="5124" customFormat="false" ht="14.4" hidden="false" customHeight="false" outlineLevel="0" collapsed="false">
      <c r="A5124" s="0" t="n">
        <v>577</v>
      </c>
      <c r="B5124" s="0" t="s">
        <v>8967</v>
      </c>
      <c r="C5124" s="0" t="s">
        <v>8968</v>
      </c>
      <c r="D5124" s="0" t="n">
        <v>31545</v>
      </c>
      <c r="E5124" s="0" t="s">
        <v>14679</v>
      </c>
      <c r="H5124" s="0" t="s">
        <v>14680</v>
      </c>
      <c r="I5124" s="0" t="s">
        <v>14681</v>
      </c>
    </row>
    <row r="5125" customFormat="false" ht="14.4" hidden="false" customHeight="false" outlineLevel="0" collapsed="false">
      <c r="A5125" s="0" t="n">
        <v>577</v>
      </c>
      <c r="B5125" s="0" t="s">
        <v>8967</v>
      </c>
      <c r="C5125" s="0" t="s">
        <v>8968</v>
      </c>
      <c r="D5125" s="0" t="n">
        <v>31546</v>
      </c>
      <c r="E5125" s="0" t="s">
        <v>14682</v>
      </c>
      <c r="H5125" s="0" t="s">
        <v>14683</v>
      </c>
      <c r="I5125" s="0" t="s">
        <v>14684</v>
      </c>
    </row>
    <row r="5126" customFormat="false" ht="14.4" hidden="false" customHeight="false" outlineLevel="0" collapsed="false">
      <c r="A5126" s="0" t="n">
        <v>577</v>
      </c>
      <c r="B5126" s="0" t="s">
        <v>8967</v>
      </c>
      <c r="C5126" s="0" t="s">
        <v>8968</v>
      </c>
      <c r="D5126" s="0" t="n">
        <v>31547</v>
      </c>
      <c r="E5126" s="0" t="s">
        <v>14685</v>
      </c>
      <c r="H5126" s="0" t="s">
        <v>14686</v>
      </c>
      <c r="I5126" s="0" t="s">
        <v>14687</v>
      </c>
    </row>
    <row r="5127" customFormat="false" ht="14.4" hidden="false" customHeight="false" outlineLevel="0" collapsed="false">
      <c r="A5127" s="0" t="n">
        <v>577</v>
      </c>
      <c r="B5127" s="0" t="s">
        <v>8967</v>
      </c>
      <c r="C5127" s="0" t="s">
        <v>8968</v>
      </c>
      <c r="D5127" s="0" t="n">
        <v>31548</v>
      </c>
      <c r="E5127" s="0" t="s">
        <v>14688</v>
      </c>
      <c r="H5127" s="0" t="s">
        <v>14689</v>
      </c>
      <c r="I5127" s="0" t="s">
        <v>14690</v>
      </c>
    </row>
    <row r="5128" customFormat="false" ht="14.4" hidden="false" customHeight="false" outlineLevel="0" collapsed="false">
      <c r="A5128" s="0" t="n">
        <v>577</v>
      </c>
      <c r="B5128" s="0" t="s">
        <v>8967</v>
      </c>
      <c r="C5128" s="0" t="s">
        <v>8968</v>
      </c>
      <c r="D5128" s="0" t="n">
        <v>31549</v>
      </c>
      <c r="E5128" s="0" t="s">
        <v>14691</v>
      </c>
      <c r="H5128" s="0" t="s">
        <v>14692</v>
      </c>
      <c r="I5128" s="0" t="s">
        <v>14693</v>
      </c>
    </row>
    <row r="5129" customFormat="false" ht="14.4" hidden="false" customHeight="false" outlineLevel="0" collapsed="false">
      <c r="A5129" s="0" t="n">
        <v>577</v>
      </c>
      <c r="B5129" s="0" t="s">
        <v>8967</v>
      </c>
      <c r="C5129" s="0" t="s">
        <v>8968</v>
      </c>
      <c r="D5129" s="0" t="n">
        <v>31550</v>
      </c>
      <c r="E5129" s="0" t="s">
        <v>14694</v>
      </c>
      <c r="H5129" s="0" t="s">
        <v>14695</v>
      </c>
      <c r="I5129" s="0" t="s">
        <v>14696</v>
      </c>
    </row>
    <row r="5130" customFormat="false" ht="14.4" hidden="false" customHeight="false" outlineLevel="0" collapsed="false">
      <c r="A5130" s="0" t="n">
        <v>577</v>
      </c>
      <c r="B5130" s="0" t="s">
        <v>8967</v>
      </c>
      <c r="C5130" s="0" t="s">
        <v>8968</v>
      </c>
      <c r="D5130" s="0" t="n">
        <v>31551</v>
      </c>
      <c r="E5130" s="0" t="s">
        <v>14697</v>
      </c>
      <c r="H5130" s="0" t="s">
        <v>14698</v>
      </c>
      <c r="I5130" s="0" t="s">
        <v>14699</v>
      </c>
    </row>
    <row r="5131" customFormat="false" ht="14.4" hidden="false" customHeight="false" outlineLevel="0" collapsed="false">
      <c r="A5131" s="0" t="n">
        <v>577</v>
      </c>
      <c r="B5131" s="0" t="s">
        <v>8967</v>
      </c>
      <c r="C5131" s="0" t="s">
        <v>8968</v>
      </c>
      <c r="D5131" s="0" t="n">
        <v>31552</v>
      </c>
      <c r="E5131" s="0" t="s">
        <v>14700</v>
      </c>
      <c r="H5131" s="0" t="s">
        <v>14701</v>
      </c>
      <c r="I5131" s="0" t="s">
        <v>14702</v>
      </c>
    </row>
    <row r="5132" customFormat="false" ht="14.4" hidden="false" customHeight="false" outlineLevel="0" collapsed="false">
      <c r="A5132" s="0" t="n">
        <v>577</v>
      </c>
      <c r="B5132" s="0" t="s">
        <v>8967</v>
      </c>
      <c r="C5132" s="0" t="s">
        <v>8968</v>
      </c>
      <c r="D5132" s="0" t="n">
        <v>31553</v>
      </c>
      <c r="E5132" s="0" t="s">
        <v>14703</v>
      </c>
      <c r="H5132" s="0" t="s">
        <v>14704</v>
      </c>
      <c r="I5132" s="0" t="s">
        <v>14705</v>
      </c>
    </row>
    <row r="5133" customFormat="false" ht="14.4" hidden="false" customHeight="false" outlineLevel="0" collapsed="false">
      <c r="A5133" s="0" t="n">
        <v>577</v>
      </c>
      <c r="B5133" s="0" t="s">
        <v>8967</v>
      </c>
      <c r="C5133" s="0" t="s">
        <v>8968</v>
      </c>
      <c r="D5133" s="0" t="n">
        <v>31554</v>
      </c>
      <c r="E5133" s="0" t="s">
        <v>14706</v>
      </c>
      <c r="H5133" s="0" t="s">
        <v>14707</v>
      </c>
      <c r="I5133" s="0" t="s">
        <v>14708</v>
      </c>
    </row>
    <row r="5134" customFormat="false" ht="14.4" hidden="false" customHeight="false" outlineLevel="0" collapsed="false">
      <c r="A5134" s="0" t="n">
        <v>577</v>
      </c>
      <c r="B5134" s="0" t="s">
        <v>8967</v>
      </c>
      <c r="C5134" s="0" t="s">
        <v>8968</v>
      </c>
      <c r="D5134" s="0" t="n">
        <v>31555</v>
      </c>
      <c r="E5134" s="0" t="s">
        <v>14709</v>
      </c>
      <c r="H5134" s="0" t="s">
        <v>14710</v>
      </c>
      <c r="I5134" s="0" t="s">
        <v>14711</v>
      </c>
    </row>
    <row r="5135" customFormat="false" ht="14.4" hidden="false" customHeight="false" outlineLevel="0" collapsed="false">
      <c r="A5135" s="0" t="n">
        <v>577</v>
      </c>
      <c r="B5135" s="0" t="s">
        <v>8967</v>
      </c>
      <c r="C5135" s="0" t="s">
        <v>8968</v>
      </c>
      <c r="D5135" s="0" t="n">
        <v>31556</v>
      </c>
      <c r="E5135" s="0" t="s">
        <v>14712</v>
      </c>
      <c r="H5135" s="0" t="s">
        <v>14713</v>
      </c>
      <c r="I5135" s="0" t="s">
        <v>14714</v>
      </c>
    </row>
    <row r="5136" customFormat="false" ht="14.4" hidden="false" customHeight="false" outlineLevel="0" collapsed="false">
      <c r="A5136" s="0" t="n">
        <v>577</v>
      </c>
      <c r="B5136" s="0" t="s">
        <v>8967</v>
      </c>
      <c r="C5136" s="0" t="s">
        <v>8968</v>
      </c>
      <c r="D5136" s="0" t="n">
        <v>31557</v>
      </c>
      <c r="E5136" s="0" t="s">
        <v>14715</v>
      </c>
      <c r="H5136" s="0" t="s">
        <v>14716</v>
      </c>
      <c r="I5136" s="0" t="s">
        <v>14717</v>
      </c>
    </row>
    <row r="5137" customFormat="false" ht="14.4" hidden="false" customHeight="false" outlineLevel="0" collapsed="false">
      <c r="A5137" s="0" t="n">
        <v>577</v>
      </c>
      <c r="B5137" s="0" t="s">
        <v>8967</v>
      </c>
      <c r="C5137" s="0" t="s">
        <v>8968</v>
      </c>
      <c r="D5137" s="0" t="n">
        <v>31558</v>
      </c>
      <c r="E5137" s="0" t="s">
        <v>14718</v>
      </c>
      <c r="H5137" s="0" t="s">
        <v>14719</v>
      </c>
      <c r="I5137" s="0" t="s">
        <v>14720</v>
      </c>
    </row>
    <row r="5138" customFormat="false" ht="14.4" hidden="false" customHeight="false" outlineLevel="0" collapsed="false">
      <c r="A5138" s="0" t="n">
        <v>577</v>
      </c>
      <c r="B5138" s="0" t="s">
        <v>8967</v>
      </c>
      <c r="C5138" s="0" t="s">
        <v>8968</v>
      </c>
      <c r="D5138" s="0" t="n">
        <v>31559</v>
      </c>
      <c r="E5138" s="0" t="s">
        <v>14721</v>
      </c>
      <c r="H5138" s="0" t="s">
        <v>14722</v>
      </c>
      <c r="I5138" s="0" t="s">
        <v>14723</v>
      </c>
    </row>
    <row r="5139" customFormat="false" ht="14.4" hidden="false" customHeight="false" outlineLevel="0" collapsed="false">
      <c r="A5139" s="0" t="n">
        <v>577</v>
      </c>
      <c r="B5139" s="0" t="s">
        <v>8967</v>
      </c>
      <c r="C5139" s="0" t="s">
        <v>8968</v>
      </c>
      <c r="D5139" s="0" t="n">
        <v>31560</v>
      </c>
      <c r="E5139" s="0" t="s">
        <v>14724</v>
      </c>
      <c r="H5139" s="0" t="s">
        <v>14725</v>
      </c>
      <c r="I5139" s="0" t="s">
        <v>14726</v>
      </c>
    </row>
    <row r="5140" customFormat="false" ht="14.4" hidden="false" customHeight="false" outlineLevel="0" collapsed="false">
      <c r="A5140" s="0" t="n">
        <v>577</v>
      </c>
      <c r="B5140" s="0" t="s">
        <v>8967</v>
      </c>
      <c r="C5140" s="0" t="s">
        <v>8968</v>
      </c>
      <c r="D5140" s="0" t="n">
        <v>31561</v>
      </c>
      <c r="E5140" s="0" t="s">
        <v>14727</v>
      </c>
      <c r="H5140" s="0" t="s">
        <v>14728</v>
      </c>
      <c r="I5140" s="0" t="s">
        <v>14729</v>
      </c>
    </row>
    <row r="5141" customFormat="false" ht="14.4" hidden="false" customHeight="false" outlineLevel="0" collapsed="false">
      <c r="A5141" s="0" t="n">
        <v>577</v>
      </c>
      <c r="B5141" s="0" t="s">
        <v>8967</v>
      </c>
      <c r="C5141" s="0" t="s">
        <v>8968</v>
      </c>
      <c r="D5141" s="0" t="n">
        <v>31562</v>
      </c>
      <c r="E5141" s="0" t="s">
        <v>14730</v>
      </c>
      <c r="H5141" s="0" t="s">
        <v>14731</v>
      </c>
      <c r="I5141" s="0" t="s">
        <v>14732</v>
      </c>
    </row>
    <row r="5142" customFormat="false" ht="14.4" hidden="false" customHeight="false" outlineLevel="0" collapsed="false">
      <c r="A5142" s="0" t="n">
        <v>577</v>
      </c>
      <c r="B5142" s="0" t="s">
        <v>8967</v>
      </c>
      <c r="C5142" s="0" t="s">
        <v>8968</v>
      </c>
      <c r="D5142" s="0" t="n">
        <v>31563</v>
      </c>
      <c r="E5142" s="0" t="s">
        <v>14733</v>
      </c>
      <c r="H5142" s="0" t="s">
        <v>14734</v>
      </c>
      <c r="I5142" s="0" t="s">
        <v>14735</v>
      </c>
    </row>
    <row r="5143" customFormat="false" ht="14.4" hidden="false" customHeight="false" outlineLevel="0" collapsed="false">
      <c r="A5143" s="0" t="n">
        <v>577</v>
      </c>
      <c r="B5143" s="0" t="s">
        <v>8967</v>
      </c>
      <c r="C5143" s="0" t="s">
        <v>8968</v>
      </c>
      <c r="D5143" s="0" t="n">
        <v>31564</v>
      </c>
      <c r="E5143" s="0" t="s">
        <v>14736</v>
      </c>
      <c r="H5143" s="0" t="s">
        <v>14737</v>
      </c>
      <c r="I5143" s="0" t="s">
        <v>14738</v>
      </c>
    </row>
    <row r="5144" customFormat="false" ht="14.4" hidden="false" customHeight="false" outlineLevel="0" collapsed="false">
      <c r="A5144" s="0" t="n">
        <v>577</v>
      </c>
      <c r="B5144" s="0" t="s">
        <v>8967</v>
      </c>
      <c r="C5144" s="0" t="s">
        <v>8968</v>
      </c>
      <c r="D5144" s="0" t="n">
        <v>31565</v>
      </c>
      <c r="E5144" s="0" t="s">
        <v>14739</v>
      </c>
      <c r="H5144" s="0" t="s">
        <v>14740</v>
      </c>
      <c r="I5144" s="0" t="s">
        <v>14741</v>
      </c>
    </row>
    <row r="5145" customFormat="false" ht="14.4" hidden="false" customHeight="false" outlineLevel="0" collapsed="false">
      <c r="A5145" s="0" t="n">
        <v>577</v>
      </c>
      <c r="B5145" s="0" t="s">
        <v>8967</v>
      </c>
      <c r="C5145" s="0" t="s">
        <v>8968</v>
      </c>
      <c r="D5145" s="0" t="n">
        <v>31566</v>
      </c>
      <c r="E5145" s="0" t="s">
        <v>14742</v>
      </c>
      <c r="H5145" s="0" t="s">
        <v>14743</v>
      </c>
      <c r="I5145" s="0" t="s">
        <v>14744</v>
      </c>
    </row>
    <row r="5146" customFormat="false" ht="14.4" hidden="false" customHeight="false" outlineLevel="0" collapsed="false">
      <c r="A5146" s="0" t="n">
        <v>577</v>
      </c>
      <c r="B5146" s="0" t="s">
        <v>8967</v>
      </c>
      <c r="C5146" s="0" t="s">
        <v>8968</v>
      </c>
      <c r="D5146" s="0" t="n">
        <v>31567</v>
      </c>
      <c r="E5146" s="0" t="s">
        <v>14745</v>
      </c>
      <c r="H5146" s="0" t="s">
        <v>14746</v>
      </c>
      <c r="I5146" s="0" t="s">
        <v>14747</v>
      </c>
    </row>
    <row r="5147" customFormat="false" ht="14.4" hidden="false" customHeight="false" outlineLevel="0" collapsed="false">
      <c r="A5147" s="0" t="n">
        <v>577</v>
      </c>
      <c r="B5147" s="0" t="s">
        <v>8967</v>
      </c>
      <c r="C5147" s="0" t="s">
        <v>8968</v>
      </c>
      <c r="D5147" s="0" t="n">
        <v>31568</v>
      </c>
      <c r="E5147" s="0" t="s">
        <v>14748</v>
      </c>
      <c r="H5147" s="0" t="s">
        <v>14749</v>
      </c>
      <c r="I5147" s="0" t="s">
        <v>14750</v>
      </c>
    </row>
    <row r="5148" customFormat="false" ht="14.4" hidden="false" customHeight="false" outlineLevel="0" collapsed="false">
      <c r="A5148" s="0" t="n">
        <v>577</v>
      </c>
      <c r="B5148" s="0" t="s">
        <v>8967</v>
      </c>
      <c r="C5148" s="0" t="s">
        <v>8968</v>
      </c>
      <c r="D5148" s="0" t="n">
        <v>31569</v>
      </c>
      <c r="E5148" s="0" t="s">
        <v>14751</v>
      </c>
      <c r="H5148" s="0" t="s">
        <v>14752</v>
      </c>
      <c r="I5148" s="0" t="s">
        <v>14753</v>
      </c>
    </row>
    <row r="5149" customFormat="false" ht="14.4" hidden="false" customHeight="false" outlineLevel="0" collapsed="false">
      <c r="A5149" s="0" t="n">
        <v>577</v>
      </c>
      <c r="B5149" s="0" t="s">
        <v>8967</v>
      </c>
      <c r="C5149" s="0" t="s">
        <v>8968</v>
      </c>
      <c r="D5149" s="0" t="n">
        <v>31570</v>
      </c>
      <c r="E5149" s="0" t="s">
        <v>14754</v>
      </c>
      <c r="H5149" s="0" t="s">
        <v>14755</v>
      </c>
      <c r="I5149" s="0" t="s">
        <v>14756</v>
      </c>
    </row>
    <row r="5150" customFormat="false" ht="14.4" hidden="false" customHeight="false" outlineLevel="0" collapsed="false">
      <c r="A5150" s="0" t="n">
        <v>577</v>
      </c>
      <c r="B5150" s="0" t="s">
        <v>8967</v>
      </c>
      <c r="C5150" s="0" t="s">
        <v>8968</v>
      </c>
      <c r="D5150" s="0" t="n">
        <v>31571</v>
      </c>
      <c r="E5150" s="0" t="s">
        <v>14757</v>
      </c>
      <c r="H5150" s="0" t="s">
        <v>14758</v>
      </c>
      <c r="I5150" s="0" t="s">
        <v>14759</v>
      </c>
    </row>
    <row r="5151" customFormat="false" ht="14.4" hidden="false" customHeight="false" outlineLevel="0" collapsed="false">
      <c r="A5151" s="0" t="n">
        <v>577</v>
      </c>
      <c r="B5151" s="0" t="s">
        <v>8967</v>
      </c>
      <c r="C5151" s="0" t="s">
        <v>8968</v>
      </c>
      <c r="D5151" s="0" t="n">
        <v>31572</v>
      </c>
      <c r="E5151" s="0" t="s">
        <v>14760</v>
      </c>
      <c r="H5151" s="0" t="s">
        <v>14761</v>
      </c>
      <c r="I5151" s="0" t="s">
        <v>14762</v>
      </c>
    </row>
    <row r="5152" customFormat="false" ht="14.4" hidden="false" customHeight="false" outlineLevel="0" collapsed="false">
      <c r="A5152" s="0" t="n">
        <v>577</v>
      </c>
      <c r="B5152" s="0" t="s">
        <v>8967</v>
      </c>
      <c r="C5152" s="0" t="s">
        <v>8968</v>
      </c>
      <c r="D5152" s="0" t="n">
        <v>31573</v>
      </c>
      <c r="E5152" s="0" t="s">
        <v>14763</v>
      </c>
      <c r="H5152" s="0" t="s">
        <v>14764</v>
      </c>
      <c r="I5152" s="0" t="s">
        <v>14765</v>
      </c>
    </row>
    <row r="5153" customFormat="false" ht="14.4" hidden="false" customHeight="false" outlineLevel="0" collapsed="false">
      <c r="A5153" s="0" t="n">
        <v>577</v>
      </c>
      <c r="B5153" s="0" t="s">
        <v>8967</v>
      </c>
      <c r="C5153" s="0" t="s">
        <v>8968</v>
      </c>
      <c r="D5153" s="0" t="n">
        <v>31574</v>
      </c>
      <c r="E5153" s="0" t="s">
        <v>14766</v>
      </c>
      <c r="H5153" s="0" t="s">
        <v>14767</v>
      </c>
      <c r="I5153" s="0" t="s">
        <v>14768</v>
      </c>
    </row>
    <row r="5154" customFormat="false" ht="14.4" hidden="false" customHeight="false" outlineLevel="0" collapsed="false">
      <c r="A5154" s="0" t="n">
        <v>577</v>
      </c>
      <c r="B5154" s="0" t="s">
        <v>8967</v>
      </c>
      <c r="C5154" s="0" t="s">
        <v>8968</v>
      </c>
      <c r="D5154" s="0" t="n">
        <v>31575</v>
      </c>
      <c r="E5154" s="0" t="s">
        <v>14769</v>
      </c>
      <c r="H5154" s="0" t="s">
        <v>14770</v>
      </c>
      <c r="I5154" s="0" t="s">
        <v>14771</v>
      </c>
    </row>
    <row r="5155" customFormat="false" ht="14.4" hidden="false" customHeight="false" outlineLevel="0" collapsed="false">
      <c r="A5155" s="0" t="n">
        <v>577</v>
      </c>
      <c r="B5155" s="0" t="s">
        <v>8967</v>
      </c>
      <c r="C5155" s="0" t="s">
        <v>8968</v>
      </c>
      <c r="D5155" s="0" t="n">
        <v>31576</v>
      </c>
      <c r="E5155" s="0" t="s">
        <v>14772</v>
      </c>
      <c r="H5155" s="0" t="s">
        <v>14773</v>
      </c>
      <c r="I5155" s="0" t="s">
        <v>14774</v>
      </c>
    </row>
    <row r="5156" customFormat="false" ht="14.4" hidden="false" customHeight="false" outlineLevel="0" collapsed="false">
      <c r="A5156" s="0" t="n">
        <v>577</v>
      </c>
      <c r="B5156" s="0" t="s">
        <v>8967</v>
      </c>
      <c r="C5156" s="0" t="s">
        <v>8968</v>
      </c>
      <c r="D5156" s="0" t="n">
        <v>31577</v>
      </c>
      <c r="E5156" s="0" t="s">
        <v>14775</v>
      </c>
      <c r="H5156" s="0" t="s">
        <v>14776</v>
      </c>
      <c r="I5156" s="0" t="s">
        <v>14777</v>
      </c>
    </row>
    <row r="5157" customFormat="false" ht="14.4" hidden="false" customHeight="false" outlineLevel="0" collapsed="false">
      <c r="A5157" s="0" t="n">
        <v>577</v>
      </c>
      <c r="B5157" s="0" t="s">
        <v>8967</v>
      </c>
      <c r="C5157" s="0" t="s">
        <v>8968</v>
      </c>
      <c r="D5157" s="0" t="n">
        <v>31578</v>
      </c>
      <c r="E5157" s="0" t="s">
        <v>14778</v>
      </c>
      <c r="H5157" s="0" t="s">
        <v>14779</v>
      </c>
      <c r="I5157" s="0" t="s">
        <v>14780</v>
      </c>
    </row>
    <row r="5158" customFormat="false" ht="14.4" hidden="false" customHeight="false" outlineLevel="0" collapsed="false">
      <c r="A5158" s="0" t="n">
        <v>577</v>
      </c>
      <c r="B5158" s="0" t="s">
        <v>8967</v>
      </c>
      <c r="C5158" s="0" t="s">
        <v>8968</v>
      </c>
      <c r="D5158" s="0" t="n">
        <v>31579</v>
      </c>
      <c r="E5158" s="0" t="s">
        <v>14781</v>
      </c>
      <c r="H5158" s="0" t="s">
        <v>14782</v>
      </c>
      <c r="I5158" s="0" t="s">
        <v>14783</v>
      </c>
    </row>
    <row r="5159" customFormat="false" ht="14.4" hidden="false" customHeight="false" outlineLevel="0" collapsed="false">
      <c r="A5159" s="0" t="n">
        <v>577</v>
      </c>
      <c r="B5159" s="0" t="s">
        <v>8967</v>
      </c>
      <c r="C5159" s="0" t="s">
        <v>8968</v>
      </c>
      <c r="D5159" s="0" t="n">
        <v>31580</v>
      </c>
      <c r="E5159" s="0" t="s">
        <v>14784</v>
      </c>
      <c r="H5159" s="0" t="s">
        <v>14785</v>
      </c>
      <c r="I5159" s="0" t="s">
        <v>14786</v>
      </c>
    </row>
    <row r="5160" customFormat="false" ht="14.4" hidden="false" customHeight="false" outlineLevel="0" collapsed="false">
      <c r="A5160" s="0" t="n">
        <v>577</v>
      </c>
      <c r="B5160" s="0" t="s">
        <v>8967</v>
      </c>
      <c r="C5160" s="0" t="s">
        <v>8968</v>
      </c>
      <c r="D5160" s="0" t="n">
        <v>31581</v>
      </c>
      <c r="E5160" s="0" t="s">
        <v>14787</v>
      </c>
      <c r="H5160" s="0" t="s">
        <v>14788</v>
      </c>
      <c r="I5160" s="0" t="s">
        <v>14789</v>
      </c>
    </row>
    <row r="5161" customFormat="false" ht="14.4" hidden="false" customHeight="false" outlineLevel="0" collapsed="false">
      <c r="A5161" s="0" t="n">
        <v>577</v>
      </c>
      <c r="B5161" s="0" t="s">
        <v>8967</v>
      </c>
      <c r="C5161" s="0" t="s">
        <v>8968</v>
      </c>
      <c r="D5161" s="0" t="n">
        <v>31582</v>
      </c>
      <c r="E5161" s="0" t="s">
        <v>14790</v>
      </c>
      <c r="H5161" s="0" t="s">
        <v>14791</v>
      </c>
      <c r="I5161" s="0" t="s">
        <v>14792</v>
      </c>
    </row>
    <row r="5162" customFormat="false" ht="14.4" hidden="false" customHeight="false" outlineLevel="0" collapsed="false">
      <c r="A5162" s="0" t="n">
        <v>577</v>
      </c>
      <c r="B5162" s="0" t="s">
        <v>8967</v>
      </c>
      <c r="C5162" s="0" t="s">
        <v>8968</v>
      </c>
      <c r="D5162" s="0" t="n">
        <v>31583</v>
      </c>
      <c r="E5162" s="0" t="s">
        <v>14793</v>
      </c>
      <c r="H5162" s="0" t="s">
        <v>14794</v>
      </c>
      <c r="I5162" s="0" t="s">
        <v>14795</v>
      </c>
    </row>
    <row r="5163" customFormat="false" ht="14.4" hidden="false" customHeight="false" outlineLevel="0" collapsed="false">
      <c r="A5163" s="0" t="n">
        <v>577</v>
      </c>
      <c r="B5163" s="0" t="s">
        <v>8967</v>
      </c>
      <c r="C5163" s="0" t="s">
        <v>8968</v>
      </c>
      <c r="D5163" s="0" t="n">
        <v>31584</v>
      </c>
      <c r="E5163" s="0" t="s">
        <v>14796</v>
      </c>
      <c r="H5163" s="0" t="s">
        <v>14797</v>
      </c>
      <c r="I5163" s="0" t="s">
        <v>14798</v>
      </c>
    </row>
    <row r="5164" customFormat="false" ht="14.4" hidden="false" customHeight="false" outlineLevel="0" collapsed="false">
      <c r="A5164" s="0" t="n">
        <v>577</v>
      </c>
      <c r="B5164" s="0" t="s">
        <v>8967</v>
      </c>
      <c r="C5164" s="0" t="s">
        <v>8968</v>
      </c>
      <c r="D5164" s="0" t="n">
        <v>31585</v>
      </c>
      <c r="E5164" s="0" t="s">
        <v>14799</v>
      </c>
      <c r="H5164" s="0" t="s">
        <v>14800</v>
      </c>
      <c r="I5164" s="0" t="s">
        <v>14801</v>
      </c>
    </row>
    <row r="5165" customFormat="false" ht="14.4" hidden="false" customHeight="false" outlineLevel="0" collapsed="false">
      <c r="A5165" s="0" t="n">
        <v>577</v>
      </c>
      <c r="B5165" s="0" t="s">
        <v>8967</v>
      </c>
      <c r="C5165" s="0" t="s">
        <v>8968</v>
      </c>
      <c r="D5165" s="0" t="n">
        <v>31586</v>
      </c>
      <c r="E5165" s="0" t="s">
        <v>14802</v>
      </c>
      <c r="H5165" s="0" t="s">
        <v>14803</v>
      </c>
      <c r="I5165" s="0" t="s">
        <v>14804</v>
      </c>
    </row>
    <row r="5166" customFormat="false" ht="14.4" hidden="false" customHeight="false" outlineLevel="0" collapsed="false">
      <c r="A5166" s="0" t="n">
        <v>577</v>
      </c>
      <c r="B5166" s="0" t="s">
        <v>8967</v>
      </c>
      <c r="C5166" s="0" t="s">
        <v>8968</v>
      </c>
      <c r="D5166" s="0" t="n">
        <v>31587</v>
      </c>
      <c r="E5166" s="0" t="s">
        <v>14805</v>
      </c>
      <c r="H5166" s="0" t="s">
        <v>14806</v>
      </c>
      <c r="I5166" s="0" t="s">
        <v>14807</v>
      </c>
    </row>
    <row r="5167" customFormat="false" ht="14.4" hidden="false" customHeight="false" outlineLevel="0" collapsed="false">
      <c r="A5167" s="0" t="n">
        <v>577</v>
      </c>
      <c r="B5167" s="0" t="s">
        <v>8967</v>
      </c>
      <c r="C5167" s="0" t="s">
        <v>8968</v>
      </c>
      <c r="D5167" s="0" t="n">
        <v>31588</v>
      </c>
      <c r="E5167" s="0" t="s">
        <v>14808</v>
      </c>
      <c r="H5167" s="0" t="s">
        <v>14809</v>
      </c>
      <c r="I5167" s="0" t="s">
        <v>14810</v>
      </c>
    </row>
    <row r="5168" customFormat="false" ht="14.4" hidden="false" customHeight="false" outlineLevel="0" collapsed="false">
      <c r="A5168" s="0" t="n">
        <v>577</v>
      </c>
      <c r="B5168" s="0" t="s">
        <v>8967</v>
      </c>
      <c r="C5168" s="0" t="s">
        <v>8968</v>
      </c>
      <c r="D5168" s="0" t="n">
        <v>31589</v>
      </c>
      <c r="E5168" s="0" t="s">
        <v>14811</v>
      </c>
      <c r="H5168" s="0" t="s">
        <v>14812</v>
      </c>
      <c r="I5168" s="0" t="s">
        <v>14813</v>
      </c>
    </row>
    <row r="5169" customFormat="false" ht="14.4" hidden="false" customHeight="false" outlineLevel="0" collapsed="false">
      <c r="A5169" s="0" t="n">
        <v>577</v>
      </c>
      <c r="B5169" s="0" t="s">
        <v>8967</v>
      </c>
      <c r="C5169" s="0" t="s">
        <v>8968</v>
      </c>
      <c r="D5169" s="0" t="n">
        <v>31590</v>
      </c>
      <c r="E5169" s="0" t="s">
        <v>14814</v>
      </c>
      <c r="H5169" s="0" t="s">
        <v>14815</v>
      </c>
      <c r="I5169" s="0" t="s">
        <v>14816</v>
      </c>
    </row>
    <row r="5170" customFormat="false" ht="14.4" hidden="false" customHeight="false" outlineLevel="0" collapsed="false">
      <c r="A5170" s="0" t="n">
        <v>577</v>
      </c>
      <c r="B5170" s="0" t="s">
        <v>8967</v>
      </c>
      <c r="C5170" s="0" t="s">
        <v>8968</v>
      </c>
      <c r="D5170" s="0" t="n">
        <v>31591</v>
      </c>
      <c r="E5170" s="0" t="s">
        <v>14817</v>
      </c>
      <c r="H5170" s="0" t="s">
        <v>14818</v>
      </c>
      <c r="I5170" s="0" t="s">
        <v>14819</v>
      </c>
    </row>
    <row r="5171" customFormat="false" ht="14.4" hidden="false" customHeight="false" outlineLevel="0" collapsed="false">
      <c r="A5171" s="0" t="n">
        <v>577</v>
      </c>
      <c r="B5171" s="0" t="s">
        <v>8967</v>
      </c>
      <c r="C5171" s="0" t="s">
        <v>8968</v>
      </c>
      <c r="D5171" s="0" t="n">
        <v>31592</v>
      </c>
      <c r="E5171" s="0" t="s">
        <v>14820</v>
      </c>
      <c r="H5171" s="0" t="s">
        <v>14821</v>
      </c>
      <c r="I5171" s="0" t="s">
        <v>14822</v>
      </c>
    </row>
    <row r="5172" customFormat="false" ht="14.4" hidden="false" customHeight="false" outlineLevel="0" collapsed="false">
      <c r="A5172" s="0" t="n">
        <v>577</v>
      </c>
      <c r="B5172" s="0" t="s">
        <v>8967</v>
      </c>
      <c r="C5172" s="0" t="s">
        <v>8968</v>
      </c>
      <c r="D5172" s="0" t="n">
        <v>31593</v>
      </c>
      <c r="E5172" s="0" t="s">
        <v>14823</v>
      </c>
      <c r="H5172" s="0" t="s">
        <v>14824</v>
      </c>
      <c r="I5172" s="0" t="s">
        <v>14825</v>
      </c>
    </row>
    <row r="5173" customFormat="false" ht="14.4" hidden="false" customHeight="false" outlineLevel="0" collapsed="false">
      <c r="A5173" s="0" t="n">
        <v>577</v>
      </c>
      <c r="B5173" s="0" t="s">
        <v>8967</v>
      </c>
      <c r="C5173" s="0" t="s">
        <v>8968</v>
      </c>
      <c r="D5173" s="0" t="n">
        <v>31594</v>
      </c>
      <c r="E5173" s="0" t="s">
        <v>14826</v>
      </c>
      <c r="H5173" s="0" t="s">
        <v>14827</v>
      </c>
      <c r="I5173" s="0" t="s">
        <v>14828</v>
      </c>
    </row>
    <row r="5174" customFormat="false" ht="14.4" hidden="false" customHeight="false" outlineLevel="0" collapsed="false">
      <c r="A5174" s="0" t="n">
        <v>577</v>
      </c>
      <c r="B5174" s="0" t="s">
        <v>8967</v>
      </c>
      <c r="C5174" s="0" t="s">
        <v>8968</v>
      </c>
      <c r="D5174" s="0" t="n">
        <v>31595</v>
      </c>
      <c r="E5174" s="0" t="s">
        <v>14829</v>
      </c>
      <c r="H5174" s="0" t="s">
        <v>14830</v>
      </c>
      <c r="I5174" s="0" t="s">
        <v>14831</v>
      </c>
    </row>
    <row r="5175" customFormat="false" ht="14.4" hidden="false" customHeight="false" outlineLevel="0" collapsed="false">
      <c r="A5175" s="0" t="n">
        <v>577</v>
      </c>
      <c r="B5175" s="0" t="s">
        <v>8967</v>
      </c>
      <c r="C5175" s="0" t="s">
        <v>8968</v>
      </c>
      <c r="D5175" s="0" t="n">
        <v>31596</v>
      </c>
      <c r="E5175" s="0" t="s">
        <v>14832</v>
      </c>
      <c r="H5175" s="0" t="s">
        <v>14833</v>
      </c>
      <c r="I5175" s="0" t="s">
        <v>14834</v>
      </c>
    </row>
    <row r="5176" customFormat="false" ht="14.4" hidden="false" customHeight="false" outlineLevel="0" collapsed="false">
      <c r="A5176" s="0" t="n">
        <v>577</v>
      </c>
      <c r="B5176" s="0" t="s">
        <v>8967</v>
      </c>
      <c r="C5176" s="0" t="s">
        <v>8968</v>
      </c>
      <c r="D5176" s="0" t="n">
        <v>31597</v>
      </c>
      <c r="E5176" s="0" t="s">
        <v>14835</v>
      </c>
      <c r="H5176" s="0" t="s">
        <v>14836</v>
      </c>
      <c r="I5176" s="0" t="s">
        <v>14837</v>
      </c>
    </row>
    <row r="5177" customFormat="false" ht="14.4" hidden="false" customHeight="false" outlineLevel="0" collapsed="false">
      <c r="A5177" s="0" t="n">
        <v>577</v>
      </c>
      <c r="B5177" s="0" t="s">
        <v>8967</v>
      </c>
      <c r="C5177" s="0" t="s">
        <v>8968</v>
      </c>
      <c r="D5177" s="0" t="n">
        <v>31598</v>
      </c>
      <c r="E5177" s="0" t="s">
        <v>14838</v>
      </c>
      <c r="H5177" s="0" t="s">
        <v>14839</v>
      </c>
      <c r="I5177" s="0" t="s">
        <v>14840</v>
      </c>
    </row>
    <row r="5178" customFormat="false" ht="14.4" hidden="false" customHeight="false" outlineLevel="0" collapsed="false">
      <c r="A5178" s="0" t="n">
        <v>577</v>
      </c>
      <c r="B5178" s="0" t="s">
        <v>8967</v>
      </c>
      <c r="C5178" s="0" t="s">
        <v>8968</v>
      </c>
      <c r="D5178" s="0" t="n">
        <v>31599</v>
      </c>
      <c r="E5178" s="0" t="s">
        <v>14841</v>
      </c>
      <c r="H5178" s="0" t="s">
        <v>14842</v>
      </c>
      <c r="I5178" s="0" t="s">
        <v>14843</v>
      </c>
    </row>
    <row r="5179" customFormat="false" ht="14.4" hidden="false" customHeight="false" outlineLevel="0" collapsed="false">
      <c r="A5179" s="0" t="n">
        <v>577</v>
      </c>
      <c r="B5179" s="0" t="s">
        <v>8967</v>
      </c>
      <c r="C5179" s="0" t="s">
        <v>8968</v>
      </c>
      <c r="D5179" s="0" t="n">
        <v>31600</v>
      </c>
      <c r="E5179" s="0" t="s">
        <v>14844</v>
      </c>
      <c r="H5179" s="0" t="s">
        <v>14845</v>
      </c>
      <c r="I5179" s="0" t="s">
        <v>14846</v>
      </c>
    </row>
    <row r="5180" customFormat="false" ht="14.4" hidden="false" customHeight="false" outlineLevel="0" collapsed="false">
      <c r="A5180" s="0" t="n">
        <v>577</v>
      </c>
      <c r="B5180" s="0" t="s">
        <v>8967</v>
      </c>
      <c r="C5180" s="0" t="s">
        <v>8968</v>
      </c>
      <c r="D5180" s="0" t="n">
        <v>31601</v>
      </c>
      <c r="E5180" s="0" t="s">
        <v>14847</v>
      </c>
      <c r="H5180" s="0" t="s">
        <v>14848</v>
      </c>
      <c r="I5180" s="0" t="s">
        <v>14849</v>
      </c>
    </row>
    <row r="5181" customFormat="false" ht="14.4" hidden="false" customHeight="false" outlineLevel="0" collapsed="false">
      <c r="A5181" s="0" t="n">
        <v>577</v>
      </c>
      <c r="B5181" s="0" t="s">
        <v>8967</v>
      </c>
      <c r="C5181" s="0" t="s">
        <v>8968</v>
      </c>
      <c r="D5181" s="0" t="n">
        <v>31602</v>
      </c>
      <c r="E5181" s="0" t="s">
        <v>14850</v>
      </c>
      <c r="H5181" s="0" t="s">
        <v>14851</v>
      </c>
      <c r="I5181" s="0" t="s">
        <v>14852</v>
      </c>
    </row>
    <row r="5182" customFormat="false" ht="14.4" hidden="false" customHeight="false" outlineLevel="0" collapsed="false">
      <c r="A5182" s="0" t="n">
        <v>577</v>
      </c>
      <c r="B5182" s="0" t="s">
        <v>8967</v>
      </c>
      <c r="C5182" s="0" t="s">
        <v>8968</v>
      </c>
      <c r="D5182" s="0" t="n">
        <v>31603</v>
      </c>
      <c r="E5182" s="0" t="s">
        <v>14853</v>
      </c>
      <c r="H5182" s="0" t="s">
        <v>14854</v>
      </c>
      <c r="I5182" s="0" t="s">
        <v>14855</v>
      </c>
    </row>
    <row r="5183" customFormat="false" ht="14.4" hidden="false" customHeight="false" outlineLevel="0" collapsed="false">
      <c r="A5183" s="0" t="n">
        <v>577</v>
      </c>
      <c r="B5183" s="0" t="s">
        <v>8967</v>
      </c>
      <c r="C5183" s="0" t="s">
        <v>8968</v>
      </c>
      <c r="D5183" s="0" t="n">
        <v>31604</v>
      </c>
      <c r="E5183" s="0" t="s">
        <v>14856</v>
      </c>
      <c r="H5183" s="0" t="s">
        <v>14857</v>
      </c>
      <c r="I5183" s="0" t="s">
        <v>14858</v>
      </c>
    </row>
    <row r="5184" customFormat="false" ht="14.4" hidden="false" customHeight="false" outlineLevel="0" collapsed="false">
      <c r="A5184" s="0" t="n">
        <v>577</v>
      </c>
      <c r="B5184" s="0" t="s">
        <v>8967</v>
      </c>
      <c r="C5184" s="0" t="s">
        <v>8968</v>
      </c>
      <c r="D5184" s="0" t="n">
        <v>31605</v>
      </c>
      <c r="E5184" s="0" t="s">
        <v>14859</v>
      </c>
      <c r="H5184" s="0" t="s">
        <v>14860</v>
      </c>
      <c r="I5184" s="0" t="s">
        <v>14861</v>
      </c>
    </row>
    <row r="5185" customFormat="false" ht="14.4" hidden="false" customHeight="false" outlineLevel="0" collapsed="false">
      <c r="A5185" s="0" t="n">
        <v>577</v>
      </c>
      <c r="B5185" s="0" t="s">
        <v>8967</v>
      </c>
      <c r="C5185" s="0" t="s">
        <v>8968</v>
      </c>
      <c r="D5185" s="0" t="n">
        <v>31606</v>
      </c>
      <c r="E5185" s="0" t="s">
        <v>14862</v>
      </c>
      <c r="H5185" s="0" t="s">
        <v>14863</v>
      </c>
      <c r="I5185" s="0" t="s">
        <v>14864</v>
      </c>
    </row>
    <row r="5186" customFormat="false" ht="14.4" hidden="false" customHeight="false" outlineLevel="0" collapsed="false">
      <c r="A5186" s="0" t="n">
        <v>577</v>
      </c>
      <c r="B5186" s="0" t="s">
        <v>8967</v>
      </c>
      <c r="C5186" s="0" t="s">
        <v>8968</v>
      </c>
      <c r="D5186" s="0" t="n">
        <v>31607</v>
      </c>
      <c r="E5186" s="0" t="s">
        <v>14865</v>
      </c>
      <c r="H5186" s="0" t="s">
        <v>14866</v>
      </c>
      <c r="I5186" s="0" t="s">
        <v>14867</v>
      </c>
    </row>
    <row r="5187" customFormat="false" ht="14.4" hidden="false" customHeight="false" outlineLevel="0" collapsed="false">
      <c r="A5187" s="0" t="n">
        <v>577</v>
      </c>
      <c r="B5187" s="0" t="s">
        <v>8967</v>
      </c>
      <c r="C5187" s="0" t="s">
        <v>8968</v>
      </c>
      <c r="D5187" s="0" t="n">
        <v>31608</v>
      </c>
      <c r="E5187" s="0" t="s">
        <v>14868</v>
      </c>
      <c r="H5187" s="0" t="s">
        <v>14869</v>
      </c>
      <c r="I5187" s="0" t="s">
        <v>14870</v>
      </c>
    </row>
    <row r="5188" customFormat="false" ht="14.4" hidden="false" customHeight="false" outlineLevel="0" collapsed="false">
      <c r="A5188" s="0" t="n">
        <v>577</v>
      </c>
      <c r="B5188" s="0" t="s">
        <v>8967</v>
      </c>
      <c r="C5188" s="0" t="s">
        <v>8968</v>
      </c>
      <c r="D5188" s="0" t="n">
        <v>31609</v>
      </c>
      <c r="E5188" s="0" t="s">
        <v>14871</v>
      </c>
      <c r="H5188" s="0" t="s">
        <v>14872</v>
      </c>
      <c r="I5188" s="0" t="s">
        <v>14873</v>
      </c>
    </row>
    <row r="5189" customFormat="false" ht="14.4" hidden="false" customHeight="false" outlineLevel="0" collapsed="false">
      <c r="A5189" s="0" t="n">
        <v>577</v>
      </c>
      <c r="B5189" s="0" t="s">
        <v>8967</v>
      </c>
      <c r="C5189" s="0" t="s">
        <v>8968</v>
      </c>
      <c r="D5189" s="0" t="n">
        <v>31610</v>
      </c>
      <c r="E5189" s="0" t="s">
        <v>14874</v>
      </c>
      <c r="H5189" s="0" t="s">
        <v>14875</v>
      </c>
      <c r="I5189" s="0" t="s">
        <v>14876</v>
      </c>
    </row>
    <row r="5190" customFormat="false" ht="14.4" hidden="false" customHeight="false" outlineLevel="0" collapsed="false">
      <c r="A5190" s="0" t="n">
        <v>577</v>
      </c>
      <c r="B5190" s="0" t="s">
        <v>8967</v>
      </c>
      <c r="C5190" s="0" t="s">
        <v>8968</v>
      </c>
      <c r="D5190" s="0" t="n">
        <v>31611</v>
      </c>
      <c r="E5190" s="0" t="s">
        <v>14877</v>
      </c>
      <c r="H5190" s="0" t="s">
        <v>14878</v>
      </c>
      <c r="I5190" s="0" t="s">
        <v>14879</v>
      </c>
    </row>
    <row r="5191" customFormat="false" ht="14.4" hidden="false" customHeight="false" outlineLevel="0" collapsed="false">
      <c r="A5191" s="0" t="n">
        <v>577</v>
      </c>
      <c r="B5191" s="0" t="s">
        <v>8967</v>
      </c>
      <c r="C5191" s="0" t="s">
        <v>8968</v>
      </c>
      <c r="D5191" s="0" t="n">
        <v>31612</v>
      </c>
      <c r="E5191" s="0" t="s">
        <v>14880</v>
      </c>
      <c r="H5191" s="0" t="s">
        <v>14881</v>
      </c>
      <c r="I5191" s="0" t="s">
        <v>14882</v>
      </c>
    </row>
    <row r="5192" customFormat="false" ht="14.4" hidden="false" customHeight="false" outlineLevel="0" collapsed="false">
      <c r="A5192" s="0" t="n">
        <v>577</v>
      </c>
      <c r="B5192" s="0" t="s">
        <v>8967</v>
      </c>
      <c r="C5192" s="0" t="s">
        <v>8968</v>
      </c>
      <c r="D5192" s="0" t="n">
        <v>31613</v>
      </c>
      <c r="E5192" s="0" t="s">
        <v>14883</v>
      </c>
      <c r="H5192" s="0" t="s">
        <v>14884</v>
      </c>
      <c r="I5192" s="0" t="s">
        <v>14885</v>
      </c>
    </row>
    <row r="5193" customFormat="false" ht="14.4" hidden="false" customHeight="false" outlineLevel="0" collapsed="false">
      <c r="A5193" s="0" t="n">
        <v>577</v>
      </c>
      <c r="B5193" s="0" t="s">
        <v>8967</v>
      </c>
      <c r="C5193" s="0" t="s">
        <v>8968</v>
      </c>
      <c r="D5193" s="0" t="n">
        <v>31614</v>
      </c>
      <c r="E5193" s="0" t="s">
        <v>14886</v>
      </c>
      <c r="H5193" s="0" t="s">
        <v>14887</v>
      </c>
      <c r="I5193" s="0" t="s">
        <v>14888</v>
      </c>
    </row>
    <row r="5194" customFormat="false" ht="14.4" hidden="false" customHeight="false" outlineLevel="0" collapsed="false">
      <c r="A5194" s="0" t="n">
        <v>577</v>
      </c>
      <c r="B5194" s="0" t="s">
        <v>8967</v>
      </c>
      <c r="C5194" s="0" t="s">
        <v>8968</v>
      </c>
      <c r="D5194" s="0" t="n">
        <v>31615</v>
      </c>
      <c r="E5194" s="0" t="s">
        <v>14889</v>
      </c>
      <c r="H5194" s="0" t="s">
        <v>14890</v>
      </c>
      <c r="I5194" s="0" t="s">
        <v>14891</v>
      </c>
    </row>
    <row r="5195" customFormat="false" ht="14.4" hidden="false" customHeight="false" outlineLevel="0" collapsed="false">
      <c r="A5195" s="0" t="n">
        <v>577</v>
      </c>
      <c r="B5195" s="0" t="s">
        <v>8967</v>
      </c>
      <c r="C5195" s="0" t="s">
        <v>8968</v>
      </c>
      <c r="D5195" s="0" t="n">
        <v>31616</v>
      </c>
      <c r="E5195" s="0" t="s">
        <v>14892</v>
      </c>
      <c r="H5195" s="0" t="s">
        <v>14893</v>
      </c>
      <c r="I5195" s="0" t="s">
        <v>14894</v>
      </c>
    </row>
    <row r="5196" customFormat="false" ht="14.4" hidden="false" customHeight="false" outlineLevel="0" collapsed="false">
      <c r="A5196" s="0" t="n">
        <v>577</v>
      </c>
      <c r="B5196" s="0" t="s">
        <v>8967</v>
      </c>
      <c r="C5196" s="0" t="s">
        <v>8968</v>
      </c>
      <c r="D5196" s="0" t="n">
        <v>31617</v>
      </c>
      <c r="E5196" s="0" t="s">
        <v>14895</v>
      </c>
      <c r="H5196" s="0" t="s">
        <v>14896</v>
      </c>
      <c r="I5196" s="0" t="s">
        <v>14897</v>
      </c>
    </row>
    <row r="5197" customFormat="false" ht="14.4" hidden="false" customHeight="false" outlineLevel="0" collapsed="false">
      <c r="A5197" s="0" t="n">
        <v>577</v>
      </c>
      <c r="B5197" s="0" t="s">
        <v>8967</v>
      </c>
      <c r="C5197" s="0" t="s">
        <v>8968</v>
      </c>
      <c r="D5197" s="0" t="n">
        <v>31618</v>
      </c>
      <c r="E5197" s="0" t="s">
        <v>14898</v>
      </c>
      <c r="H5197" s="0" t="s">
        <v>14899</v>
      </c>
      <c r="I5197" s="0" t="s">
        <v>14900</v>
      </c>
    </row>
    <row r="5198" customFormat="false" ht="14.4" hidden="false" customHeight="false" outlineLevel="0" collapsed="false">
      <c r="A5198" s="0" t="n">
        <v>577</v>
      </c>
      <c r="B5198" s="0" t="s">
        <v>8967</v>
      </c>
      <c r="C5198" s="0" t="s">
        <v>8968</v>
      </c>
      <c r="D5198" s="0" t="n">
        <v>31619</v>
      </c>
      <c r="E5198" s="0" t="s">
        <v>14901</v>
      </c>
      <c r="H5198" s="0" t="s">
        <v>14902</v>
      </c>
      <c r="I5198" s="0" t="s">
        <v>14903</v>
      </c>
    </row>
    <row r="5199" customFormat="false" ht="14.4" hidden="false" customHeight="false" outlineLevel="0" collapsed="false">
      <c r="A5199" s="0" t="n">
        <v>577</v>
      </c>
      <c r="B5199" s="0" t="s">
        <v>8967</v>
      </c>
      <c r="C5199" s="0" t="s">
        <v>8968</v>
      </c>
      <c r="D5199" s="0" t="n">
        <v>31620</v>
      </c>
      <c r="E5199" s="0" t="s">
        <v>14904</v>
      </c>
      <c r="H5199" s="0" t="s">
        <v>14905</v>
      </c>
      <c r="I5199" s="0" t="s">
        <v>14906</v>
      </c>
    </row>
    <row r="5200" customFormat="false" ht="14.4" hidden="false" customHeight="false" outlineLevel="0" collapsed="false">
      <c r="A5200" s="0" t="n">
        <v>577</v>
      </c>
      <c r="B5200" s="0" t="s">
        <v>8967</v>
      </c>
      <c r="C5200" s="0" t="s">
        <v>8968</v>
      </c>
      <c r="D5200" s="0" t="n">
        <v>31621</v>
      </c>
      <c r="E5200" s="0" t="s">
        <v>14907</v>
      </c>
      <c r="H5200" s="0" t="s">
        <v>14908</v>
      </c>
      <c r="I5200" s="0" t="s">
        <v>14909</v>
      </c>
    </row>
    <row r="5201" customFormat="false" ht="14.4" hidden="false" customHeight="false" outlineLevel="0" collapsed="false">
      <c r="A5201" s="0" t="n">
        <v>577</v>
      </c>
      <c r="B5201" s="0" t="s">
        <v>8967</v>
      </c>
      <c r="C5201" s="0" t="s">
        <v>8968</v>
      </c>
      <c r="D5201" s="0" t="n">
        <v>31622</v>
      </c>
      <c r="E5201" s="0" t="s">
        <v>14910</v>
      </c>
      <c r="H5201" s="0" t="s">
        <v>14911</v>
      </c>
      <c r="I5201" s="0" t="s">
        <v>14912</v>
      </c>
    </row>
    <row r="5202" customFormat="false" ht="14.4" hidden="false" customHeight="false" outlineLevel="0" collapsed="false">
      <c r="A5202" s="0" t="n">
        <v>577</v>
      </c>
      <c r="B5202" s="0" t="s">
        <v>8967</v>
      </c>
      <c r="C5202" s="0" t="s">
        <v>8968</v>
      </c>
      <c r="D5202" s="0" t="n">
        <v>31623</v>
      </c>
      <c r="E5202" s="0" t="s">
        <v>14913</v>
      </c>
      <c r="H5202" s="0" t="s">
        <v>14914</v>
      </c>
      <c r="I5202" s="0" t="s">
        <v>14915</v>
      </c>
    </row>
    <row r="5203" customFormat="false" ht="14.4" hidden="false" customHeight="false" outlineLevel="0" collapsed="false">
      <c r="A5203" s="0" t="n">
        <v>577</v>
      </c>
      <c r="B5203" s="0" t="s">
        <v>8967</v>
      </c>
      <c r="C5203" s="0" t="s">
        <v>8968</v>
      </c>
      <c r="D5203" s="0" t="n">
        <v>31624</v>
      </c>
      <c r="E5203" s="0" t="s">
        <v>14916</v>
      </c>
      <c r="H5203" s="0" t="s">
        <v>14917</v>
      </c>
      <c r="I5203" s="0" t="s">
        <v>14918</v>
      </c>
    </row>
    <row r="5204" customFormat="false" ht="14.4" hidden="false" customHeight="false" outlineLevel="0" collapsed="false">
      <c r="A5204" s="0" t="n">
        <v>577</v>
      </c>
      <c r="B5204" s="0" t="s">
        <v>8967</v>
      </c>
      <c r="C5204" s="0" t="s">
        <v>8968</v>
      </c>
      <c r="D5204" s="0" t="n">
        <v>31625</v>
      </c>
      <c r="E5204" s="0" t="s">
        <v>14919</v>
      </c>
      <c r="H5204" s="0" t="s">
        <v>14920</v>
      </c>
      <c r="I5204" s="0" t="s">
        <v>14921</v>
      </c>
    </row>
    <row r="5205" customFormat="false" ht="14.4" hidden="false" customHeight="false" outlineLevel="0" collapsed="false">
      <c r="A5205" s="0" t="n">
        <v>577</v>
      </c>
      <c r="B5205" s="0" t="s">
        <v>8967</v>
      </c>
      <c r="C5205" s="0" t="s">
        <v>8968</v>
      </c>
      <c r="D5205" s="0" t="n">
        <v>31626</v>
      </c>
      <c r="E5205" s="0" t="s">
        <v>14922</v>
      </c>
      <c r="H5205" s="0" t="s">
        <v>14923</v>
      </c>
      <c r="I5205" s="0" t="s">
        <v>14924</v>
      </c>
    </row>
    <row r="5206" customFormat="false" ht="14.4" hidden="false" customHeight="false" outlineLevel="0" collapsed="false">
      <c r="A5206" s="0" t="n">
        <v>577</v>
      </c>
      <c r="B5206" s="0" t="s">
        <v>8967</v>
      </c>
      <c r="C5206" s="0" t="s">
        <v>8968</v>
      </c>
      <c r="D5206" s="0" t="n">
        <v>31627</v>
      </c>
      <c r="E5206" s="0" t="s">
        <v>14925</v>
      </c>
      <c r="H5206" s="0" t="s">
        <v>14926</v>
      </c>
      <c r="I5206" s="0" t="s">
        <v>14927</v>
      </c>
    </row>
    <row r="5207" customFormat="false" ht="14.4" hidden="false" customHeight="false" outlineLevel="0" collapsed="false">
      <c r="A5207" s="0" t="n">
        <v>577</v>
      </c>
      <c r="B5207" s="0" t="s">
        <v>8967</v>
      </c>
      <c r="C5207" s="0" t="s">
        <v>8968</v>
      </c>
      <c r="D5207" s="0" t="n">
        <v>31628</v>
      </c>
      <c r="E5207" s="0" t="s">
        <v>14928</v>
      </c>
      <c r="H5207" s="0" t="s">
        <v>14929</v>
      </c>
      <c r="I5207" s="0" t="s">
        <v>14930</v>
      </c>
    </row>
    <row r="5208" customFormat="false" ht="14.4" hidden="false" customHeight="false" outlineLevel="0" collapsed="false">
      <c r="A5208" s="0" t="n">
        <v>577</v>
      </c>
      <c r="B5208" s="0" t="s">
        <v>8967</v>
      </c>
      <c r="C5208" s="0" t="s">
        <v>8968</v>
      </c>
      <c r="D5208" s="0" t="n">
        <v>31629</v>
      </c>
      <c r="E5208" s="0" t="s">
        <v>14931</v>
      </c>
      <c r="H5208" s="0" t="s">
        <v>14932</v>
      </c>
      <c r="I5208" s="0" t="s">
        <v>14933</v>
      </c>
    </row>
    <row r="5209" customFormat="false" ht="14.4" hidden="false" customHeight="false" outlineLevel="0" collapsed="false">
      <c r="A5209" s="0" t="n">
        <v>577</v>
      </c>
      <c r="B5209" s="0" t="s">
        <v>8967</v>
      </c>
      <c r="C5209" s="0" t="s">
        <v>8968</v>
      </c>
      <c r="D5209" s="0" t="n">
        <v>31630</v>
      </c>
      <c r="E5209" s="0" t="s">
        <v>14934</v>
      </c>
      <c r="H5209" s="0" t="s">
        <v>14935</v>
      </c>
      <c r="I5209" s="0" t="s">
        <v>14936</v>
      </c>
    </row>
    <row r="5210" customFormat="false" ht="14.4" hidden="false" customHeight="false" outlineLevel="0" collapsed="false">
      <c r="A5210" s="0" t="n">
        <v>577</v>
      </c>
      <c r="B5210" s="0" t="s">
        <v>8967</v>
      </c>
      <c r="C5210" s="0" t="s">
        <v>8968</v>
      </c>
      <c r="D5210" s="0" t="n">
        <v>31631</v>
      </c>
      <c r="E5210" s="0" t="s">
        <v>14937</v>
      </c>
      <c r="H5210" s="0" t="s">
        <v>14938</v>
      </c>
      <c r="I5210" s="0" t="s">
        <v>14939</v>
      </c>
    </row>
    <row r="5211" customFormat="false" ht="14.4" hidden="false" customHeight="false" outlineLevel="0" collapsed="false">
      <c r="A5211" s="0" t="n">
        <v>577</v>
      </c>
      <c r="B5211" s="0" t="s">
        <v>8967</v>
      </c>
      <c r="C5211" s="0" t="s">
        <v>8968</v>
      </c>
      <c r="D5211" s="0" t="n">
        <v>31632</v>
      </c>
      <c r="E5211" s="0" t="s">
        <v>14940</v>
      </c>
      <c r="H5211" s="0" t="s">
        <v>14941</v>
      </c>
      <c r="I5211" s="0" t="s">
        <v>14942</v>
      </c>
    </row>
    <row r="5212" customFormat="false" ht="14.4" hidden="false" customHeight="false" outlineLevel="0" collapsed="false">
      <c r="A5212" s="0" t="n">
        <v>577</v>
      </c>
      <c r="B5212" s="0" t="s">
        <v>8967</v>
      </c>
      <c r="C5212" s="0" t="s">
        <v>8968</v>
      </c>
      <c r="D5212" s="0" t="n">
        <v>31633</v>
      </c>
      <c r="E5212" s="0" t="s">
        <v>14943</v>
      </c>
      <c r="H5212" s="0" t="s">
        <v>14944</v>
      </c>
      <c r="I5212" s="0" t="s">
        <v>14945</v>
      </c>
    </row>
    <row r="5213" customFormat="false" ht="14.4" hidden="false" customHeight="false" outlineLevel="0" collapsed="false">
      <c r="A5213" s="0" t="n">
        <v>577</v>
      </c>
      <c r="B5213" s="0" t="s">
        <v>8967</v>
      </c>
      <c r="C5213" s="0" t="s">
        <v>8968</v>
      </c>
      <c r="D5213" s="0" t="n">
        <v>31634</v>
      </c>
      <c r="E5213" s="0" t="s">
        <v>14946</v>
      </c>
      <c r="H5213" s="0" t="s">
        <v>14947</v>
      </c>
      <c r="I5213" s="0" t="s">
        <v>14948</v>
      </c>
    </row>
    <row r="5214" customFormat="false" ht="14.4" hidden="false" customHeight="false" outlineLevel="0" collapsed="false">
      <c r="A5214" s="0" t="n">
        <v>577</v>
      </c>
      <c r="B5214" s="0" t="s">
        <v>8967</v>
      </c>
      <c r="C5214" s="0" t="s">
        <v>8968</v>
      </c>
      <c r="D5214" s="0" t="n">
        <v>31635</v>
      </c>
      <c r="E5214" s="0" t="s">
        <v>14949</v>
      </c>
      <c r="H5214" s="0" t="s">
        <v>14950</v>
      </c>
      <c r="I5214" s="0" t="s">
        <v>14951</v>
      </c>
    </row>
    <row r="5215" customFormat="false" ht="14.4" hidden="false" customHeight="false" outlineLevel="0" collapsed="false">
      <c r="A5215" s="0" t="n">
        <v>577</v>
      </c>
      <c r="B5215" s="0" t="s">
        <v>8967</v>
      </c>
      <c r="C5215" s="0" t="s">
        <v>8968</v>
      </c>
      <c r="D5215" s="0" t="n">
        <v>31636</v>
      </c>
      <c r="E5215" s="0" t="s">
        <v>14952</v>
      </c>
      <c r="H5215" s="0" t="s">
        <v>14953</v>
      </c>
      <c r="I5215" s="0" t="s">
        <v>14954</v>
      </c>
    </row>
    <row r="5216" customFormat="false" ht="14.4" hidden="false" customHeight="false" outlineLevel="0" collapsed="false">
      <c r="A5216" s="0" t="n">
        <v>577</v>
      </c>
      <c r="B5216" s="0" t="s">
        <v>8967</v>
      </c>
      <c r="C5216" s="0" t="s">
        <v>8968</v>
      </c>
      <c r="D5216" s="0" t="n">
        <v>31637</v>
      </c>
      <c r="E5216" s="0" t="s">
        <v>14955</v>
      </c>
      <c r="H5216" s="0" t="s">
        <v>14956</v>
      </c>
      <c r="I5216" s="0" t="s">
        <v>14957</v>
      </c>
    </row>
    <row r="5217" customFormat="false" ht="14.4" hidden="false" customHeight="false" outlineLevel="0" collapsed="false">
      <c r="A5217" s="0" t="n">
        <v>577</v>
      </c>
      <c r="B5217" s="0" t="s">
        <v>8967</v>
      </c>
      <c r="C5217" s="0" t="s">
        <v>8968</v>
      </c>
      <c r="D5217" s="0" t="n">
        <v>31638</v>
      </c>
      <c r="E5217" s="0" t="s">
        <v>14958</v>
      </c>
      <c r="H5217" s="0" t="s">
        <v>14959</v>
      </c>
      <c r="I5217" s="0" t="s">
        <v>14960</v>
      </c>
    </row>
    <row r="5218" customFormat="false" ht="14.4" hidden="false" customHeight="false" outlineLevel="0" collapsed="false">
      <c r="A5218" s="0" t="n">
        <v>577</v>
      </c>
      <c r="B5218" s="0" t="s">
        <v>8967</v>
      </c>
      <c r="C5218" s="0" t="s">
        <v>8968</v>
      </c>
      <c r="D5218" s="0" t="n">
        <v>31639</v>
      </c>
      <c r="E5218" s="0" t="s">
        <v>14961</v>
      </c>
      <c r="H5218" s="0" t="s">
        <v>14962</v>
      </c>
      <c r="I5218" s="0" t="s">
        <v>14963</v>
      </c>
    </row>
    <row r="5219" customFormat="false" ht="14.4" hidden="false" customHeight="false" outlineLevel="0" collapsed="false">
      <c r="A5219" s="0" t="n">
        <v>577</v>
      </c>
      <c r="B5219" s="0" t="s">
        <v>8967</v>
      </c>
      <c r="C5219" s="0" t="s">
        <v>8968</v>
      </c>
      <c r="D5219" s="0" t="n">
        <v>31640</v>
      </c>
      <c r="E5219" s="0" t="s">
        <v>14964</v>
      </c>
      <c r="H5219" s="0" t="s">
        <v>14965</v>
      </c>
      <c r="I5219" s="0" t="s">
        <v>14966</v>
      </c>
    </row>
    <row r="5220" customFormat="false" ht="14.4" hidden="false" customHeight="false" outlineLevel="0" collapsed="false">
      <c r="A5220" s="0" t="n">
        <v>577</v>
      </c>
      <c r="B5220" s="0" t="s">
        <v>8967</v>
      </c>
      <c r="C5220" s="0" t="s">
        <v>8968</v>
      </c>
      <c r="D5220" s="0" t="n">
        <v>31641</v>
      </c>
      <c r="E5220" s="0" t="s">
        <v>14967</v>
      </c>
      <c r="H5220" s="0" t="s">
        <v>14968</v>
      </c>
      <c r="I5220" s="0" t="s">
        <v>14969</v>
      </c>
    </row>
    <row r="5221" customFormat="false" ht="14.4" hidden="false" customHeight="false" outlineLevel="0" collapsed="false">
      <c r="A5221" s="0" t="n">
        <v>577</v>
      </c>
      <c r="B5221" s="0" t="s">
        <v>8967</v>
      </c>
      <c r="C5221" s="0" t="s">
        <v>8968</v>
      </c>
      <c r="D5221" s="0" t="n">
        <v>31642</v>
      </c>
      <c r="E5221" s="0" t="s">
        <v>14970</v>
      </c>
      <c r="H5221" s="0" t="s">
        <v>14971</v>
      </c>
      <c r="I5221" s="0" t="s">
        <v>14972</v>
      </c>
    </row>
    <row r="5222" customFormat="false" ht="14.4" hidden="false" customHeight="false" outlineLevel="0" collapsed="false">
      <c r="A5222" s="0" t="n">
        <v>577</v>
      </c>
      <c r="B5222" s="0" t="s">
        <v>8967</v>
      </c>
      <c r="C5222" s="0" t="s">
        <v>8968</v>
      </c>
      <c r="D5222" s="0" t="n">
        <v>31643</v>
      </c>
      <c r="E5222" s="0" t="s">
        <v>14973</v>
      </c>
      <c r="H5222" s="0" t="s">
        <v>14974</v>
      </c>
      <c r="I5222" s="0" t="s">
        <v>14975</v>
      </c>
    </row>
    <row r="5223" customFormat="false" ht="14.4" hidden="false" customHeight="false" outlineLevel="0" collapsed="false">
      <c r="A5223" s="0" t="n">
        <v>577</v>
      </c>
      <c r="B5223" s="0" t="s">
        <v>8967</v>
      </c>
      <c r="C5223" s="0" t="s">
        <v>8968</v>
      </c>
      <c r="D5223" s="0" t="n">
        <v>31644</v>
      </c>
      <c r="E5223" s="0" t="s">
        <v>14976</v>
      </c>
      <c r="H5223" s="0" t="s">
        <v>14977</v>
      </c>
      <c r="I5223" s="0" t="s">
        <v>14978</v>
      </c>
    </row>
    <row r="5224" customFormat="false" ht="14.4" hidden="false" customHeight="false" outlineLevel="0" collapsed="false">
      <c r="A5224" s="0" t="n">
        <v>577</v>
      </c>
      <c r="B5224" s="0" t="s">
        <v>8967</v>
      </c>
      <c r="C5224" s="0" t="s">
        <v>8968</v>
      </c>
      <c r="D5224" s="0" t="n">
        <v>31645</v>
      </c>
      <c r="E5224" s="0" t="s">
        <v>14979</v>
      </c>
      <c r="H5224" s="0" t="s">
        <v>14980</v>
      </c>
      <c r="I5224" s="0" t="s">
        <v>14981</v>
      </c>
    </row>
    <row r="5225" customFormat="false" ht="14.4" hidden="false" customHeight="false" outlineLevel="0" collapsed="false">
      <c r="A5225" s="0" t="n">
        <v>577</v>
      </c>
      <c r="B5225" s="0" t="s">
        <v>8967</v>
      </c>
      <c r="C5225" s="0" t="s">
        <v>8968</v>
      </c>
      <c r="D5225" s="0" t="n">
        <v>31646</v>
      </c>
      <c r="E5225" s="0" t="s">
        <v>14982</v>
      </c>
      <c r="H5225" s="0" t="s">
        <v>14983</v>
      </c>
      <c r="I5225" s="0" t="s">
        <v>14984</v>
      </c>
    </row>
    <row r="5226" customFormat="false" ht="14.4" hidden="false" customHeight="false" outlineLevel="0" collapsed="false">
      <c r="A5226" s="0" t="n">
        <v>577</v>
      </c>
      <c r="B5226" s="0" t="s">
        <v>8967</v>
      </c>
      <c r="C5226" s="0" t="s">
        <v>8968</v>
      </c>
      <c r="D5226" s="0" t="n">
        <v>31647</v>
      </c>
      <c r="E5226" s="0" t="s">
        <v>14985</v>
      </c>
      <c r="H5226" s="0" t="s">
        <v>14986</v>
      </c>
      <c r="I5226" s="0" t="s">
        <v>14987</v>
      </c>
    </row>
    <row r="5227" customFormat="false" ht="14.4" hidden="false" customHeight="false" outlineLevel="0" collapsed="false">
      <c r="A5227" s="0" t="n">
        <v>577</v>
      </c>
      <c r="B5227" s="0" t="s">
        <v>8967</v>
      </c>
      <c r="C5227" s="0" t="s">
        <v>8968</v>
      </c>
      <c r="D5227" s="0" t="n">
        <v>31648</v>
      </c>
      <c r="E5227" s="0" t="s">
        <v>14988</v>
      </c>
      <c r="H5227" s="0" t="s">
        <v>14989</v>
      </c>
      <c r="I5227" s="0" t="s">
        <v>14990</v>
      </c>
    </row>
    <row r="5228" customFormat="false" ht="14.4" hidden="false" customHeight="false" outlineLevel="0" collapsed="false">
      <c r="A5228" s="0" t="n">
        <v>577</v>
      </c>
      <c r="B5228" s="0" t="s">
        <v>8967</v>
      </c>
      <c r="C5228" s="0" t="s">
        <v>8968</v>
      </c>
      <c r="D5228" s="0" t="n">
        <v>31649</v>
      </c>
      <c r="E5228" s="0" t="s">
        <v>14991</v>
      </c>
      <c r="H5228" s="0" t="s">
        <v>14992</v>
      </c>
      <c r="I5228" s="0" t="s">
        <v>14993</v>
      </c>
    </row>
    <row r="5229" customFormat="false" ht="14.4" hidden="false" customHeight="false" outlineLevel="0" collapsed="false">
      <c r="A5229" s="0" t="n">
        <v>577</v>
      </c>
      <c r="B5229" s="0" t="s">
        <v>8967</v>
      </c>
      <c r="C5229" s="0" t="s">
        <v>8968</v>
      </c>
      <c r="D5229" s="0" t="n">
        <v>31650</v>
      </c>
      <c r="E5229" s="0" t="s">
        <v>14994</v>
      </c>
      <c r="H5229" s="0" t="s">
        <v>14995</v>
      </c>
      <c r="I5229" s="0" t="s">
        <v>14996</v>
      </c>
    </row>
    <row r="5230" customFormat="false" ht="14.4" hidden="false" customHeight="false" outlineLevel="0" collapsed="false">
      <c r="A5230" s="0" t="n">
        <v>577</v>
      </c>
      <c r="B5230" s="0" t="s">
        <v>8967</v>
      </c>
      <c r="C5230" s="0" t="s">
        <v>8968</v>
      </c>
      <c r="D5230" s="0" t="n">
        <v>31651</v>
      </c>
      <c r="E5230" s="0" t="s">
        <v>14997</v>
      </c>
      <c r="H5230" s="0" t="s">
        <v>14998</v>
      </c>
      <c r="I5230" s="0" t="s">
        <v>14999</v>
      </c>
    </row>
    <row r="5231" customFormat="false" ht="14.4" hidden="false" customHeight="false" outlineLevel="0" collapsed="false">
      <c r="A5231" s="0" t="n">
        <v>577</v>
      </c>
      <c r="B5231" s="0" t="s">
        <v>8967</v>
      </c>
      <c r="C5231" s="0" t="s">
        <v>8968</v>
      </c>
      <c r="D5231" s="0" t="n">
        <v>31652</v>
      </c>
      <c r="E5231" s="0" t="s">
        <v>15000</v>
      </c>
      <c r="H5231" s="0" t="s">
        <v>15001</v>
      </c>
      <c r="I5231" s="0" t="s">
        <v>15002</v>
      </c>
    </row>
    <row r="5232" customFormat="false" ht="14.4" hidden="false" customHeight="false" outlineLevel="0" collapsed="false">
      <c r="A5232" s="0" t="n">
        <v>577</v>
      </c>
      <c r="B5232" s="0" t="s">
        <v>8967</v>
      </c>
      <c r="C5232" s="0" t="s">
        <v>8968</v>
      </c>
      <c r="D5232" s="0" t="n">
        <v>31653</v>
      </c>
      <c r="E5232" s="0" t="s">
        <v>15003</v>
      </c>
      <c r="H5232" s="0" t="s">
        <v>15004</v>
      </c>
      <c r="I5232" s="0" t="s">
        <v>15005</v>
      </c>
    </row>
    <row r="5233" customFormat="false" ht="14.4" hidden="false" customHeight="false" outlineLevel="0" collapsed="false">
      <c r="A5233" s="0" t="n">
        <v>577</v>
      </c>
      <c r="B5233" s="0" t="s">
        <v>8967</v>
      </c>
      <c r="C5233" s="0" t="s">
        <v>8968</v>
      </c>
      <c r="D5233" s="0" t="n">
        <v>31654</v>
      </c>
      <c r="E5233" s="0" t="s">
        <v>15006</v>
      </c>
      <c r="H5233" s="0" t="s">
        <v>15007</v>
      </c>
      <c r="I5233" s="0" t="s">
        <v>15008</v>
      </c>
    </row>
    <row r="5234" customFormat="false" ht="14.4" hidden="false" customHeight="false" outlineLevel="0" collapsed="false">
      <c r="A5234" s="0" t="n">
        <v>577</v>
      </c>
      <c r="B5234" s="0" t="s">
        <v>8967</v>
      </c>
      <c r="C5234" s="0" t="s">
        <v>8968</v>
      </c>
      <c r="D5234" s="0" t="n">
        <v>31655</v>
      </c>
      <c r="E5234" s="0" t="s">
        <v>15009</v>
      </c>
      <c r="H5234" s="0" t="s">
        <v>15010</v>
      </c>
      <c r="I5234" s="0" t="s">
        <v>15011</v>
      </c>
    </row>
    <row r="5235" customFormat="false" ht="14.4" hidden="false" customHeight="false" outlineLevel="0" collapsed="false">
      <c r="A5235" s="0" t="n">
        <v>577</v>
      </c>
      <c r="B5235" s="0" t="s">
        <v>8967</v>
      </c>
      <c r="C5235" s="0" t="s">
        <v>8968</v>
      </c>
      <c r="D5235" s="0" t="n">
        <v>31656</v>
      </c>
      <c r="E5235" s="0" t="s">
        <v>15012</v>
      </c>
      <c r="H5235" s="0" t="s">
        <v>15013</v>
      </c>
      <c r="I5235" s="0" t="s">
        <v>15014</v>
      </c>
    </row>
    <row r="5236" customFormat="false" ht="14.4" hidden="false" customHeight="false" outlineLevel="0" collapsed="false">
      <c r="A5236" s="0" t="n">
        <v>577</v>
      </c>
      <c r="B5236" s="0" t="s">
        <v>8967</v>
      </c>
      <c r="C5236" s="0" t="s">
        <v>8968</v>
      </c>
      <c r="D5236" s="0" t="n">
        <v>31657</v>
      </c>
      <c r="E5236" s="0" t="s">
        <v>15015</v>
      </c>
      <c r="H5236" s="0" t="s">
        <v>15016</v>
      </c>
      <c r="I5236" s="0" t="s">
        <v>15017</v>
      </c>
    </row>
    <row r="5237" customFormat="false" ht="14.4" hidden="false" customHeight="false" outlineLevel="0" collapsed="false">
      <c r="A5237" s="0" t="n">
        <v>577</v>
      </c>
      <c r="B5237" s="0" t="s">
        <v>8967</v>
      </c>
      <c r="C5237" s="0" t="s">
        <v>8968</v>
      </c>
      <c r="D5237" s="0" t="n">
        <v>31658</v>
      </c>
      <c r="E5237" s="0" t="s">
        <v>15018</v>
      </c>
      <c r="H5237" s="0" t="s">
        <v>15019</v>
      </c>
      <c r="I5237" s="0" t="s">
        <v>15020</v>
      </c>
    </row>
    <row r="5238" customFormat="false" ht="14.4" hidden="false" customHeight="false" outlineLevel="0" collapsed="false">
      <c r="A5238" s="0" t="n">
        <v>577</v>
      </c>
      <c r="B5238" s="0" t="s">
        <v>8967</v>
      </c>
      <c r="C5238" s="0" t="s">
        <v>8968</v>
      </c>
      <c r="D5238" s="0" t="n">
        <v>31659</v>
      </c>
      <c r="E5238" s="0" t="s">
        <v>15021</v>
      </c>
      <c r="H5238" s="0" t="s">
        <v>15022</v>
      </c>
      <c r="I5238" s="0" t="s">
        <v>15023</v>
      </c>
    </row>
    <row r="5239" customFormat="false" ht="14.4" hidden="false" customHeight="false" outlineLevel="0" collapsed="false">
      <c r="A5239" s="0" t="n">
        <v>577</v>
      </c>
      <c r="B5239" s="0" t="s">
        <v>8967</v>
      </c>
      <c r="C5239" s="0" t="s">
        <v>8968</v>
      </c>
      <c r="D5239" s="0" t="n">
        <v>31660</v>
      </c>
      <c r="E5239" s="0" t="s">
        <v>15024</v>
      </c>
      <c r="H5239" s="0" t="s">
        <v>15025</v>
      </c>
      <c r="I5239" s="0" t="s">
        <v>15026</v>
      </c>
    </row>
    <row r="5240" customFormat="false" ht="14.4" hidden="false" customHeight="false" outlineLevel="0" collapsed="false">
      <c r="A5240" s="0" t="n">
        <v>577</v>
      </c>
      <c r="B5240" s="0" t="s">
        <v>8967</v>
      </c>
      <c r="C5240" s="0" t="s">
        <v>8968</v>
      </c>
      <c r="D5240" s="0" t="n">
        <v>31661</v>
      </c>
      <c r="E5240" s="0" t="s">
        <v>15027</v>
      </c>
      <c r="H5240" s="0" t="s">
        <v>15028</v>
      </c>
      <c r="I5240" s="0" t="s">
        <v>15029</v>
      </c>
    </row>
    <row r="5241" customFormat="false" ht="14.4" hidden="false" customHeight="false" outlineLevel="0" collapsed="false">
      <c r="A5241" s="0" t="n">
        <v>577</v>
      </c>
      <c r="B5241" s="0" t="s">
        <v>8967</v>
      </c>
      <c r="C5241" s="0" t="s">
        <v>8968</v>
      </c>
      <c r="D5241" s="0" t="n">
        <v>31662</v>
      </c>
      <c r="E5241" s="0" t="s">
        <v>15030</v>
      </c>
      <c r="H5241" s="0" t="s">
        <v>15031</v>
      </c>
      <c r="I5241" s="0" t="s">
        <v>15032</v>
      </c>
    </row>
    <row r="5242" customFormat="false" ht="14.4" hidden="false" customHeight="false" outlineLevel="0" collapsed="false">
      <c r="A5242" s="0" t="n">
        <v>577</v>
      </c>
      <c r="B5242" s="0" t="s">
        <v>8967</v>
      </c>
      <c r="C5242" s="0" t="s">
        <v>8968</v>
      </c>
      <c r="D5242" s="0" t="n">
        <v>31663</v>
      </c>
      <c r="E5242" s="0" t="s">
        <v>15033</v>
      </c>
      <c r="H5242" s="0" t="s">
        <v>15034</v>
      </c>
      <c r="I5242" s="0" t="s">
        <v>15035</v>
      </c>
    </row>
    <row r="5243" customFormat="false" ht="14.4" hidden="false" customHeight="false" outlineLevel="0" collapsed="false">
      <c r="A5243" s="0" t="n">
        <v>577</v>
      </c>
      <c r="B5243" s="0" t="s">
        <v>8967</v>
      </c>
      <c r="C5243" s="0" t="s">
        <v>8968</v>
      </c>
      <c r="D5243" s="0" t="n">
        <v>31664</v>
      </c>
      <c r="E5243" s="0" t="s">
        <v>15036</v>
      </c>
      <c r="H5243" s="0" t="s">
        <v>15037</v>
      </c>
      <c r="I5243" s="0" t="s">
        <v>15038</v>
      </c>
    </row>
    <row r="5244" customFormat="false" ht="14.4" hidden="false" customHeight="false" outlineLevel="0" collapsed="false">
      <c r="A5244" s="0" t="n">
        <v>577</v>
      </c>
      <c r="B5244" s="0" t="s">
        <v>8967</v>
      </c>
      <c r="C5244" s="0" t="s">
        <v>8968</v>
      </c>
      <c r="D5244" s="0" t="n">
        <v>31665</v>
      </c>
      <c r="E5244" s="0" t="s">
        <v>15039</v>
      </c>
      <c r="H5244" s="0" t="s">
        <v>15040</v>
      </c>
      <c r="I5244" s="0" t="s">
        <v>15041</v>
      </c>
    </row>
    <row r="5245" customFormat="false" ht="14.4" hidden="false" customHeight="false" outlineLevel="0" collapsed="false">
      <c r="A5245" s="0" t="n">
        <v>577</v>
      </c>
      <c r="B5245" s="0" t="s">
        <v>8967</v>
      </c>
      <c r="C5245" s="0" t="s">
        <v>8968</v>
      </c>
      <c r="D5245" s="0" t="n">
        <v>31666</v>
      </c>
      <c r="E5245" s="0" t="s">
        <v>15042</v>
      </c>
      <c r="H5245" s="0" t="s">
        <v>15043</v>
      </c>
      <c r="I5245" s="0" t="s">
        <v>15044</v>
      </c>
    </row>
    <row r="5246" customFormat="false" ht="14.4" hidden="false" customHeight="false" outlineLevel="0" collapsed="false">
      <c r="A5246" s="0" t="n">
        <v>577</v>
      </c>
      <c r="B5246" s="0" t="s">
        <v>8967</v>
      </c>
      <c r="C5246" s="0" t="s">
        <v>8968</v>
      </c>
      <c r="D5246" s="0" t="n">
        <v>31667</v>
      </c>
      <c r="E5246" s="0" t="s">
        <v>15045</v>
      </c>
      <c r="H5246" s="0" t="s">
        <v>15046</v>
      </c>
      <c r="I5246" s="0" t="s">
        <v>15047</v>
      </c>
    </row>
    <row r="5247" customFormat="false" ht="14.4" hidden="false" customHeight="false" outlineLevel="0" collapsed="false">
      <c r="A5247" s="0" t="n">
        <v>577</v>
      </c>
      <c r="B5247" s="0" t="s">
        <v>8967</v>
      </c>
      <c r="C5247" s="0" t="s">
        <v>8968</v>
      </c>
      <c r="D5247" s="0" t="n">
        <v>31668</v>
      </c>
      <c r="E5247" s="0" t="s">
        <v>15048</v>
      </c>
      <c r="H5247" s="0" t="s">
        <v>15049</v>
      </c>
      <c r="I5247" s="0" t="s">
        <v>15050</v>
      </c>
    </row>
    <row r="5248" customFormat="false" ht="14.4" hidden="false" customHeight="false" outlineLevel="0" collapsed="false">
      <c r="A5248" s="0" t="n">
        <v>577</v>
      </c>
      <c r="B5248" s="0" t="s">
        <v>8967</v>
      </c>
      <c r="C5248" s="0" t="s">
        <v>8968</v>
      </c>
      <c r="D5248" s="0" t="n">
        <v>31669</v>
      </c>
      <c r="E5248" s="0" t="s">
        <v>15051</v>
      </c>
      <c r="H5248" s="0" t="s">
        <v>15052</v>
      </c>
      <c r="I5248" s="0" t="s">
        <v>15053</v>
      </c>
    </row>
    <row r="5249" customFormat="false" ht="14.4" hidden="false" customHeight="false" outlineLevel="0" collapsed="false">
      <c r="A5249" s="0" t="n">
        <v>577</v>
      </c>
      <c r="B5249" s="0" t="s">
        <v>8967</v>
      </c>
      <c r="C5249" s="0" t="s">
        <v>8968</v>
      </c>
      <c r="D5249" s="0" t="n">
        <v>31670</v>
      </c>
      <c r="E5249" s="0" t="s">
        <v>15054</v>
      </c>
      <c r="H5249" s="0" t="s">
        <v>15055</v>
      </c>
      <c r="I5249" s="0" t="s">
        <v>15056</v>
      </c>
    </row>
    <row r="5250" customFormat="false" ht="14.4" hidden="false" customHeight="false" outlineLevel="0" collapsed="false">
      <c r="A5250" s="0" t="n">
        <v>577</v>
      </c>
      <c r="B5250" s="0" t="s">
        <v>8967</v>
      </c>
      <c r="C5250" s="0" t="s">
        <v>8968</v>
      </c>
      <c r="D5250" s="0" t="n">
        <v>31671</v>
      </c>
      <c r="E5250" s="0" t="s">
        <v>15057</v>
      </c>
      <c r="H5250" s="0" t="s">
        <v>15058</v>
      </c>
      <c r="I5250" s="0" t="s">
        <v>15059</v>
      </c>
    </row>
    <row r="5251" customFormat="false" ht="14.4" hidden="false" customHeight="false" outlineLevel="0" collapsed="false">
      <c r="A5251" s="0" t="n">
        <v>577</v>
      </c>
      <c r="B5251" s="0" t="s">
        <v>8967</v>
      </c>
      <c r="C5251" s="0" t="s">
        <v>8968</v>
      </c>
      <c r="D5251" s="0" t="n">
        <v>31672</v>
      </c>
      <c r="E5251" s="0" t="s">
        <v>15060</v>
      </c>
      <c r="H5251" s="0" t="s">
        <v>15061</v>
      </c>
      <c r="I5251" s="0" t="s">
        <v>15062</v>
      </c>
    </row>
    <row r="5252" customFormat="false" ht="14.4" hidden="false" customHeight="false" outlineLevel="0" collapsed="false">
      <c r="A5252" s="0" t="n">
        <v>577</v>
      </c>
      <c r="B5252" s="0" t="s">
        <v>8967</v>
      </c>
      <c r="C5252" s="0" t="s">
        <v>8968</v>
      </c>
      <c r="D5252" s="0" t="n">
        <v>31673</v>
      </c>
      <c r="E5252" s="0" t="s">
        <v>15063</v>
      </c>
      <c r="H5252" s="0" t="s">
        <v>15064</v>
      </c>
      <c r="I5252" s="0" t="s">
        <v>15065</v>
      </c>
    </row>
    <row r="5253" customFormat="false" ht="14.4" hidden="false" customHeight="false" outlineLevel="0" collapsed="false">
      <c r="A5253" s="0" t="n">
        <v>577</v>
      </c>
      <c r="B5253" s="0" t="s">
        <v>8967</v>
      </c>
      <c r="C5253" s="0" t="s">
        <v>8968</v>
      </c>
      <c r="D5253" s="0" t="n">
        <v>31674</v>
      </c>
      <c r="E5253" s="0" t="s">
        <v>15066</v>
      </c>
      <c r="H5253" s="0" t="s">
        <v>10704</v>
      </c>
      <c r="I5253" s="0" t="s">
        <v>15067</v>
      </c>
    </row>
    <row r="5254" customFormat="false" ht="14.4" hidden="false" customHeight="false" outlineLevel="0" collapsed="false">
      <c r="A5254" s="0" t="n">
        <v>577</v>
      </c>
      <c r="B5254" s="0" t="s">
        <v>8967</v>
      </c>
      <c r="C5254" s="0" t="s">
        <v>8968</v>
      </c>
      <c r="D5254" s="0" t="n">
        <v>31675</v>
      </c>
      <c r="E5254" s="0" t="s">
        <v>15068</v>
      </c>
      <c r="H5254" s="0" t="s">
        <v>10806</v>
      </c>
      <c r="I5254" s="0" t="s">
        <v>15069</v>
      </c>
    </row>
    <row r="5255" customFormat="false" ht="14.4" hidden="false" customHeight="false" outlineLevel="0" collapsed="false">
      <c r="A5255" s="0" t="n">
        <v>577</v>
      </c>
      <c r="B5255" s="0" t="s">
        <v>8967</v>
      </c>
      <c r="C5255" s="0" t="s">
        <v>8968</v>
      </c>
      <c r="D5255" s="0" t="n">
        <v>31676</v>
      </c>
      <c r="E5255" s="0" t="s">
        <v>15070</v>
      </c>
      <c r="H5255" s="0" t="s">
        <v>15071</v>
      </c>
      <c r="I5255" s="0" t="s">
        <v>15072</v>
      </c>
    </row>
    <row r="5256" customFormat="false" ht="14.4" hidden="false" customHeight="false" outlineLevel="0" collapsed="false">
      <c r="A5256" s="0" t="n">
        <v>577</v>
      </c>
      <c r="B5256" s="0" t="s">
        <v>8967</v>
      </c>
      <c r="C5256" s="0" t="s">
        <v>8968</v>
      </c>
      <c r="D5256" s="0" t="n">
        <v>31677</v>
      </c>
      <c r="E5256" s="0" t="s">
        <v>15073</v>
      </c>
      <c r="H5256" s="0" t="s">
        <v>15074</v>
      </c>
      <c r="I5256" s="0" t="s">
        <v>15075</v>
      </c>
    </row>
    <row r="5257" customFormat="false" ht="14.4" hidden="false" customHeight="false" outlineLevel="0" collapsed="false">
      <c r="A5257" s="0" t="n">
        <v>577</v>
      </c>
      <c r="B5257" s="0" t="s">
        <v>8967</v>
      </c>
      <c r="C5257" s="0" t="s">
        <v>8968</v>
      </c>
      <c r="D5257" s="0" t="n">
        <v>31678</v>
      </c>
      <c r="E5257" s="0" t="s">
        <v>15076</v>
      </c>
      <c r="H5257" s="0" t="s">
        <v>15077</v>
      </c>
      <c r="I5257" s="0" t="s">
        <v>15078</v>
      </c>
    </row>
    <row r="5258" customFormat="false" ht="14.4" hidden="false" customHeight="false" outlineLevel="0" collapsed="false">
      <c r="A5258" s="0" t="n">
        <v>577</v>
      </c>
      <c r="B5258" s="0" t="s">
        <v>8967</v>
      </c>
      <c r="C5258" s="0" t="s">
        <v>8968</v>
      </c>
      <c r="D5258" s="0" t="n">
        <v>31679</v>
      </c>
      <c r="E5258" s="0" t="s">
        <v>15079</v>
      </c>
      <c r="H5258" s="0" t="s">
        <v>15080</v>
      </c>
      <c r="I5258" s="0" t="s">
        <v>15081</v>
      </c>
    </row>
    <row r="5259" customFormat="false" ht="14.4" hidden="false" customHeight="false" outlineLevel="0" collapsed="false">
      <c r="A5259" s="0" t="n">
        <v>577</v>
      </c>
      <c r="B5259" s="0" t="s">
        <v>8967</v>
      </c>
      <c r="C5259" s="0" t="s">
        <v>8968</v>
      </c>
      <c r="D5259" s="0" t="n">
        <v>31680</v>
      </c>
      <c r="E5259" s="0" t="s">
        <v>15082</v>
      </c>
      <c r="H5259" s="0" t="s">
        <v>15083</v>
      </c>
      <c r="I5259" s="0" t="s">
        <v>15084</v>
      </c>
    </row>
    <row r="5260" customFormat="false" ht="14.4" hidden="false" customHeight="false" outlineLevel="0" collapsed="false">
      <c r="A5260" s="0" t="n">
        <v>577</v>
      </c>
      <c r="B5260" s="0" t="s">
        <v>8967</v>
      </c>
      <c r="C5260" s="0" t="s">
        <v>8968</v>
      </c>
      <c r="D5260" s="0" t="n">
        <v>31681</v>
      </c>
      <c r="E5260" s="0" t="s">
        <v>15085</v>
      </c>
      <c r="H5260" s="0" t="s">
        <v>15086</v>
      </c>
      <c r="I5260" s="0" t="s">
        <v>15087</v>
      </c>
    </row>
    <row r="5261" customFormat="false" ht="14.4" hidden="false" customHeight="false" outlineLevel="0" collapsed="false">
      <c r="A5261" s="0" t="n">
        <v>577</v>
      </c>
      <c r="B5261" s="0" t="s">
        <v>8967</v>
      </c>
      <c r="C5261" s="0" t="s">
        <v>8968</v>
      </c>
      <c r="D5261" s="0" t="n">
        <v>31682</v>
      </c>
      <c r="E5261" s="0" t="s">
        <v>15088</v>
      </c>
      <c r="H5261" s="0" t="s">
        <v>15089</v>
      </c>
      <c r="I5261" s="0" t="s">
        <v>15090</v>
      </c>
    </row>
    <row r="5262" customFormat="false" ht="14.4" hidden="false" customHeight="false" outlineLevel="0" collapsed="false">
      <c r="A5262" s="0" t="n">
        <v>577</v>
      </c>
      <c r="B5262" s="0" t="s">
        <v>8967</v>
      </c>
      <c r="C5262" s="0" t="s">
        <v>8968</v>
      </c>
      <c r="D5262" s="0" t="n">
        <v>31683</v>
      </c>
      <c r="E5262" s="0" t="s">
        <v>15091</v>
      </c>
      <c r="H5262" s="0" t="s">
        <v>15092</v>
      </c>
      <c r="I5262" s="0" t="s">
        <v>15093</v>
      </c>
    </row>
    <row r="5263" customFormat="false" ht="14.4" hidden="false" customHeight="false" outlineLevel="0" collapsed="false">
      <c r="A5263" s="0" t="n">
        <v>577</v>
      </c>
      <c r="B5263" s="0" t="s">
        <v>8967</v>
      </c>
      <c r="C5263" s="0" t="s">
        <v>8968</v>
      </c>
      <c r="D5263" s="0" t="n">
        <v>31684</v>
      </c>
      <c r="E5263" s="0" t="s">
        <v>15094</v>
      </c>
      <c r="H5263" s="0" t="s">
        <v>15095</v>
      </c>
      <c r="I5263" s="0" t="s">
        <v>15096</v>
      </c>
    </row>
    <row r="5264" customFormat="false" ht="14.4" hidden="false" customHeight="false" outlineLevel="0" collapsed="false">
      <c r="A5264" s="0" t="n">
        <v>577</v>
      </c>
      <c r="B5264" s="0" t="s">
        <v>8967</v>
      </c>
      <c r="C5264" s="0" t="s">
        <v>8968</v>
      </c>
      <c r="D5264" s="0" t="n">
        <v>31685</v>
      </c>
      <c r="E5264" s="0" t="s">
        <v>15097</v>
      </c>
      <c r="H5264" s="0" t="s">
        <v>15098</v>
      </c>
      <c r="I5264" s="0" t="s">
        <v>15099</v>
      </c>
    </row>
    <row r="5265" customFormat="false" ht="14.4" hidden="false" customHeight="false" outlineLevel="0" collapsed="false">
      <c r="A5265" s="0" t="n">
        <v>577</v>
      </c>
      <c r="B5265" s="0" t="s">
        <v>8967</v>
      </c>
      <c r="C5265" s="0" t="s">
        <v>8968</v>
      </c>
      <c r="D5265" s="0" t="n">
        <v>31686</v>
      </c>
      <c r="E5265" s="0" t="s">
        <v>15100</v>
      </c>
      <c r="H5265" s="0" t="s">
        <v>15101</v>
      </c>
      <c r="I5265" s="0" t="s">
        <v>15102</v>
      </c>
    </row>
    <row r="5266" customFormat="false" ht="14.4" hidden="false" customHeight="false" outlineLevel="0" collapsed="false">
      <c r="A5266" s="0" t="n">
        <v>577</v>
      </c>
      <c r="B5266" s="0" t="s">
        <v>8967</v>
      </c>
      <c r="C5266" s="0" t="s">
        <v>8968</v>
      </c>
      <c r="D5266" s="0" t="n">
        <v>31687</v>
      </c>
      <c r="E5266" s="0" t="s">
        <v>15103</v>
      </c>
      <c r="H5266" s="0" t="s">
        <v>15104</v>
      </c>
      <c r="I5266" s="0" t="s">
        <v>15105</v>
      </c>
    </row>
    <row r="5267" customFormat="false" ht="14.4" hidden="false" customHeight="false" outlineLevel="0" collapsed="false">
      <c r="A5267" s="0" t="n">
        <v>577</v>
      </c>
      <c r="B5267" s="0" t="s">
        <v>8967</v>
      </c>
      <c r="C5267" s="0" t="s">
        <v>8968</v>
      </c>
      <c r="D5267" s="0" t="n">
        <v>31688</v>
      </c>
      <c r="E5267" s="0" t="s">
        <v>15106</v>
      </c>
      <c r="H5267" s="0" t="s">
        <v>15107</v>
      </c>
      <c r="I5267" s="0" t="s">
        <v>15108</v>
      </c>
    </row>
    <row r="5268" customFormat="false" ht="14.4" hidden="false" customHeight="false" outlineLevel="0" collapsed="false">
      <c r="A5268" s="0" t="n">
        <v>577</v>
      </c>
      <c r="B5268" s="0" t="s">
        <v>8967</v>
      </c>
      <c r="C5268" s="0" t="s">
        <v>8968</v>
      </c>
      <c r="D5268" s="0" t="n">
        <v>31689</v>
      </c>
      <c r="E5268" s="0" t="s">
        <v>15109</v>
      </c>
      <c r="H5268" s="0" t="s">
        <v>15110</v>
      </c>
      <c r="I5268" s="0" t="s">
        <v>15111</v>
      </c>
    </row>
    <row r="5269" customFormat="false" ht="14.4" hidden="false" customHeight="false" outlineLevel="0" collapsed="false">
      <c r="A5269" s="0" t="n">
        <v>577</v>
      </c>
      <c r="B5269" s="0" t="s">
        <v>8967</v>
      </c>
      <c r="C5269" s="0" t="s">
        <v>8968</v>
      </c>
      <c r="D5269" s="0" t="n">
        <v>31690</v>
      </c>
      <c r="E5269" s="0" t="s">
        <v>15112</v>
      </c>
      <c r="H5269" s="0" t="s">
        <v>15113</v>
      </c>
      <c r="I5269" s="0" t="s">
        <v>15114</v>
      </c>
    </row>
    <row r="5270" customFormat="false" ht="14.4" hidden="false" customHeight="false" outlineLevel="0" collapsed="false">
      <c r="A5270" s="0" t="n">
        <v>577</v>
      </c>
      <c r="B5270" s="0" t="s">
        <v>8967</v>
      </c>
      <c r="C5270" s="0" t="s">
        <v>8968</v>
      </c>
      <c r="D5270" s="0" t="n">
        <v>31691</v>
      </c>
      <c r="E5270" s="0" t="s">
        <v>15115</v>
      </c>
      <c r="H5270" s="0" t="s">
        <v>15116</v>
      </c>
      <c r="I5270" s="0" t="s">
        <v>15117</v>
      </c>
    </row>
    <row r="5271" customFormat="false" ht="14.4" hidden="false" customHeight="false" outlineLevel="0" collapsed="false">
      <c r="A5271" s="0" t="n">
        <v>577</v>
      </c>
      <c r="B5271" s="0" t="s">
        <v>8967</v>
      </c>
      <c r="C5271" s="0" t="s">
        <v>8968</v>
      </c>
      <c r="D5271" s="0" t="n">
        <v>31692</v>
      </c>
      <c r="E5271" s="0" t="s">
        <v>15118</v>
      </c>
      <c r="H5271" s="0" t="s">
        <v>15119</v>
      </c>
      <c r="I5271" s="0" t="s">
        <v>15120</v>
      </c>
    </row>
    <row r="5272" customFormat="false" ht="14.4" hidden="false" customHeight="false" outlineLevel="0" collapsed="false">
      <c r="A5272" s="0" t="n">
        <v>577</v>
      </c>
      <c r="B5272" s="0" t="s">
        <v>8967</v>
      </c>
      <c r="C5272" s="0" t="s">
        <v>8968</v>
      </c>
      <c r="D5272" s="0" t="n">
        <v>39000</v>
      </c>
      <c r="E5272" s="0" t="s">
        <v>15121</v>
      </c>
      <c r="F5272" s="0" t="s">
        <v>15122</v>
      </c>
      <c r="G5272" s="0" t="s">
        <v>15123</v>
      </c>
    </row>
    <row r="5273" customFormat="false" ht="14.4" hidden="false" customHeight="false" outlineLevel="0" collapsed="false">
      <c r="A5273" s="0" t="n">
        <v>577</v>
      </c>
      <c r="B5273" s="0" t="s">
        <v>8967</v>
      </c>
      <c r="C5273" s="0" t="s">
        <v>8968</v>
      </c>
      <c r="D5273" s="0" t="n">
        <v>39001</v>
      </c>
      <c r="E5273" s="0" t="s">
        <v>15124</v>
      </c>
      <c r="F5273" s="0" t="s">
        <v>15125</v>
      </c>
      <c r="G5273" s="0" t="s">
        <v>15126</v>
      </c>
    </row>
    <row r="5274" customFormat="false" ht="14.4" hidden="false" customHeight="false" outlineLevel="0" collapsed="false">
      <c r="A5274" s="0" t="n">
        <v>577</v>
      </c>
      <c r="B5274" s="0" t="s">
        <v>8967</v>
      </c>
      <c r="C5274" s="0" t="s">
        <v>8968</v>
      </c>
      <c r="D5274" s="0" t="n">
        <v>40001</v>
      </c>
      <c r="E5274" s="0" t="s">
        <v>15127</v>
      </c>
      <c r="F5274" s="0" t="s">
        <v>1074</v>
      </c>
      <c r="G5274" s="0" t="s">
        <v>15128</v>
      </c>
    </row>
    <row r="5275" customFormat="false" ht="14.4" hidden="false" customHeight="false" outlineLevel="0" collapsed="false">
      <c r="A5275" s="0" t="n">
        <v>577</v>
      </c>
      <c r="B5275" s="0" t="s">
        <v>8967</v>
      </c>
      <c r="C5275" s="0" t="s">
        <v>8968</v>
      </c>
      <c r="D5275" s="0" t="n">
        <v>40101</v>
      </c>
      <c r="E5275" s="0" t="s">
        <v>15129</v>
      </c>
      <c r="F5275" s="0" t="s">
        <v>1074</v>
      </c>
      <c r="G5275" s="0" t="s">
        <v>1074</v>
      </c>
    </row>
    <row r="5276" customFormat="false" ht="14.4" hidden="false" customHeight="false" outlineLevel="0" collapsed="false">
      <c r="A5276" s="0" t="n">
        <v>577</v>
      </c>
      <c r="B5276" s="0" t="s">
        <v>8967</v>
      </c>
      <c r="C5276" s="0" t="s">
        <v>8968</v>
      </c>
      <c r="D5276" s="0" t="n">
        <v>40102</v>
      </c>
      <c r="E5276" s="0" t="s">
        <v>15130</v>
      </c>
      <c r="F5276" s="0" t="s">
        <v>1074</v>
      </c>
      <c r="G5276" s="0" t="s">
        <v>15131</v>
      </c>
    </row>
    <row r="5277" customFormat="false" ht="14.4" hidden="false" customHeight="false" outlineLevel="0" collapsed="false">
      <c r="A5277" s="0" t="n">
        <v>577</v>
      </c>
      <c r="B5277" s="0" t="s">
        <v>8967</v>
      </c>
      <c r="C5277" s="0" t="s">
        <v>8968</v>
      </c>
      <c r="D5277" s="0" t="n">
        <v>40103</v>
      </c>
      <c r="E5277" s="0" t="s">
        <v>15132</v>
      </c>
      <c r="F5277" s="0" t="s">
        <v>1074</v>
      </c>
      <c r="G5277" s="0" t="s">
        <v>1074</v>
      </c>
    </row>
    <row r="5278" customFormat="false" ht="14.4" hidden="false" customHeight="false" outlineLevel="0" collapsed="false">
      <c r="A5278" s="0" t="n">
        <v>577</v>
      </c>
      <c r="B5278" s="0" t="s">
        <v>8967</v>
      </c>
      <c r="C5278" s="0" t="s">
        <v>8968</v>
      </c>
      <c r="D5278" s="0" t="n">
        <v>40104</v>
      </c>
      <c r="E5278" s="0" t="s">
        <v>15133</v>
      </c>
      <c r="F5278" s="0" t="s">
        <v>1074</v>
      </c>
      <c r="G5278" s="0" t="s">
        <v>15134</v>
      </c>
    </row>
    <row r="5279" customFormat="false" ht="14.4" hidden="false" customHeight="false" outlineLevel="0" collapsed="false">
      <c r="A5279" s="0" t="n">
        <v>577</v>
      </c>
      <c r="B5279" s="0" t="s">
        <v>8967</v>
      </c>
      <c r="C5279" s="0" t="s">
        <v>8968</v>
      </c>
      <c r="D5279" s="0" t="n">
        <v>40201</v>
      </c>
      <c r="E5279" s="0" t="s">
        <v>15135</v>
      </c>
      <c r="F5279" s="0" t="s">
        <v>1074</v>
      </c>
      <c r="G5279" s="0" t="s">
        <v>1074</v>
      </c>
    </row>
    <row r="5280" customFormat="false" ht="14.4" hidden="false" customHeight="false" outlineLevel="0" collapsed="false">
      <c r="A5280" s="0" t="n">
        <v>577</v>
      </c>
      <c r="B5280" s="0" t="s">
        <v>8967</v>
      </c>
      <c r="C5280" s="0" t="s">
        <v>8968</v>
      </c>
      <c r="D5280" s="0" t="n">
        <v>40202</v>
      </c>
      <c r="E5280" s="0" t="s">
        <v>15136</v>
      </c>
      <c r="F5280" s="0" t="s">
        <v>1074</v>
      </c>
      <c r="G5280" s="0" t="s">
        <v>15137</v>
      </c>
    </row>
    <row r="5281" customFormat="false" ht="14.4" hidden="false" customHeight="false" outlineLevel="0" collapsed="false">
      <c r="A5281" s="0" t="n">
        <v>577</v>
      </c>
      <c r="B5281" s="0" t="s">
        <v>8967</v>
      </c>
      <c r="C5281" s="0" t="s">
        <v>8968</v>
      </c>
      <c r="D5281" s="0" t="n">
        <v>40203</v>
      </c>
      <c r="E5281" s="0" t="s">
        <v>15138</v>
      </c>
      <c r="F5281" s="0" t="s">
        <v>1074</v>
      </c>
      <c r="G5281" s="0" t="s">
        <v>1074</v>
      </c>
    </row>
    <row r="5282" customFormat="false" ht="14.4" hidden="false" customHeight="false" outlineLevel="0" collapsed="false">
      <c r="A5282" s="0" t="n">
        <v>577</v>
      </c>
      <c r="B5282" s="0" t="s">
        <v>8967</v>
      </c>
      <c r="C5282" s="0" t="s">
        <v>8968</v>
      </c>
      <c r="D5282" s="0" t="n">
        <v>40204</v>
      </c>
      <c r="E5282" s="0" t="s">
        <v>15139</v>
      </c>
      <c r="F5282" s="0" t="s">
        <v>1074</v>
      </c>
      <c r="G5282" s="0" t="s">
        <v>15140</v>
      </c>
    </row>
    <row r="5283" customFormat="false" ht="14.4" hidden="false" customHeight="false" outlineLevel="0" collapsed="false">
      <c r="A5283" s="0" t="n">
        <v>577</v>
      </c>
      <c r="B5283" s="0" t="s">
        <v>8967</v>
      </c>
      <c r="C5283" s="0" t="s">
        <v>8968</v>
      </c>
      <c r="D5283" s="0" t="n">
        <v>40301</v>
      </c>
      <c r="E5283" s="0" t="s">
        <v>15141</v>
      </c>
      <c r="F5283" s="0" t="s">
        <v>1074</v>
      </c>
      <c r="G5283" s="0" t="s">
        <v>15142</v>
      </c>
    </row>
    <row r="5284" customFormat="false" ht="14.4" hidden="false" customHeight="false" outlineLevel="0" collapsed="false">
      <c r="A5284" s="0" t="n">
        <v>577</v>
      </c>
      <c r="B5284" s="0" t="s">
        <v>8967</v>
      </c>
      <c r="C5284" s="0" t="s">
        <v>8968</v>
      </c>
      <c r="D5284" s="0" t="n">
        <v>40302</v>
      </c>
      <c r="E5284" s="0" t="s">
        <v>15143</v>
      </c>
      <c r="G5284" s="0" t="s">
        <v>15144</v>
      </c>
    </row>
    <row r="5285" customFormat="false" ht="14.4" hidden="false" customHeight="false" outlineLevel="0" collapsed="false">
      <c r="A5285" s="0" t="n">
        <v>577</v>
      </c>
      <c r="B5285" s="0" t="s">
        <v>8967</v>
      </c>
      <c r="C5285" s="0" t="s">
        <v>8968</v>
      </c>
      <c r="D5285" s="0" t="n">
        <v>40303</v>
      </c>
      <c r="E5285" s="0" t="s">
        <v>15145</v>
      </c>
      <c r="G5285" s="0" t="s">
        <v>15146</v>
      </c>
    </row>
    <row r="5286" customFormat="false" ht="14.4" hidden="false" customHeight="false" outlineLevel="0" collapsed="false">
      <c r="A5286" s="0" t="n">
        <v>577</v>
      </c>
      <c r="B5286" s="0" t="s">
        <v>8967</v>
      </c>
      <c r="C5286" s="0" t="s">
        <v>8968</v>
      </c>
      <c r="D5286" s="0" t="n">
        <v>40304</v>
      </c>
      <c r="E5286" s="0" t="s">
        <v>15147</v>
      </c>
      <c r="G5286" s="0" t="s">
        <v>15148</v>
      </c>
    </row>
    <row r="5287" customFormat="false" ht="14.4" hidden="false" customHeight="false" outlineLevel="0" collapsed="false">
      <c r="A5287" s="0" t="n">
        <v>577</v>
      </c>
      <c r="B5287" s="0" t="s">
        <v>8967</v>
      </c>
      <c r="C5287" s="0" t="s">
        <v>8968</v>
      </c>
      <c r="D5287" s="0" t="n">
        <v>50000</v>
      </c>
      <c r="E5287" s="0" t="s">
        <v>15149</v>
      </c>
    </row>
    <row r="5288" customFormat="false" ht="14.4" hidden="false" customHeight="false" outlineLevel="0" collapsed="false">
      <c r="A5288" s="0" t="n">
        <v>577</v>
      </c>
      <c r="B5288" s="0" t="s">
        <v>8967</v>
      </c>
      <c r="C5288" s="0" t="s">
        <v>8968</v>
      </c>
      <c r="D5288" s="0" t="n">
        <v>50101</v>
      </c>
      <c r="E5288" s="0" t="s">
        <v>15150</v>
      </c>
    </row>
    <row r="5289" customFormat="false" ht="14.4" hidden="false" customHeight="false" outlineLevel="0" collapsed="false">
      <c r="A5289" s="0" t="n">
        <v>577</v>
      </c>
      <c r="B5289" s="0" t="s">
        <v>8967</v>
      </c>
      <c r="C5289" s="0" t="s">
        <v>8968</v>
      </c>
      <c r="D5289" s="0" t="n">
        <v>50102</v>
      </c>
      <c r="E5289" s="0" t="s">
        <v>15151</v>
      </c>
    </row>
    <row r="5290" customFormat="false" ht="14.4" hidden="false" customHeight="false" outlineLevel="0" collapsed="false">
      <c r="A5290" s="0" t="n">
        <v>577</v>
      </c>
      <c r="B5290" s="0" t="s">
        <v>8967</v>
      </c>
      <c r="C5290" s="0" t="s">
        <v>8968</v>
      </c>
      <c r="D5290" s="0" t="n">
        <v>50103</v>
      </c>
      <c r="E5290" s="0" t="s">
        <v>15152</v>
      </c>
    </row>
    <row r="5291" customFormat="false" ht="14.4" hidden="false" customHeight="false" outlineLevel="0" collapsed="false">
      <c r="A5291" s="0" t="n">
        <v>577</v>
      </c>
      <c r="B5291" s="0" t="s">
        <v>8967</v>
      </c>
      <c r="C5291" s="0" t="s">
        <v>8968</v>
      </c>
      <c r="D5291" s="0" t="n">
        <v>50104</v>
      </c>
      <c r="E5291" s="0" t="s">
        <v>15153</v>
      </c>
    </row>
    <row r="5292" customFormat="false" ht="14.4" hidden="false" customHeight="false" outlineLevel="0" collapsed="false">
      <c r="A5292" s="0" t="n">
        <v>577</v>
      </c>
      <c r="B5292" s="0" t="s">
        <v>8967</v>
      </c>
      <c r="C5292" s="0" t="s">
        <v>8968</v>
      </c>
      <c r="D5292" s="0" t="n">
        <v>50105</v>
      </c>
      <c r="E5292" s="0" t="s">
        <v>15154</v>
      </c>
    </row>
    <row r="5293" customFormat="false" ht="14.4" hidden="false" customHeight="false" outlineLevel="0" collapsed="false">
      <c r="A5293" s="0" t="n">
        <v>577</v>
      </c>
      <c r="B5293" s="0" t="s">
        <v>8967</v>
      </c>
      <c r="C5293" s="0" t="s">
        <v>8968</v>
      </c>
      <c r="D5293" s="0" t="n">
        <v>50106</v>
      </c>
      <c r="E5293" s="0" t="s">
        <v>15155</v>
      </c>
    </row>
    <row r="5294" customFormat="false" ht="14.4" hidden="false" customHeight="false" outlineLevel="0" collapsed="false">
      <c r="A5294" s="0" t="n">
        <v>577</v>
      </c>
      <c r="B5294" s="0" t="s">
        <v>8967</v>
      </c>
      <c r="C5294" s="0" t="s">
        <v>8968</v>
      </c>
      <c r="D5294" s="0" t="n">
        <v>50107</v>
      </c>
      <c r="E5294" s="0" t="s">
        <v>15156</v>
      </c>
    </row>
    <row r="5295" customFormat="false" ht="14.4" hidden="false" customHeight="false" outlineLevel="0" collapsed="false">
      <c r="A5295" s="0" t="n">
        <v>577</v>
      </c>
      <c r="B5295" s="0" t="s">
        <v>8967</v>
      </c>
      <c r="C5295" s="0" t="s">
        <v>8968</v>
      </c>
      <c r="D5295" s="0" t="n">
        <v>50201</v>
      </c>
      <c r="E5295" s="0" t="s">
        <v>15157</v>
      </c>
    </row>
    <row r="5296" customFormat="false" ht="14.4" hidden="false" customHeight="false" outlineLevel="0" collapsed="false">
      <c r="A5296" s="0" t="n">
        <v>577</v>
      </c>
      <c r="B5296" s="0" t="s">
        <v>8967</v>
      </c>
      <c r="C5296" s="0" t="s">
        <v>8968</v>
      </c>
      <c r="D5296" s="0" t="n">
        <v>50202</v>
      </c>
      <c r="E5296" s="0" t="s">
        <v>15158</v>
      </c>
    </row>
    <row r="5297" customFormat="false" ht="14.4" hidden="false" customHeight="false" outlineLevel="0" collapsed="false">
      <c r="A5297" s="0" t="n">
        <v>577</v>
      </c>
      <c r="B5297" s="0" t="s">
        <v>8967</v>
      </c>
      <c r="C5297" s="0" t="s">
        <v>8968</v>
      </c>
      <c r="D5297" s="0" t="n">
        <v>50203</v>
      </c>
      <c r="E5297" s="0" t="s">
        <v>15159</v>
      </c>
    </row>
    <row r="5298" customFormat="false" ht="14.4" hidden="false" customHeight="false" outlineLevel="0" collapsed="false">
      <c r="A5298" s="0" t="n">
        <v>577</v>
      </c>
      <c r="B5298" s="0" t="s">
        <v>8967</v>
      </c>
      <c r="C5298" s="0" t="s">
        <v>8968</v>
      </c>
      <c r="D5298" s="0" t="n">
        <v>50204</v>
      </c>
      <c r="E5298" s="0" t="s">
        <v>15160</v>
      </c>
    </row>
    <row r="5299" customFormat="false" ht="14.4" hidden="false" customHeight="false" outlineLevel="0" collapsed="false">
      <c r="A5299" s="0" t="n">
        <v>577</v>
      </c>
      <c r="B5299" s="0" t="s">
        <v>8967</v>
      </c>
      <c r="C5299" s="0" t="s">
        <v>8968</v>
      </c>
      <c r="D5299" s="0" t="n">
        <v>50205</v>
      </c>
      <c r="E5299" s="0" t="s">
        <v>15161</v>
      </c>
    </row>
    <row r="5300" customFormat="false" ht="14.4" hidden="false" customHeight="false" outlineLevel="0" collapsed="false">
      <c r="A5300" s="0" t="n">
        <v>577</v>
      </c>
      <c r="B5300" s="0" t="s">
        <v>8967</v>
      </c>
      <c r="C5300" s="0" t="s">
        <v>8968</v>
      </c>
      <c r="D5300" s="0" t="n">
        <v>50206</v>
      </c>
      <c r="E5300" s="0" t="s">
        <v>15162</v>
      </c>
    </row>
    <row r="5301" customFormat="false" ht="14.4" hidden="false" customHeight="false" outlineLevel="0" collapsed="false">
      <c r="A5301" s="0" t="n">
        <v>577</v>
      </c>
      <c r="B5301" s="0" t="s">
        <v>8967</v>
      </c>
      <c r="C5301" s="0" t="s">
        <v>8968</v>
      </c>
      <c r="D5301" s="0" t="n">
        <v>50207</v>
      </c>
      <c r="E5301" s="0" t="s">
        <v>15163</v>
      </c>
    </row>
    <row r="5302" customFormat="false" ht="14.4" hidden="false" customHeight="false" outlineLevel="0" collapsed="false">
      <c r="A5302" s="0" t="n">
        <v>577</v>
      </c>
      <c r="B5302" s="0" t="s">
        <v>8967</v>
      </c>
      <c r="C5302" s="0" t="s">
        <v>8968</v>
      </c>
      <c r="D5302" s="0" t="n">
        <v>50208</v>
      </c>
      <c r="E5302" s="0" t="s">
        <v>15164</v>
      </c>
    </row>
    <row r="5303" customFormat="false" ht="14.4" hidden="false" customHeight="false" outlineLevel="0" collapsed="false">
      <c r="A5303" s="0" t="n">
        <v>577</v>
      </c>
      <c r="B5303" s="0" t="s">
        <v>8967</v>
      </c>
      <c r="C5303" s="0" t="s">
        <v>8968</v>
      </c>
      <c r="D5303" s="0" t="n">
        <v>50209</v>
      </c>
      <c r="E5303" s="0" t="s">
        <v>15165</v>
      </c>
    </row>
    <row r="5304" customFormat="false" ht="14.4" hidden="false" customHeight="false" outlineLevel="0" collapsed="false">
      <c r="A5304" s="0" t="n">
        <v>577</v>
      </c>
      <c r="B5304" s="0" t="s">
        <v>8967</v>
      </c>
      <c r="C5304" s="0" t="s">
        <v>8968</v>
      </c>
      <c r="D5304" s="0" t="n">
        <v>50210</v>
      </c>
      <c r="E5304" s="0" t="s">
        <v>15166</v>
      </c>
    </row>
    <row r="5305" customFormat="false" ht="14.4" hidden="false" customHeight="false" outlineLevel="0" collapsed="false">
      <c r="A5305" s="0" t="n">
        <v>577</v>
      </c>
      <c r="B5305" s="0" t="s">
        <v>8967</v>
      </c>
      <c r="C5305" s="0" t="s">
        <v>8968</v>
      </c>
      <c r="D5305" s="0" t="n">
        <v>50211</v>
      </c>
      <c r="E5305" s="0" t="s">
        <v>15167</v>
      </c>
    </row>
    <row r="5306" customFormat="false" ht="14.4" hidden="false" customHeight="false" outlineLevel="0" collapsed="false">
      <c r="A5306" s="0" t="n">
        <v>577</v>
      </c>
      <c r="B5306" s="0" t="s">
        <v>8967</v>
      </c>
      <c r="C5306" s="0" t="s">
        <v>8968</v>
      </c>
      <c r="D5306" s="0" t="n">
        <v>50212</v>
      </c>
      <c r="E5306" s="0" t="s">
        <v>15168</v>
      </c>
    </row>
    <row r="5307" customFormat="false" ht="14.4" hidden="false" customHeight="false" outlineLevel="0" collapsed="false">
      <c r="A5307" s="0" t="n">
        <v>577</v>
      </c>
      <c r="B5307" s="0" t="s">
        <v>8967</v>
      </c>
      <c r="C5307" s="0" t="s">
        <v>8968</v>
      </c>
      <c r="D5307" s="0" t="n">
        <v>50213</v>
      </c>
      <c r="E5307" s="0" t="s">
        <v>15169</v>
      </c>
    </row>
    <row r="5308" customFormat="false" ht="14.4" hidden="false" customHeight="false" outlineLevel="0" collapsed="false">
      <c r="A5308" s="0" t="n">
        <v>577</v>
      </c>
      <c r="B5308" s="0" t="s">
        <v>8967</v>
      </c>
      <c r="C5308" s="0" t="s">
        <v>8968</v>
      </c>
      <c r="D5308" s="0" t="n">
        <v>50214</v>
      </c>
      <c r="E5308" s="0" t="s">
        <v>15170</v>
      </c>
    </row>
    <row r="5309" customFormat="false" ht="14.4" hidden="false" customHeight="false" outlineLevel="0" collapsed="false">
      <c r="A5309" s="0" t="n">
        <v>577</v>
      </c>
      <c r="B5309" s="0" t="s">
        <v>8967</v>
      </c>
      <c r="C5309" s="0" t="s">
        <v>8968</v>
      </c>
      <c r="D5309" s="0" t="n">
        <v>50215</v>
      </c>
      <c r="E5309" s="0" t="s">
        <v>15171</v>
      </c>
    </row>
    <row r="5310" customFormat="false" ht="14.4" hidden="false" customHeight="false" outlineLevel="0" collapsed="false">
      <c r="A5310" s="0" t="n">
        <v>577</v>
      </c>
      <c r="B5310" s="0" t="s">
        <v>8967</v>
      </c>
      <c r="C5310" s="0" t="s">
        <v>8968</v>
      </c>
      <c r="D5310" s="0" t="n">
        <v>50216</v>
      </c>
      <c r="E5310" s="0" t="s">
        <v>15172</v>
      </c>
    </row>
    <row r="5311" customFormat="false" ht="14.4" hidden="false" customHeight="false" outlineLevel="0" collapsed="false">
      <c r="A5311" s="0" t="n">
        <v>577</v>
      </c>
      <c r="B5311" s="0" t="s">
        <v>8967</v>
      </c>
      <c r="C5311" s="0" t="s">
        <v>8968</v>
      </c>
      <c r="D5311" s="0" t="n">
        <v>51000</v>
      </c>
      <c r="E5311" s="0" t="s">
        <v>15173</v>
      </c>
    </row>
    <row r="5312" customFormat="false" ht="14.4" hidden="false" customHeight="false" outlineLevel="0" collapsed="false">
      <c r="A5312" s="0" t="n">
        <v>586</v>
      </c>
      <c r="B5312" s="0" t="s">
        <v>15174</v>
      </c>
      <c r="C5312" s="0" t="s">
        <v>15175</v>
      </c>
      <c r="D5312" s="0" t="n">
        <v>1</v>
      </c>
      <c r="E5312" s="0" t="s">
        <v>15176</v>
      </c>
      <c r="F5312" s="0" t="s">
        <v>15177</v>
      </c>
      <c r="G5312" s="0" t="s">
        <v>15178</v>
      </c>
    </row>
    <row r="5313" customFormat="false" ht="14.4" hidden="false" customHeight="false" outlineLevel="0" collapsed="false">
      <c r="A5313" s="0" t="n">
        <v>586</v>
      </c>
      <c r="B5313" s="0" t="s">
        <v>15174</v>
      </c>
      <c r="C5313" s="0" t="s">
        <v>15175</v>
      </c>
      <c r="D5313" s="0" t="n">
        <v>2</v>
      </c>
      <c r="E5313" s="0" t="s">
        <v>15179</v>
      </c>
      <c r="F5313" s="0" t="s">
        <v>15180</v>
      </c>
      <c r="G5313" s="0" t="s">
        <v>15181</v>
      </c>
    </row>
    <row r="5314" customFormat="false" ht="14.4" hidden="false" customHeight="false" outlineLevel="0" collapsed="false">
      <c r="A5314" s="0" t="n">
        <v>586</v>
      </c>
      <c r="B5314" s="0" t="s">
        <v>15174</v>
      </c>
      <c r="C5314" s="0" t="s">
        <v>15175</v>
      </c>
      <c r="D5314" s="0" t="n">
        <v>3</v>
      </c>
      <c r="E5314" s="0" t="s">
        <v>15182</v>
      </c>
      <c r="F5314" s="0" t="s">
        <v>15183</v>
      </c>
      <c r="G5314" s="0" t="s">
        <v>15184</v>
      </c>
    </row>
    <row r="5315" customFormat="false" ht="14.4" hidden="false" customHeight="false" outlineLevel="0" collapsed="false">
      <c r="A5315" s="0" t="n">
        <v>589</v>
      </c>
      <c r="B5315" s="0" t="s">
        <v>15185</v>
      </c>
      <c r="C5315" s="0" t="s">
        <v>15186</v>
      </c>
      <c r="D5315" s="0" t="n">
        <v>1</v>
      </c>
      <c r="E5315" s="0" t="s">
        <v>15187</v>
      </c>
      <c r="F5315" s="0" t="s">
        <v>15188</v>
      </c>
      <c r="G5315" s="0" t="s">
        <v>15189</v>
      </c>
    </row>
    <row r="5316" customFormat="false" ht="14.4" hidden="false" customHeight="false" outlineLevel="0" collapsed="false">
      <c r="A5316" s="0" t="n">
        <v>589</v>
      </c>
      <c r="B5316" s="0" t="s">
        <v>15185</v>
      </c>
      <c r="C5316" s="0" t="s">
        <v>15186</v>
      </c>
      <c r="D5316" s="0" t="n">
        <v>2</v>
      </c>
      <c r="E5316" s="0" t="s">
        <v>15190</v>
      </c>
      <c r="F5316" s="0" t="s">
        <v>15191</v>
      </c>
      <c r="G5316" s="0" t="s">
        <v>477</v>
      </c>
    </row>
    <row r="5317" customFormat="false" ht="14.4" hidden="false" customHeight="false" outlineLevel="0" collapsed="false">
      <c r="A5317" s="0" t="n">
        <v>589</v>
      </c>
      <c r="B5317" s="0" t="s">
        <v>15185</v>
      </c>
      <c r="C5317" s="0" t="s">
        <v>15186</v>
      </c>
      <c r="D5317" s="0" t="n">
        <v>3</v>
      </c>
      <c r="E5317" s="0" t="s">
        <v>15192</v>
      </c>
      <c r="F5317" s="0" t="s">
        <v>15193</v>
      </c>
      <c r="G5317" s="0" t="s">
        <v>15194</v>
      </c>
    </row>
    <row r="5318" customFormat="false" ht="14.4" hidden="false" customHeight="false" outlineLevel="0" collapsed="false">
      <c r="A5318" s="0" t="n">
        <v>589</v>
      </c>
      <c r="B5318" s="0" t="s">
        <v>15185</v>
      </c>
      <c r="C5318" s="0" t="s">
        <v>15186</v>
      </c>
      <c r="D5318" s="0" t="n">
        <v>4</v>
      </c>
      <c r="E5318" s="0" t="s">
        <v>15195</v>
      </c>
      <c r="F5318" s="0" t="s">
        <v>15196</v>
      </c>
      <c r="G5318" s="0" t="s">
        <v>15197</v>
      </c>
    </row>
    <row r="5319" customFormat="false" ht="14.4" hidden="false" customHeight="false" outlineLevel="0" collapsed="false">
      <c r="A5319" s="0" t="n">
        <v>592</v>
      </c>
      <c r="B5319" s="0" t="s">
        <v>15198</v>
      </c>
      <c r="C5319" s="0" t="s">
        <v>15199</v>
      </c>
      <c r="D5319" s="0" t="n">
        <v>1</v>
      </c>
      <c r="E5319" s="0" t="s">
        <v>15200</v>
      </c>
      <c r="F5319" s="0" t="s">
        <v>15201</v>
      </c>
      <c r="G5319" s="0" t="s">
        <v>15202</v>
      </c>
    </row>
    <row r="5320" customFormat="false" ht="14.4" hidden="false" customHeight="false" outlineLevel="0" collapsed="false">
      <c r="A5320" s="0" t="n">
        <v>592</v>
      </c>
      <c r="B5320" s="0" t="s">
        <v>15198</v>
      </c>
      <c r="C5320" s="0" t="s">
        <v>15199</v>
      </c>
      <c r="D5320" s="0" t="n">
        <v>2</v>
      </c>
      <c r="E5320" s="0" t="s">
        <v>15203</v>
      </c>
      <c r="F5320" s="0" t="s">
        <v>15204</v>
      </c>
      <c r="G5320" s="0" t="s">
        <v>15205</v>
      </c>
    </row>
    <row r="5321" customFormat="false" ht="14.4" hidden="false" customHeight="false" outlineLevel="0" collapsed="false">
      <c r="A5321" s="0" t="n">
        <v>592</v>
      </c>
      <c r="B5321" s="0" t="s">
        <v>15198</v>
      </c>
      <c r="C5321" s="0" t="s">
        <v>15199</v>
      </c>
      <c r="D5321" s="0" t="n">
        <v>3</v>
      </c>
      <c r="E5321" s="0" t="s">
        <v>15206</v>
      </c>
      <c r="F5321" s="0" t="s">
        <v>15207</v>
      </c>
      <c r="G5321" s="0" t="s">
        <v>15208</v>
      </c>
    </row>
    <row r="5322" customFormat="false" ht="14.4" hidden="false" customHeight="false" outlineLevel="0" collapsed="false">
      <c r="A5322" s="0" t="n">
        <v>592</v>
      </c>
      <c r="B5322" s="0" t="s">
        <v>15198</v>
      </c>
      <c r="C5322" s="0" t="s">
        <v>15199</v>
      </c>
      <c r="D5322" s="0" t="n">
        <v>4</v>
      </c>
      <c r="E5322" s="0" t="s">
        <v>15209</v>
      </c>
      <c r="F5322" s="0" t="s">
        <v>15210</v>
      </c>
      <c r="G5322" s="0" t="s">
        <v>15211</v>
      </c>
    </row>
    <row r="5323" customFormat="false" ht="14.4" hidden="false" customHeight="false" outlineLevel="0" collapsed="false">
      <c r="A5323" s="0" t="n">
        <v>592</v>
      </c>
      <c r="B5323" s="0" t="s">
        <v>15198</v>
      </c>
      <c r="C5323" s="0" t="s">
        <v>15199</v>
      </c>
      <c r="D5323" s="0" t="n">
        <v>5</v>
      </c>
      <c r="E5323" s="0" t="s">
        <v>15212</v>
      </c>
      <c r="F5323" s="0" t="s">
        <v>15213</v>
      </c>
      <c r="G5323" s="0" t="s">
        <v>15214</v>
      </c>
    </row>
    <row r="5324" customFormat="false" ht="14.4" hidden="false" customHeight="false" outlineLevel="0" collapsed="false">
      <c r="A5324" s="0" t="n">
        <v>592</v>
      </c>
      <c r="B5324" s="0" t="s">
        <v>15198</v>
      </c>
      <c r="C5324" s="0" t="s">
        <v>15199</v>
      </c>
      <c r="D5324" s="0" t="n">
        <v>6</v>
      </c>
      <c r="E5324" s="0" t="s">
        <v>15215</v>
      </c>
      <c r="F5324" s="0" t="s">
        <v>15216</v>
      </c>
      <c r="G5324" s="0" t="s">
        <v>15217</v>
      </c>
    </row>
    <row r="5325" customFormat="false" ht="14.4" hidden="false" customHeight="false" outlineLevel="0" collapsed="false">
      <c r="A5325" s="0" t="n">
        <v>592</v>
      </c>
      <c r="B5325" s="0" t="s">
        <v>15198</v>
      </c>
      <c r="C5325" s="0" t="s">
        <v>15199</v>
      </c>
      <c r="D5325" s="0" t="n">
        <v>7</v>
      </c>
      <c r="E5325" s="0" t="s">
        <v>15218</v>
      </c>
      <c r="F5325" s="0" t="s">
        <v>15219</v>
      </c>
      <c r="G5325" s="0" t="s">
        <v>15220</v>
      </c>
    </row>
    <row r="5326" customFormat="false" ht="14.4" hidden="false" customHeight="false" outlineLevel="0" collapsed="false">
      <c r="A5326" s="0" t="n">
        <v>592</v>
      </c>
      <c r="B5326" s="0" t="s">
        <v>15198</v>
      </c>
      <c r="C5326" s="0" t="s">
        <v>15199</v>
      </c>
      <c r="D5326" s="0" t="n">
        <v>8</v>
      </c>
      <c r="E5326" s="0" t="s">
        <v>15221</v>
      </c>
      <c r="F5326" s="0" t="s">
        <v>15222</v>
      </c>
      <c r="G5326" s="0" t="s">
        <v>15223</v>
      </c>
    </row>
    <row r="5327" customFormat="false" ht="14.4" hidden="false" customHeight="false" outlineLevel="0" collapsed="false">
      <c r="A5327" s="0" t="n">
        <v>592</v>
      </c>
      <c r="B5327" s="0" t="s">
        <v>15198</v>
      </c>
      <c r="C5327" s="0" t="s">
        <v>15199</v>
      </c>
      <c r="D5327" s="0" t="n">
        <v>9</v>
      </c>
      <c r="E5327" s="0" t="s">
        <v>15224</v>
      </c>
      <c r="F5327" s="0" t="s">
        <v>15225</v>
      </c>
      <c r="G5327" s="0" t="s">
        <v>15226</v>
      </c>
    </row>
    <row r="5328" customFormat="false" ht="14.4" hidden="false" customHeight="false" outlineLevel="0" collapsed="false">
      <c r="A5328" s="0" t="n">
        <v>592</v>
      </c>
      <c r="B5328" s="0" t="s">
        <v>15198</v>
      </c>
      <c r="C5328" s="0" t="s">
        <v>15199</v>
      </c>
      <c r="D5328" s="0" t="n">
        <v>10</v>
      </c>
      <c r="E5328" s="0" t="s">
        <v>15227</v>
      </c>
      <c r="F5328" s="0" t="s">
        <v>15228</v>
      </c>
      <c r="G5328" s="0" t="s">
        <v>15229</v>
      </c>
    </row>
    <row r="5329" customFormat="false" ht="14.4" hidden="false" customHeight="false" outlineLevel="0" collapsed="false">
      <c r="A5329" s="0" t="n">
        <v>595</v>
      </c>
      <c r="B5329" s="0" t="s">
        <v>927</v>
      </c>
      <c r="C5329" s="0" t="s">
        <v>15230</v>
      </c>
      <c r="D5329" s="0" t="n">
        <v>0</v>
      </c>
      <c r="E5329" s="0" t="s">
        <v>15231</v>
      </c>
      <c r="F5329" s="0" t="s">
        <v>15232</v>
      </c>
      <c r="G5329" s="0" t="s">
        <v>15233</v>
      </c>
    </row>
    <row r="5330" customFormat="false" ht="14.4" hidden="false" customHeight="false" outlineLevel="0" collapsed="false">
      <c r="A5330" s="0" t="n">
        <v>595</v>
      </c>
      <c r="B5330" s="0" t="s">
        <v>927</v>
      </c>
      <c r="C5330" s="0" t="s">
        <v>15230</v>
      </c>
      <c r="D5330" s="0" t="n">
        <v>1</v>
      </c>
      <c r="E5330" s="0" t="s">
        <v>15234</v>
      </c>
      <c r="F5330" s="0" t="s">
        <v>15235</v>
      </c>
      <c r="G5330" s="0" t="s">
        <v>15236</v>
      </c>
    </row>
    <row r="5331" customFormat="false" ht="14.4" hidden="false" customHeight="false" outlineLevel="0" collapsed="false">
      <c r="A5331" s="0" t="n">
        <v>595</v>
      </c>
      <c r="B5331" s="0" t="s">
        <v>927</v>
      </c>
      <c r="C5331" s="0" t="s">
        <v>15230</v>
      </c>
      <c r="D5331" s="0" t="n">
        <v>2</v>
      </c>
      <c r="E5331" s="0" t="s">
        <v>15237</v>
      </c>
      <c r="F5331" s="0" t="s">
        <v>15238</v>
      </c>
      <c r="G5331" s="0" t="s">
        <v>15239</v>
      </c>
    </row>
    <row r="5332" customFormat="false" ht="14.4" hidden="false" customHeight="false" outlineLevel="0" collapsed="false">
      <c r="A5332" s="0" t="n">
        <v>595</v>
      </c>
      <c r="B5332" s="0" t="s">
        <v>927</v>
      </c>
      <c r="C5332" s="0" t="s">
        <v>15230</v>
      </c>
      <c r="D5332" s="0" t="n">
        <v>3</v>
      </c>
      <c r="E5332" s="0" t="s">
        <v>15240</v>
      </c>
      <c r="F5332" s="0" t="s">
        <v>15241</v>
      </c>
      <c r="G5332" s="0" t="s">
        <v>15242</v>
      </c>
    </row>
    <row r="5333" customFormat="false" ht="14.4" hidden="false" customHeight="false" outlineLevel="0" collapsed="false">
      <c r="A5333" s="0" t="n">
        <v>595</v>
      </c>
      <c r="B5333" s="0" t="s">
        <v>927</v>
      </c>
      <c r="C5333" s="0" t="s">
        <v>15230</v>
      </c>
      <c r="D5333" s="0" t="n">
        <v>10</v>
      </c>
      <c r="E5333" s="0" t="s">
        <v>15243</v>
      </c>
      <c r="F5333" s="0" t="s">
        <v>15244</v>
      </c>
      <c r="G5333" s="0" t="s">
        <v>15245</v>
      </c>
    </row>
    <row r="5334" customFormat="false" ht="14.4" hidden="false" customHeight="false" outlineLevel="0" collapsed="false">
      <c r="A5334" s="0" t="n">
        <v>598</v>
      </c>
      <c r="B5334" s="0" t="s">
        <v>15246</v>
      </c>
      <c r="C5334" s="0" t="s">
        <v>15247</v>
      </c>
      <c r="D5334" s="0" t="n">
        <v>1</v>
      </c>
      <c r="E5334" s="0" t="s">
        <v>15248</v>
      </c>
      <c r="F5334" s="0" t="s">
        <v>15249</v>
      </c>
      <c r="G5334" s="0" t="s">
        <v>15250</v>
      </c>
    </row>
    <row r="5335" customFormat="false" ht="14.4" hidden="false" customHeight="false" outlineLevel="0" collapsed="false">
      <c r="A5335" s="0" t="n">
        <v>598</v>
      </c>
      <c r="B5335" s="0" t="s">
        <v>15246</v>
      </c>
      <c r="C5335" s="0" t="s">
        <v>15247</v>
      </c>
      <c r="D5335" s="0" t="n">
        <v>2</v>
      </c>
      <c r="E5335" s="0" t="s">
        <v>1091</v>
      </c>
      <c r="F5335" s="0" t="s">
        <v>1092</v>
      </c>
      <c r="G5335" s="0" t="s">
        <v>1093</v>
      </c>
    </row>
    <row r="5336" customFormat="false" ht="14.4" hidden="false" customHeight="false" outlineLevel="0" collapsed="false">
      <c r="A5336" s="0" t="n">
        <v>598</v>
      </c>
      <c r="B5336" s="0" t="s">
        <v>15246</v>
      </c>
      <c r="C5336" s="0" t="s">
        <v>15247</v>
      </c>
      <c r="D5336" s="0" t="n">
        <v>3</v>
      </c>
      <c r="E5336" s="0" t="s">
        <v>1094</v>
      </c>
      <c r="F5336" s="0" t="s">
        <v>1095</v>
      </c>
      <c r="G5336" s="0" t="s">
        <v>1096</v>
      </c>
    </row>
    <row r="5337" customFormat="false" ht="14.4" hidden="false" customHeight="false" outlineLevel="0" collapsed="false">
      <c r="A5337" s="0" t="n">
        <v>598</v>
      </c>
      <c r="B5337" s="0" t="s">
        <v>15246</v>
      </c>
      <c r="C5337" s="0" t="s">
        <v>15247</v>
      </c>
      <c r="D5337" s="0" t="n">
        <v>4</v>
      </c>
      <c r="E5337" s="0" t="s">
        <v>15251</v>
      </c>
      <c r="F5337" s="0" t="s">
        <v>15252</v>
      </c>
      <c r="G5337" s="0" t="s">
        <v>15253</v>
      </c>
    </row>
    <row r="5338" customFormat="false" ht="14.4" hidden="false" customHeight="false" outlineLevel="0" collapsed="false">
      <c r="A5338" s="0" t="n">
        <v>598</v>
      </c>
      <c r="B5338" s="0" t="s">
        <v>15246</v>
      </c>
      <c r="C5338" s="0" t="s">
        <v>15247</v>
      </c>
      <c r="D5338" s="0" t="n">
        <v>5</v>
      </c>
      <c r="E5338" s="0" t="s">
        <v>15254</v>
      </c>
      <c r="F5338" s="0" t="s">
        <v>15255</v>
      </c>
      <c r="G5338" s="0" t="s">
        <v>15256</v>
      </c>
    </row>
    <row r="5339" customFormat="false" ht="14.4" hidden="false" customHeight="false" outlineLevel="0" collapsed="false">
      <c r="A5339" s="0" t="n">
        <v>598</v>
      </c>
      <c r="B5339" s="0" t="s">
        <v>15246</v>
      </c>
      <c r="C5339" s="0" t="s">
        <v>15247</v>
      </c>
      <c r="D5339" s="0" t="n">
        <v>6</v>
      </c>
      <c r="E5339" s="0" t="s">
        <v>15257</v>
      </c>
      <c r="F5339" s="0" t="s">
        <v>15258</v>
      </c>
      <c r="G5339" s="0" t="s">
        <v>15259</v>
      </c>
    </row>
    <row r="5340" customFormat="false" ht="14.4" hidden="false" customHeight="false" outlineLevel="0" collapsed="false">
      <c r="A5340" s="0" t="n">
        <v>598</v>
      </c>
      <c r="B5340" s="0" t="s">
        <v>15246</v>
      </c>
      <c r="C5340" s="0" t="s">
        <v>15247</v>
      </c>
      <c r="D5340" s="0" t="n">
        <v>7</v>
      </c>
      <c r="E5340" s="0" t="s">
        <v>15260</v>
      </c>
      <c r="F5340" s="0" t="s">
        <v>15261</v>
      </c>
      <c r="G5340" s="0" t="s">
        <v>15262</v>
      </c>
    </row>
    <row r="5341" customFormat="false" ht="14.4" hidden="false" customHeight="false" outlineLevel="0" collapsed="false">
      <c r="A5341" s="0" t="n">
        <v>598</v>
      </c>
      <c r="B5341" s="0" t="s">
        <v>15246</v>
      </c>
      <c r="C5341" s="0" t="s">
        <v>15247</v>
      </c>
      <c r="D5341" s="0" t="n">
        <v>8</v>
      </c>
      <c r="E5341" s="0" t="s">
        <v>15263</v>
      </c>
      <c r="F5341" s="0" t="s">
        <v>15264</v>
      </c>
      <c r="G5341" s="0" t="s">
        <v>15265</v>
      </c>
    </row>
    <row r="5342" customFormat="false" ht="14.4" hidden="false" customHeight="false" outlineLevel="0" collapsed="false">
      <c r="A5342" s="0" t="n">
        <v>601</v>
      </c>
      <c r="B5342" s="0" t="s">
        <v>15266</v>
      </c>
      <c r="C5342" s="0" t="s">
        <v>15267</v>
      </c>
      <c r="D5342" s="0" t="n">
        <v>1</v>
      </c>
      <c r="E5342" s="0" t="s">
        <v>15268</v>
      </c>
      <c r="F5342" s="0" t="s">
        <v>15269</v>
      </c>
      <c r="G5342" s="0" t="s">
        <v>15270</v>
      </c>
    </row>
    <row r="5343" customFormat="false" ht="14.4" hidden="false" customHeight="false" outlineLevel="0" collapsed="false">
      <c r="A5343" s="0" t="n">
        <v>601</v>
      </c>
      <c r="B5343" s="0" t="s">
        <v>15266</v>
      </c>
      <c r="C5343" s="0" t="s">
        <v>15267</v>
      </c>
      <c r="D5343" s="0" t="n">
        <v>2</v>
      </c>
      <c r="E5343" s="0" t="s">
        <v>1367</v>
      </c>
      <c r="F5343" s="0" t="s">
        <v>1368</v>
      </c>
      <c r="G5343" s="0" t="s">
        <v>15271</v>
      </c>
    </row>
    <row r="5344" customFormat="false" ht="14.4" hidden="false" customHeight="false" outlineLevel="0" collapsed="false">
      <c r="A5344" s="0" t="n">
        <v>601</v>
      </c>
      <c r="B5344" s="0" t="s">
        <v>15266</v>
      </c>
      <c r="C5344" s="0" t="s">
        <v>15267</v>
      </c>
      <c r="D5344" s="0" t="n">
        <v>3</v>
      </c>
      <c r="E5344" s="0" t="s">
        <v>1370</v>
      </c>
      <c r="F5344" s="0" t="s">
        <v>1371</v>
      </c>
      <c r="G5344" s="0" t="s">
        <v>15272</v>
      </c>
    </row>
    <row r="5345" customFormat="false" ht="14.4" hidden="false" customHeight="false" outlineLevel="0" collapsed="false">
      <c r="A5345" s="0" t="n">
        <v>601</v>
      </c>
      <c r="B5345" s="0" t="s">
        <v>15266</v>
      </c>
      <c r="C5345" s="0" t="s">
        <v>15267</v>
      </c>
      <c r="D5345" s="0" t="n">
        <v>4</v>
      </c>
      <c r="E5345" s="0" t="s">
        <v>1373</v>
      </c>
      <c r="F5345" s="0" t="s">
        <v>1374</v>
      </c>
      <c r="G5345" s="0" t="s">
        <v>15273</v>
      </c>
    </row>
    <row r="5346" customFormat="false" ht="14.4" hidden="false" customHeight="false" outlineLevel="0" collapsed="false">
      <c r="A5346" s="0" t="n">
        <v>601</v>
      </c>
      <c r="B5346" s="0" t="s">
        <v>15266</v>
      </c>
      <c r="C5346" s="0" t="s">
        <v>15267</v>
      </c>
      <c r="D5346" s="0" t="n">
        <v>5</v>
      </c>
      <c r="E5346" s="0" t="s">
        <v>1376</v>
      </c>
      <c r="F5346" s="0" t="s">
        <v>1377</v>
      </c>
      <c r="G5346" s="0" t="s">
        <v>1378</v>
      </c>
    </row>
    <row r="5347" customFormat="false" ht="14.4" hidden="false" customHeight="false" outlineLevel="0" collapsed="false">
      <c r="A5347" s="0" t="n">
        <v>604</v>
      </c>
      <c r="B5347" s="0" t="s">
        <v>15274</v>
      </c>
      <c r="C5347" s="0" t="s">
        <v>15275</v>
      </c>
      <c r="D5347" s="0" t="n">
        <v>1</v>
      </c>
      <c r="E5347" s="0" t="s">
        <v>15276</v>
      </c>
      <c r="F5347" s="0" t="s">
        <v>15277</v>
      </c>
      <c r="G5347" s="0" t="s">
        <v>15278</v>
      </c>
    </row>
    <row r="5348" customFormat="false" ht="14.4" hidden="false" customHeight="false" outlineLevel="0" collapsed="false">
      <c r="A5348" s="0" t="n">
        <v>604</v>
      </c>
      <c r="B5348" s="0" t="s">
        <v>15274</v>
      </c>
      <c r="C5348" s="0" t="s">
        <v>15275</v>
      </c>
      <c r="D5348" s="0" t="n">
        <v>2</v>
      </c>
      <c r="E5348" s="0" t="s">
        <v>15279</v>
      </c>
      <c r="F5348" s="0" t="s">
        <v>15280</v>
      </c>
      <c r="G5348" s="0" t="s">
        <v>15281</v>
      </c>
    </row>
    <row r="5349" customFormat="false" ht="14.4" hidden="false" customHeight="false" outlineLevel="0" collapsed="false">
      <c r="A5349" s="0" t="n">
        <v>604</v>
      </c>
      <c r="B5349" s="0" t="s">
        <v>15274</v>
      </c>
      <c r="C5349" s="0" t="s">
        <v>15275</v>
      </c>
      <c r="D5349" s="0" t="n">
        <v>3</v>
      </c>
      <c r="E5349" s="0" t="s">
        <v>15282</v>
      </c>
      <c r="F5349" s="0" t="s">
        <v>15283</v>
      </c>
      <c r="G5349" s="0" t="s">
        <v>15284</v>
      </c>
    </row>
    <row r="5350" customFormat="false" ht="14.4" hidden="false" customHeight="false" outlineLevel="0" collapsed="false">
      <c r="A5350" s="0" t="n">
        <v>604</v>
      </c>
      <c r="B5350" s="0" t="s">
        <v>15274</v>
      </c>
      <c r="C5350" s="0" t="s">
        <v>15275</v>
      </c>
      <c r="D5350" s="0" t="n">
        <v>4</v>
      </c>
      <c r="E5350" s="0" t="s">
        <v>15285</v>
      </c>
      <c r="F5350" s="0" t="s">
        <v>15286</v>
      </c>
      <c r="G5350" s="0" t="s">
        <v>15287</v>
      </c>
    </row>
    <row r="5351" customFormat="false" ht="14.4" hidden="false" customHeight="false" outlineLevel="0" collapsed="false">
      <c r="A5351" s="0" t="n">
        <v>604</v>
      </c>
      <c r="B5351" s="0" t="s">
        <v>15274</v>
      </c>
      <c r="C5351" s="0" t="s">
        <v>15275</v>
      </c>
      <c r="D5351" s="0" t="n">
        <v>5</v>
      </c>
      <c r="E5351" s="0" t="s">
        <v>15288</v>
      </c>
      <c r="F5351" s="0" t="s">
        <v>15289</v>
      </c>
      <c r="G5351" s="0" t="s">
        <v>15290</v>
      </c>
    </row>
    <row r="5352" customFormat="false" ht="14.4" hidden="false" customHeight="false" outlineLevel="0" collapsed="false">
      <c r="A5352" s="0" t="n">
        <v>604</v>
      </c>
      <c r="B5352" s="0" t="s">
        <v>15274</v>
      </c>
      <c r="C5352" s="0" t="s">
        <v>15275</v>
      </c>
      <c r="D5352" s="0" t="n">
        <v>6</v>
      </c>
      <c r="E5352" s="0" t="s">
        <v>15291</v>
      </c>
      <c r="F5352" s="0" t="s">
        <v>15292</v>
      </c>
      <c r="G5352" s="0" t="s">
        <v>15293</v>
      </c>
    </row>
    <row r="5353" customFormat="false" ht="14.4" hidden="false" customHeight="false" outlineLevel="0" collapsed="false">
      <c r="A5353" s="0" t="n">
        <v>604</v>
      </c>
      <c r="B5353" s="0" t="s">
        <v>15274</v>
      </c>
      <c r="C5353" s="0" t="s">
        <v>15275</v>
      </c>
      <c r="D5353" s="0" t="n">
        <v>7</v>
      </c>
      <c r="E5353" s="0" t="s">
        <v>15294</v>
      </c>
      <c r="F5353" s="0" t="s">
        <v>15295</v>
      </c>
      <c r="G5353" s="0" t="s">
        <v>15296</v>
      </c>
    </row>
    <row r="5354" customFormat="false" ht="14.4" hidden="false" customHeight="false" outlineLevel="0" collapsed="false">
      <c r="A5354" s="0" t="n">
        <v>604</v>
      </c>
      <c r="B5354" s="0" t="s">
        <v>15274</v>
      </c>
      <c r="C5354" s="0" t="s">
        <v>15275</v>
      </c>
      <c r="D5354" s="0" t="n">
        <v>8</v>
      </c>
      <c r="E5354" s="0" t="s">
        <v>15297</v>
      </c>
      <c r="F5354" s="0" t="s">
        <v>15298</v>
      </c>
      <c r="G5354" s="0" t="s">
        <v>15299</v>
      </c>
    </row>
    <row r="5355" customFormat="false" ht="14.4" hidden="false" customHeight="false" outlineLevel="0" collapsed="false">
      <c r="A5355" s="0" t="n">
        <v>607</v>
      </c>
      <c r="B5355" s="0" t="s">
        <v>15300</v>
      </c>
      <c r="C5355" s="0" t="s">
        <v>15301</v>
      </c>
      <c r="D5355" s="0" t="n">
        <v>10</v>
      </c>
      <c r="E5355" s="0" t="s">
        <v>15302</v>
      </c>
      <c r="F5355" s="0" t="s">
        <v>15303</v>
      </c>
      <c r="G5355" s="0" t="s">
        <v>15304</v>
      </c>
    </row>
    <row r="5356" customFormat="false" ht="14.4" hidden="false" customHeight="false" outlineLevel="0" collapsed="false">
      <c r="A5356" s="0" t="n">
        <v>607</v>
      </c>
      <c r="B5356" s="0" t="s">
        <v>15300</v>
      </c>
      <c r="C5356" s="0" t="s">
        <v>15301</v>
      </c>
      <c r="D5356" s="0" t="n">
        <v>11</v>
      </c>
      <c r="E5356" s="0" t="s">
        <v>15305</v>
      </c>
      <c r="F5356" s="0" t="s">
        <v>15306</v>
      </c>
      <c r="G5356" s="0" t="s">
        <v>15307</v>
      </c>
    </row>
    <row r="5357" customFormat="false" ht="14.4" hidden="false" customHeight="false" outlineLevel="0" collapsed="false">
      <c r="A5357" s="0" t="n">
        <v>607</v>
      </c>
      <c r="B5357" s="0" t="s">
        <v>15300</v>
      </c>
      <c r="C5357" s="0" t="s">
        <v>15301</v>
      </c>
      <c r="D5357" s="0" t="n">
        <v>12</v>
      </c>
      <c r="E5357" s="0" t="s">
        <v>15308</v>
      </c>
      <c r="F5357" s="0" t="s">
        <v>15309</v>
      </c>
      <c r="G5357" s="0" t="s">
        <v>15310</v>
      </c>
    </row>
    <row r="5358" customFormat="false" ht="14.4" hidden="false" customHeight="false" outlineLevel="0" collapsed="false">
      <c r="A5358" s="0" t="n">
        <v>607</v>
      </c>
      <c r="B5358" s="0" t="s">
        <v>15300</v>
      </c>
      <c r="C5358" s="0" t="s">
        <v>15301</v>
      </c>
      <c r="D5358" s="0" t="n">
        <v>20</v>
      </c>
      <c r="E5358" s="0" t="s">
        <v>15311</v>
      </c>
      <c r="F5358" s="0" t="s">
        <v>15312</v>
      </c>
      <c r="G5358" s="0" t="s">
        <v>15313</v>
      </c>
    </row>
    <row r="5359" customFormat="false" ht="14.4" hidden="false" customHeight="false" outlineLevel="0" collapsed="false">
      <c r="A5359" s="0" t="n">
        <v>607</v>
      </c>
      <c r="B5359" s="0" t="s">
        <v>15300</v>
      </c>
      <c r="C5359" s="0" t="s">
        <v>15301</v>
      </c>
      <c r="D5359" s="0" t="n">
        <v>21</v>
      </c>
      <c r="E5359" s="0" t="s">
        <v>15314</v>
      </c>
      <c r="F5359" s="0" t="s">
        <v>15315</v>
      </c>
      <c r="G5359" s="0" t="s">
        <v>15316</v>
      </c>
    </row>
    <row r="5360" customFormat="false" ht="14.4" hidden="false" customHeight="false" outlineLevel="0" collapsed="false">
      <c r="A5360" s="0" t="n">
        <v>607</v>
      </c>
      <c r="B5360" s="0" t="s">
        <v>15300</v>
      </c>
      <c r="C5360" s="0" t="s">
        <v>15301</v>
      </c>
      <c r="D5360" s="0" t="n">
        <v>22</v>
      </c>
      <c r="E5360" s="0" t="s">
        <v>15317</v>
      </c>
      <c r="F5360" s="0" t="s">
        <v>15318</v>
      </c>
      <c r="G5360" s="0" t="s">
        <v>15319</v>
      </c>
    </row>
    <row r="5361" customFormat="false" ht="14.4" hidden="false" customHeight="false" outlineLevel="0" collapsed="false">
      <c r="A5361" s="0" t="n">
        <v>607</v>
      </c>
      <c r="B5361" s="0" t="s">
        <v>15300</v>
      </c>
      <c r="C5361" s="0" t="s">
        <v>15301</v>
      </c>
      <c r="D5361" s="0" t="n">
        <v>23</v>
      </c>
      <c r="E5361" s="0" t="s">
        <v>15320</v>
      </c>
      <c r="F5361" s="0" t="s">
        <v>15321</v>
      </c>
      <c r="G5361" s="0" t="s">
        <v>15322</v>
      </c>
    </row>
    <row r="5362" customFormat="false" ht="14.4" hidden="false" customHeight="false" outlineLevel="0" collapsed="false">
      <c r="A5362" s="0" t="n">
        <v>607</v>
      </c>
      <c r="B5362" s="0" t="s">
        <v>15300</v>
      </c>
      <c r="C5362" s="0" t="s">
        <v>15301</v>
      </c>
      <c r="D5362" s="0" t="n">
        <v>24</v>
      </c>
      <c r="E5362" s="0" t="s">
        <v>15323</v>
      </c>
      <c r="F5362" s="0" t="s">
        <v>15324</v>
      </c>
      <c r="G5362" s="0" t="s">
        <v>15325</v>
      </c>
    </row>
    <row r="5363" customFormat="false" ht="14.4" hidden="false" customHeight="false" outlineLevel="0" collapsed="false">
      <c r="A5363" s="0" t="n">
        <v>607</v>
      </c>
      <c r="B5363" s="0" t="s">
        <v>15300</v>
      </c>
      <c r="C5363" s="0" t="s">
        <v>15301</v>
      </c>
      <c r="D5363" s="0" t="n">
        <v>30</v>
      </c>
      <c r="E5363" s="0" t="s">
        <v>15326</v>
      </c>
      <c r="F5363" s="0" t="s">
        <v>15327</v>
      </c>
      <c r="G5363" s="0" t="s">
        <v>15328</v>
      </c>
    </row>
    <row r="5364" customFormat="false" ht="14.4" hidden="false" customHeight="false" outlineLevel="0" collapsed="false">
      <c r="A5364" s="0" t="n">
        <v>607</v>
      </c>
      <c r="B5364" s="0" t="s">
        <v>15300</v>
      </c>
      <c r="C5364" s="0" t="s">
        <v>15301</v>
      </c>
      <c r="D5364" s="0" t="n">
        <v>31</v>
      </c>
      <c r="E5364" s="0" t="s">
        <v>15329</v>
      </c>
      <c r="F5364" s="0" t="s">
        <v>15330</v>
      </c>
      <c r="G5364" s="0" t="s">
        <v>15331</v>
      </c>
    </row>
    <row r="5365" customFormat="false" ht="14.4" hidden="false" customHeight="false" outlineLevel="0" collapsed="false">
      <c r="A5365" s="0" t="n">
        <v>607</v>
      </c>
      <c r="B5365" s="0" t="s">
        <v>15300</v>
      </c>
      <c r="C5365" s="0" t="s">
        <v>15301</v>
      </c>
      <c r="D5365" s="0" t="n">
        <v>32</v>
      </c>
      <c r="E5365" s="0" t="s">
        <v>15332</v>
      </c>
      <c r="F5365" s="0" t="s">
        <v>15333</v>
      </c>
      <c r="G5365" s="0" t="s">
        <v>15334</v>
      </c>
    </row>
    <row r="5366" customFormat="false" ht="14.4" hidden="false" customHeight="false" outlineLevel="0" collapsed="false">
      <c r="A5366" s="0" t="n">
        <v>607</v>
      </c>
      <c r="B5366" s="0" t="s">
        <v>15300</v>
      </c>
      <c r="C5366" s="0" t="s">
        <v>15301</v>
      </c>
      <c r="D5366" s="0" t="n">
        <v>40</v>
      </c>
      <c r="E5366" s="0" t="s">
        <v>15335</v>
      </c>
      <c r="F5366" s="0" t="s">
        <v>15336</v>
      </c>
      <c r="G5366" s="0" t="s">
        <v>15337</v>
      </c>
    </row>
    <row r="5367" customFormat="false" ht="14.4" hidden="false" customHeight="false" outlineLevel="0" collapsed="false">
      <c r="A5367" s="0" t="n">
        <v>607</v>
      </c>
      <c r="B5367" s="0" t="s">
        <v>15300</v>
      </c>
      <c r="C5367" s="0" t="s">
        <v>15301</v>
      </c>
      <c r="D5367" s="0" t="n">
        <v>50</v>
      </c>
      <c r="E5367" s="0" t="s">
        <v>15338</v>
      </c>
      <c r="F5367" s="0" t="s">
        <v>15339</v>
      </c>
      <c r="G5367" s="0" t="s">
        <v>15340</v>
      </c>
    </row>
    <row r="5368" customFormat="false" ht="14.4" hidden="false" customHeight="false" outlineLevel="0" collapsed="false">
      <c r="A5368" s="0" t="n">
        <v>607</v>
      </c>
      <c r="B5368" s="0" t="s">
        <v>15300</v>
      </c>
      <c r="C5368" s="0" t="s">
        <v>15301</v>
      </c>
      <c r="D5368" s="0" t="n">
        <v>60</v>
      </c>
      <c r="E5368" s="0" t="s">
        <v>15341</v>
      </c>
      <c r="F5368" s="0" t="s">
        <v>15342</v>
      </c>
      <c r="G5368" s="0" t="s">
        <v>15343</v>
      </c>
    </row>
    <row r="5369" customFormat="false" ht="14.4" hidden="false" customHeight="false" outlineLevel="0" collapsed="false">
      <c r="A5369" s="0" t="n">
        <v>607</v>
      </c>
      <c r="B5369" s="0" t="s">
        <v>15300</v>
      </c>
      <c r="C5369" s="0" t="s">
        <v>15301</v>
      </c>
      <c r="D5369" s="0" t="n">
        <v>61</v>
      </c>
      <c r="E5369" s="0" t="s">
        <v>15344</v>
      </c>
      <c r="F5369" s="0" t="s">
        <v>15345</v>
      </c>
      <c r="G5369" s="0" t="s">
        <v>15346</v>
      </c>
    </row>
    <row r="5370" customFormat="false" ht="14.4" hidden="false" customHeight="false" outlineLevel="0" collapsed="false">
      <c r="A5370" s="0" t="n">
        <v>607</v>
      </c>
      <c r="B5370" s="0" t="s">
        <v>15300</v>
      </c>
      <c r="C5370" s="0" t="s">
        <v>15301</v>
      </c>
      <c r="D5370" s="0" t="n">
        <v>62</v>
      </c>
      <c r="E5370" s="0" t="s">
        <v>15347</v>
      </c>
      <c r="F5370" s="0" t="s">
        <v>15348</v>
      </c>
      <c r="G5370" s="0" t="s">
        <v>15349</v>
      </c>
    </row>
    <row r="5371" customFormat="false" ht="14.4" hidden="false" customHeight="false" outlineLevel="0" collapsed="false">
      <c r="A5371" s="0" t="n">
        <v>607</v>
      </c>
      <c r="B5371" s="0" t="s">
        <v>15300</v>
      </c>
      <c r="C5371" s="0" t="s">
        <v>15301</v>
      </c>
      <c r="D5371" s="0" t="n">
        <v>63</v>
      </c>
      <c r="E5371" s="0" t="s">
        <v>15350</v>
      </c>
      <c r="F5371" s="0" t="s">
        <v>15351</v>
      </c>
      <c r="G5371" s="0" t="s">
        <v>15352</v>
      </c>
    </row>
    <row r="5372" customFormat="false" ht="14.4" hidden="false" customHeight="false" outlineLevel="0" collapsed="false">
      <c r="A5372" s="0" t="n">
        <v>607</v>
      </c>
      <c r="B5372" s="0" t="s">
        <v>15300</v>
      </c>
      <c r="C5372" s="0" t="s">
        <v>15301</v>
      </c>
      <c r="D5372" s="0" t="n">
        <v>64</v>
      </c>
      <c r="E5372" s="0" t="s">
        <v>15353</v>
      </c>
      <c r="F5372" s="0" t="s">
        <v>15354</v>
      </c>
      <c r="G5372" s="0" t="s">
        <v>15355</v>
      </c>
    </row>
    <row r="5373" customFormat="false" ht="14.4" hidden="false" customHeight="false" outlineLevel="0" collapsed="false">
      <c r="A5373" s="0" t="n">
        <v>607</v>
      </c>
      <c r="B5373" s="0" t="s">
        <v>15300</v>
      </c>
      <c r="C5373" s="0" t="s">
        <v>15301</v>
      </c>
      <c r="D5373" s="0" t="n">
        <v>65</v>
      </c>
      <c r="E5373" s="0" t="s">
        <v>15356</v>
      </c>
      <c r="F5373" s="0" t="s">
        <v>15357</v>
      </c>
      <c r="G5373" s="0" t="s">
        <v>15358</v>
      </c>
    </row>
    <row r="5374" customFormat="false" ht="14.4" hidden="false" customHeight="false" outlineLevel="0" collapsed="false">
      <c r="A5374" s="0" t="n">
        <v>607</v>
      </c>
      <c r="B5374" s="0" t="s">
        <v>15300</v>
      </c>
      <c r="C5374" s="0" t="s">
        <v>15301</v>
      </c>
      <c r="D5374" s="0" t="n">
        <v>66</v>
      </c>
      <c r="E5374" s="0" t="s">
        <v>15359</v>
      </c>
      <c r="F5374" s="0" t="s">
        <v>15360</v>
      </c>
      <c r="G5374" s="0" t="s">
        <v>15361</v>
      </c>
    </row>
    <row r="5375" customFormat="false" ht="14.4" hidden="false" customHeight="false" outlineLevel="0" collapsed="false">
      <c r="A5375" s="0" t="n">
        <v>607</v>
      </c>
      <c r="B5375" s="0" t="s">
        <v>15300</v>
      </c>
      <c r="C5375" s="0" t="s">
        <v>15301</v>
      </c>
      <c r="D5375" s="0" t="n">
        <v>67</v>
      </c>
      <c r="E5375" s="0" t="s">
        <v>15362</v>
      </c>
      <c r="F5375" s="0" t="s">
        <v>15363</v>
      </c>
      <c r="G5375" s="0" t="s">
        <v>15364</v>
      </c>
    </row>
    <row r="5376" customFormat="false" ht="14.4" hidden="false" customHeight="false" outlineLevel="0" collapsed="false">
      <c r="A5376" s="0" t="n">
        <v>607</v>
      </c>
      <c r="B5376" s="0" t="s">
        <v>15300</v>
      </c>
      <c r="C5376" s="0" t="s">
        <v>15301</v>
      </c>
      <c r="D5376" s="0" t="n">
        <v>70</v>
      </c>
      <c r="E5376" s="0" t="s">
        <v>15365</v>
      </c>
      <c r="F5376" s="0" t="s">
        <v>15366</v>
      </c>
      <c r="G5376" s="0" t="s">
        <v>15367</v>
      </c>
    </row>
    <row r="5377" customFormat="false" ht="14.4" hidden="false" customHeight="false" outlineLevel="0" collapsed="false">
      <c r="A5377" s="0" t="n">
        <v>607</v>
      </c>
      <c r="B5377" s="0" t="s">
        <v>15300</v>
      </c>
      <c r="C5377" s="0" t="s">
        <v>15301</v>
      </c>
      <c r="D5377" s="0" t="n">
        <v>80</v>
      </c>
      <c r="E5377" s="0" t="s">
        <v>15368</v>
      </c>
      <c r="F5377" s="0" t="s">
        <v>15369</v>
      </c>
      <c r="G5377" s="0" t="s">
        <v>15370</v>
      </c>
    </row>
    <row r="5378" customFormat="false" ht="14.4" hidden="false" customHeight="false" outlineLevel="0" collapsed="false">
      <c r="A5378" s="0" t="n">
        <v>610</v>
      </c>
      <c r="B5378" s="0" t="s">
        <v>15371</v>
      </c>
      <c r="C5378" s="0" t="s">
        <v>15372</v>
      </c>
      <c r="D5378" s="0" t="n">
        <v>1</v>
      </c>
      <c r="E5378" s="0" t="s">
        <v>15373</v>
      </c>
      <c r="F5378" s="0" t="s">
        <v>15374</v>
      </c>
      <c r="G5378" s="0" t="s">
        <v>15375</v>
      </c>
    </row>
    <row r="5379" customFormat="false" ht="14.4" hidden="false" customHeight="false" outlineLevel="0" collapsed="false">
      <c r="A5379" s="0" t="n">
        <v>610</v>
      </c>
      <c r="B5379" s="0" t="s">
        <v>15371</v>
      </c>
      <c r="C5379" s="0" t="s">
        <v>15372</v>
      </c>
      <c r="D5379" s="0" t="n">
        <v>2</v>
      </c>
      <c r="E5379" s="0" t="s">
        <v>15376</v>
      </c>
      <c r="F5379" s="0" t="s">
        <v>15377</v>
      </c>
      <c r="G5379" s="0" t="s">
        <v>15378</v>
      </c>
    </row>
    <row r="5380" customFormat="false" ht="14.4" hidden="false" customHeight="false" outlineLevel="0" collapsed="false">
      <c r="A5380" s="0" t="n">
        <v>610</v>
      </c>
      <c r="B5380" s="0" t="s">
        <v>15371</v>
      </c>
      <c r="C5380" s="0" t="s">
        <v>15372</v>
      </c>
      <c r="D5380" s="0" t="n">
        <v>3</v>
      </c>
      <c r="E5380" s="0" t="s">
        <v>15379</v>
      </c>
      <c r="F5380" s="0" t="s">
        <v>15380</v>
      </c>
      <c r="G5380" s="0" t="s">
        <v>15381</v>
      </c>
    </row>
    <row r="5381" customFormat="false" ht="14.4" hidden="false" customHeight="false" outlineLevel="0" collapsed="false">
      <c r="A5381" s="0" t="n">
        <v>610</v>
      </c>
      <c r="B5381" s="0" t="s">
        <v>15371</v>
      </c>
      <c r="C5381" s="0" t="s">
        <v>15372</v>
      </c>
      <c r="D5381" s="0" t="n">
        <v>6</v>
      </c>
      <c r="E5381" s="0" t="s">
        <v>15382</v>
      </c>
      <c r="F5381" s="0" t="s">
        <v>15383</v>
      </c>
      <c r="G5381" s="0" t="s">
        <v>15384</v>
      </c>
    </row>
    <row r="5382" customFormat="false" ht="14.4" hidden="false" customHeight="false" outlineLevel="0" collapsed="false">
      <c r="A5382" s="0" t="n">
        <v>610</v>
      </c>
      <c r="B5382" s="0" t="s">
        <v>15371</v>
      </c>
      <c r="C5382" s="0" t="s">
        <v>15372</v>
      </c>
      <c r="D5382" s="0" t="n">
        <v>7</v>
      </c>
      <c r="E5382" s="0" t="s">
        <v>15385</v>
      </c>
      <c r="F5382" s="0" t="s">
        <v>15386</v>
      </c>
      <c r="G5382" s="0" t="s">
        <v>15387</v>
      </c>
    </row>
    <row r="5383" customFormat="false" ht="14.4" hidden="false" customHeight="false" outlineLevel="0" collapsed="false">
      <c r="A5383" s="0" t="n">
        <v>610</v>
      </c>
      <c r="B5383" s="0" t="s">
        <v>15371</v>
      </c>
      <c r="C5383" s="0" t="s">
        <v>15372</v>
      </c>
      <c r="D5383" s="0" t="n">
        <v>8</v>
      </c>
      <c r="E5383" s="0" t="s">
        <v>15388</v>
      </c>
      <c r="F5383" s="0" t="s">
        <v>15389</v>
      </c>
    </row>
    <row r="5384" customFormat="false" ht="14.4" hidden="false" customHeight="false" outlineLevel="0" collapsed="false">
      <c r="A5384" s="0" t="n">
        <v>610</v>
      </c>
      <c r="B5384" s="0" t="s">
        <v>15371</v>
      </c>
      <c r="C5384" s="0" t="s">
        <v>15372</v>
      </c>
      <c r="D5384" s="0" t="n">
        <v>9</v>
      </c>
      <c r="E5384" s="0" t="s">
        <v>15390</v>
      </c>
      <c r="F5384" s="0" t="s">
        <v>15391</v>
      </c>
      <c r="G5384" s="0" t="s">
        <v>15392</v>
      </c>
    </row>
    <row r="5385" customFormat="false" ht="14.4" hidden="false" customHeight="false" outlineLevel="0" collapsed="false">
      <c r="A5385" s="0" t="n">
        <v>613</v>
      </c>
      <c r="B5385" s="0" t="s">
        <v>15393</v>
      </c>
      <c r="C5385" s="0" t="s">
        <v>15394</v>
      </c>
      <c r="D5385" s="0" t="n">
        <v>2</v>
      </c>
      <c r="E5385" s="0" t="s">
        <v>15395</v>
      </c>
      <c r="F5385" s="0" t="s">
        <v>15396</v>
      </c>
      <c r="G5385" s="0" t="s">
        <v>15397</v>
      </c>
    </row>
    <row r="5386" customFormat="false" ht="14.4" hidden="false" customHeight="false" outlineLevel="0" collapsed="false">
      <c r="A5386" s="0" t="n">
        <v>613</v>
      </c>
      <c r="B5386" s="0" t="s">
        <v>15393</v>
      </c>
      <c r="C5386" s="0" t="s">
        <v>15394</v>
      </c>
      <c r="D5386" s="0" t="n">
        <v>3</v>
      </c>
      <c r="E5386" s="0" t="s">
        <v>15398</v>
      </c>
      <c r="F5386" s="0" t="s">
        <v>15399</v>
      </c>
      <c r="G5386" s="0" t="s">
        <v>15400</v>
      </c>
    </row>
    <row r="5387" customFormat="false" ht="14.4" hidden="false" customHeight="false" outlineLevel="0" collapsed="false">
      <c r="A5387" s="0" t="n">
        <v>613</v>
      </c>
      <c r="B5387" s="0" t="s">
        <v>15393</v>
      </c>
      <c r="C5387" s="0" t="s">
        <v>15394</v>
      </c>
      <c r="D5387" s="0" t="n">
        <v>4</v>
      </c>
      <c r="E5387" s="0" t="s">
        <v>15401</v>
      </c>
      <c r="F5387" s="0" t="s">
        <v>15402</v>
      </c>
      <c r="G5387" s="0" t="s">
        <v>15403</v>
      </c>
    </row>
    <row r="5388" customFormat="false" ht="14.4" hidden="false" customHeight="false" outlineLevel="0" collapsed="false">
      <c r="A5388" s="0" t="n">
        <v>613</v>
      </c>
      <c r="B5388" s="0" t="s">
        <v>15393</v>
      </c>
      <c r="C5388" s="0" t="s">
        <v>15394</v>
      </c>
      <c r="D5388" s="0" t="n">
        <v>5</v>
      </c>
      <c r="E5388" s="0" t="s">
        <v>15404</v>
      </c>
      <c r="F5388" s="0" t="s">
        <v>15405</v>
      </c>
      <c r="G5388" s="0" t="s">
        <v>15406</v>
      </c>
    </row>
    <row r="5389" customFormat="false" ht="14.4" hidden="false" customHeight="false" outlineLevel="0" collapsed="false">
      <c r="A5389" s="0" t="n">
        <v>613</v>
      </c>
      <c r="B5389" s="0" t="s">
        <v>15393</v>
      </c>
      <c r="C5389" s="0" t="s">
        <v>15394</v>
      </c>
      <c r="D5389" s="0" t="s">
        <v>15407</v>
      </c>
      <c r="E5389" s="0" t="s">
        <v>15408</v>
      </c>
      <c r="F5389" s="0" t="s">
        <v>15409</v>
      </c>
      <c r="G5389" s="0" t="s">
        <v>15410</v>
      </c>
    </row>
    <row r="5390" customFormat="false" ht="14.4" hidden="false" customHeight="false" outlineLevel="0" collapsed="false">
      <c r="A5390" s="0" t="n">
        <v>613</v>
      </c>
      <c r="B5390" s="0" t="s">
        <v>15393</v>
      </c>
      <c r="C5390" s="0" t="s">
        <v>15394</v>
      </c>
      <c r="D5390" s="0" t="s">
        <v>15411</v>
      </c>
      <c r="E5390" s="0" t="s">
        <v>15412</v>
      </c>
      <c r="F5390" s="0" t="s">
        <v>1928</v>
      </c>
      <c r="G5390" s="0" t="s">
        <v>15413</v>
      </c>
    </row>
    <row r="5391" customFormat="false" ht="14.4" hidden="false" customHeight="false" outlineLevel="0" collapsed="false">
      <c r="A5391" s="0" t="n">
        <v>613</v>
      </c>
      <c r="B5391" s="0" t="s">
        <v>15393</v>
      </c>
      <c r="C5391" s="0" t="s">
        <v>15394</v>
      </c>
      <c r="D5391" s="0" t="s">
        <v>15414</v>
      </c>
      <c r="E5391" s="0" t="s">
        <v>15415</v>
      </c>
      <c r="F5391" s="0" t="s">
        <v>15416</v>
      </c>
      <c r="G5391" s="0" t="s">
        <v>15417</v>
      </c>
    </row>
    <row r="5392" customFormat="false" ht="14.4" hidden="false" customHeight="false" outlineLevel="0" collapsed="false">
      <c r="A5392" s="0" t="n">
        <v>613</v>
      </c>
      <c r="B5392" s="0" t="s">
        <v>15393</v>
      </c>
      <c r="C5392" s="0" t="s">
        <v>15394</v>
      </c>
      <c r="D5392" s="0" t="s">
        <v>15418</v>
      </c>
      <c r="E5392" s="0" t="s">
        <v>15419</v>
      </c>
      <c r="F5392" s="0" t="s">
        <v>15420</v>
      </c>
      <c r="G5392" s="0" t="s">
        <v>15421</v>
      </c>
    </row>
    <row r="5393" customFormat="false" ht="14.4" hidden="false" customHeight="false" outlineLevel="0" collapsed="false">
      <c r="A5393" s="0" t="n">
        <v>613</v>
      </c>
      <c r="B5393" s="0" t="s">
        <v>15393</v>
      </c>
      <c r="C5393" s="0" t="s">
        <v>15394</v>
      </c>
      <c r="D5393" s="0" t="s">
        <v>15422</v>
      </c>
      <c r="E5393" s="0" t="s">
        <v>15423</v>
      </c>
      <c r="F5393" s="0" t="s">
        <v>15424</v>
      </c>
      <c r="G5393" s="0" t="s">
        <v>15425</v>
      </c>
    </row>
    <row r="5394" customFormat="false" ht="14.4" hidden="false" customHeight="false" outlineLevel="0" collapsed="false">
      <c r="A5394" s="0" t="n">
        <v>613</v>
      </c>
      <c r="B5394" s="0" t="s">
        <v>15393</v>
      </c>
      <c r="C5394" s="0" t="s">
        <v>15394</v>
      </c>
      <c r="D5394" s="0" t="s">
        <v>15426</v>
      </c>
      <c r="E5394" s="0" t="s">
        <v>15427</v>
      </c>
      <c r="F5394" s="0" t="s">
        <v>15428</v>
      </c>
      <c r="G5394" s="0" t="s">
        <v>15429</v>
      </c>
    </row>
    <row r="5395" customFormat="false" ht="14.4" hidden="false" customHeight="false" outlineLevel="0" collapsed="false">
      <c r="A5395" s="0" t="n">
        <v>616</v>
      </c>
      <c r="B5395" s="0" t="s">
        <v>15430</v>
      </c>
      <c r="C5395" s="0" t="s">
        <v>15431</v>
      </c>
      <c r="D5395" s="0" t="n">
        <v>2</v>
      </c>
      <c r="E5395" s="0" t="s">
        <v>15395</v>
      </c>
      <c r="F5395" s="0" t="s">
        <v>15396</v>
      </c>
    </row>
    <row r="5396" customFormat="false" ht="14.4" hidden="false" customHeight="false" outlineLevel="0" collapsed="false">
      <c r="A5396" s="0" t="n">
        <v>616</v>
      </c>
      <c r="B5396" s="0" t="s">
        <v>15430</v>
      </c>
      <c r="C5396" s="0" t="s">
        <v>15431</v>
      </c>
      <c r="D5396" s="0" t="n">
        <v>3</v>
      </c>
      <c r="E5396" s="0" t="s">
        <v>15398</v>
      </c>
      <c r="F5396" s="0" t="s">
        <v>15399</v>
      </c>
    </row>
    <row r="5397" customFormat="false" ht="14.4" hidden="false" customHeight="false" outlineLevel="0" collapsed="false">
      <c r="A5397" s="0" t="n">
        <v>616</v>
      </c>
      <c r="B5397" s="0" t="s">
        <v>15430</v>
      </c>
      <c r="C5397" s="0" t="s">
        <v>15431</v>
      </c>
      <c r="D5397" s="0" t="n">
        <v>4</v>
      </c>
      <c r="E5397" s="0" t="s">
        <v>15401</v>
      </c>
      <c r="F5397" s="0" t="s">
        <v>15402</v>
      </c>
    </row>
    <row r="5398" customFormat="false" ht="14.4" hidden="false" customHeight="false" outlineLevel="0" collapsed="false">
      <c r="A5398" s="0" t="n">
        <v>616</v>
      </c>
      <c r="B5398" s="0" t="s">
        <v>15430</v>
      </c>
      <c r="C5398" s="0" t="s">
        <v>15431</v>
      </c>
      <c r="D5398" s="0" t="n">
        <v>5</v>
      </c>
      <c r="E5398" s="0" t="s">
        <v>15404</v>
      </c>
      <c r="F5398" s="0" t="s">
        <v>15405</v>
      </c>
    </row>
    <row r="5399" customFormat="false" ht="14.4" hidden="false" customHeight="false" outlineLevel="0" collapsed="false">
      <c r="A5399" s="0" t="n">
        <v>616</v>
      </c>
      <c r="B5399" s="0" t="s">
        <v>15430</v>
      </c>
      <c r="C5399" s="0" t="s">
        <v>15431</v>
      </c>
      <c r="D5399" s="0" t="n">
        <v>6</v>
      </c>
      <c r="E5399" s="0" t="s">
        <v>15432</v>
      </c>
      <c r="F5399" s="0" t="s">
        <v>15433</v>
      </c>
    </row>
    <row r="5400" customFormat="false" ht="14.4" hidden="false" customHeight="false" outlineLevel="0" collapsed="false">
      <c r="A5400" s="0" t="n">
        <v>616</v>
      </c>
      <c r="B5400" s="0" t="s">
        <v>15430</v>
      </c>
      <c r="C5400" s="0" t="s">
        <v>15431</v>
      </c>
      <c r="D5400" s="0" t="s">
        <v>15407</v>
      </c>
      <c r="E5400" s="0" t="s">
        <v>15408</v>
      </c>
      <c r="F5400" s="0" t="s">
        <v>15409</v>
      </c>
    </row>
    <row r="5401" customFormat="false" ht="14.4" hidden="false" customHeight="false" outlineLevel="0" collapsed="false">
      <c r="A5401" s="0" t="n">
        <v>616</v>
      </c>
      <c r="B5401" s="0" t="s">
        <v>15430</v>
      </c>
      <c r="C5401" s="0" t="s">
        <v>15431</v>
      </c>
      <c r="D5401" s="0" t="s">
        <v>15411</v>
      </c>
      <c r="E5401" s="0" t="s">
        <v>15412</v>
      </c>
      <c r="F5401" s="0" t="s">
        <v>1928</v>
      </c>
    </row>
    <row r="5402" customFormat="false" ht="14.4" hidden="false" customHeight="false" outlineLevel="0" collapsed="false">
      <c r="A5402" s="0" t="n">
        <v>616</v>
      </c>
      <c r="B5402" s="0" t="s">
        <v>15430</v>
      </c>
      <c r="C5402" s="0" t="s">
        <v>15431</v>
      </c>
      <c r="D5402" s="0" t="s">
        <v>15414</v>
      </c>
      <c r="E5402" s="0" t="s">
        <v>15415</v>
      </c>
      <c r="F5402" s="0" t="s">
        <v>15416</v>
      </c>
    </row>
    <row r="5403" customFormat="false" ht="14.4" hidden="false" customHeight="false" outlineLevel="0" collapsed="false">
      <c r="A5403" s="0" t="n">
        <v>616</v>
      </c>
      <c r="B5403" s="0" t="s">
        <v>15430</v>
      </c>
      <c r="C5403" s="0" t="s">
        <v>15431</v>
      </c>
      <c r="D5403" s="0" t="s">
        <v>15418</v>
      </c>
      <c r="E5403" s="0" t="s">
        <v>15419</v>
      </c>
      <c r="F5403" s="0" t="s">
        <v>15420</v>
      </c>
    </row>
    <row r="5404" customFormat="false" ht="14.4" hidden="false" customHeight="false" outlineLevel="0" collapsed="false">
      <c r="A5404" s="0" t="n">
        <v>616</v>
      </c>
      <c r="B5404" s="0" t="s">
        <v>15430</v>
      </c>
      <c r="C5404" s="0" t="s">
        <v>15431</v>
      </c>
      <c r="D5404" s="0" t="s">
        <v>15422</v>
      </c>
      <c r="E5404" s="0" t="s">
        <v>15423</v>
      </c>
      <c r="F5404" s="0" t="s">
        <v>15424</v>
      </c>
    </row>
    <row r="5405" customFormat="false" ht="14.4" hidden="false" customHeight="false" outlineLevel="0" collapsed="false">
      <c r="A5405" s="0" t="n">
        <v>616</v>
      </c>
      <c r="B5405" s="0" t="s">
        <v>15430</v>
      </c>
      <c r="C5405" s="0" t="s">
        <v>15431</v>
      </c>
      <c r="D5405" s="0" t="s">
        <v>15426</v>
      </c>
      <c r="E5405" s="0" t="s">
        <v>15427</v>
      </c>
      <c r="F5405" s="0" t="s">
        <v>15428</v>
      </c>
    </row>
    <row r="5406" customFormat="false" ht="14.4" hidden="false" customHeight="false" outlineLevel="0" collapsed="false">
      <c r="A5406" s="0" t="n">
        <v>619</v>
      </c>
      <c r="B5406" s="0" t="s">
        <v>15434</v>
      </c>
      <c r="C5406" s="0" t="s">
        <v>15435</v>
      </c>
      <c r="D5406" s="0" t="n">
        <v>0</v>
      </c>
      <c r="E5406" s="0" t="s">
        <v>9487</v>
      </c>
      <c r="F5406" s="0" t="s">
        <v>15436</v>
      </c>
      <c r="G5406" s="0" t="s">
        <v>15437</v>
      </c>
    </row>
    <row r="5407" customFormat="false" ht="14.4" hidden="false" customHeight="false" outlineLevel="0" collapsed="false">
      <c r="A5407" s="0" t="n">
        <v>619</v>
      </c>
      <c r="B5407" s="0" t="s">
        <v>15434</v>
      </c>
      <c r="C5407" s="0" t="s">
        <v>15435</v>
      </c>
      <c r="D5407" s="0" t="n">
        <v>10</v>
      </c>
      <c r="E5407" s="0" t="s">
        <v>15438</v>
      </c>
      <c r="F5407" s="0" t="s">
        <v>15439</v>
      </c>
      <c r="G5407" s="0" t="s">
        <v>15440</v>
      </c>
    </row>
    <row r="5408" customFormat="false" ht="14.4" hidden="false" customHeight="false" outlineLevel="0" collapsed="false">
      <c r="A5408" s="0" t="n">
        <v>619</v>
      </c>
      <c r="B5408" s="0" t="s">
        <v>15434</v>
      </c>
      <c r="C5408" s="0" t="s">
        <v>15435</v>
      </c>
      <c r="D5408" s="0" t="n">
        <v>11</v>
      </c>
      <c r="E5408" s="0" t="s">
        <v>15441</v>
      </c>
      <c r="F5408" s="0" t="s">
        <v>15442</v>
      </c>
      <c r="G5408" s="0" t="s">
        <v>15443</v>
      </c>
    </row>
    <row r="5409" customFormat="false" ht="14.4" hidden="false" customHeight="false" outlineLevel="0" collapsed="false">
      <c r="A5409" s="0" t="n">
        <v>619</v>
      </c>
      <c r="B5409" s="0" t="s">
        <v>15434</v>
      </c>
      <c r="C5409" s="0" t="s">
        <v>15435</v>
      </c>
      <c r="D5409" s="0" t="n">
        <v>20</v>
      </c>
      <c r="E5409" s="0" t="s">
        <v>15444</v>
      </c>
      <c r="F5409" s="0" t="s">
        <v>15445</v>
      </c>
      <c r="G5409" s="0" t="s">
        <v>15446</v>
      </c>
    </row>
    <row r="5410" customFormat="false" ht="14.4" hidden="false" customHeight="false" outlineLevel="0" collapsed="false">
      <c r="A5410" s="0" t="n">
        <v>619</v>
      </c>
      <c r="B5410" s="0" t="s">
        <v>15434</v>
      </c>
      <c r="C5410" s="0" t="s">
        <v>15435</v>
      </c>
      <c r="D5410" s="0" t="n">
        <v>21</v>
      </c>
      <c r="E5410" s="0" t="s">
        <v>15447</v>
      </c>
      <c r="F5410" s="0" t="s">
        <v>15448</v>
      </c>
      <c r="G5410" s="0" t="s">
        <v>15449</v>
      </c>
    </row>
    <row r="5411" customFormat="false" ht="14.4" hidden="false" customHeight="false" outlineLevel="0" collapsed="false">
      <c r="A5411" s="0" t="n">
        <v>619</v>
      </c>
      <c r="B5411" s="0" t="s">
        <v>15434</v>
      </c>
      <c r="C5411" s="0" t="s">
        <v>15435</v>
      </c>
      <c r="D5411" s="0" t="n">
        <v>22</v>
      </c>
      <c r="E5411" s="0" t="s">
        <v>15450</v>
      </c>
      <c r="F5411" s="0" t="s">
        <v>15451</v>
      </c>
      <c r="G5411" s="0" t="s">
        <v>15452</v>
      </c>
    </row>
    <row r="5412" customFormat="false" ht="14.4" hidden="false" customHeight="false" outlineLevel="0" collapsed="false">
      <c r="A5412" s="0" t="n">
        <v>619</v>
      </c>
      <c r="B5412" s="0" t="s">
        <v>15434</v>
      </c>
      <c r="C5412" s="0" t="s">
        <v>15435</v>
      </c>
      <c r="D5412" s="0" t="n">
        <v>23</v>
      </c>
      <c r="E5412" s="0" t="s">
        <v>15453</v>
      </c>
      <c r="F5412" s="0" t="s">
        <v>15451</v>
      </c>
      <c r="G5412" s="0" t="s">
        <v>15454</v>
      </c>
    </row>
    <row r="5413" customFormat="false" ht="14.4" hidden="false" customHeight="false" outlineLevel="0" collapsed="false">
      <c r="A5413" s="0" t="n">
        <v>619</v>
      </c>
      <c r="B5413" s="0" t="s">
        <v>15434</v>
      </c>
      <c r="C5413" s="0" t="s">
        <v>15435</v>
      </c>
      <c r="D5413" s="0" t="n">
        <v>30</v>
      </c>
      <c r="E5413" s="0" t="s">
        <v>15455</v>
      </c>
      <c r="F5413" s="0" t="s">
        <v>15456</v>
      </c>
      <c r="G5413" s="0" t="s">
        <v>15457</v>
      </c>
    </row>
    <row r="5414" customFormat="false" ht="14.4" hidden="false" customHeight="false" outlineLevel="0" collapsed="false">
      <c r="A5414" s="0" t="n">
        <v>619</v>
      </c>
      <c r="B5414" s="0" t="s">
        <v>15434</v>
      </c>
      <c r="C5414" s="0" t="s">
        <v>15435</v>
      </c>
      <c r="D5414" s="0" t="n">
        <v>31</v>
      </c>
      <c r="E5414" s="0" t="s">
        <v>15458</v>
      </c>
      <c r="F5414" s="0" t="s">
        <v>15459</v>
      </c>
      <c r="G5414" s="0" t="s">
        <v>15460</v>
      </c>
    </row>
    <row r="5415" customFormat="false" ht="14.4" hidden="false" customHeight="false" outlineLevel="0" collapsed="false">
      <c r="A5415" s="0" t="n">
        <v>619</v>
      </c>
      <c r="B5415" s="0" t="s">
        <v>15434</v>
      </c>
      <c r="C5415" s="0" t="s">
        <v>15435</v>
      </c>
      <c r="D5415" s="0" t="n">
        <v>32</v>
      </c>
      <c r="E5415" s="0" t="s">
        <v>15461</v>
      </c>
      <c r="F5415" s="0" t="s">
        <v>15462</v>
      </c>
      <c r="G5415" s="0" t="s">
        <v>15463</v>
      </c>
    </row>
    <row r="5416" customFormat="false" ht="14.4" hidden="false" customHeight="false" outlineLevel="0" collapsed="false">
      <c r="A5416" s="0" t="n">
        <v>619</v>
      </c>
      <c r="B5416" s="0" t="s">
        <v>15434</v>
      </c>
      <c r="C5416" s="0" t="s">
        <v>15435</v>
      </c>
      <c r="D5416" s="0" t="n">
        <v>33</v>
      </c>
      <c r="E5416" s="0" t="s">
        <v>15464</v>
      </c>
      <c r="F5416" s="0" t="s">
        <v>15465</v>
      </c>
      <c r="G5416" s="0" t="s">
        <v>15466</v>
      </c>
    </row>
    <row r="5417" customFormat="false" ht="14.4" hidden="false" customHeight="false" outlineLevel="0" collapsed="false">
      <c r="A5417" s="0" t="n">
        <v>619</v>
      </c>
      <c r="B5417" s="0" t="s">
        <v>15434</v>
      </c>
      <c r="C5417" s="0" t="s">
        <v>15435</v>
      </c>
      <c r="D5417" s="0" t="n">
        <v>34</v>
      </c>
      <c r="E5417" s="0" t="s">
        <v>15467</v>
      </c>
      <c r="F5417" s="0" t="s">
        <v>15468</v>
      </c>
      <c r="G5417" s="0" t="s">
        <v>15469</v>
      </c>
    </row>
    <row r="5418" customFormat="false" ht="14.4" hidden="false" customHeight="false" outlineLevel="0" collapsed="false">
      <c r="A5418" s="0" t="n">
        <v>619</v>
      </c>
      <c r="B5418" s="0" t="s">
        <v>15434</v>
      </c>
      <c r="C5418" s="0" t="s">
        <v>15435</v>
      </c>
      <c r="D5418" s="0" t="n">
        <v>35</v>
      </c>
      <c r="E5418" s="0" t="s">
        <v>15470</v>
      </c>
      <c r="F5418" s="0" t="s">
        <v>15471</v>
      </c>
      <c r="G5418" s="0" t="s">
        <v>15472</v>
      </c>
    </row>
    <row r="5419" customFormat="false" ht="14.4" hidden="false" customHeight="false" outlineLevel="0" collapsed="false">
      <c r="A5419" s="0" t="n">
        <v>619</v>
      </c>
      <c r="B5419" s="0" t="s">
        <v>15434</v>
      </c>
      <c r="C5419" s="0" t="s">
        <v>15435</v>
      </c>
      <c r="D5419" s="0" t="n">
        <v>36</v>
      </c>
      <c r="E5419" s="0" t="s">
        <v>15473</v>
      </c>
      <c r="F5419" s="0" t="s">
        <v>15474</v>
      </c>
      <c r="G5419" s="0" t="s">
        <v>15475</v>
      </c>
    </row>
    <row r="5420" customFormat="false" ht="14.4" hidden="false" customHeight="false" outlineLevel="0" collapsed="false">
      <c r="A5420" s="0" t="n">
        <v>622</v>
      </c>
      <c r="B5420" s="0" t="s">
        <v>15476</v>
      </c>
      <c r="C5420" s="0" t="s">
        <v>15477</v>
      </c>
      <c r="D5420" s="0" t="n">
        <v>1</v>
      </c>
      <c r="E5420" s="0" t="s">
        <v>15478</v>
      </c>
      <c r="F5420" s="0" t="s">
        <v>15479</v>
      </c>
      <c r="G5420" s="0" t="s">
        <v>15480</v>
      </c>
      <c r="H5420" s="0" t="s">
        <v>15481</v>
      </c>
    </row>
    <row r="5421" customFormat="false" ht="14.4" hidden="false" customHeight="false" outlineLevel="0" collapsed="false">
      <c r="A5421" s="0" t="n">
        <v>622</v>
      </c>
      <c r="B5421" s="0" t="s">
        <v>15476</v>
      </c>
      <c r="C5421" s="0" t="s">
        <v>15477</v>
      </c>
      <c r="D5421" s="0" t="n">
        <v>2</v>
      </c>
      <c r="E5421" s="0" t="s">
        <v>15482</v>
      </c>
      <c r="F5421" s="0" t="s">
        <v>15483</v>
      </c>
      <c r="G5421" s="0" t="s">
        <v>15484</v>
      </c>
      <c r="H5421" s="0" t="s">
        <v>15485</v>
      </c>
    </row>
    <row r="5422" customFormat="false" ht="14.4" hidden="false" customHeight="false" outlineLevel="0" collapsed="false">
      <c r="A5422" s="0" t="n">
        <v>622</v>
      </c>
      <c r="B5422" s="0" t="s">
        <v>15476</v>
      </c>
      <c r="C5422" s="0" t="s">
        <v>15477</v>
      </c>
      <c r="D5422" s="0" t="n">
        <v>3</v>
      </c>
      <c r="E5422" s="0" t="s">
        <v>15486</v>
      </c>
      <c r="F5422" s="0" t="s">
        <v>15487</v>
      </c>
      <c r="G5422" s="0" t="s">
        <v>15488</v>
      </c>
      <c r="H5422" s="0" t="s">
        <v>15489</v>
      </c>
    </row>
    <row r="5423" customFormat="false" ht="14.4" hidden="false" customHeight="false" outlineLevel="0" collapsed="false">
      <c r="A5423" s="0" t="n">
        <v>622</v>
      </c>
      <c r="B5423" s="0" t="s">
        <v>15476</v>
      </c>
      <c r="C5423" s="0" t="s">
        <v>15477</v>
      </c>
      <c r="D5423" s="0" t="n">
        <v>4</v>
      </c>
      <c r="E5423" s="0" t="s">
        <v>15490</v>
      </c>
      <c r="F5423" s="0" t="s">
        <v>15491</v>
      </c>
      <c r="G5423" s="0" t="s">
        <v>15492</v>
      </c>
      <c r="H5423" s="0" t="s">
        <v>15493</v>
      </c>
    </row>
    <row r="5424" customFormat="false" ht="14.4" hidden="false" customHeight="false" outlineLevel="0" collapsed="false">
      <c r="A5424" s="0" t="n">
        <v>622</v>
      </c>
      <c r="B5424" s="0" t="s">
        <v>15476</v>
      </c>
      <c r="C5424" s="0" t="s">
        <v>15477</v>
      </c>
      <c r="D5424" s="0" t="n">
        <v>5</v>
      </c>
      <c r="E5424" s="0" t="s">
        <v>15494</v>
      </c>
      <c r="F5424" s="0" t="s">
        <v>3380</v>
      </c>
      <c r="G5424" s="0" t="s">
        <v>3380</v>
      </c>
      <c r="H5424" s="0" t="s">
        <v>15495</v>
      </c>
    </row>
    <row r="5425" customFormat="false" ht="14.4" hidden="false" customHeight="false" outlineLevel="0" collapsed="false">
      <c r="A5425" s="0" t="n">
        <v>622</v>
      </c>
      <c r="B5425" s="0" t="s">
        <v>15476</v>
      </c>
      <c r="C5425" s="0" t="s">
        <v>15477</v>
      </c>
      <c r="D5425" s="0" t="n">
        <v>6</v>
      </c>
      <c r="E5425" s="0" t="s">
        <v>15496</v>
      </c>
      <c r="F5425" s="0" t="s">
        <v>15497</v>
      </c>
      <c r="G5425" s="0" t="s">
        <v>15498</v>
      </c>
      <c r="H5425" s="0" t="s">
        <v>15499</v>
      </c>
    </row>
    <row r="5426" customFormat="false" ht="14.4" hidden="false" customHeight="false" outlineLevel="0" collapsed="false">
      <c r="A5426" s="0" t="n">
        <v>622</v>
      </c>
      <c r="B5426" s="0" t="s">
        <v>15476</v>
      </c>
      <c r="C5426" s="0" t="s">
        <v>15477</v>
      </c>
      <c r="D5426" s="0" t="n">
        <v>7</v>
      </c>
      <c r="E5426" s="0" t="s">
        <v>7363</v>
      </c>
      <c r="F5426" s="0" t="s">
        <v>7364</v>
      </c>
      <c r="G5426" s="0" t="s">
        <v>15500</v>
      </c>
      <c r="H5426" s="0" t="s">
        <v>15501</v>
      </c>
    </row>
    <row r="5427" customFormat="false" ht="14.4" hidden="false" customHeight="false" outlineLevel="0" collapsed="false">
      <c r="A5427" s="0" t="n">
        <v>622</v>
      </c>
      <c r="B5427" s="0" t="s">
        <v>15476</v>
      </c>
      <c r="C5427" s="0" t="s">
        <v>15477</v>
      </c>
      <c r="D5427" s="0" t="n">
        <v>8</v>
      </c>
      <c r="E5427" s="0" t="s">
        <v>15502</v>
      </c>
      <c r="F5427" s="0" t="s">
        <v>15503</v>
      </c>
      <c r="G5427" s="0" t="s">
        <v>15504</v>
      </c>
      <c r="H5427" s="0" t="s">
        <v>1074</v>
      </c>
    </row>
    <row r="5428" customFormat="false" ht="14.4" hidden="false" customHeight="false" outlineLevel="0" collapsed="false">
      <c r="A5428" s="0" t="n">
        <v>622</v>
      </c>
      <c r="B5428" s="0" t="s">
        <v>15476</v>
      </c>
      <c r="C5428" s="0" t="s">
        <v>15477</v>
      </c>
      <c r="D5428" s="0" t="n">
        <v>9</v>
      </c>
      <c r="E5428" s="0" t="s">
        <v>15505</v>
      </c>
      <c r="F5428" s="0" t="s">
        <v>15506</v>
      </c>
      <c r="G5428" s="0" t="s">
        <v>15507</v>
      </c>
      <c r="H5428" s="0" t="s">
        <v>1074</v>
      </c>
    </row>
    <row r="5429" customFormat="false" ht="14.4" hidden="false" customHeight="false" outlineLevel="0" collapsed="false">
      <c r="A5429" s="0" t="n">
        <v>622</v>
      </c>
      <c r="B5429" s="0" t="s">
        <v>15476</v>
      </c>
      <c r="C5429" s="0" t="s">
        <v>15477</v>
      </c>
      <c r="D5429" s="0" t="n">
        <v>10</v>
      </c>
      <c r="E5429" s="0" t="s">
        <v>15508</v>
      </c>
      <c r="F5429" s="0" t="s">
        <v>15509</v>
      </c>
      <c r="G5429" s="0" t="s">
        <v>15510</v>
      </c>
      <c r="H5429" s="0" t="s">
        <v>15511</v>
      </c>
    </row>
    <row r="5430" customFormat="false" ht="14.4" hidden="false" customHeight="false" outlineLevel="0" collapsed="false">
      <c r="A5430" s="0" t="n">
        <v>622</v>
      </c>
      <c r="B5430" s="0" t="s">
        <v>15476</v>
      </c>
      <c r="C5430" s="0" t="s">
        <v>15477</v>
      </c>
      <c r="D5430" s="0" t="n">
        <v>11</v>
      </c>
      <c r="E5430" s="0" t="s">
        <v>15512</v>
      </c>
      <c r="F5430" s="0" t="s">
        <v>15513</v>
      </c>
      <c r="G5430" s="0" t="s">
        <v>15514</v>
      </c>
      <c r="H5430" s="0" t="s">
        <v>15515</v>
      </c>
    </row>
    <row r="5431" customFormat="false" ht="14.4" hidden="false" customHeight="false" outlineLevel="0" collapsed="false">
      <c r="A5431" s="0" t="n">
        <v>622</v>
      </c>
      <c r="B5431" s="0" t="s">
        <v>15476</v>
      </c>
      <c r="C5431" s="0" t="s">
        <v>15477</v>
      </c>
      <c r="D5431" s="0" t="n">
        <v>12</v>
      </c>
      <c r="E5431" s="0" t="s">
        <v>15516</v>
      </c>
      <c r="F5431" s="0" t="s">
        <v>15517</v>
      </c>
      <c r="G5431" s="0" t="s">
        <v>15518</v>
      </c>
      <c r="H5431" s="0" t="s">
        <v>15519</v>
      </c>
    </row>
    <row r="5432" customFormat="false" ht="14.4" hidden="false" customHeight="false" outlineLevel="0" collapsed="false">
      <c r="A5432" s="0" t="n">
        <v>622</v>
      </c>
      <c r="B5432" s="0" t="s">
        <v>15476</v>
      </c>
      <c r="C5432" s="0" t="s">
        <v>15477</v>
      </c>
      <c r="D5432" s="0" t="n">
        <v>13</v>
      </c>
      <c r="E5432" s="0" t="s">
        <v>7768</v>
      </c>
      <c r="F5432" s="0" t="s">
        <v>7769</v>
      </c>
      <c r="G5432" s="0" t="s">
        <v>15520</v>
      </c>
      <c r="H5432" s="0" t="s">
        <v>7770</v>
      </c>
    </row>
    <row r="5433" customFormat="false" ht="14.4" hidden="false" customHeight="false" outlineLevel="0" collapsed="false">
      <c r="A5433" s="0" t="n">
        <v>622</v>
      </c>
      <c r="B5433" s="0" t="s">
        <v>15476</v>
      </c>
      <c r="C5433" s="0" t="s">
        <v>15477</v>
      </c>
      <c r="D5433" s="0" t="n">
        <v>14</v>
      </c>
      <c r="E5433" s="0" t="s">
        <v>15521</v>
      </c>
      <c r="F5433" s="0" t="s">
        <v>1844</v>
      </c>
      <c r="G5433" s="0" t="s">
        <v>15522</v>
      </c>
      <c r="H5433" s="0" t="s">
        <v>15523</v>
      </c>
    </row>
    <row r="5434" customFormat="false" ht="14.4" hidden="false" customHeight="false" outlineLevel="0" collapsed="false">
      <c r="A5434" s="0" t="n">
        <v>622</v>
      </c>
      <c r="B5434" s="0" t="s">
        <v>15476</v>
      </c>
      <c r="C5434" s="0" t="s">
        <v>15477</v>
      </c>
      <c r="D5434" s="0" t="n">
        <v>15</v>
      </c>
      <c r="E5434" s="0" t="s">
        <v>7075</v>
      </c>
      <c r="F5434" s="0" t="s">
        <v>1847</v>
      </c>
      <c r="G5434" s="0" t="s">
        <v>15524</v>
      </c>
      <c r="H5434" s="0" t="s">
        <v>15525</v>
      </c>
    </row>
    <row r="5435" customFormat="false" ht="14.4" hidden="false" customHeight="false" outlineLevel="0" collapsed="false">
      <c r="A5435" s="0" t="n">
        <v>622</v>
      </c>
      <c r="B5435" s="0" t="s">
        <v>15476</v>
      </c>
      <c r="C5435" s="0" t="s">
        <v>15477</v>
      </c>
      <c r="D5435" s="0" t="n">
        <v>16</v>
      </c>
      <c r="E5435" s="0" t="s">
        <v>15526</v>
      </c>
      <c r="F5435" s="0" t="s">
        <v>15527</v>
      </c>
      <c r="G5435" s="0" t="s">
        <v>15528</v>
      </c>
      <c r="H5435" s="0" t="s">
        <v>15529</v>
      </c>
    </row>
    <row r="5436" customFormat="false" ht="14.4" hidden="false" customHeight="false" outlineLevel="0" collapsed="false">
      <c r="A5436" s="0" t="n">
        <v>622</v>
      </c>
      <c r="B5436" s="0" t="s">
        <v>15476</v>
      </c>
      <c r="C5436" s="0" t="s">
        <v>15477</v>
      </c>
      <c r="D5436" s="0" t="n">
        <v>17</v>
      </c>
      <c r="E5436" s="0" t="s">
        <v>15530</v>
      </c>
      <c r="F5436" s="0" t="s">
        <v>15531</v>
      </c>
      <c r="G5436" s="0" t="s">
        <v>15532</v>
      </c>
      <c r="H5436" s="0" t="s">
        <v>15533</v>
      </c>
    </row>
    <row r="5437" customFormat="false" ht="14.4" hidden="false" customHeight="false" outlineLevel="0" collapsed="false">
      <c r="A5437" s="0" t="n">
        <v>622</v>
      </c>
      <c r="B5437" s="0" t="s">
        <v>15476</v>
      </c>
      <c r="C5437" s="0" t="s">
        <v>15477</v>
      </c>
      <c r="D5437" s="0" t="n">
        <v>18</v>
      </c>
      <c r="E5437" s="0" t="s">
        <v>15534</v>
      </c>
      <c r="F5437" s="0" t="s">
        <v>15535</v>
      </c>
      <c r="G5437" s="0" t="s">
        <v>15536</v>
      </c>
      <c r="H5437" s="0" t="s">
        <v>15537</v>
      </c>
    </row>
    <row r="5438" customFormat="false" ht="14.4" hidden="false" customHeight="false" outlineLevel="0" collapsed="false">
      <c r="A5438" s="0" t="n">
        <v>622</v>
      </c>
      <c r="B5438" s="0" t="s">
        <v>15476</v>
      </c>
      <c r="C5438" s="0" t="s">
        <v>15477</v>
      </c>
      <c r="D5438" s="0" t="n">
        <v>19</v>
      </c>
      <c r="E5438" s="0" t="s">
        <v>15538</v>
      </c>
      <c r="F5438" s="0" t="s">
        <v>15539</v>
      </c>
      <c r="G5438" s="0" t="s">
        <v>15540</v>
      </c>
      <c r="H5438" s="0" t="s">
        <v>15541</v>
      </c>
    </row>
    <row r="5439" customFormat="false" ht="14.4" hidden="false" customHeight="false" outlineLevel="0" collapsed="false">
      <c r="A5439" s="0" t="n">
        <v>622</v>
      </c>
      <c r="B5439" s="0" t="s">
        <v>15476</v>
      </c>
      <c r="C5439" s="0" t="s">
        <v>15477</v>
      </c>
      <c r="D5439" s="0" t="n">
        <v>20</v>
      </c>
      <c r="E5439" s="0" t="s">
        <v>15542</v>
      </c>
      <c r="F5439" s="0" t="s">
        <v>15543</v>
      </c>
      <c r="G5439" s="0" t="s">
        <v>15544</v>
      </c>
      <c r="H5439" s="0" t="s">
        <v>15545</v>
      </c>
    </row>
    <row r="5440" customFormat="false" ht="14.4" hidden="false" customHeight="false" outlineLevel="0" collapsed="false">
      <c r="A5440" s="0" t="n">
        <v>622</v>
      </c>
      <c r="B5440" s="0" t="s">
        <v>15476</v>
      </c>
      <c r="C5440" s="0" t="s">
        <v>15477</v>
      </c>
      <c r="D5440" s="0" t="n">
        <v>21</v>
      </c>
      <c r="E5440" s="0" t="s">
        <v>7306</v>
      </c>
      <c r="F5440" s="0" t="s">
        <v>7307</v>
      </c>
      <c r="G5440" s="0" t="s">
        <v>15546</v>
      </c>
      <c r="H5440" s="0" t="s">
        <v>15547</v>
      </c>
    </row>
    <row r="5441" customFormat="false" ht="14.4" hidden="false" customHeight="false" outlineLevel="0" collapsed="false">
      <c r="A5441" s="0" t="n">
        <v>622</v>
      </c>
      <c r="B5441" s="0" t="s">
        <v>15476</v>
      </c>
      <c r="C5441" s="0" t="s">
        <v>15477</v>
      </c>
      <c r="D5441" s="0" t="n">
        <v>22</v>
      </c>
      <c r="E5441" s="0" t="s">
        <v>15548</v>
      </c>
      <c r="F5441" s="0" t="s">
        <v>15549</v>
      </c>
      <c r="G5441" s="0" t="s">
        <v>15550</v>
      </c>
      <c r="H5441" s="0" t="s">
        <v>15551</v>
      </c>
    </row>
    <row r="5442" customFormat="false" ht="14.4" hidden="false" customHeight="false" outlineLevel="0" collapsed="false">
      <c r="A5442" s="0" t="n">
        <v>622</v>
      </c>
      <c r="B5442" s="0" t="s">
        <v>15476</v>
      </c>
      <c r="C5442" s="0" t="s">
        <v>15477</v>
      </c>
      <c r="D5442" s="0" t="n">
        <v>23</v>
      </c>
      <c r="E5442" s="0" t="s">
        <v>15552</v>
      </c>
      <c r="F5442" s="0" t="s">
        <v>15553</v>
      </c>
      <c r="G5442" s="0" t="s">
        <v>15554</v>
      </c>
      <c r="H5442" s="0" t="s">
        <v>15555</v>
      </c>
    </row>
    <row r="5443" customFormat="false" ht="14.4" hidden="false" customHeight="false" outlineLevel="0" collapsed="false">
      <c r="A5443" s="0" t="n">
        <v>622</v>
      </c>
      <c r="B5443" s="0" t="s">
        <v>15476</v>
      </c>
      <c r="C5443" s="0" t="s">
        <v>15477</v>
      </c>
      <c r="D5443" s="0" t="n">
        <v>24</v>
      </c>
      <c r="E5443" s="0" t="s">
        <v>15556</v>
      </c>
      <c r="F5443" s="0" t="s">
        <v>15557</v>
      </c>
      <c r="G5443" s="0" t="s">
        <v>15558</v>
      </c>
      <c r="H5443" s="0" t="s">
        <v>15559</v>
      </c>
    </row>
    <row r="5444" customFormat="false" ht="14.4" hidden="false" customHeight="false" outlineLevel="0" collapsed="false">
      <c r="A5444" s="0" t="n">
        <v>622</v>
      </c>
      <c r="B5444" s="0" t="s">
        <v>15476</v>
      </c>
      <c r="C5444" s="0" t="s">
        <v>15477</v>
      </c>
      <c r="D5444" s="0" t="n">
        <v>25</v>
      </c>
      <c r="E5444" s="0" t="s">
        <v>15560</v>
      </c>
      <c r="F5444" s="0" t="s">
        <v>15561</v>
      </c>
      <c r="G5444" s="0" t="s">
        <v>15562</v>
      </c>
      <c r="H5444" s="0" t="s">
        <v>15563</v>
      </c>
    </row>
    <row r="5445" customFormat="false" ht="14.4" hidden="false" customHeight="false" outlineLevel="0" collapsed="false">
      <c r="A5445" s="0" t="n">
        <v>622</v>
      </c>
      <c r="B5445" s="0" t="s">
        <v>15476</v>
      </c>
      <c r="C5445" s="0" t="s">
        <v>15477</v>
      </c>
      <c r="D5445" s="0" t="n">
        <v>26</v>
      </c>
      <c r="E5445" s="0" t="s">
        <v>15564</v>
      </c>
      <c r="F5445" s="0" t="s">
        <v>15565</v>
      </c>
      <c r="G5445" s="0" t="s">
        <v>15566</v>
      </c>
      <c r="H5445" s="0" t="s">
        <v>15567</v>
      </c>
    </row>
    <row r="5446" customFormat="false" ht="14.4" hidden="false" customHeight="false" outlineLevel="0" collapsed="false">
      <c r="A5446" s="0" t="n">
        <v>622</v>
      </c>
      <c r="B5446" s="0" t="s">
        <v>15476</v>
      </c>
      <c r="C5446" s="0" t="s">
        <v>15477</v>
      </c>
      <c r="D5446" s="0" t="n">
        <v>27</v>
      </c>
      <c r="E5446" s="0" t="s">
        <v>15568</v>
      </c>
      <c r="F5446" s="0" t="s">
        <v>15569</v>
      </c>
      <c r="G5446" s="0" t="s">
        <v>15570</v>
      </c>
      <c r="H5446" s="0" t="s">
        <v>15571</v>
      </c>
    </row>
    <row r="5447" customFormat="false" ht="14.4" hidden="false" customHeight="false" outlineLevel="0" collapsed="false">
      <c r="A5447" s="0" t="n">
        <v>622</v>
      </c>
      <c r="B5447" s="0" t="s">
        <v>15476</v>
      </c>
      <c r="C5447" s="0" t="s">
        <v>15477</v>
      </c>
      <c r="D5447" s="0" t="n">
        <v>28</v>
      </c>
      <c r="E5447" s="0" t="s">
        <v>7963</v>
      </c>
      <c r="F5447" s="0" t="s">
        <v>7964</v>
      </c>
      <c r="G5447" s="0" t="s">
        <v>15572</v>
      </c>
      <c r="H5447" s="0" t="s">
        <v>7965</v>
      </c>
    </row>
    <row r="5448" customFormat="false" ht="14.4" hidden="false" customHeight="false" outlineLevel="0" collapsed="false">
      <c r="A5448" s="0" t="n">
        <v>622</v>
      </c>
      <c r="B5448" s="0" t="s">
        <v>15476</v>
      </c>
      <c r="C5448" s="0" t="s">
        <v>15477</v>
      </c>
      <c r="D5448" s="0" t="n">
        <v>29</v>
      </c>
      <c r="E5448" s="0" t="s">
        <v>15573</v>
      </c>
      <c r="F5448" s="0" t="s">
        <v>15574</v>
      </c>
      <c r="G5448" s="0" t="s">
        <v>15575</v>
      </c>
      <c r="H5448" s="0" t="s">
        <v>1074</v>
      </c>
    </row>
    <row r="5449" customFormat="false" ht="14.4" hidden="false" customHeight="false" outlineLevel="0" collapsed="false">
      <c r="A5449" s="0" t="n">
        <v>622</v>
      </c>
      <c r="B5449" s="0" t="s">
        <v>15476</v>
      </c>
      <c r="C5449" s="0" t="s">
        <v>15477</v>
      </c>
      <c r="D5449" s="0" t="n">
        <v>30</v>
      </c>
      <c r="E5449" s="0" t="s">
        <v>15576</v>
      </c>
      <c r="F5449" s="0" t="s">
        <v>15577</v>
      </c>
      <c r="G5449" s="0" t="s">
        <v>15578</v>
      </c>
      <c r="H5449" s="0" t="s">
        <v>1074</v>
      </c>
    </row>
    <row r="5450" customFormat="false" ht="14.4" hidden="false" customHeight="false" outlineLevel="0" collapsed="false">
      <c r="A5450" s="0" t="n">
        <v>625</v>
      </c>
      <c r="B5450" s="0" t="s">
        <v>15579</v>
      </c>
      <c r="C5450" s="0" t="s">
        <v>15580</v>
      </c>
      <c r="D5450" s="0" t="n">
        <v>1</v>
      </c>
      <c r="E5450" s="0" t="s">
        <v>15581</v>
      </c>
      <c r="F5450" s="0" t="s">
        <v>15582</v>
      </c>
      <c r="G5450" s="0" t="s">
        <v>15583</v>
      </c>
    </row>
    <row r="5451" customFormat="false" ht="14.4" hidden="false" customHeight="false" outlineLevel="0" collapsed="false">
      <c r="A5451" s="0" t="n">
        <v>625</v>
      </c>
      <c r="B5451" s="0" t="s">
        <v>15579</v>
      </c>
      <c r="C5451" s="0" t="s">
        <v>15580</v>
      </c>
      <c r="D5451" s="0" t="n">
        <v>2</v>
      </c>
      <c r="E5451" s="0" t="s">
        <v>15584</v>
      </c>
      <c r="F5451" s="0" t="s">
        <v>15585</v>
      </c>
      <c r="G5451" s="0" t="s">
        <v>15586</v>
      </c>
    </row>
    <row r="5452" customFormat="false" ht="14.4" hidden="false" customHeight="false" outlineLevel="0" collapsed="false">
      <c r="A5452" s="0" t="n">
        <v>625</v>
      </c>
      <c r="B5452" s="0" t="s">
        <v>15579</v>
      </c>
      <c r="C5452" s="0" t="s">
        <v>15580</v>
      </c>
      <c r="D5452" s="0" t="n">
        <v>3</v>
      </c>
      <c r="E5452" s="0" t="s">
        <v>15587</v>
      </c>
      <c r="F5452" s="0" t="s">
        <v>15588</v>
      </c>
      <c r="G5452" s="0" t="s">
        <v>15589</v>
      </c>
    </row>
    <row r="5453" customFormat="false" ht="14.4" hidden="false" customHeight="false" outlineLevel="0" collapsed="false">
      <c r="A5453" s="0" t="n">
        <v>625</v>
      </c>
      <c r="B5453" s="0" t="s">
        <v>15579</v>
      </c>
      <c r="C5453" s="0" t="s">
        <v>15580</v>
      </c>
      <c r="D5453" s="0" t="n">
        <v>4</v>
      </c>
      <c r="E5453" s="0" t="s">
        <v>15590</v>
      </c>
      <c r="F5453" s="0" t="s">
        <v>15591</v>
      </c>
      <c r="G5453" s="0" t="s">
        <v>15592</v>
      </c>
    </row>
    <row r="5454" customFormat="false" ht="14.4" hidden="false" customHeight="false" outlineLevel="0" collapsed="false">
      <c r="A5454" s="0" t="n">
        <v>625</v>
      </c>
      <c r="B5454" s="0" t="s">
        <v>15579</v>
      </c>
      <c r="C5454" s="0" t="s">
        <v>15580</v>
      </c>
      <c r="D5454" s="0" t="n">
        <v>5</v>
      </c>
      <c r="E5454" s="0" t="s">
        <v>9487</v>
      </c>
      <c r="F5454" s="0" t="s">
        <v>15593</v>
      </c>
      <c r="G5454" s="0" t="s">
        <v>15437</v>
      </c>
    </row>
    <row r="5455" customFormat="false" ht="14.4" hidden="false" customHeight="false" outlineLevel="0" collapsed="false">
      <c r="A5455" s="0" t="n">
        <v>625</v>
      </c>
      <c r="B5455" s="0" t="s">
        <v>15579</v>
      </c>
      <c r="C5455" s="0" t="s">
        <v>15580</v>
      </c>
      <c r="D5455" s="0" t="n">
        <v>6</v>
      </c>
      <c r="E5455" s="0" t="s">
        <v>15594</v>
      </c>
      <c r="F5455" s="0" t="s">
        <v>15595</v>
      </c>
      <c r="G5455" s="0" t="s">
        <v>15596</v>
      </c>
    </row>
    <row r="5456" customFormat="false" ht="14.4" hidden="false" customHeight="false" outlineLevel="0" collapsed="false">
      <c r="A5456" s="0" t="n">
        <v>625</v>
      </c>
      <c r="B5456" s="0" t="s">
        <v>15579</v>
      </c>
      <c r="C5456" s="0" t="s">
        <v>15580</v>
      </c>
      <c r="D5456" s="0" t="n">
        <v>7</v>
      </c>
      <c r="E5456" s="0" t="s">
        <v>15597</v>
      </c>
      <c r="F5456" s="0" t="s">
        <v>15598</v>
      </c>
      <c r="G5456" s="0" t="s">
        <v>15599</v>
      </c>
    </row>
    <row r="5457" customFormat="false" ht="14.4" hidden="false" customHeight="false" outlineLevel="0" collapsed="false">
      <c r="A5457" s="0" t="n">
        <v>628</v>
      </c>
      <c r="B5457" s="0" t="s">
        <v>15600</v>
      </c>
      <c r="C5457" s="0" t="s">
        <v>15601</v>
      </c>
      <c r="D5457" s="0" t="n">
        <v>0</v>
      </c>
      <c r="E5457" s="0" t="s">
        <v>15602</v>
      </c>
      <c r="F5457" s="0" t="s">
        <v>15603</v>
      </c>
      <c r="G5457" s="0" t="s">
        <v>15604</v>
      </c>
    </row>
    <row r="5458" customFormat="false" ht="14.4" hidden="false" customHeight="false" outlineLevel="0" collapsed="false">
      <c r="A5458" s="0" t="n">
        <v>628</v>
      </c>
      <c r="B5458" s="0" t="s">
        <v>15600</v>
      </c>
      <c r="C5458" s="0" t="s">
        <v>15601</v>
      </c>
      <c r="D5458" s="0" t="n">
        <v>1</v>
      </c>
      <c r="E5458" s="0" t="s">
        <v>15605</v>
      </c>
      <c r="F5458" s="0" t="s">
        <v>15606</v>
      </c>
      <c r="G5458" s="0" t="s">
        <v>15607</v>
      </c>
    </row>
    <row r="5459" customFormat="false" ht="14.4" hidden="false" customHeight="false" outlineLevel="0" collapsed="false">
      <c r="A5459" s="0" t="n">
        <v>628</v>
      </c>
      <c r="B5459" s="0" t="s">
        <v>15600</v>
      </c>
      <c r="C5459" s="0" t="s">
        <v>15601</v>
      </c>
      <c r="D5459" s="0" t="n">
        <v>2</v>
      </c>
      <c r="E5459" s="0" t="s">
        <v>15608</v>
      </c>
      <c r="F5459" s="0" t="s">
        <v>15609</v>
      </c>
      <c r="G5459" s="0" t="s">
        <v>15610</v>
      </c>
    </row>
    <row r="5460" customFormat="false" ht="14.4" hidden="false" customHeight="false" outlineLevel="0" collapsed="false">
      <c r="A5460" s="0" t="n">
        <v>628</v>
      </c>
      <c r="B5460" s="0" t="s">
        <v>15600</v>
      </c>
      <c r="C5460" s="0" t="s">
        <v>15601</v>
      </c>
      <c r="D5460" s="0" t="n">
        <v>3</v>
      </c>
      <c r="E5460" s="0" t="s">
        <v>15611</v>
      </c>
      <c r="F5460" s="0" t="s">
        <v>15612</v>
      </c>
      <c r="G5460" s="0" t="s">
        <v>15613</v>
      </c>
    </row>
    <row r="5461" customFormat="false" ht="14.4" hidden="false" customHeight="false" outlineLevel="0" collapsed="false">
      <c r="A5461" s="0" t="n">
        <v>628</v>
      </c>
      <c r="B5461" s="0" t="s">
        <v>15600</v>
      </c>
      <c r="C5461" s="0" t="s">
        <v>15601</v>
      </c>
      <c r="D5461" s="0" t="n">
        <v>4</v>
      </c>
      <c r="E5461" s="0" t="s">
        <v>15614</v>
      </c>
      <c r="F5461" s="0" t="s">
        <v>15615</v>
      </c>
      <c r="G5461" s="0" t="s">
        <v>15616</v>
      </c>
    </row>
    <row r="5462" customFormat="false" ht="14.4" hidden="false" customHeight="false" outlineLevel="0" collapsed="false">
      <c r="A5462" s="0" t="n">
        <v>628</v>
      </c>
      <c r="B5462" s="0" t="s">
        <v>15600</v>
      </c>
      <c r="C5462" s="0" t="s">
        <v>15601</v>
      </c>
      <c r="D5462" s="0" t="n">
        <v>5</v>
      </c>
      <c r="E5462" s="0" t="s">
        <v>15617</v>
      </c>
      <c r="F5462" s="0" t="s">
        <v>15618</v>
      </c>
      <c r="G5462" s="0" t="s">
        <v>15619</v>
      </c>
    </row>
    <row r="5463" customFormat="false" ht="14.4" hidden="false" customHeight="false" outlineLevel="0" collapsed="false">
      <c r="A5463" s="0" t="n">
        <v>628</v>
      </c>
      <c r="B5463" s="0" t="s">
        <v>15600</v>
      </c>
      <c r="C5463" s="0" t="s">
        <v>15601</v>
      </c>
      <c r="D5463" s="0" t="n">
        <v>6</v>
      </c>
      <c r="E5463" s="0" t="s">
        <v>15620</v>
      </c>
      <c r="F5463" s="0" t="s">
        <v>15621</v>
      </c>
      <c r="G5463" s="0" t="s">
        <v>15622</v>
      </c>
    </row>
    <row r="5464" customFormat="false" ht="14.4" hidden="false" customHeight="false" outlineLevel="0" collapsed="false">
      <c r="A5464" s="0" t="n">
        <v>628</v>
      </c>
      <c r="B5464" s="0" t="s">
        <v>15600</v>
      </c>
      <c r="C5464" s="0" t="s">
        <v>15601</v>
      </c>
      <c r="D5464" s="0" t="n">
        <v>7</v>
      </c>
      <c r="E5464" s="0" t="s">
        <v>15623</v>
      </c>
      <c r="F5464" s="0" t="s">
        <v>15624</v>
      </c>
      <c r="G5464" s="0" t="s">
        <v>15625</v>
      </c>
    </row>
    <row r="5465" customFormat="false" ht="14.4" hidden="false" customHeight="false" outlineLevel="0" collapsed="false">
      <c r="A5465" s="0" t="n">
        <v>628</v>
      </c>
      <c r="B5465" s="0" t="s">
        <v>15600</v>
      </c>
      <c r="C5465" s="0" t="s">
        <v>15601</v>
      </c>
      <c r="D5465" s="0" t="n">
        <v>8</v>
      </c>
      <c r="E5465" s="0" t="s">
        <v>15626</v>
      </c>
      <c r="F5465" s="0" t="s">
        <v>15627</v>
      </c>
      <c r="G5465" s="0" t="s">
        <v>15628</v>
      </c>
    </row>
    <row r="5466" customFormat="false" ht="14.4" hidden="false" customHeight="false" outlineLevel="0" collapsed="false">
      <c r="A5466" s="0" t="n">
        <v>628</v>
      </c>
      <c r="B5466" s="0" t="s">
        <v>15600</v>
      </c>
      <c r="C5466" s="0" t="s">
        <v>15601</v>
      </c>
      <c r="D5466" s="0" t="n">
        <v>9</v>
      </c>
      <c r="E5466" s="0" t="s">
        <v>15629</v>
      </c>
      <c r="F5466" s="0" t="s">
        <v>15630</v>
      </c>
      <c r="G5466" s="0" t="s">
        <v>15631</v>
      </c>
    </row>
    <row r="5467" customFormat="false" ht="14.4" hidden="false" customHeight="false" outlineLevel="0" collapsed="false">
      <c r="A5467" s="0" t="n">
        <v>631</v>
      </c>
      <c r="B5467" s="0" t="s">
        <v>15632</v>
      </c>
      <c r="C5467" s="0" t="s">
        <v>15633</v>
      </c>
      <c r="D5467" s="0" t="n">
        <v>0</v>
      </c>
      <c r="E5467" s="0" t="s">
        <v>15602</v>
      </c>
      <c r="F5467" s="0" t="s">
        <v>15603</v>
      </c>
      <c r="G5467" s="0" t="s">
        <v>15604</v>
      </c>
    </row>
    <row r="5468" customFormat="false" ht="14.4" hidden="false" customHeight="false" outlineLevel="0" collapsed="false">
      <c r="A5468" s="0" t="n">
        <v>631</v>
      </c>
      <c r="B5468" s="0" t="s">
        <v>15632</v>
      </c>
      <c r="C5468" s="0" t="s">
        <v>15633</v>
      </c>
      <c r="D5468" s="0" t="n">
        <v>3</v>
      </c>
      <c r="E5468" s="0" t="s">
        <v>15634</v>
      </c>
      <c r="F5468" s="0" t="s">
        <v>15635</v>
      </c>
      <c r="G5468" s="0" t="s">
        <v>15636</v>
      </c>
    </row>
    <row r="5469" customFormat="false" ht="14.4" hidden="false" customHeight="false" outlineLevel="0" collapsed="false">
      <c r="A5469" s="0" t="n">
        <v>631</v>
      </c>
      <c r="B5469" s="0" t="s">
        <v>15632</v>
      </c>
      <c r="C5469" s="0" t="s">
        <v>15633</v>
      </c>
      <c r="D5469" s="0" t="n">
        <v>5</v>
      </c>
      <c r="E5469" s="0" t="s">
        <v>15637</v>
      </c>
      <c r="F5469" s="0" t="s">
        <v>15638</v>
      </c>
      <c r="G5469" s="0" t="s">
        <v>15639</v>
      </c>
    </row>
    <row r="5470" customFormat="false" ht="14.4" hidden="false" customHeight="false" outlineLevel="0" collapsed="false">
      <c r="A5470" s="0" t="n">
        <v>631</v>
      </c>
      <c r="B5470" s="0" t="s">
        <v>15632</v>
      </c>
      <c r="C5470" s="0" t="s">
        <v>15633</v>
      </c>
      <c r="D5470" s="0" t="n">
        <v>6</v>
      </c>
      <c r="E5470" s="0" t="s">
        <v>15640</v>
      </c>
      <c r="F5470" s="0" t="s">
        <v>15641</v>
      </c>
      <c r="G5470" s="0" t="s">
        <v>15642</v>
      </c>
    </row>
    <row r="5471" customFormat="false" ht="14.4" hidden="false" customHeight="false" outlineLevel="0" collapsed="false">
      <c r="A5471" s="0" t="n">
        <v>631</v>
      </c>
      <c r="B5471" s="0" t="s">
        <v>15632</v>
      </c>
      <c r="C5471" s="0" t="s">
        <v>15633</v>
      </c>
      <c r="D5471" s="0" t="n">
        <v>7</v>
      </c>
      <c r="E5471" s="0" t="s">
        <v>15643</v>
      </c>
      <c r="F5471" s="0" t="s">
        <v>15644</v>
      </c>
      <c r="G5471" s="0" t="s">
        <v>15645</v>
      </c>
    </row>
    <row r="5472" customFormat="false" ht="14.4" hidden="false" customHeight="false" outlineLevel="0" collapsed="false">
      <c r="A5472" s="0" t="n">
        <v>631</v>
      </c>
      <c r="B5472" s="0" t="s">
        <v>15632</v>
      </c>
      <c r="C5472" s="0" t="s">
        <v>15633</v>
      </c>
      <c r="D5472" s="0" t="n">
        <v>9</v>
      </c>
      <c r="E5472" s="0" t="s">
        <v>15646</v>
      </c>
      <c r="F5472" s="0" t="s">
        <v>15647</v>
      </c>
      <c r="G5472" s="0" t="s">
        <v>15648</v>
      </c>
    </row>
    <row r="5473" customFormat="false" ht="14.4" hidden="false" customHeight="false" outlineLevel="0" collapsed="false">
      <c r="A5473" s="0" t="n">
        <v>631</v>
      </c>
      <c r="B5473" s="0" t="s">
        <v>15632</v>
      </c>
      <c r="C5473" s="0" t="s">
        <v>15633</v>
      </c>
      <c r="D5473" s="0" t="n">
        <v>10</v>
      </c>
      <c r="E5473" s="0" t="s">
        <v>15649</v>
      </c>
      <c r="F5473" s="0" t="s">
        <v>15650</v>
      </c>
      <c r="G5473" s="0" t="s">
        <v>15651</v>
      </c>
    </row>
    <row r="5474" customFormat="false" ht="14.4" hidden="false" customHeight="false" outlineLevel="0" collapsed="false">
      <c r="A5474" s="0" t="n">
        <v>634</v>
      </c>
      <c r="B5474" s="0" t="s">
        <v>15652</v>
      </c>
      <c r="C5474" s="0" t="s">
        <v>15653</v>
      </c>
      <c r="D5474" s="0" t="n">
        <v>103</v>
      </c>
      <c r="E5474" s="0" t="s">
        <v>15654</v>
      </c>
      <c r="F5474" s="0" t="s">
        <v>15655</v>
      </c>
    </row>
    <row r="5475" customFormat="false" ht="14.4" hidden="false" customHeight="false" outlineLevel="0" collapsed="false">
      <c r="A5475" s="0" t="n">
        <v>634</v>
      </c>
      <c r="B5475" s="0" t="s">
        <v>15652</v>
      </c>
      <c r="C5475" s="0" t="s">
        <v>15653</v>
      </c>
      <c r="D5475" s="0" t="n">
        <v>106</v>
      </c>
      <c r="E5475" s="0" t="s">
        <v>15656</v>
      </c>
      <c r="F5475" s="0" t="s">
        <v>15657</v>
      </c>
    </row>
    <row r="5476" customFormat="false" ht="14.4" hidden="false" customHeight="false" outlineLevel="0" collapsed="false">
      <c r="A5476" s="0" t="n">
        <v>634</v>
      </c>
      <c r="B5476" s="0" t="s">
        <v>15652</v>
      </c>
      <c r="C5476" s="0" t="s">
        <v>15653</v>
      </c>
      <c r="D5476" s="0" t="n">
        <v>201</v>
      </c>
      <c r="E5476" s="0" t="s">
        <v>15658</v>
      </c>
      <c r="F5476" s="0" t="s">
        <v>15659</v>
      </c>
    </row>
    <row r="5477" customFormat="false" ht="14.4" hidden="false" customHeight="false" outlineLevel="0" collapsed="false">
      <c r="A5477" s="0" t="n">
        <v>637</v>
      </c>
      <c r="B5477" s="0" t="s">
        <v>15660</v>
      </c>
      <c r="C5477" s="0" t="s">
        <v>15661</v>
      </c>
      <c r="D5477" s="0" t="n">
        <v>1</v>
      </c>
      <c r="E5477" s="0" t="s">
        <v>15662</v>
      </c>
      <c r="F5477" s="0" t="s">
        <v>15663</v>
      </c>
      <c r="G5477" s="0" t="s">
        <v>15664</v>
      </c>
    </row>
    <row r="5478" customFormat="false" ht="14.4" hidden="false" customHeight="false" outlineLevel="0" collapsed="false">
      <c r="A5478" s="0" t="n">
        <v>637</v>
      </c>
      <c r="B5478" s="0" t="s">
        <v>15660</v>
      </c>
      <c r="C5478" s="0" t="s">
        <v>15661</v>
      </c>
      <c r="D5478" s="0" t="n">
        <v>2</v>
      </c>
      <c r="E5478" s="0" t="s">
        <v>15665</v>
      </c>
      <c r="F5478" s="0" t="s">
        <v>15666</v>
      </c>
      <c r="G5478" s="0" t="s">
        <v>15667</v>
      </c>
    </row>
    <row r="5479" customFormat="false" ht="14.4" hidden="false" customHeight="false" outlineLevel="0" collapsed="false">
      <c r="A5479" s="0" t="n">
        <v>637</v>
      </c>
      <c r="B5479" s="0" t="s">
        <v>15660</v>
      </c>
      <c r="C5479" s="0" t="s">
        <v>15661</v>
      </c>
      <c r="D5479" s="0" t="n">
        <v>3</v>
      </c>
      <c r="E5479" s="0" t="s">
        <v>15668</v>
      </c>
      <c r="F5479" s="0" t="s">
        <v>15669</v>
      </c>
      <c r="G5479" s="0" t="s">
        <v>15670</v>
      </c>
    </row>
    <row r="5480" customFormat="false" ht="14.4" hidden="false" customHeight="false" outlineLevel="0" collapsed="false">
      <c r="A5480" s="0" t="n">
        <v>637</v>
      </c>
      <c r="B5480" s="0" t="s">
        <v>15660</v>
      </c>
      <c r="C5480" s="0" t="s">
        <v>15661</v>
      </c>
      <c r="D5480" s="0" t="n">
        <v>4</v>
      </c>
      <c r="E5480" s="0" t="s">
        <v>15671</v>
      </c>
      <c r="F5480" s="0" t="s">
        <v>15672</v>
      </c>
      <c r="G5480" s="0" t="s">
        <v>15673</v>
      </c>
    </row>
    <row r="5481" customFormat="false" ht="14.4" hidden="false" customHeight="false" outlineLevel="0" collapsed="false">
      <c r="A5481" s="0" t="n">
        <v>637</v>
      </c>
      <c r="B5481" s="0" t="s">
        <v>15660</v>
      </c>
      <c r="C5481" s="0" t="s">
        <v>15661</v>
      </c>
      <c r="D5481" s="0" t="n">
        <v>5</v>
      </c>
      <c r="E5481" s="0" t="s">
        <v>15674</v>
      </c>
      <c r="F5481" s="0" t="s">
        <v>15675</v>
      </c>
      <c r="G5481" s="0" t="s">
        <v>15676</v>
      </c>
    </row>
    <row r="5482" customFormat="false" ht="14.4" hidden="false" customHeight="false" outlineLevel="0" collapsed="false">
      <c r="A5482" s="0" t="n">
        <v>637</v>
      </c>
      <c r="B5482" s="0" t="s">
        <v>15660</v>
      </c>
      <c r="C5482" s="0" t="s">
        <v>15661</v>
      </c>
      <c r="D5482" s="0" t="n">
        <v>6</v>
      </c>
      <c r="E5482" s="0" t="s">
        <v>15677</v>
      </c>
      <c r="F5482" s="0" t="s">
        <v>15678</v>
      </c>
      <c r="G5482" s="0" t="s">
        <v>15679</v>
      </c>
    </row>
    <row r="5483" customFormat="false" ht="14.4" hidden="false" customHeight="false" outlineLevel="0" collapsed="false">
      <c r="A5483" s="0" t="n">
        <v>637</v>
      </c>
      <c r="B5483" s="0" t="s">
        <v>15660</v>
      </c>
      <c r="C5483" s="0" t="s">
        <v>15661</v>
      </c>
      <c r="D5483" s="0" t="n">
        <v>7</v>
      </c>
      <c r="E5483" s="0" t="s">
        <v>15680</v>
      </c>
      <c r="F5483" s="0" t="s">
        <v>15681</v>
      </c>
      <c r="G5483" s="0" t="s">
        <v>15682</v>
      </c>
    </row>
    <row r="5484" customFormat="false" ht="14.4" hidden="false" customHeight="false" outlineLevel="0" collapsed="false">
      <c r="A5484" s="0" t="n">
        <v>637</v>
      </c>
      <c r="B5484" s="0" t="s">
        <v>15660</v>
      </c>
      <c r="C5484" s="0" t="s">
        <v>15661</v>
      </c>
      <c r="D5484" s="0" t="n">
        <v>8</v>
      </c>
      <c r="E5484" s="0" t="s">
        <v>15683</v>
      </c>
      <c r="F5484" s="0" t="s">
        <v>15684</v>
      </c>
      <c r="G5484" s="0" t="s">
        <v>15685</v>
      </c>
    </row>
    <row r="5485" customFormat="false" ht="14.4" hidden="false" customHeight="false" outlineLevel="0" collapsed="false">
      <c r="A5485" s="0" t="n">
        <v>637</v>
      </c>
      <c r="B5485" s="0" t="s">
        <v>15660</v>
      </c>
      <c r="C5485" s="0" t="s">
        <v>15661</v>
      </c>
      <c r="D5485" s="0" t="n">
        <v>9</v>
      </c>
      <c r="E5485" s="0" t="s">
        <v>15686</v>
      </c>
      <c r="F5485" s="0" t="s">
        <v>15687</v>
      </c>
      <c r="G5485" s="0" t="s">
        <v>15688</v>
      </c>
    </row>
    <row r="5486" customFormat="false" ht="14.4" hidden="false" customHeight="false" outlineLevel="0" collapsed="false">
      <c r="A5486" s="0" t="n">
        <v>637</v>
      </c>
      <c r="B5486" s="0" t="s">
        <v>15660</v>
      </c>
      <c r="C5486" s="0" t="s">
        <v>15661</v>
      </c>
      <c r="D5486" s="0" t="n">
        <v>10</v>
      </c>
      <c r="E5486" s="0" t="s">
        <v>15689</v>
      </c>
      <c r="F5486" s="0" t="s">
        <v>15690</v>
      </c>
      <c r="G5486" s="0" t="s">
        <v>15691</v>
      </c>
    </row>
    <row r="5487" customFormat="false" ht="14.4" hidden="false" customHeight="false" outlineLevel="0" collapsed="false">
      <c r="A5487" s="0" t="n">
        <v>637</v>
      </c>
      <c r="B5487" s="0" t="s">
        <v>15660</v>
      </c>
      <c r="C5487" s="0" t="s">
        <v>15661</v>
      </c>
      <c r="D5487" s="0" t="n">
        <v>11</v>
      </c>
      <c r="E5487" s="0" t="s">
        <v>15692</v>
      </c>
      <c r="F5487" s="0" t="s">
        <v>15693</v>
      </c>
      <c r="G5487" s="0" t="s">
        <v>15694</v>
      </c>
    </row>
    <row r="5488" customFormat="false" ht="14.4" hidden="false" customHeight="false" outlineLevel="0" collapsed="false">
      <c r="A5488" s="0" t="n">
        <v>637</v>
      </c>
      <c r="B5488" s="0" t="s">
        <v>15660</v>
      </c>
      <c r="C5488" s="0" t="s">
        <v>15661</v>
      </c>
      <c r="D5488" s="0" t="n">
        <v>12</v>
      </c>
      <c r="E5488" s="0" t="s">
        <v>15695</v>
      </c>
      <c r="F5488" s="0" t="s">
        <v>15696</v>
      </c>
      <c r="G5488" s="0" t="s">
        <v>15697</v>
      </c>
    </row>
    <row r="5489" customFormat="false" ht="14.4" hidden="false" customHeight="false" outlineLevel="0" collapsed="false">
      <c r="A5489" s="0" t="n">
        <v>637</v>
      </c>
      <c r="B5489" s="0" t="s">
        <v>15660</v>
      </c>
      <c r="C5489" s="0" t="s">
        <v>15661</v>
      </c>
      <c r="D5489" s="0" t="n">
        <v>13</v>
      </c>
      <c r="E5489" s="0" t="s">
        <v>15698</v>
      </c>
      <c r="F5489" s="0" t="s">
        <v>15699</v>
      </c>
      <c r="G5489" s="0" t="s">
        <v>15700</v>
      </c>
    </row>
    <row r="5490" customFormat="false" ht="14.4" hidden="false" customHeight="false" outlineLevel="0" collapsed="false">
      <c r="A5490" s="0" t="n">
        <v>637</v>
      </c>
      <c r="B5490" s="0" t="s">
        <v>15660</v>
      </c>
      <c r="C5490" s="0" t="s">
        <v>15661</v>
      </c>
      <c r="D5490" s="0" t="n">
        <v>14</v>
      </c>
      <c r="E5490" s="0" t="s">
        <v>15701</v>
      </c>
      <c r="F5490" s="0" t="s">
        <v>15702</v>
      </c>
      <c r="G5490" s="0" t="s">
        <v>15703</v>
      </c>
    </row>
    <row r="5491" customFormat="false" ht="14.4" hidden="false" customHeight="false" outlineLevel="0" collapsed="false">
      <c r="A5491" s="0" t="n">
        <v>637</v>
      </c>
      <c r="B5491" s="0" t="s">
        <v>15660</v>
      </c>
      <c r="C5491" s="0" t="s">
        <v>15661</v>
      </c>
      <c r="D5491" s="0" t="n">
        <v>15</v>
      </c>
      <c r="E5491" s="0" t="s">
        <v>15704</v>
      </c>
      <c r="F5491" s="0" t="s">
        <v>15705</v>
      </c>
      <c r="G5491" s="0" t="s">
        <v>15706</v>
      </c>
    </row>
    <row r="5492" customFormat="false" ht="14.4" hidden="false" customHeight="false" outlineLevel="0" collapsed="false">
      <c r="A5492" s="0" t="n">
        <v>637</v>
      </c>
      <c r="B5492" s="0" t="s">
        <v>15660</v>
      </c>
      <c r="C5492" s="0" t="s">
        <v>15661</v>
      </c>
      <c r="D5492" s="0" t="n">
        <v>16</v>
      </c>
      <c r="E5492" s="0" t="s">
        <v>15707</v>
      </c>
      <c r="F5492" s="0" t="s">
        <v>15708</v>
      </c>
      <c r="G5492" s="0" t="s">
        <v>15709</v>
      </c>
    </row>
    <row r="5493" customFormat="false" ht="14.4" hidden="false" customHeight="false" outlineLevel="0" collapsed="false">
      <c r="A5493" s="0" t="n">
        <v>637</v>
      </c>
      <c r="B5493" s="0" t="s">
        <v>15660</v>
      </c>
      <c r="C5493" s="0" t="s">
        <v>15661</v>
      </c>
      <c r="D5493" s="0" t="n">
        <v>17</v>
      </c>
      <c r="E5493" s="0" t="s">
        <v>15710</v>
      </c>
      <c r="F5493" s="0" t="s">
        <v>15711</v>
      </c>
      <c r="G5493" s="0" t="s">
        <v>15712</v>
      </c>
    </row>
    <row r="5494" customFormat="false" ht="14.4" hidden="false" customHeight="false" outlineLevel="0" collapsed="false">
      <c r="A5494" s="0" t="n">
        <v>637</v>
      </c>
      <c r="B5494" s="0" t="s">
        <v>15660</v>
      </c>
      <c r="C5494" s="0" t="s">
        <v>15661</v>
      </c>
      <c r="D5494" s="0" t="n">
        <v>18</v>
      </c>
      <c r="E5494" s="0" t="s">
        <v>15713</v>
      </c>
      <c r="F5494" s="0" t="s">
        <v>15714</v>
      </c>
      <c r="G5494" s="0" t="s">
        <v>15715</v>
      </c>
    </row>
    <row r="5495" customFormat="false" ht="14.4" hidden="false" customHeight="false" outlineLevel="0" collapsed="false">
      <c r="A5495" s="0" t="n">
        <v>637</v>
      </c>
      <c r="B5495" s="0" t="s">
        <v>15660</v>
      </c>
      <c r="C5495" s="0" t="s">
        <v>15661</v>
      </c>
      <c r="D5495" s="0" t="n">
        <v>19</v>
      </c>
      <c r="E5495" s="0" t="s">
        <v>15716</v>
      </c>
      <c r="F5495" s="0" t="s">
        <v>15717</v>
      </c>
      <c r="G5495" s="0" t="s">
        <v>15718</v>
      </c>
    </row>
    <row r="5496" customFormat="false" ht="14.4" hidden="false" customHeight="false" outlineLevel="0" collapsed="false">
      <c r="A5496" s="0" t="n">
        <v>637</v>
      </c>
      <c r="B5496" s="0" t="s">
        <v>15660</v>
      </c>
      <c r="C5496" s="0" t="s">
        <v>15661</v>
      </c>
      <c r="D5496" s="0" t="n">
        <v>20</v>
      </c>
      <c r="E5496" s="0" t="s">
        <v>15719</v>
      </c>
      <c r="F5496" s="0" t="s">
        <v>15720</v>
      </c>
      <c r="G5496" s="0" t="s">
        <v>15721</v>
      </c>
    </row>
    <row r="5497" customFormat="false" ht="14.4" hidden="false" customHeight="false" outlineLevel="0" collapsed="false">
      <c r="A5497" s="0" t="n">
        <v>637</v>
      </c>
      <c r="B5497" s="0" t="s">
        <v>15660</v>
      </c>
      <c r="C5497" s="0" t="s">
        <v>15661</v>
      </c>
      <c r="D5497" s="0" t="n">
        <v>21</v>
      </c>
      <c r="E5497" s="0" t="s">
        <v>15722</v>
      </c>
      <c r="F5497" s="0" t="s">
        <v>15723</v>
      </c>
      <c r="G5497" s="0" t="s">
        <v>15724</v>
      </c>
    </row>
    <row r="5498" customFormat="false" ht="14.4" hidden="false" customHeight="false" outlineLevel="0" collapsed="false">
      <c r="A5498" s="0" t="n">
        <v>637</v>
      </c>
      <c r="B5498" s="0" t="s">
        <v>15660</v>
      </c>
      <c r="C5498" s="0" t="s">
        <v>15661</v>
      </c>
      <c r="D5498" s="0" t="n">
        <v>22</v>
      </c>
      <c r="E5498" s="0" t="s">
        <v>15725</v>
      </c>
      <c r="F5498" s="0" t="s">
        <v>15726</v>
      </c>
      <c r="G5498" s="0" t="s">
        <v>15727</v>
      </c>
    </row>
    <row r="5499" customFormat="false" ht="14.4" hidden="false" customHeight="false" outlineLevel="0" collapsed="false">
      <c r="A5499" s="0" t="n">
        <v>637</v>
      </c>
      <c r="B5499" s="0" t="s">
        <v>15660</v>
      </c>
      <c r="C5499" s="0" t="s">
        <v>15661</v>
      </c>
      <c r="D5499" s="0" t="n">
        <v>23</v>
      </c>
      <c r="E5499" s="0" t="s">
        <v>15728</v>
      </c>
      <c r="F5499" s="0" t="s">
        <v>15729</v>
      </c>
      <c r="G5499" s="0" t="s">
        <v>15730</v>
      </c>
    </row>
    <row r="5500" customFormat="false" ht="14.4" hidden="false" customHeight="false" outlineLevel="0" collapsed="false">
      <c r="A5500" s="0" t="n">
        <v>637</v>
      </c>
      <c r="B5500" s="0" t="s">
        <v>15660</v>
      </c>
      <c r="C5500" s="0" t="s">
        <v>15661</v>
      </c>
      <c r="D5500" s="0" t="n">
        <v>24</v>
      </c>
      <c r="E5500" s="0" t="s">
        <v>15731</v>
      </c>
      <c r="F5500" s="0" t="s">
        <v>15732</v>
      </c>
      <c r="G5500" s="0" t="s">
        <v>15733</v>
      </c>
    </row>
    <row r="5501" customFormat="false" ht="14.4" hidden="false" customHeight="false" outlineLevel="0" collapsed="false">
      <c r="A5501" s="0" t="n">
        <v>637</v>
      </c>
      <c r="B5501" s="0" t="s">
        <v>15660</v>
      </c>
      <c r="C5501" s="0" t="s">
        <v>15661</v>
      </c>
      <c r="D5501" s="0" t="n">
        <v>25</v>
      </c>
      <c r="E5501" s="0" t="s">
        <v>15734</v>
      </c>
      <c r="F5501" s="0" t="s">
        <v>15735</v>
      </c>
      <c r="G5501" s="0" t="s">
        <v>15736</v>
      </c>
    </row>
    <row r="5502" customFormat="false" ht="14.4" hidden="false" customHeight="false" outlineLevel="0" collapsed="false">
      <c r="A5502" s="0" t="n">
        <v>637</v>
      </c>
      <c r="B5502" s="0" t="s">
        <v>15660</v>
      </c>
      <c r="C5502" s="0" t="s">
        <v>15661</v>
      </c>
      <c r="D5502" s="0" t="n">
        <v>101</v>
      </c>
      <c r="E5502" s="0" t="s">
        <v>15737</v>
      </c>
      <c r="F5502" s="0" t="s">
        <v>15738</v>
      </c>
      <c r="G5502" s="0" t="s">
        <v>15739</v>
      </c>
    </row>
    <row r="5503" customFormat="false" ht="14.4" hidden="false" customHeight="false" outlineLevel="0" collapsed="false">
      <c r="A5503" s="0" t="n">
        <v>637</v>
      </c>
      <c r="B5503" s="0" t="s">
        <v>15660</v>
      </c>
      <c r="C5503" s="0" t="s">
        <v>15661</v>
      </c>
      <c r="D5503" s="0" t="n">
        <v>102</v>
      </c>
      <c r="E5503" s="0" t="s">
        <v>15740</v>
      </c>
      <c r="F5503" s="0" t="s">
        <v>15741</v>
      </c>
      <c r="G5503" s="0" t="s">
        <v>15742</v>
      </c>
    </row>
    <row r="5504" customFormat="false" ht="14.4" hidden="false" customHeight="false" outlineLevel="0" collapsed="false">
      <c r="A5504" s="0" t="n">
        <v>637</v>
      </c>
      <c r="B5504" s="0" t="s">
        <v>15660</v>
      </c>
      <c r="C5504" s="0" t="s">
        <v>15661</v>
      </c>
      <c r="D5504" s="0" t="n">
        <v>105</v>
      </c>
      <c r="E5504" s="0" t="s">
        <v>15743</v>
      </c>
      <c r="F5504" s="0" t="s">
        <v>15744</v>
      </c>
      <c r="G5504" s="0" t="s">
        <v>15745</v>
      </c>
    </row>
    <row r="5505" customFormat="false" ht="14.4" hidden="false" customHeight="false" outlineLevel="0" collapsed="false">
      <c r="A5505" s="0" t="n">
        <v>640</v>
      </c>
      <c r="B5505" s="0" t="s">
        <v>15746</v>
      </c>
      <c r="C5505" s="0" t="s">
        <v>15747</v>
      </c>
      <c r="D5505" s="0" t="n">
        <v>11</v>
      </c>
      <c r="E5505" s="0" t="s">
        <v>15748</v>
      </c>
      <c r="F5505" s="0" t="s">
        <v>15749</v>
      </c>
      <c r="G5505" s="0" t="s">
        <v>15750</v>
      </c>
    </row>
    <row r="5506" customFormat="false" ht="14.4" hidden="false" customHeight="false" outlineLevel="0" collapsed="false">
      <c r="A5506" s="0" t="n">
        <v>640</v>
      </c>
      <c r="B5506" s="0" t="s">
        <v>15746</v>
      </c>
      <c r="C5506" s="0" t="s">
        <v>15747</v>
      </c>
      <c r="D5506" s="0" t="n">
        <v>12</v>
      </c>
      <c r="E5506" s="0" t="s">
        <v>15751</v>
      </c>
      <c r="F5506" s="0" t="s">
        <v>15752</v>
      </c>
      <c r="G5506" s="0" t="s">
        <v>15753</v>
      </c>
    </row>
    <row r="5507" customFormat="false" ht="14.4" hidden="false" customHeight="false" outlineLevel="0" collapsed="false">
      <c r="A5507" s="0" t="n">
        <v>640</v>
      </c>
      <c r="B5507" s="0" t="s">
        <v>15746</v>
      </c>
      <c r="C5507" s="0" t="s">
        <v>15747</v>
      </c>
      <c r="D5507" s="0" t="n">
        <v>13</v>
      </c>
      <c r="E5507" s="0" t="s">
        <v>15754</v>
      </c>
      <c r="F5507" s="0" t="s">
        <v>15755</v>
      </c>
      <c r="G5507" s="0" t="s">
        <v>15756</v>
      </c>
    </row>
    <row r="5508" customFormat="false" ht="14.4" hidden="false" customHeight="false" outlineLevel="0" collapsed="false">
      <c r="A5508" s="0" t="n">
        <v>640</v>
      </c>
      <c r="B5508" s="0" t="s">
        <v>15746</v>
      </c>
      <c r="C5508" s="0" t="s">
        <v>15747</v>
      </c>
      <c r="D5508" s="0" t="n">
        <v>21</v>
      </c>
      <c r="E5508" s="0" t="s">
        <v>15757</v>
      </c>
      <c r="F5508" s="0" t="s">
        <v>15758</v>
      </c>
      <c r="G5508" s="0" t="s">
        <v>15759</v>
      </c>
    </row>
    <row r="5509" customFormat="false" ht="14.4" hidden="false" customHeight="false" outlineLevel="0" collapsed="false">
      <c r="A5509" s="0" t="n">
        <v>640</v>
      </c>
      <c r="B5509" s="0" t="s">
        <v>15746</v>
      </c>
      <c r="C5509" s="0" t="s">
        <v>15747</v>
      </c>
      <c r="D5509" s="0" t="n">
        <v>22</v>
      </c>
      <c r="E5509" s="0" t="s">
        <v>15760</v>
      </c>
      <c r="F5509" s="0" t="s">
        <v>15761</v>
      </c>
      <c r="G5509" s="0" t="s">
        <v>15762</v>
      </c>
    </row>
    <row r="5510" customFormat="false" ht="14.4" hidden="false" customHeight="false" outlineLevel="0" collapsed="false">
      <c r="A5510" s="0" t="n">
        <v>640</v>
      </c>
      <c r="B5510" s="0" t="s">
        <v>15746</v>
      </c>
      <c r="C5510" s="0" t="s">
        <v>15747</v>
      </c>
      <c r="D5510" s="0" t="n">
        <v>23</v>
      </c>
      <c r="E5510" s="0" t="s">
        <v>15763</v>
      </c>
      <c r="F5510" s="0" t="s">
        <v>15764</v>
      </c>
      <c r="G5510" s="0" t="s">
        <v>15765</v>
      </c>
    </row>
    <row r="5511" customFormat="false" ht="14.4" hidden="false" customHeight="false" outlineLevel="0" collapsed="false">
      <c r="A5511" s="0" t="n">
        <v>640</v>
      </c>
      <c r="B5511" s="0" t="s">
        <v>15746</v>
      </c>
      <c r="C5511" s="0" t="s">
        <v>15747</v>
      </c>
      <c r="D5511" s="0" t="n">
        <v>31</v>
      </c>
      <c r="E5511" s="0" t="s">
        <v>15766</v>
      </c>
      <c r="F5511" s="0" t="s">
        <v>15767</v>
      </c>
      <c r="G5511" s="0" t="s">
        <v>15768</v>
      </c>
    </row>
    <row r="5512" customFormat="false" ht="14.4" hidden="false" customHeight="false" outlineLevel="0" collapsed="false">
      <c r="A5512" s="0" t="n">
        <v>640</v>
      </c>
      <c r="B5512" s="0" t="s">
        <v>15746</v>
      </c>
      <c r="C5512" s="0" t="s">
        <v>15747</v>
      </c>
      <c r="D5512" s="0" t="n">
        <v>32</v>
      </c>
      <c r="E5512" s="0" t="s">
        <v>15769</v>
      </c>
      <c r="F5512" s="0" t="s">
        <v>15770</v>
      </c>
      <c r="G5512" s="0" t="s">
        <v>15771</v>
      </c>
    </row>
    <row r="5513" customFormat="false" ht="14.4" hidden="false" customHeight="false" outlineLevel="0" collapsed="false">
      <c r="A5513" s="0" t="n">
        <v>640</v>
      </c>
      <c r="B5513" s="0" t="s">
        <v>15746</v>
      </c>
      <c r="C5513" s="0" t="s">
        <v>15747</v>
      </c>
      <c r="D5513" s="0" t="n">
        <v>33</v>
      </c>
      <c r="E5513" s="0" t="s">
        <v>15772</v>
      </c>
      <c r="F5513" s="0" t="s">
        <v>15773</v>
      </c>
      <c r="G5513" s="0" t="s">
        <v>15774</v>
      </c>
    </row>
    <row r="5514" customFormat="false" ht="14.4" hidden="false" customHeight="false" outlineLevel="0" collapsed="false">
      <c r="A5514" s="0" t="n">
        <v>640</v>
      </c>
      <c r="B5514" s="0" t="s">
        <v>15746</v>
      </c>
      <c r="C5514" s="0" t="s">
        <v>15747</v>
      </c>
      <c r="D5514" s="0" t="n">
        <v>41</v>
      </c>
      <c r="E5514" s="0" t="s">
        <v>15775</v>
      </c>
      <c r="F5514" s="0" t="s">
        <v>15776</v>
      </c>
      <c r="G5514" s="0" t="s">
        <v>15777</v>
      </c>
    </row>
    <row r="5515" customFormat="false" ht="14.4" hidden="false" customHeight="false" outlineLevel="0" collapsed="false">
      <c r="A5515" s="0" t="n">
        <v>640</v>
      </c>
      <c r="B5515" s="0" t="s">
        <v>15746</v>
      </c>
      <c r="C5515" s="0" t="s">
        <v>15747</v>
      </c>
      <c r="D5515" s="0" t="n">
        <v>42</v>
      </c>
      <c r="E5515" s="0" t="s">
        <v>15778</v>
      </c>
      <c r="F5515" s="0" t="s">
        <v>15779</v>
      </c>
      <c r="G5515" s="0" t="s">
        <v>15780</v>
      </c>
    </row>
    <row r="5516" customFormat="false" ht="14.4" hidden="false" customHeight="false" outlineLevel="0" collapsed="false">
      <c r="A5516" s="0" t="n">
        <v>640</v>
      </c>
      <c r="B5516" s="0" t="s">
        <v>15746</v>
      </c>
      <c r="C5516" s="0" t="s">
        <v>15747</v>
      </c>
      <c r="D5516" s="0" t="n">
        <v>43</v>
      </c>
      <c r="E5516" s="0" t="s">
        <v>15781</v>
      </c>
      <c r="F5516" s="0" t="s">
        <v>15782</v>
      </c>
      <c r="G5516" s="0" t="s">
        <v>15783</v>
      </c>
    </row>
    <row r="5517" customFormat="false" ht="14.4" hidden="false" customHeight="false" outlineLevel="0" collapsed="false">
      <c r="A5517" s="0" t="n">
        <v>643</v>
      </c>
      <c r="B5517" s="0" t="s">
        <v>15784</v>
      </c>
      <c r="C5517" s="0" t="s">
        <v>15785</v>
      </c>
      <c r="D5517" s="0" t="n">
        <v>103</v>
      </c>
      <c r="E5517" s="0" t="s">
        <v>15786</v>
      </c>
      <c r="F5517" s="0" t="s">
        <v>15787</v>
      </c>
    </row>
    <row r="5518" customFormat="false" ht="14.4" hidden="false" customHeight="false" outlineLevel="0" collapsed="false">
      <c r="A5518" s="0" t="n">
        <v>643</v>
      </c>
      <c r="B5518" s="0" t="s">
        <v>15784</v>
      </c>
      <c r="C5518" s="0" t="s">
        <v>15785</v>
      </c>
      <c r="D5518" s="0" t="n">
        <v>104</v>
      </c>
      <c r="E5518" s="0" t="s">
        <v>15788</v>
      </c>
      <c r="F5518" s="0" t="s">
        <v>15789</v>
      </c>
    </row>
    <row r="5519" customFormat="false" ht="14.4" hidden="false" customHeight="false" outlineLevel="0" collapsed="false">
      <c r="A5519" s="0" t="n">
        <v>643</v>
      </c>
      <c r="B5519" s="0" t="s">
        <v>15784</v>
      </c>
      <c r="C5519" s="0" t="s">
        <v>15785</v>
      </c>
      <c r="D5519" s="0" t="n">
        <v>106</v>
      </c>
      <c r="E5519" s="0" t="s">
        <v>15790</v>
      </c>
      <c r="F5519" s="0" t="s">
        <v>15791</v>
      </c>
    </row>
    <row r="5520" customFormat="false" ht="14.4" hidden="false" customHeight="false" outlineLevel="0" collapsed="false">
      <c r="A5520" s="0" t="n">
        <v>643</v>
      </c>
      <c r="B5520" s="0" t="s">
        <v>15784</v>
      </c>
      <c r="C5520" s="0" t="s">
        <v>15785</v>
      </c>
      <c r="D5520" s="0" t="n">
        <v>107</v>
      </c>
      <c r="E5520" s="0" t="s">
        <v>15792</v>
      </c>
      <c r="F5520" s="0" t="s">
        <v>15793</v>
      </c>
    </row>
    <row r="5521" customFormat="false" ht="14.4" hidden="false" customHeight="false" outlineLevel="0" collapsed="false">
      <c r="A5521" s="0" t="n">
        <v>643</v>
      </c>
      <c r="B5521" s="0" t="s">
        <v>15784</v>
      </c>
      <c r="C5521" s="0" t="s">
        <v>15785</v>
      </c>
      <c r="D5521" s="0" t="n">
        <v>108</v>
      </c>
      <c r="E5521" s="0" t="s">
        <v>15794</v>
      </c>
      <c r="F5521" s="0" t="s">
        <v>15795</v>
      </c>
    </row>
    <row r="5522" customFormat="false" ht="14.4" hidden="false" customHeight="false" outlineLevel="0" collapsed="false">
      <c r="A5522" s="0" t="n">
        <v>643</v>
      </c>
      <c r="B5522" s="0" t="s">
        <v>15784</v>
      </c>
      <c r="C5522" s="0" t="s">
        <v>15785</v>
      </c>
      <c r="D5522" s="0" t="n">
        <v>109</v>
      </c>
      <c r="E5522" s="0" t="s">
        <v>15796</v>
      </c>
      <c r="F5522" s="0" t="s">
        <v>15797</v>
      </c>
    </row>
    <row r="5523" customFormat="false" ht="14.4" hidden="false" customHeight="false" outlineLevel="0" collapsed="false">
      <c r="A5523" s="0" t="n">
        <v>646</v>
      </c>
      <c r="B5523" s="0" t="s">
        <v>15798</v>
      </c>
      <c r="C5523" s="0" t="s">
        <v>15799</v>
      </c>
      <c r="D5523" s="0" t="n">
        <v>1</v>
      </c>
      <c r="E5523" s="0" t="s">
        <v>15800</v>
      </c>
      <c r="F5523" s="0" t="s">
        <v>15801</v>
      </c>
      <c r="G5523" s="0" t="s">
        <v>15802</v>
      </c>
    </row>
    <row r="5524" customFormat="false" ht="14.4" hidden="false" customHeight="false" outlineLevel="0" collapsed="false">
      <c r="A5524" s="0" t="n">
        <v>646</v>
      </c>
      <c r="B5524" s="0" t="s">
        <v>15798</v>
      </c>
      <c r="C5524" s="0" t="s">
        <v>15799</v>
      </c>
      <c r="D5524" s="0" t="n">
        <v>2</v>
      </c>
      <c r="E5524" s="0" t="s">
        <v>15803</v>
      </c>
      <c r="F5524" s="0" t="s">
        <v>15804</v>
      </c>
      <c r="G5524" s="0" t="s">
        <v>15805</v>
      </c>
    </row>
    <row r="5525" customFormat="false" ht="14.4" hidden="false" customHeight="false" outlineLevel="0" collapsed="false">
      <c r="A5525" s="0" t="n">
        <v>646</v>
      </c>
      <c r="B5525" s="0" t="s">
        <v>15798</v>
      </c>
      <c r="C5525" s="0" t="s">
        <v>15799</v>
      </c>
      <c r="D5525" s="0" t="n">
        <v>3</v>
      </c>
      <c r="E5525" s="0" t="s">
        <v>15806</v>
      </c>
      <c r="F5525" s="0" t="s">
        <v>15807</v>
      </c>
      <c r="G5525" s="0" t="s">
        <v>15808</v>
      </c>
    </row>
    <row r="5526" customFormat="false" ht="14.4" hidden="false" customHeight="false" outlineLevel="0" collapsed="false">
      <c r="A5526" s="0" t="n">
        <v>646</v>
      </c>
      <c r="B5526" s="0" t="s">
        <v>15798</v>
      </c>
      <c r="C5526" s="0" t="s">
        <v>15799</v>
      </c>
      <c r="D5526" s="0" t="n">
        <v>4</v>
      </c>
      <c r="E5526" s="0" t="s">
        <v>15809</v>
      </c>
      <c r="F5526" s="0" t="s">
        <v>15810</v>
      </c>
      <c r="G5526" s="0" t="s">
        <v>15811</v>
      </c>
    </row>
    <row r="5527" customFormat="false" ht="14.4" hidden="false" customHeight="false" outlineLevel="0" collapsed="false">
      <c r="A5527" s="0" t="n">
        <v>646</v>
      </c>
      <c r="B5527" s="0" t="s">
        <v>15798</v>
      </c>
      <c r="C5527" s="0" t="s">
        <v>15799</v>
      </c>
      <c r="D5527" s="0" t="n">
        <v>5</v>
      </c>
      <c r="E5527" s="0" t="s">
        <v>15812</v>
      </c>
      <c r="F5527" s="0" t="s">
        <v>15813</v>
      </c>
      <c r="G5527" s="0" t="s">
        <v>15814</v>
      </c>
    </row>
    <row r="5528" customFormat="false" ht="14.4" hidden="false" customHeight="false" outlineLevel="0" collapsed="false">
      <c r="A5528" s="0" t="n">
        <v>646</v>
      </c>
      <c r="B5528" s="0" t="s">
        <v>15798</v>
      </c>
      <c r="C5528" s="0" t="s">
        <v>15799</v>
      </c>
      <c r="D5528" s="0" t="n">
        <v>6</v>
      </c>
      <c r="E5528" s="0" t="s">
        <v>15815</v>
      </c>
      <c r="F5528" s="0" t="s">
        <v>15816</v>
      </c>
      <c r="G5528" s="0" t="s">
        <v>15817</v>
      </c>
    </row>
    <row r="5529" customFormat="false" ht="14.4" hidden="false" customHeight="false" outlineLevel="0" collapsed="false">
      <c r="A5529" s="0" t="n">
        <v>649</v>
      </c>
      <c r="B5529" s="0" t="s">
        <v>15818</v>
      </c>
      <c r="C5529" s="0" t="s">
        <v>15819</v>
      </c>
      <c r="D5529" s="0" t="n">
        <v>0</v>
      </c>
      <c r="E5529" s="0" t="s">
        <v>15820</v>
      </c>
      <c r="F5529" s="0" t="s">
        <v>15821</v>
      </c>
    </row>
    <row r="5530" customFormat="false" ht="14.4" hidden="false" customHeight="false" outlineLevel="0" collapsed="false">
      <c r="A5530" s="0" t="n">
        <v>649</v>
      </c>
      <c r="B5530" s="0" t="s">
        <v>15818</v>
      </c>
      <c r="C5530" s="0" t="s">
        <v>15819</v>
      </c>
      <c r="D5530" s="0" t="n">
        <v>1</v>
      </c>
      <c r="E5530" s="0" t="s">
        <v>15822</v>
      </c>
      <c r="F5530" s="0" t="s">
        <v>376</v>
      </c>
    </row>
    <row r="5531" customFormat="false" ht="14.4" hidden="false" customHeight="false" outlineLevel="0" collapsed="false">
      <c r="A5531" s="0" t="n">
        <v>649</v>
      </c>
      <c r="B5531" s="0" t="s">
        <v>15818</v>
      </c>
      <c r="C5531" s="0" t="s">
        <v>15819</v>
      </c>
      <c r="D5531" s="0" t="n">
        <v>2</v>
      </c>
      <c r="E5531" s="0" t="s">
        <v>15823</v>
      </c>
      <c r="F5531" s="0" t="s">
        <v>15824</v>
      </c>
    </row>
    <row r="5532" customFormat="false" ht="14.4" hidden="false" customHeight="false" outlineLevel="0" collapsed="false">
      <c r="A5532" s="0" t="n">
        <v>649</v>
      </c>
      <c r="B5532" s="0" t="s">
        <v>15818</v>
      </c>
      <c r="C5532" s="0" t="s">
        <v>15819</v>
      </c>
      <c r="D5532" s="0" t="n">
        <v>3</v>
      </c>
      <c r="E5532" s="0" t="s">
        <v>15825</v>
      </c>
      <c r="F5532" s="0" t="s">
        <v>15826</v>
      </c>
    </row>
    <row r="5533" customFormat="false" ht="14.4" hidden="false" customHeight="false" outlineLevel="0" collapsed="false">
      <c r="A5533" s="0" t="n">
        <v>649</v>
      </c>
      <c r="B5533" s="0" t="s">
        <v>15818</v>
      </c>
      <c r="C5533" s="0" t="s">
        <v>15819</v>
      </c>
      <c r="D5533" s="0" t="n">
        <v>4</v>
      </c>
      <c r="E5533" s="0" t="s">
        <v>15827</v>
      </c>
      <c r="F5533" s="0" t="s">
        <v>15828</v>
      </c>
    </row>
    <row r="5534" customFormat="false" ht="14.4" hidden="false" customHeight="false" outlineLevel="0" collapsed="false">
      <c r="A5534" s="0" t="n">
        <v>649</v>
      </c>
      <c r="B5534" s="0" t="s">
        <v>15818</v>
      </c>
      <c r="C5534" s="0" t="s">
        <v>15819</v>
      </c>
      <c r="D5534" s="0" t="n">
        <v>5</v>
      </c>
      <c r="E5534" s="0" t="s">
        <v>15829</v>
      </c>
      <c r="F5534" s="0" t="s">
        <v>15830</v>
      </c>
    </row>
    <row r="5535" customFormat="false" ht="14.4" hidden="false" customHeight="false" outlineLevel="0" collapsed="false">
      <c r="A5535" s="0" t="n">
        <v>649</v>
      </c>
      <c r="B5535" s="0" t="s">
        <v>15818</v>
      </c>
      <c r="C5535" s="0" t="s">
        <v>15819</v>
      </c>
      <c r="D5535" s="0" t="n">
        <v>6</v>
      </c>
      <c r="E5535" s="0" t="s">
        <v>15831</v>
      </c>
      <c r="F5535" s="0" t="s">
        <v>15832</v>
      </c>
    </row>
    <row r="5536" customFormat="false" ht="14.4" hidden="false" customHeight="false" outlineLevel="0" collapsed="false">
      <c r="A5536" s="0" t="n">
        <v>649</v>
      </c>
      <c r="B5536" s="0" t="s">
        <v>15818</v>
      </c>
      <c r="C5536" s="0" t="s">
        <v>15819</v>
      </c>
      <c r="D5536" s="0" t="n">
        <v>7</v>
      </c>
      <c r="E5536" s="0" t="s">
        <v>15833</v>
      </c>
      <c r="F5536" s="0" t="s">
        <v>15834</v>
      </c>
    </row>
    <row r="5537" customFormat="false" ht="14.4" hidden="false" customHeight="false" outlineLevel="0" collapsed="false">
      <c r="A5537" s="0" t="n">
        <v>649</v>
      </c>
      <c r="B5537" s="0" t="s">
        <v>15818</v>
      </c>
      <c r="C5537" s="0" t="s">
        <v>15819</v>
      </c>
      <c r="D5537" s="0" t="n">
        <v>8</v>
      </c>
      <c r="E5537" s="0" t="s">
        <v>15835</v>
      </c>
      <c r="F5537" s="0" t="s">
        <v>15836</v>
      </c>
    </row>
    <row r="5538" customFormat="false" ht="14.4" hidden="false" customHeight="false" outlineLevel="0" collapsed="false">
      <c r="A5538" s="0" t="n">
        <v>649</v>
      </c>
      <c r="B5538" s="0" t="s">
        <v>15818</v>
      </c>
      <c r="C5538" s="0" t="s">
        <v>15819</v>
      </c>
      <c r="D5538" s="0" t="n">
        <v>9</v>
      </c>
      <c r="E5538" s="0" t="s">
        <v>15837</v>
      </c>
      <c r="F5538" s="0" t="s">
        <v>15838</v>
      </c>
    </row>
    <row r="5539" customFormat="false" ht="14.4" hidden="false" customHeight="false" outlineLevel="0" collapsed="false">
      <c r="A5539" s="0" t="n">
        <v>649</v>
      </c>
      <c r="B5539" s="0" t="s">
        <v>15818</v>
      </c>
      <c r="C5539" s="0" t="s">
        <v>15819</v>
      </c>
      <c r="D5539" s="0" t="n">
        <v>101</v>
      </c>
      <c r="E5539" s="0" t="s">
        <v>15839</v>
      </c>
    </row>
    <row r="5540" customFormat="false" ht="14.4" hidden="false" customHeight="false" outlineLevel="0" collapsed="false">
      <c r="A5540" s="0" t="n">
        <v>649</v>
      </c>
      <c r="B5540" s="0" t="s">
        <v>15818</v>
      </c>
      <c r="C5540" s="0" t="s">
        <v>15819</v>
      </c>
      <c r="D5540" s="0" t="n">
        <v>102</v>
      </c>
      <c r="E5540" s="0" t="s">
        <v>9260</v>
      </c>
    </row>
    <row r="5541" customFormat="false" ht="14.4" hidden="false" customHeight="false" outlineLevel="0" collapsed="false">
      <c r="A5541" s="0" t="n">
        <v>652</v>
      </c>
      <c r="B5541" s="0" t="s">
        <v>15840</v>
      </c>
      <c r="C5541" s="0" t="s">
        <v>15841</v>
      </c>
      <c r="D5541" s="0" t="n">
        <v>1</v>
      </c>
      <c r="E5541" s="0" t="s">
        <v>15842</v>
      </c>
      <c r="F5541" s="0" t="s">
        <v>15843</v>
      </c>
    </row>
    <row r="5542" customFormat="false" ht="14.4" hidden="false" customHeight="false" outlineLevel="0" collapsed="false">
      <c r="A5542" s="0" t="n">
        <v>652</v>
      </c>
      <c r="B5542" s="0" t="s">
        <v>15840</v>
      </c>
      <c r="C5542" s="0" t="s">
        <v>15841</v>
      </c>
      <c r="D5542" s="0" t="n">
        <v>2</v>
      </c>
      <c r="E5542" s="0" t="s">
        <v>15844</v>
      </c>
      <c r="F5542" s="0" t="s">
        <v>15845</v>
      </c>
    </row>
    <row r="5543" customFormat="false" ht="14.4" hidden="false" customHeight="false" outlineLevel="0" collapsed="false">
      <c r="A5543" s="0" t="n">
        <v>652</v>
      </c>
      <c r="B5543" s="0" t="s">
        <v>15840</v>
      </c>
      <c r="C5543" s="0" t="s">
        <v>15841</v>
      </c>
      <c r="D5543" s="0" t="n">
        <v>3</v>
      </c>
      <c r="E5543" s="0" t="s">
        <v>15846</v>
      </c>
      <c r="F5543" s="0" t="s">
        <v>15847</v>
      </c>
    </row>
    <row r="5544" customFormat="false" ht="14.4" hidden="false" customHeight="false" outlineLevel="0" collapsed="false">
      <c r="A5544" s="0" t="n">
        <v>655</v>
      </c>
      <c r="B5544" s="0" t="s">
        <v>15848</v>
      </c>
      <c r="D5544" s="0" t="n">
        <v>1</v>
      </c>
      <c r="E5544" s="0" t="s">
        <v>15812</v>
      </c>
      <c r="F5544" s="0" t="s">
        <v>15813</v>
      </c>
    </row>
    <row r="5545" customFormat="false" ht="14.4" hidden="false" customHeight="false" outlineLevel="0" collapsed="false">
      <c r="A5545" s="0" t="n">
        <v>655</v>
      </c>
      <c r="B5545" s="0" t="s">
        <v>15848</v>
      </c>
      <c r="D5545" s="0" t="n">
        <v>2</v>
      </c>
      <c r="E5545" s="0" t="s">
        <v>15849</v>
      </c>
      <c r="F5545" s="0" t="s">
        <v>15850</v>
      </c>
    </row>
    <row r="5546" customFormat="false" ht="14.4" hidden="false" customHeight="false" outlineLevel="0" collapsed="false">
      <c r="A5546" s="0" t="n">
        <v>655</v>
      </c>
      <c r="B5546" s="0" t="s">
        <v>15848</v>
      </c>
      <c r="D5546" s="0" t="n">
        <v>3</v>
      </c>
      <c r="E5546" s="0" t="s">
        <v>15851</v>
      </c>
      <c r="F5546" s="0" t="s">
        <v>15852</v>
      </c>
    </row>
    <row r="5547" customFormat="false" ht="14.4" hidden="false" customHeight="false" outlineLevel="0" collapsed="false">
      <c r="A5547" s="0" t="n">
        <v>655</v>
      </c>
      <c r="B5547" s="0" t="s">
        <v>15848</v>
      </c>
      <c r="D5547" s="0" t="n">
        <v>4</v>
      </c>
      <c r="E5547" s="0" t="s">
        <v>15853</v>
      </c>
      <c r="F5547" s="0" t="s">
        <v>15854</v>
      </c>
    </row>
    <row r="5548" customFormat="false" ht="14.4" hidden="false" customHeight="false" outlineLevel="0" collapsed="false">
      <c r="A5548" s="0" t="n">
        <v>655</v>
      </c>
      <c r="B5548" s="0" t="s">
        <v>15848</v>
      </c>
      <c r="D5548" s="0" t="n">
        <v>5</v>
      </c>
      <c r="E5548" s="0" t="s">
        <v>15855</v>
      </c>
      <c r="F5548" s="0" t="s">
        <v>1074</v>
      </c>
      <c r="G5548" s="0" t="s">
        <v>15856</v>
      </c>
    </row>
    <row r="5549" customFormat="false" ht="14.4" hidden="false" customHeight="false" outlineLevel="0" collapsed="false">
      <c r="A5549" s="0" t="n">
        <v>655</v>
      </c>
      <c r="B5549" s="0" t="s">
        <v>15848</v>
      </c>
      <c r="D5549" s="0" t="n">
        <v>6</v>
      </c>
      <c r="E5549" s="0" t="s">
        <v>15857</v>
      </c>
      <c r="F5549" s="0" t="s">
        <v>1074</v>
      </c>
      <c r="G5549" s="0" t="s">
        <v>15858</v>
      </c>
    </row>
    <row r="5550" customFormat="false" ht="14.4" hidden="false" customHeight="false" outlineLevel="0" collapsed="false">
      <c r="A5550" s="0" t="n">
        <v>658</v>
      </c>
      <c r="B5550" s="0" t="s">
        <v>15859</v>
      </c>
      <c r="C5550" s="0" t="s">
        <v>15860</v>
      </c>
      <c r="D5550" s="0" t="n">
        <v>0</v>
      </c>
      <c r="E5550" s="0" t="s">
        <v>15861</v>
      </c>
      <c r="F5550" s="0" t="s">
        <v>15862</v>
      </c>
    </row>
    <row r="5551" customFormat="false" ht="14.4" hidden="false" customHeight="false" outlineLevel="0" collapsed="false">
      <c r="A5551" s="0" t="n">
        <v>658</v>
      </c>
      <c r="B5551" s="0" t="s">
        <v>15859</v>
      </c>
      <c r="C5551" s="0" t="s">
        <v>15860</v>
      </c>
      <c r="D5551" s="0" t="n">
        <v>1</v>
      </c>
      <c r="E5551" s="0" t="s">
        <v>15863</v>
      </c>
      <c r="F5551" s="0" t="s">
        <v>15864</v>
      </c>
    </row>
    <row r="5552" customFormat="false" ht="14.4" hidden="false" customHeight="false" outlineLevel="0" collapsed="false">
      <c r="A5552" s="0" t="n">
        <v>658</v>
      </c>
      <c r="B5552" s="0" t="s">
        <v>15859</v>
      </c>
      <c r="C5552" s="0" t="s">
        <v>15860</v>
      </c>
      <c r="D5552" s="0" t="n">
        <v>2</v>
      </c>
      <c r="E5552" s="0" t="s">
        <v>15865</v>
      </c>
      <c r="F5552" s="0" t="s">
        <v>15866</v>
      </c>
    </row>
    <row r="5553" customFormat="false" ht="14.4" hidden="false" customHeight="false" outlineLevel="0" collapsed="false">
      <c r="A5553" s="0" t="n">
        <v>658</v>
      </c>
      <c r="B5553" s="0" t="s">
        <v>15859</v>
      </c>
      <c r="C5553" s="0" t="s">
        <v>15860</v>
      </c>
      <c r="D5553" s="0" t="n">
        <v>3</v>
      </c>
      <c r="E5553" s="0" t="s">
        <v>15867</v>
      </c>
      <c r="F5553" s="0" t="s">
        <v>15868</v>
      </c>
    </row>
    <row r="5554" customFormat="false" ht="14.4" hidden="false" customHeight="false" outlineLevel="0" collapsed="false">
      <c r="A5554" s="0" t="n">
        <v>658</v>
      </c>
      <c r="B5554" s="0" t="s">
        <v>15859</v>
      </c>
      <c r="C5554" s="0" t="s">
        <v>15860</v>
      </c>
      <c r="D5554" s="0" t="n">
        <v>4</v>
      </c>
      <c r="E5554" s="0" t="s">
        <v>15869</v>
      </c>
      <c r="F5554" s="0" t="s">
        <v>15870</v>
      </c>
    </row>
    <row r="5555" customFormat="false" ht="14.4" hidden="false" customHeight="false" outlineLevel="0" collapsed="false">
      <c r="A5555" s="0" t="n">
        <v>658</v>
      </c>
      <c r="B5555" s="0" t="s">
        <v>15859</v>
      </c>
      <c r="C5555" s="0" t="s">
        <v>15860</v>
      </c>
      <c r="D5555" s="0" t="n">
        <v>5</v>
      </c>
      <c r="E5555" s="0" t="s">
        <v>15871</v>
      </c>
    </row>
    <row r="5556" customFormat="false" ht="14.4" hidden="false" customHeight="false" outlineLevel="0" collapsed="false">
      <c r="A5556" s="0" t="n">
        <v>658</v>
      </c>
      <c r="B5556" s="0" t="s">
        <v>15859</v>
      </c>
      <c r="C5556" s="0" t="s">
        <v>15860</v>
      </c>
      <c r="D5556" s="0" t="n">
        <v>6</v>
      </c>
      <c r="E5556" s="0" t="s">
        <v>15872</v>
      </c>
      <c r="F5556" s="0" t="s">
        <v>15873</v>
      </c>
    </row>
    <row r="5557" customFormat="false" ht="14.4" hidden="false" customHeight="false" outlineLevel="0" collapsed="false">
      <c r="A5557" s="0" t="n">
        <v>658</v>
      </c>
      <c r="B5557" s="0" t="s">
        <v>15859</v>
      </c>
      <c r="C5557" s="0" t="s">
        <v>15860</v>
      </c>
      <c r="D5557" s="0" t="n">
        <v>7</v>
      </c>
      <c r="E5557" s="0" t="s">
        <v>15874</v>
      </c>
      <c r="F5557" s="0" t="s">
        <v>15875</v>
      </c>
    </row>
    <row r="5558" customFormat="false" ht="14.4" hidden="false" customHeight="false" outlineLevel="0" collapsed="false">
      <c r="A5558" s="0" t="n">
        <v>658</v>
      </c>
      <c r="B5558" s="0" t="s">
        <v>15859</v>
      </c>
      <c r="C5558" s="0" t="s">
        <v>15860</v>
      </c>
      <c r="D5558" s="0" t="n">
        <v>8</v>
      </c>
      <c r="E5558" s="0" t="s">
        <v>15876</v>
      </c>
      <c r="F5558" s="0" t="s">
        <v>15877</v>
      </c>
    </row>
    <row r="5559" customFormat="false" ht="14.4" hidden="false" customHeight="false" outlineLevel="0" collapsed="false">
      <c r="A5559" s="0" t="n">
        <v>661</v>
      </c>
      <c r="B5559" s="0" t="s">
        <v>15878</v>
      </c>
      <c r="C5559" s="0" t="s">
        <v>15879</v>
      </c>
      <c r="D5559" s="0" t="n">
        <v>1</v>
      </c>
      <c r="E5559" s="0" t="s">
        <v>15880</v>
      </c>
      <c r="F5559" s="0" t="s">
        <v>15881</v>
      </c>
      <c r="G5559" s="0" t="s">
        <v>457</v>
      </c>
    </row>
    <row r="5560" customFormat="false" ht="14.4" hidden="false" customHeight="false" outlineLevel="0" collapsed="false">
      <c r="A5560" s="0" t="n">
        <v>661</v>
      </c>
      <c r="B5560" s="0" t="s">
        <v>15878</v>
      </c>
      <c r="C5560" s="0" t="s">
        <v>15879</v>
      </c>
      <c r="D5560" s="0" t="n">
        <v>2</v>
      </c>
      <c r="E5560" s="0" t="s">
        <v>15882</v>
      </c>
      <c r="F5560" s="0" t="s">
        <v>15883</v>
      </c>
      <c r="G5560" s="0" t="s">
        <v>477</v>
      </c>
    </row>
    <row r="5561" customFormat="false" ht="14.4" hidden="false" customHeight="false" outlineLevel="0" collapsed="false">
      <c r="A5561" s="0" t="n">
        <v>664</v>
      </c>
      <c r="B5561" s="0" t="s">
        <v>15884</v>
      </c>
      <c r="C5561" s="0" t="s">
        <v>15885</v>
      </c>
      <c r="D5561" s="0" t="n">
        <v>0</v>
      </c>
      <c r="E5561" s="0" t="s">
        <v>15886</v>
      </c>
      <c r="F5561" s="0" t="s">
        <v>15887</v>
      </c>
      <c r="G5561" s="0" t="s">
        <v>15888</v>
      </c>
    </row>
    <row r="5562" customFormat="false" ht="14.4" hidden="false" customHeight="false" outlineLevel="0" collapsed="false">
      <c r="A5562" s="0" t="n">
        <v>664</v>
      </c>
      <c r="B5562" s="0" t="s">
        <v>15884</v>
      </c>
      <c r="C5562" s="0" t="s">
        <v>15885</v>
      </c>
      <c r="D5562" s="0" t="n">
        <v>1</v>
      </c>
      <c r="E5562" s="0" t="s">
        <v>15889</v>
      </c>
      <c r="F5562" s="0" t="s">
        <v>15890</v>
      </c>
      <c r="G5562" s="0" t="s">
        <v>15891</v>
      </c>
    </row>
    <row r="5563" customFormat="false" ht="14.4" hidden="false" customHeight="false" outlineLevel="0" collapsed="false">
      <c r="A5563" s="0" t="n">
        <v>664</v>
      </c>
      <c r="B5563" s="0" t="s">
        <v>15884</v>
      </c>
      <c r="C5563" s="0" t="s">
        <v>15885</v>
      </c>
      <c r="D5563" s="0" t="n">
        <v>2</v>
      </c>
      <c r="E5563" s="0" t="s">
        <v>15892</v>
      </c>
      <c r="F5563" s="0" t="s">
        <v>15893</v>
      </c>
      <c r="G5563" s="0" t="s">
        <v>15894</v>
      </c>
    </row>
    <row r="5564" customFormat="false" ht="14.4" hidden="false" customHeight="false" outlineLevel="0" collapsed="false">
      <c r="A5564" s="0" t="n">
        <v>664</v>
      </c>
      <c r="B5564" s="0" t="s">
        <v>15884</v>
      </c>
      <c r="C5564" s="0" t="s">
        <v>15885</v>
      </c>
      <c r="D5564" s="0" t="n">
        <v>3</v>
      </c>
      <c r="E5564" s="0" t="s">
        <v>15895</v>
      </c>
      <c r="F5564" s="0" t="s">
        <v>15896</v>
      </c>
      <c r="G5564" s="0" t="s">
        <v>15897</v>
      </c>
    </row>
    <row r="5565" customFormat="false" ht="14.4" hidden="false" customHeight="false" outlineLevel="0" collapsed="false">
      <c r="A5565" s="0" t="n">
        <v>664</v>
      </c>
      <c r="B5565" s="0" t="s">
        <v>15884</v>
      </c>
      <c r="C5565" s="0" t="s">
        <v>15885</v>
      </c>
      <c r="D5565" s="0" t="n">
        <v>4</v>
      </c>
      <c r="E5565" s="0" t="s">
        <v>15898</v>
      </c>
      <c r="F5565" s="0" t="s">
        <v>15899</v>
      </c>
      <c r="G5565" s="0" t="s">
        <v>15900</v>
      </c>
    </row>
    <row r="5566" customFormat="false" ht="14.4" hidden="false" customHeight="false" outlineLevel="0" collapsed="false">
      <c r="A5566" s="0" t="n">
        <v>664</v>
      </c>
      <c r="B5566" s="0" t="s">
        <v>15884</v>
      </c>
      <c r="C5566" s="0" t="s">
        <v>15885</v>
      </c>
      <c r="D5566" s="0" t="n">
        <v>5</v>
      </c>
      <c r="E5566" s="0" t="s">
        <v>15901</v>
      </c>
      <c r="F5566" s="0" t="s">
        <v>15902</v>
      </c>
      <c r="G5566" s="0" t="s">
        <v>15903</v>
      </c>
    </row>
    <row r="5567" customFormat="false" ht="14.4" hidden="false" customHeight="false" outlineLevel="0" collapsed="false">
      <c r="A5567" s="0" t="n">
        <v>664</v>
      </c>
      <c r="B5567" s="0" t="s">
        <v>15884</v>
      </c>
      <c r="C5567" s="0" t="s">
        <v>15885</v>
      </c>
      <c r="D5567" s="0" t="n">
        <v>6</v>
      </c>
      <c r="E5567" s="0" t="s">
        <v>15904</v>
      </c>
      <c r="F5567" s="0" t="s">
        <v>15905</v>
      </c>
      <c r="G5567" s="0" t="s">
        <v>15906</v>
      </c>
    </row>
    <row r="5568" customFormat="false" ht="14.4" hidden="false" customHeight="false" outlineLevel="0" collapsed="false">
      <c r="A5568" s="0" t="n">
        <v>664</v>
      </c>
      <c r="B5568" s="0" t="s">
        <v>15884</v>
      </c>
      <c r="C5568" s="0" t="s">
        <v>15885</v>
      </c>
      <c r="D5568" s="0" t="n">
        <v>7</v>
      </c>
      <c r="E5568" s="0" t="s">
        <v>15907</v>
      </c>
      <c r="F5568" s="0" t="s">
        <v>15908</v>
      </c>
      <c r="G5568" s="0" t="s">
        <v>15909</v>
      </c>
    </row>
    <row r="5569" customFormat="false" ht="14.4" hidden="false" customHeight="false" outlineLevel="0" collapsed="false">
      <c r="A5569" s="0" t="n">
        <v>664</v>
      </c>
      <c r="B5569" s="0" t="s">
        <v>15884</v>
      </c>
      <c r="C5569" s="0" t="s">
        <v>15885</v>
      </c>
      <c r="D5569" s="0" t="n">
        <v>8</v>
      </c>
      <c r="E5569" s="0" t="s">
        <v>15910</v>
      </c>
      <c r="F5569" s="0" t="s">
        <v>15911</v>
      </c>
      <c r="G5569" s="0" t="s">
        <v>15912</v>
      </c>
    </row>
    <row r="5570" customFormat="false" ht="14.4" hidden="false" customHeight="false" outlineLevel="0" collapsed="false">
      <c r="A5570" s="0" t="n">
        <v>664</v>
      </c>
      <c r="B5570" s="0" t="s">
        <v>15884</v>
      </c>
      <c r="C5570" s="0" t="s">
        <v>15885</v>
      </c>
      <c r="D5570" s="0" t="n">
        <v>9</v>
      </c>
      <c r="E5570" s="0" t="s">
        <v>15913</v>
      </c>
      <c r="F5570" s="0" t="s">
        <v>15914</v>
      </c>
    </row>
    <row r="5571" customFormat="false" ht="14.4" hidden="false" customHeight="false" outlineLevel="0" collapsed="false">
      <c r="A5571" s="0" t="n">
        <v>664</v>
      </c>
      <c r="B5571" s="0" t="s">
        <v>15884</v>
      </c>
      <c r="C5571" s="0" t="s">
        <v>15885</v>
      </c>
      <c r="D5571" s="0" t="n">
        <v>11</v>
      </c>
      <c r="E5571" s="0" t="s">
        <v>15915</v>
      </c>
      <c r="F5571" s="0" t="s">
        <v>15916</v>
      </c>
      <c r="G5571" s="0" t="s">
        <v>15917</v>
      </c>
    </row>
    <row r="5572" customFormat="false" ht="14.4" hidden="false" customHeight="false" outlineLevel="0" collapsed="false">
      <c r="A5572" s="0" t="n">
        <v>664</v>
      </c>
      <c r="B5572" s="0" t="s">
        <v>15884</v>
      </c>
      <c r="C5572" s="0" t="s">
        <v>15885</v>
      </c>
      <c r="D5572" s="0" t="n">
        <v>12</v>
      </c>
      <c r="E5572" s="0" t="s">
        <v>15918</v>
      </c>
      <c r="F5572" s="0" t="s">
        <v>15919</v>
      </c>
      <c r="G5572" s="0" t="s">
        <v>15920</v>
      </c>
    </row>
    <row r="5573" customFormat="false" ht="14.4" hidden="false" customHeight="false" outlineLevel="0" collapsed="false">
      <c r="A5573" s="0" t="n">
        <v>664</v>
      </c>
      <c r="B5573" s="0" t="s">
        <v>15884</v>
      </c>
      <c r="C5573" s="0" t="s">
        <v>15885</v>
      </c>
      <c r="D5573" s="0" t="n">
        <v>13</v>
      </c>
      <c r="E5573" s="0" t="s">
        <v>15921</v>
      </c>
      <c r="F5573" s="0" t="s">
        <v>15922</v>
      </c>
      <c r="G5573" s="0" t="s">
        <v>15923</v>
      </c>
    </row>
    <row r="5574" customFormat="false" ht="14.4" hidden="false" customHeight="false" outlineLevel="0" collapsed="false">
      <c r="A5574" s="0" t="n">
        <v>664</v>
      </c>
      <c r="B5574" s="0" t="s">
        <v>15884</v>
      </c>
      <c r="C5574" s="0" t="s">
        <v>15885</v>
      </c>
      <c r="D5574" s="0" t="n">
        <v>14</v>
      </c>
      <c r="E5574" s="0" t="s">
        <v>15924</v>
      </c>
      <c r="F5574" s="0" t="s">
        <v>15925</v>
      </c>
      <c r="G5574" s="0" t="s">
        <v>15926</v>
      </c>
    </row>
    <row r="5575" customFormat="false" ht="14.4" hidden="false" customHeight="false" outlineLevel="0" collapsed="false">
      <c r="A5575" s="0" t="n">
        <v>664</v>
      </c>
      <c r="B5575" s="0" t="s">
        <v>15884</v>
      </c>
      <c r="C5575" s="0" t="s">
        <v>15885</v>
      </c>
      <c r="D5575" s="0" t="n">
        <v>15</v>
      </c>
      <c r="E5575" s="0" t="s">
        <v>9187</v>
      </c>
      <c r="F5575" s="0" t="s">
        <v>15927</v>
      </c>
      <c r="G5575" s="0" t="s">
        <v>15928</v>
      </c>
    </row>
    <row r="5576" customFormat="false" ht="14.4" hidden="false" customHeight="false" outlineLevel="0" collapsed="false">
      <c r="A5576" s="0" t="n">
        <v>664</v>
      </c>
      <c r="B5576" s="0" t="s">
        <v>15884</v>
      </c>
      <c r="C5576" s="0" t="s">
        <v>15885</v>
      </c>
      <c r="D5576" s="0" t="n">
        <v>20</v>
      </c>
      <c r="E5576" s="0" t="s">
        <v>15929</v>
      </c>
      <c r="F5576" s="0" t="s">
        <v>1074</v>
      </c>
      <c r="G5576" s="0" t="s">
        <v>15930</v>
      </c>
    </row>
    <row r="5577" customFormat="false" ht="14.4" hidden="false" customHeight="false" outlineLevel="0" collapsed="false">
      <c r="A5577" s="0" t="n">
        <v>664</v>
      </c>
      <c r="B5577" s="0" t="s">
        <v>15884</v>
      </c>
      <c r="C5577" s="0" t="s">
        <v>15885</v>
      </c>
      <c r="D5577" s="0" t="n">
        <v>30</v>
      </c>
      <c r="E5577" s="0" t="s">
        <v>15931</v>
      </c>
      <c r="F5577" s="0" t="s">
        <v>15932</v>
      </c>
      <c r="G5577" s="0" t="s">
        <v>15933</v>
      </c>
    </row>
    <row r="5578" customFormat="false" ht="14.4" hidden="false" customHeight="false" outlineLevel="0" collapsed="false">
      <c r="A5578" s="0" t="n">
        <v>664</v>
      </c>
      <c r="B5578" s="0" t="s">
        <v>15884</v>
      </c>
      <c r="C5578" s="0" t="s">
        <v>15885</v>
      </c>
      <c r="D5578" s="0" t="n">
        <v>90</v>
      </c>
      <c r="E5578" s="0" t="s">
        <v>15934</v>
      </c>
      <c r="F5578" s="0" t="s">
        <v>15935</v>
      </c>
      <c r="G5578" s="0" t="s">
        <v>15936</v>
      </c>
    </row>
    <row r="5579" customFormat="false" ht="14.4" hidden="false" customHeight="false" outlineLevel="0" collapsed="false">
      <c r="A5579" s="0" t="n">
        <v>664</v>
      </c>
      <c r="B5579" s="0" t="s">
        <v>15884</v>
      </c>
      <c r="C5579" s="0" t="s">
        <v>15885</v>
      </c>
      <c r="D5579" s="0" t="n">
        <v>91</v>
      </c>
      <c r="E5579" s="0" t="s">
        <v>15937</v>
      </c>
      <c r="F5579" s="0" t="s">
        <v>15938</v>
      </c>
      <c r="G5579" s="0" t="s">
        <v>15939</v>
      </c>
    </row>
    <row r="5580" customFormat="false" ht="14.4" hidden="false" customHeight="false" outlineLevel="0" collapsed="false">
      <c r="A5580" s="0" t="n">
        <v>664</v>
      </c>
      <c r="B5580" s="0" t="s">
        <v>15884</v>
      </c>
      <c r="C5580" s="0" t="s">
        <v>15885</v>
      </c>
      <c r="D5580" s="0" t="n">
        <v>92</v>
      </c>
      <c r="E5580" s="0" t="s">
        <v>15940</v>
      </c>
      <c r="F5580" s="0" t="s">
        <v>15941</v>
      </c>
      <c r="G5580" s="0" t="s">
        <v>15942</v>
      </c>
    </row>
    <row r="5581" customFormat="false" ht="14.4" hidden="false" customHeight="false" outlineLevel="0" collapsed="false">
      <c r="A5581" s="0" t="n">
        <v>664</v>
      </c>
      <c r="B5581" s="0" t="s">
        <v>15884</v>
      </c>
      <c r="C5581" s="0" t="s">
        <v>15885</v>
      </c>
      <c r="D5581" s="0" t="n">
        <v>93</v>
      </c>
      <c r="E5581" s="0" t="s">
        <v>15943</v>
      </c>
      <c r="F5581" s="0" t="s">
        <v>15944</v>
      </c>
      <c r="G5581" s="0" t="s">
        <v>15945</v>
      </c>
    </row>
    <row r="5582" customFormat="false" ht="14.4" hidden="false" customHeight="false" outlineLevel="0" collapsed="false">
      <c r="A5582" s="0" t="n">
        <v>664</v>
      </c>
      <c r="B5582" s="0" t="s">
        <v>15884</v>
      </c>
      <c r="C5582" s="0" t="s">
        <v>15885</v>
      </c>
      <c r="D5582" s="0" t="n">
        <v>94</v>
      </c>
      <c r="E5582" s="0" t="s">
        <v>15946</v>
      </c>
      <c r="F5582" s="0" t="s">
        <v>15947</v>
      </c>
      <c r="G5582" s="0" t="s">
        <v>15948</v>
      </c>
    </row>
    <row r="5583" customFormat="false" ht="14.4" hidden="false" customHeight="false" outlineLevel="0" collapsed="false">
      <c r="A5583" s="0" t="n">
        <v>667</v>
      </c>
      <c r="B5583" s="0" t="s">
        <v>15949</v>
      </c>
      <c r="C5583" s="0" t="s">
        <v>15950</v>
      </c>
      <c r="D5583" s="0" t="n">
        <v>100</v>
      </c>
      <c r="E5583" s="0" t="s">
        <v>15951</v>
      </c>
      <c r="F5583" s="0" t="s">
        <v>15952</v>
      </c>
      <c r="G5583" s="0" t="s">
        <v>15953</v>
      </c>
    </row>
    <row r="5584" customFormat="false" ht="14.4" hidden="false" customHeight="false" outlineLevel="0" collapsed="false">
      <c r="A5584" s="0" t="n">
        <v>667</v>
      </c>
      <c r="B5584" s="0" t="s">
        <v>15949</v>
      </c>
      <c r="C5584" s="0" t="s">
        <v>15950</v>
      </c>
      <c r="D5584" s="0" t="n">
        <v>101</v>
      </c>
      <c r="E5584" s="0" t="s">
        <v>15954</v>
      </c>
      <c r="F5584" s="0" t="s">
        <v>15955</v>
      </c>
      <c r="G5584" s="0" t="s">
        <v>15956</v>
      </c>
    </row>
    <row r="5585" customFormat="false" ht="14.4" hidden="false" customHeight="false" outlineLevel="0" collapsed="false">
      <c r="A5585" s="0" t="n">
        <v>667</v>
      </c>
      <c r="B5585" s="0" t="s">
        <v>15949</v>
      </c>
      <c r="C5585" s="0" t="s">
        <v>15950</v>
      </c>
      <c r="D5585" s="0" t="n">
        <v>102</v>
      </c>
      <c r="E5585" s="0" t="s">
        <v>15957</v>
      </c>
      <c r="F5585" s="0" t="s">
        <v>15958</v>
      </c>
      <c r="G5585" s="0" t="s">
        <v>15959</v>
      </c>
    </row>
    <row r="5586" customFormat="false" ht="14.4" hidden="false" customHeight="false" outlineLevel="0" collapsed="false">
      <c r="A5586" s="0" t="n">
        <v>667</v>
      </c>
      <c r="B5586" s="0" t="s">
        <v>15949</v>
      </c>
      <c r="C5586" s="0" t="s">
        <v>15950</v>
      </c>
      <c r="D5586" s="0" t="n">
        <v>103</v>
      </c>
      <c r="E5586" s="0" t="s">
        <v>15960</v>
      </c>
      <c r="F5586" s="0" t="s">
        <v>15961</v>
      </c>
      <c r="G5586" s="0" t="s">
        <v>15962</v>
      </c>
    </row>
    <row r="5587" customFormat="false" ht="14.4" hidden="false" customHeight="false" outlineLevel="0" collapsed="false">
      <c r="A5587" s="0" t="n">
        <v>667</v>
      </c>
      <c r="B5587" s="0" t="s">
        <v>15949</v>
      </c>
      <c r="C5587" s="0" t="s">
        <v>15950</v>
      </c>
      <c r="D5587" s="0" t="n">
        <v>104</v>
      </c>
      <c r="E5587" s="0" t="s">
        <v>15963</v>
      </c>
      <c r="F5587" s="0" t="s">
        <v>15964</v>
      </c>
      <c r="G5587" s="0" t="s">
        <v>15965</v>
      </c>
    </row>
    <row r="5588" customFormat="false" ht="14.4" hidden="false" customHeight="false" outlineLevel="0" collapsed="false">
      <c r="A5588" s="0" t="n">
        <v>667</v>
      </c>
      <c r="B5588" s="0" t="s">
        <v>15949</v>
      </c>
      <c r="C5588" s="0" t="s">
        <v>15950</v>
      </c>
      <c r="D5588" s="0" t="n">
        <v>105</v>
      </c>
      <c r="E5588" s="0" t="s">
        <v>15966</v>
      </c>
      <c r="F5588" s="0" t="s">
        <v>15967</v>
      </c>
      <c r="G5588" s="0" t="s">
        <v>15968</v>
      </c>
    </row>
    <row r="5589" customFormat="false" ht="14.4" hidden="false" customHeight="false" outlineLevel="0" collapsed="false">
      <c r="A5589" s="0" t="n">
        <v>667</v>
      </c>
      <c r="B5589" s="0" t="s">
        <v>15949</v>
      </c>
      <c r="C5589" s="0" t="s">
        <v>15950</v>
      </c>
      <c r="D5589" s="0" t="n">
        <v>106</v>
      </c>
      <c r="E5589" s="0" t="s">
        <v>15969</v>
      </c>
      <c r="F5589" s="0" t="s">
        <v>15970</v>
      </c>
      <c r="G5589" s="0" t="s">
        <v>15971</v>
      </c>
    </row>
    <row r="5590" customFormat="false" ht="14.4" hidden="false" customHeight="false" outlineLevel="0" collapsed="false">
      <c r="A5590" s="0" t="n">
        <v>667</v>
      </c>
      <c r="B5590" s="0" t="s">
        <v>15949</v>
      </c>
      <c r="C5590" s="0" t="s">
        <v>15950</v>
      </c>
      <c r="D5590" s="0" t="n">
        <v>107</v>
      </c>
      <c r="E5590" s="0" t="s">
        <v>15972</v>
      </c>
      <c r="F5590" s="0" t="s">
        <v>15973</v>
      </c>
      <c r="G5590" s="0" t="s">
        <v>15974</v>
      </c>
    </row>
    <row r="5591" customFormat="false" ht="14.4" hidden="false" customHeight="false" outlineLevel="0" collapsed="false">
      <c r="A5591" s="0" t="n">
        <v>667</v>
      </c>
      <c r="B5591" s="0" t="s">
        <v>15949</v>
      </c>
      <c r="C5591" s="0" t="s">
        <v>15950</v>
      </c>
      <c r="D5591" s="0" t="n">
        <v>108</v>
      </c>
      <c r="E5591" s="0" t="s">
        <v>15975</v>
      </c>
      <c r="F5591" s="0" t="s">
        <v>15976</v>
      </c>
      <c r="G5591" s="0" t="s">
        <v>15977</v>
      </c>
    </row>
    <row r="5592" customFormat="false" ht="14.4" hidden="false" customHeight="false" outlineLevel="0" collapsed="false">
      <c r="A5592" s="0" t="n">
        <v>667</v>
      </c>
      <c r="B5592" s="0" t="s">
        <v>15949</v>
      </c>
      <c r="C5592" s="0" t="s">
        <v>15950</v>
      </c>
      <c r="D5592" s="0" t="n">
        <v>109</v>
      </c>
      <c r="E5592" s="0" t="s">
        <v>15978</v>
      </c>
      <c r="F5592" s="0" t="s">
        <v>15979</v>
      </c>
      <c r="G5592" s="0" t="s">
        <v>15980</v>
      </c>
    </row>
    <row r="5593" customFormat="false" ht="14.4" hidden="false" customHeight="false" outlineLevel="0" collapsed="false">
      <c r="A5593" s="0" t="n">
        <v>667</v>
      </c>
      <c r="B5593" s="0" t="s">
        <v>15949</v>
      </c>
      <c r="C5593" s="0" t="s">
        <v>15950</v>
      </c>
      <c r="D5593" s="0" t="n">
        <v>110</v>
      </c>
      <c r="E5593" s="0" t="s">
        <v>15981</v>
      </c>
      <c r="F5593" s="0" t="s">
        <v>15982</v>
      </c>
      <c r="G5593" s="0" t="s">
        <v>15983</v>
      </c>
    </row>
    <row r="5594" customFormat="false" ht="14.4" hidden="false" customHeight="false" outlineLevel="0" collapsed="false">
      <c r="A5594" s="0" t="n">
        <v>667</v>
      </c>
      <c r="B5594" s="0" t="s">
        <v>15949</v>
      </c>
      <c r="C5594" s="0" t="s">
        <v>15950</v>
      </c>
      <c r="D5594" s="0" t="n">
        <v>111</v>
      </c>
      <c r="E5594" s="0" t="s">
        <v>15984</v>
      </c>
      <c r="F5594" s="0" t="s">
        <v>15985</v>
      </c>
      <c r="G5594" s="0" t="s">
        <v>15986</v>
      </c>
    </row>
    <row r="5595" customFormat="false" ht="14.4" hidden="false" customHeight="false" outlineLevel="0" collapsed="false">
      <c r="A5595" s="0" t="n">
        <v>667</v>
      </c>
      <c r="B5595" s="0" t="s">
        <v>15949</v>
      </c>
      <c r="C5595" s="0" t="s">
        <v>15950</v>
      </c>
      <c r="D5595" s="0" t="n">
        <v>112</v>
      </c>
      <c r="E5595" s="0" t="s">
        <v>15987</v>
      </c>
      <c r="F5595" s="0" t="s">
        <v>15988</v>
      </c>
      <c r="G5595" s="0" t="s">
        <v>15989</v>
      </c>
    </row>
    <row r="5596" customFormat="false" ht="14.4" hidden="false" customHeight="false" outlineLevel="0" collapsed="false">
      <c r="A5596" s="0" t="n">
        <v>667</v>
      </c>
      <c r="B5596" s="0" t="s">
        <v>15949</v>
      </c>
      <c r="C5596" s="0" t="s">
        <v>15950</v>
      </c>
      <c r="D5596" s="0" t="n">
        <v>113</v>
      </c>
      <c r="E5596" s="0" t="s">
        <v>15990</v>
      </c>
      <c r="F5596" s="0" t="s">
        <v>15991</v>
      </c>
      <c r="G5596" s="0" t="s">
        <v>15992</v>
      </c>
    </row>
    <row r="5597" customFormat="false" ht="14.4" hidden="false" customHeight="false" outlineLevel="0" collapsed="false">
      <c r="A5597" s="0" t="n">
        <v>667</v>
      </c>
      <c r="B5597" s="0" t="s">
        <v>15949</v>
      </c>
      <c r="C5597" s="0" t="s">
        <v>15950</v>
      </c>
      <c r="D5597" s="0" t="n">
        <v>114</v>
      </c>
      <c r="E5597" s="0" t="s">
        <v>15993</v>
      </c>
      <c r="F5597" s="0" t="s">
        <v>15994</v>
      </c>
      <c r="G5597" s="0" t="s">
        <v>15995</v>
      </c>
    </row>
    <row r="5598" customFormat="false" ht="14.4" hidden="false" customHeight="false" outlineLevel="0" collapsed="false">
      <c r="A5598" s="0" t="n">
        <v>667</v>
      </c>
      <c r="B5598" s="0" t="s">
        <v>15949</v>
      </c>
      <c r="C5598" s="0" t="s">
        <v>15950</v>
      </c>
      <c r="D5598" s="0" t="n">
        <v>115</v>
      </c>
      <c r="E5598" s="0" t="s">
        <v>15996</v>
      </c>
      <c r="F5598" s="0" t="s">
        <v>15997</v>
      </c>
      <c r="G5598" s="0" t="s">
        <v>15998</v>
      </c>
    </row>
    <row r="5599" customFormat="false" ht="14.4" hidden="false" customHeight="false" outlineLevel="0" collapsed="false">
      <c r="A5599" s="0" t="n">
        <v>667</v>
      </c>
      <c r="B5599" s="0" t="s">
        <v>15949</v>
      </c>
      <c r="C5599" s="0" t="s">
        <v>15950</v>
      </c>
      <c r="D5599" s="0" t="n">
        <v>116</v>
      </c>
      <c r="E5599" s="0" t="s">
        <v>15999</v>
      </c>
      <c r="F5599" s="0" t="s">
        <v>16000</v>
      </c>
      <c r="G5599" s="0" t="s">
        <v>16001</v>
      </c>
    </row>
    <row r="5600" customFormat="false" ht="14.4" hidden="false" customHeight="false" outlineLevel="0" collapsed="false">
      <c r="A5600" s="0" t="n">
        <v>667</v>
      </c>
      <c r="B5600" s="0" t="s">
        <v>15949</v>
      </c>
      <c r="C5600" s="0" t="s">
        <v>15950</v>
      </c>
      <c r="D5600" s="0" t="n">
        <v>117</v>
      </c>
      <c r="E5600" s="0" t="s">
        <v>16002</v>
      </c>
      <c r="F5600" s="0" t="s">
        <v>16003</v>
      </c>
      <c r="G5600" s="0" t="s">
        <v>16004</v>
      </c>
    </row>
    <row r="5601" customFormat="false" ht="14.4" hidden="false" customHeight="false" outlineLevel="0" collapsed="false">
      <c r="A5601" s="0" t="n">
        <v>667</v>
      </c>
      <c r="B5601" s="0" t="s">
        <v>15949</v>
      </c>
      <c r="C5601" s="0" t="s">
        <v>15950</v>
      </c>
      <c r="D5601" s="0" t="n">
        <v>118</v>
      </c>
      <c r="E5601" s="0" t="s">
        <v>16005</v>
      </c>
      <c r="F5601" s="0" t="s">
        <v>16006</v>
      </c>
      <c r="G5601" s="0" t="s">
        <v>16007</v>
      </c>
    </row>
    <row r="5602" customFormat="false" ht="14.4" hidden="false" customHeight="false" outlineLevel="0" collapsed="false">
      <c r="A5602" s="0" t="n">
        <v>667</v>
      </c>
      <c r="B5602" s="0" t="s">
        <v>15949</v>
      </c>
      <c r="C5602" s="0" t="s">
        <v>15950</v>
      </c>
      <c r="D5602" s="0" t="n">
        <v>119</v>
      </c>
      <c r="E5602" s="0" t="s">
        <v>16008</v>
      </c>
      <c r="F5602" s="0" t="s">
        <v>16009</v>
      </c>
      <c r="G5602" s="0" t="s">
        <v>16010</v>
      </c>
    </row>
    <row r="5603" customFormat="false" ht="14.4" hidden="false" customHeight="false" outlineLevel="0" collapsed="false">
      <c r="A5603" s="0" t="n">
        <v>667</v>
      </c>
      <c r="B5603" s="0" t="s">
        <v>15949</v>
      </c>
      <c r="C5603" s="0" t="s">
        <v>15950</v>
      </c>
      <c r="D5603" s="0" t="n">
        <v>120</v>
      </c>
      <c r="E5603" s="0" t="s">
        <v>16011</v>
      </c>
      <c r="F5603" s="0" t="s">
        <v>16012</v>
      </c>
      <c r="G5603" s="0" t="s">
        <v>16013</v>
      </c>
    </row>
    <row r="5604" customFormat="false" ht="14.4" hidden="false" customHeight="false" outlineLevel="0" collapsed="false">
      <c r="A5604" s="0" t="n">
        <v>667</v>
      </c>
      <c r="B5604" s="0" t="s">
        <v>15949</v>
      </c>
      <c r="C5604" s="0" t="s">
        <v>15950</v>
      </c>
      <c r="D5604" s="0" t="n">
        <v>121</v>
      </c>
      <c r="E5604" s="0" t="s">
        <v>16014</v>
      </c>
      <c r="F5604" s="0" t="s">
        <v>16015</v>
      </c>
      <c r="G5604" s="0" t="s">
        <v>16016</v>
      </c>
    </row>
    <row r="5605" customFormat="false" ht="14.4" hidden="false" customHeight="false" outlineLevel="0" collapsed="false">
      <c r="A5605" s="0" t="n">
        <v>667</v>
      </c>
      <c r="B5605" s="0" t="s">
        <v>15949</v>
      </c>
      <c r="C5605" s="0" t="s">
        <v>15950</v>
      </c>
      <c r="D5605" s="0" t="n">
        <v>122</v>
      </c>
      <c r="E5605" s="0" t="s">
        <v>16017</v>
      </c>
      <c r="F5605" s="0" t="s">
        <v>16018</v>
      </c>
      <c r="G5605" s="0" t="s">
        <v>16019</v>
      </c>
    </row>
    <row r="5606" customFormat="false" ht="14.4" hidden="false" customHeight="false" outlineLevel="0" collapsed="false">
      <c r="A5606" s="0" t="n">
        <v>667</v>
      </c>
      <c r="B5606" s="0" t="s">
        <v>15949</v>
      </c>
      <c r="C5606" s="0" t="s">
        <v>15950</v>
      </c>
      <c r="D5606" s="0" t="n">
        <v>123</v>
      </c>
      <c r="E5606" s="0" t="s">
        <v>16020</v>
      </c>
      <c r="F5606" s="0" t="s">
        <v>16021</v>
      </c>
      <c r="G5606" s="0" t="s">
        <v>16022</v>
      </c>
    </row>
    <row r="5607" customFormat="false" ht="14.4" hidden="false" customHeight="false" outlineLevel="0" collapsed="false">
      <c r="A5607" s="0" t="n">
        <v>667</v>
      </c>
      <c r="B5607" s="0" t="s">
        <v>15949</v>
      </c>
      <c r="C5607" s="0" t="s">
        <v>15950</v>
      </c>
      <c r="D5607" s="0" t="n">
        <v>124</v>
      </c>
      <c r="E5607" s="0" t="s">
        <v>16023</v>
      </c>
      <c r="F5607" s="0" t="s">
        <v>16024</v>
      </c>
      <c r="G5607" s="0" t="s">
        <v>16025</v>
      </c>
    </row>
    <row r="5608" customFormat="false" ht="14.4" hidden="false" customHeight="false" outlineLevel="0" collapsed="false">
      <c r="A5608" s="0" t="n">
        <v>667</v>
      </c>
      <c r="B5608" s="0" t="s">
        <v>15949</v>
      </c>
      <c r="C5608" s="0" t="s">
        <v>15950</v>
      </c>
      <c r="D5608" s="0" t="n">
        <v>125</v>
      </c>
      <c r="E5608" s="0" t="s">
        <v>16026</v>
      </c>
      <c r="F5608" s="0" t="s">
        <v>16027</v>
      </c>
      <c r="G5608" s="0" t="s">
        <v>16028</v>
      </c>
    </row>
    <row r="5609" customFormat="false" ht="14.4" hidden="false" customHeight="false" outlineLevel="0" collapsed="false">
      <c r="A5609" s="0" t="n">
        <v>667</v>
      </c>
      <c r="B5609" s="0" t="s">
        <v>15949</v>
      </c>
      <c r="C5609" s="0" t="s">
        <v>15950</v>
      </c>
      <c r="D5609" s="0" t="n">
        <v>126</v>
      </c>
      <c r="E5609" s="0" t="s">
        <v>16029</v>
      </c>
      <c r="F5609" s="0" t="s">
        <v>16030</v>
      </c>
      <c r="G5609" s="0" t="s">
        <v>16031</v>
      </c>
    </row>
    <row r="5610" customFormat="false" ht="14.4" hidden="false" customHeight="false" outlineLevel="0" collapsed="false">
      <c r="A5610" s="0" t="n">
        <v>667</v>
      </c>
      <c r="B5610" s="0" t="s">
        <v>15949</v>
      </c>
      <c r="C5610" s="0" t="s">
        <v>15950</v>
      </c>
      <c r="D5610" s="0" t="n">
        <v>127</v>
      </c>
      <c r="E5610" s="0" t="s">
        <v>16032</v>
      </c>
      <c r="F5610" s="0" t="s">
        <v>16033</v>
      </c>
      <c r="G5610" s="0" t="s">
        <v>16034</v>
      </c>
    </row>
    <row r="5611" customFormat="false" ht="14.4" hidden="false" customHeight="false" outlineLevel="0" collapsed="false">
      <c r="A5611" s="0" t="n">
        <v>667</v>
      </c>
      <c r="B5611" s="0" t="s">
        <v>15949</v>
      </c>
      <c r="C5611" s="0" t="s">
        <v>15950</v>
      </c>
      <c r="D5611" s="0" t="n">
        <v>128</v>
      </c>
      <c r="E5611" s="0" t="s">
        <v>16035</v>
      </c>
      <c r="F5611" s="0" t="s">
        <v>16036</v>
      </c>
      <c r="G5611" s="0" t="s">
        <v>16037</v>
      </c>
    </row>
    <row r="5612" customFormat="false" ht="14.4" hidden="false" customHeight="false" outlineLevel="0" collapsed="false">
      <c r="A5612" s="0" t="n">
        <v>667</v>
      </c>
      <c r="B5612" s="0" t="s">
        <v>15949</v>
      </c>
      <c r="C5612" s="0" t="s">
        <v>15950</v>
      </c>
      <c r="D5612" s="0" t="n">
        <v>200</v>
      </c>
      <c r="E5612" s="0" t="s">
        <v>16038</v>
      </c>
      <c r="F5612" s="0" t="s">
        <v>16039</v>
      </c>
      <c r="G5612" s="0" t="s">
        <v>16040</v>
      </c>
    </row>
    <row r="5613" customFormat="false" ht="14.4" hidden="false" customHeight="false" outlineLevel="0" collapsed="false">
      <c r="A5613" s="0" t="n">
        <v>667</v>
      </c>
      <c r="B5613" s="0" t="s">
        <v>15949</v>
      </c>
      <c r="C5613" s="0" t="s">
        <v>15950</v>
      </c>
      <c r="D5613" s="0" t="n">
        <v>201</v>
      </c>
      <c r="E5613" s="0" t="s">
        <v>16041</v>
      </c>
      <c r="F5613" s="0" t="s">
        <v>16042</v>
      </c>
      <c r="G5613" s="0" t="s">
        <v>16043</v>
      </c>
    </row>
    <row r="5614" customFormat="false" ht="14.4" hidden="false" customHeight="false" outlineLevel="0" collapsed="false">
      <c r="A5614" s="0" t="n">
        <v>667</v>
      </c>
      <c r="B5614" s="0" t="s">
        <v>15949</v>
      </c>
      <c r="C5614" s="0" t="s">
        <v>15950</v>
      </c>
      <c r="D5614" s="0" t="n">
        <v>202</v>
      </c>
      <c r="E5614" s="0" t="s">
        <v>16044</v>
      </c>
      <c r="F5614" s="0" t="s">
        <v>16045</v>
      </c>
      <c r="G5614" s="0" t="s">
        <v>16046</v>
      </c>
    </row>
    <row r="5615" customFormat="false" ht="14.4" hidden="false" customHeight="false" outlineLevel="0" collapsed="false">
      <c r="A5615" s="0" t="n">
        <v>667</v>
      </c>
      <c r="B5615" s="0" t="s">
        <v>15949</v>
      </c>
      <c r="C5615" s="0" t="s">
        <v>15950</v>
      </c>
      <c r="D5615" s="0" t="n">
        <v>203</v>
      </c>
      <c r="E5615" s="0" t="s">
        <v>16047</v>
      </c>
      <c r="F5615" s="0" t="s">
        <v>16048</v>
      </c>
      <c r="G5615" s="0" t="s">
        <v>16049</v>
      </c>
    </row>
    <row r="5616" customFormat="false" ht="14.4" hidden="false" customHeight="false" outlineLevel="0" collapsed="false">
      <c r="A5616" s="0" t="n">
        <v>667</v>
      </c>
      <c r="B5616" s="0" t="s">
        <v>15949</v>
      </c>
      <c r="C5616" s="0" t="s">
        <v>15950</v>
      </c>
      <c r="D5616" s="0" t="n">
        <v>204</v>
      </c>
      <c r="E5616" s="0" t="s">
        <v>16050</v>
      </c>
      <c r="F5616" s="0" t="s">
        <v>16051</v>
      </c>
      <c r="G5616" s="0" t="s">
        <v>16052</v>
      </c>
    </row>
    <row r="5617" customFormat="false" ht="14.4" hidden="false" customHeight="false" outlineLevel="0" collapsed="false">
      <c r="A5617" s="0" t="n">
        <v>667</v>
      </c>
      <c r="B5617" s="0" t="s">
        <v>15949</v>
      </c>
      <c r="C5617" s="0" t="s">
        <v>15950</v>
      </c>
      <c r="D5617" s="0" t="n">
        <v>205</v>
      </c>
      <c r="E5617" s="0" t="s">
        <v>16053</v>
      </c>
      <c r="F5617" s="0" t="s">
        <v>16054</v>
      </c>
      <c r="G5617" s="0" t="s">
        <v>16055</v>
      </c>
    </row>
    <row r="5618" customFormat="false" ht="14.4" hidden="false" customHeight="false" outlineLevel="0" collapsed="false">
      <c r="A5618" s="0" t="n">
        <v>667</v>
      </c>
      <c r="B5618" s="0" t="s">
        <v>15949</v>
      </c>
      <c r="C5618" s="0" t="s">
        <v>15950</v>
      </c>
      <c r="D5618" s="0" t="n">
        <v>206</v>
      </c>
      <c r="E5618" s="0" t="s">
        <v>16056</v>
      </c>
      <c r="F5618" s="0" t="s">
        <v>16057</v>
      </c>
      <c r="G5618" s="0" t="s">
        <v>16058</v>
      </c>
    </row>
    <row r="5619" customFormat="false" ht="14.4" hidden="false" customHeight="false" outlineLevel="0" collapsed="false">
      <c r="A5619" s="0" t="n">
        <v>667</v>
      </c>
      <c r="B5619" s="0" t="s">
        <v>15949</v>
      </c>
      <c r="C5619" s="0" t="s">
        <v>15950</v>
      </c>
      <c r="D5619" s="0" t="n">
        <v>207</v>
      </c>
      <c r="E5619" s="0" t="s">
        <v>16059</v>
      </c>
      <c r="F5619" s="0" t="s">
        <v>16060</v>
      </c>
      <c r="G5619" s="0" t="s">
        <v>16061</v>
      </c>
    </row>
    <row r="5620" customFormat="false" ht="14.4" hidden="false" customHeight="false" outlineLevel="0" collapsed="false">
      <c r="A5620" s="0" t="n">
        <v>667</v>
      </c>
      <c r="B5620" s="0" t="s">
        <v>15949</v>
      </c>
      <c r="C5620" s="0" t="s">
        <v>15950</v>
      </c>
      <c r="D5620" s="0" t="n">
        <v>208</v>
      </c>
      <c r="E5620" s="0" t="s">
        <v>16062</v>
      </c>
      <c r="F5620" s="0" t="s">
        <v>16063</v>
      </c>
      <c r="G5620" s="0" t="s">
        <v>16064</v>
      </c>
    </row>
    <row r="5621" customFormat="false" ht="14.4" hidden="false" customHeight="false" outlineLevel="0" collapsed="false">
      <c r="A5621" s="0" t="n">
        <v>667</v>
      </c>
      <c r="B5621" s="0" t="s">
        <v>15949</v>
      </c>
      <c r="C5621" s="0" t="s">
        <v>15950</v>
      </c>
      <c r="D5621" s="0" t="n">
        <v>209</v>
      </c>
      <c r="E5621" s="0" t="s">
        <v>16065</v>
      </c>
      <c r="F5621" s="0" t="s">
        <v>16066</v>
      </c>
      <c r="G5621" s="0" t="s">
        <v>16067</v>
      </c>
    </row>
    <row r="5622" customFormat="false" ht="14.4" hidden="false" customHeight="false" outlineLevel="0" collapsed="false">
      <c r="A5622" s="0" t="n">
        <v>667</v>
      </c>
      <c r="B5622" s="0" t="s">
        <v>15949</v>
      </c>
      <c r="C5622" s="0" t="s">
        <v>15950</v>
      </c>
      <c r="D5622" s="0" t="n">
        <v>210</v>
      </c>
      <c r="E5622" s="0" t="s">
        <v>16068</v>
      </c>
      <c r="F5622" s="0" t="s">
        <v>16069</v>
      </c>
      <c r="G5622" s="0" t="s">
        <v>16070</v>
      </c>
    </row>
    <row r="5623" customFormat="false" ht="14.4" hidden="false" customHeight="false" outlineLevel="0" collapsed="false">
      <c r="A5623" s="0" t="n">
        <v>667</v>
      </c>
      <c r="B5623" s="0" t="s">
        <v>15949</v>
      </c>
      <c r="C5623" s="0" t="s">
        <v>15950</v>
      </c>
      <c r="D5623" s="0" t="n">
        <v>211</v>
      </c>
      <c r="E5623" s="0" t="s">
        <v>16071</v>
      </c>
      <c r="F5623" s="0" t="s">
        <v>16072</v>
      </c>
      <c r="G5623" s="0" t="s">
        <v>16073</v>
      </c>
    </row>
    <row r="5624" customFormat="false" ht="14.4" hidden="false" customHeight="false" outlineLevel="0" collapsed="false">
      <c r="A5624" s="0" t="n">
        <v>667</v>
      </c>
      <c r="B5624" s="0" t="s">
        <v>15949</v>
      </c>
      <c r="C5624" s="0" t="s">
        <v>15950</v>
      </c>
      <c r="D5624" s="0" t="n">
        <v>212</v>
      </c>
      <c r="E5624" s="0" t="s">
        <v>16074</v>
      </c>
      <c r="F5624" s="0" t="s">
        <v>16075</v>
      </c>
      <c r="G5624" s="0" t="s">
        <v>16076</v>
      </c>
    </row>
    <row r="5625" customFormat="false" ht="14.4" hidden="false" customHeight="false" outlineLevel="0" collapsed="false">
      <c r="A5625" s="0" t="n">
        <v>667</v>
      </c>
      <c r="B5625" s="0" t="s">
        <v>15949</v>
      </c>
      <c r="C5625" s="0" t="s">
        <v>15950</v>
      </c>
      <c r="D5625" s="0" t="n">
        <v>213</v>
      </c>
      <c r="E5625" s="0" t="s">
        <v>16077</v>
      </c>
      <c r="F5625" s="0" t="s">
        <v>16078</v>
      </c>
      <c r="G5625" s="0" t="s">
        <v>16079</v>
      </c>
    </row>
    <row r="5626" customFormat="false" ht="14.4" hidden="false" customHeight="false" outlineLevel="0" collapsed="false">
      <c r="A5626" s="0" t="n">
        <v>667</v>
      </c>
      <c r="B5626" s="0" t="s">
        <v>15949</v>
      </c>
      <c r="C5626" s="0" t="s">
        <v>15950</v>
      </c>
      <c r="D5626" s="0" t="n">
        <v>214</v>
      </c>
      <c r="E5626" s="0" t="s">
        <v>16080</v>
      </c>
      <c r="F5626" s="0" t="s">
        <v>16081</v>
      </c>
      <c r="G5626" s="0" t="s">
        <v>16082</v>
      </c>
    </row>
    <row r="5627" customFormat="false" ht="14.4" hidden="false" customHeight="false" outlineLevel="0" collapsed="false">
      <c r="A5627" s="0" t="n">
        <v>667</v>
      </c>
      <c r="B5627" s="0" t="s">
        <v>15949</v>
      </c>
      <c r="C5627" s="0" t="s">
        <v>15950</v>
      </c>
      <c r="D5627" s="0" t="n">
        <v>215</v>
      </c>
      <c r="E5627" s="0" t="s">
        <v>16083</v>
      </c>
      <c r="F5627" s="0" t="s">
        <v>16084</v>
      </c>
      <c r="G5627" s="0" t="s">
        <v>16085</v>
      </c>
    </row>
    <row r="5628" customFormat="false" ht="14.4" hidden="false" customHeight="false" outlineLevel="0" collapsed="false">
      <c r="A5628" s="0" t="n">
        <v>667</v>
      </c>
      <c r="B5628" s="0" t="s">
        <v>15949</v>
      </c>
      <c r="C5628" s="0" t="s">
        <v>15950</v>
      </c>
      <c r="D5628" s="0" t="n">
        <v>216</v>
      </c>
      <c r="E5628" s="0" t="s">
        <v>16086</v>
      </c>
      <c r="F5628" s="0" t="s">
        <v>16087</v>
      </c>
      <c r="G5628" s="0" t="s">
        <v>16088</v>
      </c>
    </row>
    <row r="5629" customFormat="false" ht="14.4" hidden="false" customHeight="false" outlineLevel="0" collapsed="false">
      <c r="A5629" s="0" t="n">
        <v>667</v>
      </c>
      <c r="B5629" s="0" t="s">
        <v>15949</v>
      </c>
      <c r="C5629" s="0" t="s">
        <v>15950</v>
      </c>
      <c r="D5629" s="0" t="n">
        <v>217</v>
      </c>
      <c r="E5629" s="0" t="s">
        <v>16089</v>
      </c>
      <c r="F5629" s="0" t="s">
        <v>16090</v>
      </c>
      <c r="G5629" s="0" t="s">
        <v>16091</v>
      </c>
    </row>
    <row r="5630" customFormat="false" ht="14.4" hidden="false" customHeight="false" outlineLevel="0" collapsed="false">
      <c r="A5630" s="0" t="n">
        <v>667</v>
      </c>
      <c r="B5630" s="0" t="s">
        <v>15949</v>
      </c>
      <c r="C5630" s="0" t="s">
        <v>15950</v>
      </c>
      <c r="D5630" s="0" t="n">
        <v>218</v>
      </c>
      <c r="E5630" s="0" t="s">
        <v>16092</v>
      </c>
      <c r="F5630" s="0" t="s">
        <v>16093</v>
      </c>
      <c r="G5630" s="0" t="s">
        <v>16094</v>
      </c>
    </row>
    <row r="5631" customFormat="false" ht="14.4" hidden="false" customHeight="false" outlineLevel="0" collapsed="false">
      <c r="A5631" s="0" t="n">
        <v>667</v>
      </c>
      <c r="B5631" s="0" t="s">
        <v>15949</v>
      </c>
      <c r="C5631" s="0" t="s">
        <v>15950</v>
      </c>
      <c r="D5631" s="0" t="n">
        <v>219</v>
      </c>
      <c r="E5631" s="0" t="s">
        <v>16095</v>
      </c>
      <c r="F5631" s="0" t="s">
        <v>16096</v>
      </c>
      <c r="G5631" s="0" t="s">
        <v>16097</v>
      </c>
    </row>
    <row r="5632" customFormat="false" ht="14.4" hidden="false" customHeight="false" outlineLevel="0" collapsed="false">
      <c r="A5632" s="0" t="n">
        <v>667</v>
      </c>
      <c r="B5632" s="0" t="s">
        <v>15949</v>
      </c>
      <c r="C5632" s="0" t="s">
        <v>15950</v>
      </c>
      <c r="D5632" s="0" t="n">
        <v>220</v>
      </c>
      <c r="E5632" s="0" t="s">
        <v>16098</v>
      </c>
      <c r="F5632" s="0" t="s">
        <v>16099</v>
      </c>
      <c r="G5632" s="0" t="s">
        <v>16100</v>
      </c>
    </row>
    <row r="5633" customFormat="false" ht="14.4" hidden="false" customHeight="false" outlineLevel="0" collapsed="false">
      <c r="A5633" s="0" t="n">
        <v>667</v>
      </c>
      <c r="B5633" s="0" t="s">
        <v>15949</v>
      </c>
      <c r="C5633" s="0" t="s">
        <v>15950</v>
      </c>
      <c r="D5633" s="0" t="n">
        <v>221</v>
      </c>
      <c r="E5633" s="0" t="s">
        <v>16101</v>
      </c>
      <c r="F5633" s="0" t="s">
        <v>16102</v>
      </c>
      <c r="G5633" s="0" t="s">
        <v>16103</v>
      </c>
    </row>
    <row r="5634" customFormat="false" ht="14.4" hidden="false" customHeight="false" outlineLevel="0" collapsed="false">
      <c r="A5634" s="0" t="n">
        <v>667</v>
      </c>
      <c r="B5634" s="0" t="s">
        <v>15949</v>
      </c>
      <c r="C5634" s="0" t="s">
        <v>15950</v>
      </c>
      <c r="D5634" s="0" t="n">
        <v>222</v>
      </c>
      <c r="E5634" s="0" t="s">
        <v>16104</v>
      </c>
      <c r="F5634" s="0" t="s">
        <v>16105</v>
      </c>
      <c r="G5634" s="0" t="s">
        <v>16106</v>
      </c>
    </row>
    <row r="5635" customFormat="false" ht="14.4" hidden="false" customHeight="false" outlineLevel="0" collapsed="false">
      <c r="A5635" s="0" t="n">
        <v>667</v>
      </c>
      <c r="B5635" s="0" t="s">
        <v>15949</v>
      </c>
      <c r="C5635" s="0" t="s">
        <v>15950</v>
      </c>
      <c r="D5635" s="0" t="n">
        <v>223</v>
      </c>
      <c r="E5635" s="0" t="s">
        <v>16107</v>
      </c>
      <c r="F5635" s="0" t="s">
        <v>16108</v>
      </c>
      <c r="G5635" s="0" t="s">
        <v>16109</v>
      </c>
    </row>
    <row r="5636" customFormat="false" ht="14.4" hidden="false" customHeight="false" outlineLevel="0" collapsed="false">
      <c r="A5636" s="0" t="n">
        <v>667</v>
      </c>
      <c r="B5636" s="0" t="s">
        <v>15949</v>
      </c>
      <c r="C5636" s="0" t="s">
        <v>15950</v>
      </c>
      <c r="D5636" s="0" t="n">
        <v>224</v>
      </c>
      <c r="E5636" s="0" t="s">
        <v>16110</v>
      </c>
      <c r="F5636" s="0" t="s">
        <v>16111</v>
      </c>
      <c r="G5636" s="0" t="s">
        <v>16112</v>
      </c>
    </row>
    <row r="5637" customFormat="false" ht="14.4" hidden="false" customHeight="false" outlineLevel="0" collapsed="false">
      <c r="A5637" s="0" t="n">
        <v>667</v>
      </c>
      <c r="B5637" s="0" t="s">
        <v>15949</v>
      </c>
      <c r="C5637" s="0" t="s">
        <v>15950</v>
      </c>
      <c r="D5637" s="0" t="n">
        <v>225</v>
      </c>
      <c r="E5637" s="0" t="s">
        <v>16113</v>
      </c>
      <c r="F5637" s="0" t="s">
        <v>16114</v>
      </c>
      <c r="G5637" s="0" t="s">
        <v>16115</v>
      </c>
    </row>
    <row r="5638" customFormat="false" ht="14.4" hidden="false" customHeight="false" outlineLevel="0" collapsed="false">
      <c r="A5638" s="0" t="n">
        <v>667</v>
      </c>
      <c r="B5638" s="0" t="s">
        <v>15949</v>
      </c>
      <c r="C5638" s="0" t="s">
        <v>15950</v>
      </c>
      <c r="D5638" s="0" t="n">
        <v>226</v>
      </c>
      <c r="E5638" s="0" t="s">
        <v>16116</v>
      </c>
      <c r="F5638" s="0" t="s">
        <v>16117</v>
      </c>
      <c r="G5638" s="0" t="s">
        <v>16118</v>
      </c>
    </row>
    <row r="5639" customFormat="false" ht="14.4" hidden="false" customHeight="false" outlineLevel="0" collapsed="false">
      <c r="A5639" s="0" t="n">
        <v>667</v>
      </c>
      <c r="B5639" s="0" t="s">
        <v>15949</v>
      </c>
      <c r="C5639" s="0" t="s">
        <v>15950</v>
      </c>
      <c r="D5639" s="0" t="n">
        <v>227</v>
      </c>
      <c r="E5639" s="0" t="s">
        <v>16119</v>
      </c>
      <c r="F5639" s="0" t="s">
        <v>16120</v>
      </c>
      <c r="G5639" s="0" t="s">
        <v>16121</v>
      </c>
    </row>
    <row r="5640" customFormat="false" ht="14.4" hidden="false" customHeight="false" outlineLevel="0" collapsed="false">
      <c r="A5640" s="0" t="n">
        <v>667</v>
      </c>
      <c r="B5640" s="0" t="s">
        <v>15949</v>
      </c>
      <c r="C5640" s="0" t="s">
        <v>15950</v>
      </c>
      <c r="D5640" s="0" t="n">
        <v>228</v>
      </c>
      <c r="E5640" s="0" t="s">
        <v>16122</v>
      </c>
      <c r="F5640" s="0" t="s">
        <v>16123</v>
      </c>
      <c r="G5640" s="0" t="s">
        <v>16124</v>
      </c>
    </row>
    <row r="5641" customFormat="false" ht="14.4" hidden="false" customHeight="false" outlineLevel="0" collapsed="false">
      <c r="A5641" s="0" t="n">
        <v>667</v>
      </c>
      <c r="B5641" s="0" t="s">
        <v>15949</v>
      </c>
      <c r="C5641" s="0" t="s">
        <v>15950</v>
      </c>
      <c r="D5641" s="0" t="n">
        <v>300</v>
      </c>
      <c r="E5641" s="0" t="s">
        <v>16125</v>
      </c>
      <c r="F5641" s="0" t="s">
        <v>16126</v>
      </c>
      <c r="G5641" s="0" t="s">
        <v>16127</v>
      </c>
    </row>
    <row r="5642" customFormat="false" ht="14.4" hidden="false" customHeight="false" outlineLevel="0" collapsed="false">
      <c r="A5642" s="0" t="n">
        <v>667</v>
      </c>
      <c r="B5642" s="0" t="s">
        <v>15949</v>
      </c>
      <c r="C5642" s="0" t="s">
        <v>15950</v>
      </c>
      <c r="D5642" s="0" t="n">
        <v>301</v>
      </c>
      <c r="E5642" s="0" t="s">
        <v>16128</v>
      </c>
      <c r="F5642" s="0" t="s">
        <v>16129</v>
      </c>
      <c r="G5642" s="0" t="s">
        <v>16130</v>
      </c>
    </row>
    <row r="5643" customFormat="false" ht="14.4" hidden="false" customHeight="false" outlineLevel="0" collapsed="false">
      <c r="A5643" s="0" t="n">
        <v>667</v>
      </c>
      <c r="B5643" s="0" t="s">
        <v>15949</v>
      </c>
      <c r="C5643" s="0" t="s">
        <v>15950</v>
      </c>
      <c r="D5643" s="0" t="n">
        <v>302</v>
      </c>
      <c r="E5643" s="0" t="s">
        <v>16131</v>
      </c>
      <c r="F5643" s="0" t="s">
        <v>16132</v>
      </c>
      <c r="G5643" s="0" t="s">
        <v>16133</v>
      </c>
    </row>
    <row r="5644" customFormat="false" ht="14.4" hidden="false" customHeight="false" outlineLevel="0" collapsed="false">
      <c r="A5644" s="0" t="n">
        <v>667</v>
      </c>
      <c r="B5644" s="0" t="s">
        <v>15949</v>
      </c>
      <c r="C5644" s="0" t="s">
        <v>15950</v>
      </c>
      <c r="D5644" s="0" t="n">
        <v>303</v>
      </c>
      <c r="E5644" s="0" t="s">
        <v>16134</v>
      </c>
      <c r="F5644" s="0" t="s">
        <v>16135</v>
      </c>
      <c r="G5644" s="0" t="s">
        <v>16136</v>
      </c>
    </row>
    <row r="5645" customFormat="false" ht="14.4" hidden="false" customHeight="false" outlineLevel="0" collapsed="false">
      <c r="A5645" s="0" t="n">
        <v>667</v>
      </c>
      <c r="B5645" s="0" t="s">
        <v>15949</v>
      </c>
      <c r="C5645" s="0" t="s">
        <v>15950</v>
      </c>
      <c r="D5645" s="0" t="n">
        <v>304</v>
      </c>
      <c r="E5645" s="0" t="s">
        <v>16137</v>
      </c>
      <c r="F5645" s="0" t="s">
        <v>16138</v>
      </c>
      <c r="G5645" s="0" t="s">
        <v>16139</v>
      </c>
    </row>
    <row r="5646" customFormat="false" ht="14.4" hidden="false" customHeight="false" outlineLevel="0" collapsed="false">
      <c r="A5646" s="0" t="n">
        <v>667</v>
      </c>
      <c r="B5646" s="0" t="s">
        <v>15949</v>
      </c>
      <c r="C5646" s="0" t="s">
        <v>15950</v>
      </c>
      <c r="D5646" s="0" t="n">
        <v>305</v>
      </c>
      <c r="E5646" s="0" t="s">
        <v>16140</v>
      </c>
      <c r="F5646" s="0" t="s">
        <v>16141</v>
      </c>
      <c r="G5646" s="0" t="s">
        <v>16142</v>
      </c>
    </row>
    <row r="5647" customFormat="false" ht="14.4" hidden="false" customHeight="false" outlineLevel="0" collapsed="false">
      <c r="A5647" s="0" t="n">
        <v>667</v>
      </c>
      <c r="B5647" s="0" t="s">
        <v>15949</v>
      </c>
      <c r="C5647" s="0" t="s">
        <v>15950</v>
      </c>
      <c r="D5647" s="0" t="n">
        <v>306</v>
      </c>
      <c r="E5647" s="0" t="s">
        <v>16143</v>
      </c>
      <c r="F5647" s="0" t="s">
        <v>16144</v>
      </c>
      <c r="G5647" s="0" t="s">
        <v>16145</v>
      </c>
    </row>
    <row r="5648" customFormat="false" ht="14.4" hidden="false" customHeight="false" outlineLevel="0" collapsed="false">
      <c r="A5648" s="0" t="n">
        <v>667</v>
      </c>
      <c r="B5648" s="0" t="s">
        <v>15949</v>
      </c>
      <c r="C5648" s="0" t="s">
        <v>15950</v>
      </c>
      <c r="D5648" s="0" t="n">
        <v>307</v>
      </c>
      <c r="E5648" s="0" t="s">
        <v>16146</v>
      </c>
      <c r="F5648" s="0" t="s">
        <v>16147</v>
      </c>
      <c r="G5648" s="0" t="s">
        <v>16148</v>
      </c>
    </row>
    <row r="5649" customFormat="false" ht="14.4" hidden="false" customHeight="false" outlineLevel="0" collapsed="false">
      <c r="A5649" s="0" t="n">
        <v>667</v>
      </c>
      <c r="B5649" s="0" t="s">
        <v>15949</v>
      </c>
      <c r="C5649" s="0" t="s">
        <v>15950</v>
      </c>
      <c r="D5649" s="0" t="n">
        <v>308</v>
      </c>
      <c r="E5649" s="0" t="s">
        <v>16149</v>
      </c>
      <c r="F5649" s="0" t="s">
        <v>16150</v>
      </c>
      <c r="G5649" s="0" t="s">
        <v>16151</v>
      </c>
    </row>
    <row r="5650" customFormat="false" ht="14.4" hidden="false" customHeight="false" outlineLevel="0" collapsed="false">
      <c r="A5650" s="0" t="n">
        <v>667</v>
      </c>
      <c r="B5650" s="0" t="s">
        <v>15949</v>
      </c>
      <c r="C5650" s="0" t="s">
        <v>15950</v>
      </c>
      <c r="D5650" s="0" t="n">
        <v>309</v>
      </c>
      <c r="E5650" s="0" t="s">
        <v>16152</v>
      </c>
      <c r="F5650" s="0" t="s">
        <v>16153</v>
      </c>
      <c r="G5650" s="0" t="s">
        <v>16154</v>
      </c>
    </row>
    <row r="5651" customFormat="false" ht="14.4" hidden="false" customHeight="false" outlineLevel="0" collapsed="false">
      <c r="A5651" s="0" t="n">
        <v>667</v>
      </c>
      <c r="B5651" s="0" t="s">
        <v>15949</v>
      </c>
      <c r="C5651" s="0" t="s">
        <v>15950</v>
      </c>
      <c r="D5651" s="0" t="n">
        <v>310</v>
      </c>
      <c r="E5651" s="0" t="s">
        <v>16155</v>
      </c>
      <c r="F5651" s="0" t="s">
        <v>16156</v>
      </c>
      <c r="G5651" s="0" t="s">
        <v>16157</v>
      </c>
    </row>
    <row r="5652" customFormat="false" ht="14.4" hidden="false" customHeight="false" outlineLevel="0" collapsed="false">
      <c r="A5652" s="0" t="n">
        <v>667</v>
      </c>
      <c r="B5652" s="0" t="s">
        <v>15949</v>
      </c>
      <c r="C5652" s="0" t="s">
        <v>15950</v>
      </c>
      <c r="D5652" s="0" t="n">
        <v>311</v>
      </c>
      <c r="E5652" s="0" t="s">
        <v>16158</v>
      </c>
      <c r="F5652" s="0" t="s">
        <v>16159</v>
      </c>
      <c r="G5652" s="0" t="s">
        <v>16160</v>
      </c>
    </row>
    <row r="5653" customFormat="false" ht="14.4" hidden="false" customHeight="false" outlineLevel="0" collapsed="false">
      <c r="A5653" s="0" t="n">
        <v>667</v>
      </c>
      <c r="B5653" s="0" t="s">
        <v>15949</v>
      </c>
      <c r="C5653" s="0" t="s">
        <v>15950</v>
      </c>
      <c r="D5653" s="0" t="n">
        <v>312</v>
      </c>
      <c r="E5653" s="0" t="s">
        <v>16161</v>
      </c>
      <c r="F5653" s="0" t="s">
        <v>16162</v>
      </c>
      <c r="G5653" s="0" t="s">
        <v>16163</v>
      </c>
    </row>
    <row r="5654" customFormat="false" ht="14.4" hidden="false" customHeight="false" outlineLevel="0" collapsed="false">
      <c r="A5654" s="0" t="n">
        <v>667</v>
      </c>
      <c r="B5654" s="0" t="s">
        <v>15949</v>
      </c>
      <c r="C5654" s="0" t="s">
        <v>15950</v>
      </c>
      <c r="D5654" s="0" t="n">
        <v>313</v>
      </c>
      <c r="E5654" s="0" t="s">
        <v>16164</v>
      </c>
      <c r="F5654" s="0" t="s">
        <v>16165</v>
      </c>
      <c r="G5654" s="0" t="s">
        <v>16166</v>
      </c>
    </row>
    <row r="5655" customFormat="false" ht="14.4" hidden="false" customHeight="false" outlineLevel="0" collapsed="false">
      <c r="A5655" s="0" t="n">
        <v>667</v>
      </c>
      <c r="B5655" s="0" t="s">
        <v>15949</v>
      </c>
      <c r="C5655" s="0" t="s">
        <v>15950</v>
      </c>
      <c r="D5655" s="0" t="n">
        <v>314</v>
      </c>
      <c r="E5655" s="0" t="s">
        <v>16167</v>
      </c>
      <c r="F5655" s="0" t="s">
        <v>16168</v>
      </c>
      <c r="G5655" s="0" t="s">
        <v>16169</v>
      </c>
    </row>
    <row r="5656" customFormat="false" ht="14.4" hidden="false" customHeight="false" outlineLevel="0" collapsed="false">
      <c r="A5656" s="0" t="n">
        <v>667</v>
      </c>
      <c r="B5656" s="0" t="s">
        <v>15949</v>
      </c>
      <c r="C5656" s="0" t="s">
        <v>15950</v>
      </c>
      <c r="D5656" s="0" t="n">
        <v>315</v>
      </c>
      <c r="E5656" s="0" t="s">
        <v>16170</v>
      </c>
      <c r="F5656" s="0" t="s">
        <v>16171</v>
      </c>
      <c r="G5656" s="0" t="s">
        <v>16172</v>
      </c>
    </row>
    <row r="5657" customFormat="false" ht="14.4" hidden="false" customHeight="false" outlineLevel="0" collapsed="false">
      <c r="A5657" s="0" t="n">
        <v>667</v>
      </c>
      <c r="B5657" s="0" t="s">
        <v>15949</v>
      </c>
      <c r="C5657" s="0" t="s">
        <v>15950</v>
      </c>
      <c r="D5657" s="0" t="n">
        <v>316</v>
      </c>
      <c r="E5657" s="0" t="s">
        <v>16173</v>
      </c>
      <c r="F5657" s="0" t="s">
        <v>16174</v>
      </c>
      <c r="G5657" s="0" t="s">
        <v>16175</v>
      </c>
    </row>
    <row r="5658" customFormat="false" ht="14.4" hidden="false" customHeight="false" outlineLevel="0" collapsed="false">
      <c r="A5658" s="0" t="n">
        <v>667</v>
      </c>
      <c r="B5658" s="0" t="s">
        <v>15949</v>
      </c>
      <c r="C5658" s="0" t="s">
        <v>15950</v>
      </c>
      <c r="D5658" s="0" t="n">
        <v>317</v>
      </c>
      <c r="E5658" s="0" t="s">
        <v>16176</v>
      </c>
      <c r="F5658" s="0" t="s">
        <v>16177</v>
      </c>
      <c r="G5658" s="0" t="s">
        <v>16178</v>
      </c>
    </row>
    <row r="5659" customFormat="false" ht="14.4" hidden="false" customHeight="false" outlineLevel="0" collapsed="false">
      <c r="A5659" s="0" t="n">
        <v>667</v>
      </c>
      <c r="B5659" s="0" t="s">
        <v>15949</v>
      </c>
      <c r="C5659" s="0" t="s">
        <v>15950</v>
      </c>
      <c r="D5659" s="0" t="n">
        <v>318</v>
      </c>
      <c r="E5659" s="0" t="s">
        <v>16179</v>
      </c>
      <c r="F5659" s="0" t="s">
        <v>16180</v>
      </c>
      <c r="G5659" s="0" t="s">
        <v>16181</v>
      </c>
    </row>
    <row r="5660" customFormat="false" ht="14.4" hidden="false" customHeight="false" outlineLevel="0" collapsed="false">
      <c r="A5660" s="0" t="n">
        <v>667</v>
      </c>
      <c r="B5660" s="0" t="s">
        <v>15949</v>
      </c>
      <c r="C5660" s="0" t="s">
        <v>15950</v>
      </c>
      <c r="D5660" s="0" t="n">
        <v>319</v>
      </c>
      <c r="E5660" s="0" t="s">
        <v>16182</v>
      </c>
      <c r="F5660" s="0" t="s">
        <v>16183</v>
      </c>
      <c r="G5660" s="0" t="s">
        <v>16184</v>
      </c>
    </row>
    <row r="5661" customFormat="false" ht="14.4" hidden="false" customHeight="false" outlineLevel="0" collapsed="false">
      <c r="A5661" s="0" t="n">
        <v>667</v>
      </c>
      <c r="B5661" s="0" t="s">
        <v>15949</v>
      </c>
      <c r="C5661" s="0" t="s">
        <v>15950</v>
      </c>
      <c r="D5661" s="0" t="n">
        <v>320</v>
      </c>
      <c r="E5661" s="0" t="s">
        <v>16185</v>
      </c>
      <c r="F5661" s="0" t="s">
        <v>16186</v>
      </c>
      <c r="G5661" s="0" t="s">
        <v>16187</v>
      </c>
    </row>
    <row r="5662" customFormat="false" ht="14.4" hidden="false" customHeight="false" outlineLevel="0" collapsed="false">
      <c r="A5662" s="0" t="n">
        <v>667</v>
      </c>
      <c r="B5662" s="0" t="s">
        <v>15949</v>
      </c>
      <c r="C5662" s="0" t="s">
        <v>15950</v>
      </c>
      <c r="D5662" s="0" t="n">
        <v>321</v>
      </c>
      <c r="E5662" s="0" t="s">
        <v>16188</v>
      </c>
      <c r="F5662" s="0" t="s">
        <v>16189</v>
      </c>
      <c r="G5662" s="0" t="s">
        <v>16190</v>
      </c>
    </row>
    <row r="5663" customFormat="false" ht="14.4" hidden="false" customHeight="false" outlineLevel="0" collapsed="false">
      <c r="A5663" s="0" t="n">
        <v>667</v>
      </c>
      <c r="B5663" s="0" t="s">
        <v>15949</v>
      </c>
      <c r="C5663" s="0" t="s">
        <v>15950</v>
      </c>
      <c r="D5663" s="0" t="n">
        <v>322</v>
      </c>
      <c r="E5663" s="0" t="s">
        <v>16191</v>
      </c>
      <c r="F5663" s="0" t="s">
        <v>16192</v>
      </c>
      <c r="G5663" s="0" t="s">
        <v>16193</v>
      </c>
    </row>
    <row r="5664" customFormat="false" ht="14.4" hidden="false" customHeight="false" outlineLevel="0" collapsed="false">
      <c r="A5664" s="0" t="n">
        <v>667</v>
      </c>
      <c r="B5664" s="0" t="s">
        <v>15949</v>
      </c>
      <c r="C5664" s="0" t="s">
        <v>15950</v>
      </c>
      <c r="D5664" s="0" t="n">
        <v>323</v>
      </c>
      <c r="E5664" s="0" t="s">
        <v>16194</v>
      </c>
      <c r="F5664" s="0" t="s">
        <v>16195</v>
      </c>
      <c r="G5664" s="0" t="s">
        <v>16196</v>
      </c>
    </row>
    <row r="5665" customFormat="false" ht="14.4" hidden="false" customHeight="false" outlineLevel="0" collapsed="false">
      <c r="A5665" s="0" t="n">
        <v>667</v>
      </c>
      <c r="B5665" s="0" t="s">
        <v>15949</v>
      </c>
      <c r="C5665" s="0" t="s">
        <v>15950</v>
      </c>
      <c r="D5665" s="0" t="n">
        <v>324</v>
      </c>
      <c r="E5665" s="0" t="s">
        <v>16197</v>
      </c>
      <c r="F5665" s="0" t="s">
        <v>16198</v>
      </c>
      <c r="G5665" s="0" t="s">
        <v>16199</v>
      </c>
    </row>
    <row r="5666" customFormat="false" ht="14.4" hidden="false" customHeight="false" outlineLevel="0" collapsed="false">
      <c r="A5666" s="0" t="n">
        <v>667</v>
      </c>
      <c r="B5666" s="0" t="s">
        <v>15949</v>
      </c>
      <c r="C5666" s="0" t="s">
        <v>15950</v>
      </c>
      <c r="D5666" s="0" t="n">
        <v>325</v>
      </c>
      <c r="E5666" s="0" t="s">
        <v>16200</v>
      </c>
      <c r="F5666" s="0" t="s">
        <v>16201</v>
      </c>
      <c r="G5666" s="0" t="s">
        <v>16202</v>
      </c>
    </row>
    <row r="5667" customFormat="false" ht="14.4" hidden="false" customHeight="false" outlineLevel="0" collapsed="false">
      <c r="A5667" s="0" t="n">
        <v>667</v>
      </c>
      <c r="B5667" s="0" t="s">
        <v>15949</v>
      </c>
      <c r="C5667" s="0" t="s">
        <v>15950</v>
      </c>
      <c r="D5667" s="0" t="n">
        <v>326</v>
      </c>
      <c r="E5667" s="0" t="s">
        <v>16203</v>
      </c>
      <c r="F5667" s="0" t="s">
        <v>16204</v>
      </c>
      <c r="G5667" s="0" t="s">
        <v>16205</v>
      </c>
    </row>
    <row r="5668" customFormat="false" ht="14.4" hidden="false" customHeight="false" outlineLevel="0" collapsed="false">
      <c r="A5668" s="0" t="n">
        <v>667</v>
      </c>
      <c r="B5668" s="0" t="s">
        <v>15949</v>
      </c>
      <c r="C5668" s="0" t="s">
        <v>15950</v>
      </c>
      <c r="D5668" s="0" t="n">
        <v>327</v>
      </c>
      <c r="E5668" s="0" t="s">
        <v>16206</v>
      </c>
      <c r="F5668" s="0" t="s">
        <v>16207</v>
      </c>
      <c r="G5668" s="0" t="s">
        <v>16208</v>
      </c>
    </row>
    <row r="5669" customFormat="false" ht="14.4" hidden="false" customHeight="false" outlineLevel="0" collapsed="false">
      <c r="A5669" s="0" t="n">
        <v>667</v>
      </c>
      <c r="B5669" s="0" t="s">
        <v>15949</v>
      </c>
      <c r="C5669" s="0" t="s">
        <v>15950</v>
      </c>
      <c r="D5669" s="0" t="n">
        <v>328</v>
      </c>
      <c r="E5669" s="0" t="s">
        <v>16209</v>
      </c>
      <c r="F5669" s="0" t="s">
        <v>16210</v>
      </c>
      <c r="G5669" s="0" t="s">
        <v>16211</v>
      </c>
    </row>
    <row r="5670" customFormat="false" ht="14.4" hidden="false" customHeight="false" outlineLevel="0" collapsed="false">
      <c r="A5670" s="0" t="n">
        <v>667</v>
      </c>
      <c r="B5670" s="0" t="s">
        <v>15949</v>
      </c>
      <c r="C5670" s="0" t="s">
        <v>15950</v>
      </c>
      <c r="D5670" s="0" t="n">
        <v>401</v>
      </c>
      <c r="E5670" s="0" t="s">
        <v>16212</v>
      </c>
      <c r="F5670" s="0" t="s">
        <v>16213</v>
      </c>
      <c r="G5670" s="0" t="s">
        <v>16214</v>
      </c>
    </row>
    <row r="5671" customFormat="false" ht="14.4" hidden="false" customHeight="false" outlineLevel="0" collapsed="false">
      <c r="A5671" s="0" t="n">
        <v>667</v>
      </c>
      <c r="B5671" s="0" t="s">
        <v>15949</v>
      </c>
      <c r="C5671" s="0" t="s">
        <v>15950</v>
      </c>
      <c r="D5671" s="0" t="n">
        <v>410</v>
      </c>
      <c r="E5671" s="0" t="s">
        <v>16215</v>
      </c>
      <c r="F5671" s="0" t="s">
        <v>16216</v>
      </c>
      <c r="G5671" s="0" t="s">
        <v>16217</v>
      </c>
    </row>
    <row r="5672" customFormat="false" ht="14.4" hidden="false" customHeight="false" outlineLevel="0" collapsed="false">
      <c r="A5672" s="0" t="n">
        <v>667</v>
      </c>
      <c r="B5672" s="0" t="s">
        <v>15949</v>
      </c>
      <c r="C5672" s="0" t="s">
        <v>15950</v>
      </c>
      <c r="D5672" s="0" t="n">
        <v>420</v>
      </c>
      <c r="E5672" s="0" t="s">
        <v>16218</v>
      </c>
      <c r="F5672" s="0" t="s">
        <v>16219</v>
      </c>
      <c r="G5672" s="0" t="s">
        <v>16220</v>
      </c>
    </row>
    <row r="5673" customFormat="false" ht="14.4" hidden="false" customHeight="false" outlineLevel="0" collapsed="false">
      <c r="A5673" s="0" t="n">
        <v>667</v>
      </c>
      <c r="B5673" s="0" t="s">
        <v>15949</v>
      </c>
      <c r="C5673" s="0" t="s">
        <v>15950</v>
      </c>
      <c r="D5673" s="0" t="n">
        <v>440</v>
      </c>
      <c r="E5673" s="0" t="s">
        <v>16221</v>
      </c>
      <c r="F5673" s="0" t="s">
        <v>16222</v>
      </c>
      <c r="G5673" s="0" t="s">
        <v>16223</v>
      </c>
    </row>
    <row r="5674" customFormat="false" ht="14.4" hidden="false" customHeight="false" outlineLevel="0" collapsed="false">
      <c r="A5674" s="0" t="n">
        <v>667</v>
      </c>
      <c r="B5674" s="0" t="s">
        <v>15949</v>
      </c>
      <c r="C5674" s="0" t="s">
        <v>15950</v>
      </c>
      <c r="D5674" s="0" t="n">
        <v>450</v>
      </c>
      <c r="E5674" s="0" t="s">
        <v>16224</v>
      </c>
      <c r="F5674" s="0" t="s">
        <v>16225</v>
      </c>
      <c r="G5674" s="0" t="s">
        <v>16226</v>
      </c>
    </row>
    <row r="5675" customFormat="false" ht="14.4" hidden="false" customHeight="false" outlineLevel="0" collapsed="false">
      <c r="A5675" s="0" t="n">
        <v>667</v>
      </c>
      <c r="B5675" s="0" t="s">
        <v>15949</v>
      </c>
      <c r="C5675" s="0" t="s">
        <v>15950</v>
      </c>
      <c r="D5675" s="0" t="n">
        <v>501</v>
      </c>
      <c r="E5675" s="0" t="s">
        <v>16227</v>
      </c>
      <c r="F5675" s="0" t="s">
        <v>16228</v>
      </c>
      <c r="G5675" s="0" t="s">
        <v>16229</v>
      </c>
    </row>
    <row r="5676" customFormat="false" ht="14.4" hidden="false" customHeight="false" outlineLevel="0" collapsed="false">
      <c r="A5676" s="0" t="n">
        <v>667</v>
      </c>
      <c r="B5676" s="0" t="s">
        <v>15949</v>
      </c>
      <c r="C5676" s="0" t="s">
        <v>15950</v>
      </c>
      <c r="D5676" s="0" t="n">
        <v>510</v>
      </c>
      <c r="E5676" s="0" t="s">
        <v>16230</v>
      </c>
      <c r="F5676" s="0" t="s">
        <v>16231</v>
      </c>
      <c r="G5676" s="0" t="s">
        <v>16232</v>
      </c>
    </row>
    <row r="5677" customFormat="false" ht="14.4" hidden="false" customHeight="false" outlineLevel="0" collapsed="false">
      <c r="A5677" s="0" t="n">
        <v>667</v>
      </c>
      <c r="B5677" s="0" t="s">
        <v>15949</v>
      </c>
      <c r="C5677" s="0" t="s">
        <v>15950</v>
      </c>
      <c r="D5677" s="0" t="n">
        <v>511</v>
      </c>
      <c r="E5677" s="0" t="s">
        <v>16233</v>
      </c>
      <c r="F5677" s="0" t="s">
        <v>16234</v>
      </c>
      <c r="G5677" s="0" t="s">
        <v>16235</v>
      </c>
    </row>
    <row r="5678" customFormat="false" ht="14.4" hidden="false" customHeight="false" outlineLevel="0" collapsed="false">
      <c r="A5678" s="0" t="n">
        <v>667</v>
      </c>
      <c r="B5678" s="0" t="s">
        <v>15949</v>
      </c>
      <c r="C5678" s="0" t="s">
        <v>15950</v>
      </c>
      <c r="D5678" s="0" t="n">
        <v>512</v>
      </c>
      <c r="E5678" s="0" t="s">
        <v>16236</v>
      </c>
      <c r="F5678" s="0" t="s">
        <v>16237</v>
      </c>
    </row>
    <row r="5679" customFormat="false" ht="14.4" hidden="false" customHeight="false" outlineLevel="0" collapsed="false">
      <c r="A5679" s="0" t="n">
        <v>667</v>
      </c>
      <c r="B5679" s="0" t="s">
        <v>15949</v>
      </c>
      <c r="C5679" s="0" t="s">
        <v>15950</v>
      </c>
      <c r="D5679" s="0" t="n">
        <v>520</v>
      </c>
      <c r="E5679" s="0" t="s">
        <v>16238</v>
      </c>
      <c r="F5679" s="0" t="s">
        <v>16239</v>
      </c>
      <c r="G5679" s="0" t="s">
        <v>16240</v>
      </c>
    </row>
    <row r="5680" customFormat="false" ht="14.4" hidden="false" customHeight="false" outlineLevel="0" collapsed="false">
      <c r="A5680" s="0" t="n">
        <v>667</v>
      </c>
      <c r="B5680" s="0" t="s">
        <v>15949</v>
      </c>
      <c r="C5680" s="0" t="s">
        <v>15950</v>
      </c>
      <c r="D5680" s="0" t="n">
        <v>521</v>
      </c>
      <c r="E5680" s="0" t="s">
        <v>16241</v>
      </c>
      <c r="F5680" s="0" t="s">
        <v>16242</v>
      </c>
      <c r="G5680" s="0" t="s">
        <v>16243</v>
      </c>
    </row>
    <row r="5681" customFormat="false" ht="14.4" hidden="false" customHeight="false" outlineLevel="0" collapsed="false">
      <c r="A5681" s="0" t="n">
        <v>667</v>
      </c>
      <c r="B5681" s="0" t="s">
        <v>15949</v>
      </c>
      <c r="C5681" s="0" t="s">
        <v>15950</v>
      </c>
      <c r="D5681" s="0" t="n">
        <v>522</v>
      </c>
      <c r="E5681" s="0" t="s">
        <v>16244</v>
      </c>
      <c r="F5681" s="0" t="s">
        <v>16245</v>
      </c>
      <c r="G5681" s="0" t="s">
        <v>16246</v>
      </c>
    </row>
    <row r="5682" customFormat="false" ht="14.4" hidden="false" customHeight="false" outlineLevel="0" collapsed="false">
      <c r="A5682" s="0" t="n">
        <v>667</v>
      </c>
      <c r="B5682" s="0" t="s">
        <v>15949</v>
      </c>
      <c r="C5682" s="0" t="s">
        <v>15950</v>
      </c>
      <c r="D5682" s="0" t="n">
        <v>523</v>
      </c>
      <c r="E5682" s="0" t="s">
        <v>16247</v>
      </c>
      <c r="F5682" s="0" t="s">
        <v>16248</v>
      </c>
      <c r="G5682" s="0" t="s">
        <v>16249</v>
      </c>
    </row>
    <row r="5683" customFormat="false" ht="14.4" hidden="false" customHeight="false" outlineLevel="0" collapsed="false">
      <c r="A5683" s="0" t="n">
        <v>667</v>
      </c>
      <c r="B5683" s="0" t="s">
        <v>15949</v>
      </c>
      <c r="C5683" s="0" t="s">
        <v>15950</v>
      </c>
      <c r="D5683" s="0" t="n">
        <v>530</v>
      </c>
      <c r="E5683" s="0" t="s">
        <v>16250</v>
      </c>
      <c r="F5683" s="0" t="s">
        <v>16251</v>
      </c>
      <c r="G5683" s="0" t="s">
        <v>16252</v>
      </c>
    </row>
    <row r="5684" customFormat="false" ht="14.4" hidden="false" customHeight="false" outlineLevel="0" collapsed="false">
      <c r="A5684" s="0" t="n">
        <v>667</v>
      </c>
      <c r="B5684" s="0" t="s">
        <v>15949</v>
      </c>
      <c r="C5684" s="0" t="s">
        <v>15950</v>
      </c>
      <c r="D5684" s="0" t="n">
        <v>531</v>
      </c>
      <c r="E5684" s="0" t="s">
        <v>16253</v>
      </c>
      <c r="F5684" s="0" t="s">
        <v>16254</v>
      </c>
      <c r="G5684" s="0" t="s">
        <v>16255</v>
      </c>
    </row>
    <row r="5685" customFormat="false" ht="14.4" hidden="false" customHeight="false" outlineLevel="0" collapsed="false">
      <c r="A5685" s="0" t="n">
        <v>667</v>
      </c>
      <c r="B5685" s="0" t="s">
        <v>15949</v>
      </c>
      <c r="C5685" s="0" t="s">
        <v>15950</v>
      </c>
      <c r="D5685" s="0" t="n">
        <v>540</v>
      </c>
      <c r="E5685" s="0" t="s">
        <v>16256</v>
      </c>
      <c r="F5685" s="0" t="s">
        <v>16257</v>
      </c>
      <c r="G5685" s="0" t="s">
        <v>16258</v>
      </c>
    </row>
    <row r="5686" customFormat="false" ht="14.4" hidden="false" customHeight="false" outlineLevel="0" collapsed="false">
      <c r="A5686" s="0" t="n">
        <v>667</v>
      </c>
      <c r="B5686" s="0" t="s">
        <v>15949</v>
      </c>
      <c r="C5686" s="0" t="s">
        <v>15950</v>
      </c>
      <c r="D5686" s="0" t="n">
        <v>550</v>
      </c>
      <c r="E5686" s="0" t="s">
        <v>16259</v>
      </c>
      <c r="F5686" s="0" t="s">
        <v>16260</v>
      </c>
      <c r="G5686" s="0" t="s">
        <v>16261</v>
      </c>
    </row>
    <row r="5687" customFormat="false" ht="14.4" hidden="false" customHeight="false" outlineLevel="0" collapsed="false">
      <c r="A5687" s="0" t="n">
        <v>667</v>
      </c>
      <c r="B5687" s="0" t="s">
        <v>15949</v>
      </c>
      <c r="C5687" s="0" t="s">
        <v>15950</v>
      </c>
      <c r="D5687" s="0" t="n">
        <v>560</v>
      </c>
      <c r="E5687" s="0" t="s">
        <v>16262</v>
      </c>
      <c r="F5687" s="0" t="s">
        <v>16263</v>
      </c>
      <c r="G5687" s="0" t="s">
        <v>16264</v>
      </c>
    </row>
    <row r="5688" customFormat="false" ht="14.4" hidden="false" customHeight="false" outlineLevel="0" collapsed="false">
      <c r="A5688" s="0" t="n">
        <v>667</v>
      </c>
      <c r="B5688" s="0" t="s">
        <v>15949</v>
      </c>
      <c r="C5688" s="0" t="s">
        <v>15950</v>
      </c>
      <c r="D5688" s="0" t="n">
        <v>600</v>
      </c>
      <c r="E5688" s="0" t="s">
        <v>16265</v>
      </c>
      <c r="F5688" s="0" t="s">
        <v>16266</v>
      </c>
    </row>
    <row r="5689" customFormat="false" ht="14.4" hidden="false" customHeight="false" outlineLevel="0" collapsed="false">
      <c r="A5689" s="0" t="n">
        <v>667</v>
      </c>
      <c r="B5689" s="0" t="s">
        <v>15949</v>
      </c>
      <c r="C5689" s="0" t="s">
        <v>15950</v>
      </c>
      <c r="D5689" s="0" t="n">
        <v>601</v>
      </c>
      <c r="E5689" s="0" t="s">
        <v>16267</v>
      </c>
      <c r="F5689" s="0" t="s">
        <v>16268</v>
      </c>
      <c r="G5689" s="0" t="s">
        <v>16269</v>
      </c>
    </row>
    <row r="5690" customFormat="false" ht="14.4" hidden="false" customHeight="false" outlineLevel="0" collapsed="false">
      <c r="A5690" s="0" t="n">
        <v>667</v>
      </c>
      <c r="B5690" s="0" t="s">
        <v>15949</v>
      </c>
      <c r="C5690" s="0" t="s">
        <v>15950</v>
      </c>
      <c r="D5690" s="0" t="n">
        <v>602</v>
      </c>
      <c r="E5690" s="0" t="s">
        <v>16270</v>
      </c>
      <c r="F5690" s="0" t="s">
        <v>16271</v>
      </c>
      <c r="G5690" s="0" t="s">
        <v>16272</v>
      </c>
    </row>
    <row r="5691" customFormat="false" ht="14.4" hidden="false" customHeight="false" outlineLevel="0" collapsed="false">
      <c r="A5691" s="0" t="n">
        <v>667</v>
      </c>
      <c r="B5691" s="0" t="s">
        <v>15949</v>
      </c>
      <c r="C5691" s="0" t="s">
        <v>15950</v>
      </c>
      <c r="D5691" s="0" t="n">
        <v>603</v>
      </c>
      <c r="E5691" s="0" t="s">
        <v>16273</v>
      </c>
      <c r="F5691" s="0" t="s">
        <v>16274</v>
      </c>
      <c r="G5691" s="0" t="s">
        <v>16275</v>
      </c>
    </row>
    <row r="5692" customFormat="false" ht="14.4" hidden="false" customHeight="false" outlineLevel="0" collapsed="false">
      <c r="A5692" s="0" t="n">
        <v>667</v>
      </c>
      <c r="B5692" s="0" t="s">
        <v>15949</v>
      </c>
      <c r="C5692" s="0" t="s">
        <v>15950</v>
      </c>
      <c r="D5692" s="0" t="n">
        <v>604</v>
      </c>
      <c r="E5692" s="0" t="s">
        <v>16276</v>
      </c>
      <c r="F5692" s="0" t="s">
        <v>16277</v>
      </c>
      <c r="G5692" s="0" t="s">
        <v>16278</v>
      </c>
    </row>
    <row r="5693" customFormat="false" ht="14.4" hidden="false" customHeight="false" outlineLevel="0" collapsed="false">
      <c r="A5693" s="0" t="n">
        <v>667</v>
      </c>
      <c r="B5693" s="0" t="s">
        <v>15949</v>
      </c>
      <c r="C5693" s="0" t="s">
        <v>15950</v>
      </c>
      <c r="D5693" s="0" t="n">
        <v>605</v>
      </c>
      <c r="E5693" s="0" t="s">
        <v>16279</v>
      </c>
      <c r="F5693" s="0" t="s">
        <v>16280</v>
      </c>
      <c r="G5693" s="0" t="s">
        <v>16281</v>
      </c>
    </row>
    <row r="5694" customFormat="false" ht="14.4" hidden="false" customHeight="false" outlineLevel="0" collapsed="false">
      <c r="A5694" s="0" t="n">
        <v>667</v>
      </c>
      <c r="B5694" s="0" t="s">
        <v>15949</v>
      </c>
      <c r="C5694" s="0" t="s">
        <v>15950</v>
      </c>
      <c r="D5694" s="0" t="n">
        <v>606</v>
      </c>
      <c r="E5694" s="0" t="s">
        <v>16282</v>
      </c>
      <c r="F5694" s="0" t="s">
        <v>16283</v>
      </c>
      <c r="G5694" s="0" t="s">
        <v>16284</v>
      </c>
    </row>
    <row r="5695" customFormat="false" ht="14.4" hidden="false" customHeight="false" outlineLevel="0" collapsed="false">
      <c r="A5695" s="0" t="n">
        <v>667</v>
      </c>
      <c r="B5695" s="0" t="s">
        <v>15949</v>
      </c>
      <c r="C5695" s="0" t="s">
        <v>15950</v>
      </c>
      <c r="D5695" s="0" t="n">
        <v>607</v>
      </c>
      <c r="E5695" s="0" t="s">
        <v>16285</v>
      </c>
      <c r="F5695" s="0" t="s">
        <v>16286</v>
      </c>
      <c r="G5695" s="0" t="s">
        <v>16287</v>
      </c>
    </row>
    <row r="5696" customFormat="false" ht="14.4" hidden="false" customHeight="false" outlineLevel="0" collapsed="false">
      <c r="A5696" s="0" t="n">
        <v>667</v>
      </c>
      <c r="B5696" s="0" t="s">
        <v>15949</v>
      </c>
      <c r="C5696" s="0" t="s">
        <v>15950</v>
      </c>
      <c r="D5696" s="0" t="n">
        <v>608</v>
      </c>
      <c r="E5696" s="0" t="s">
        <v>16288</v>
      </c>
      <c r="F5696" s="0" t="s">
        <v>16289</v>
      </c>
      <c r="G5696" s="0" t="s">
        <v>16290</v>
      </c>
    </row>
    <row r="5697" customFormat="false" ht="14.4" hidden="false" customHeight="false" outlineLevel="0" collapsed="false">
      <c r="A5697" s="0" t="n">
        <v>667</v>
      </c>
      <c r="B5697" s="0" t="s">
        <v>15949</v>
      </c>
      <c r="C5697" s="0" t="s">
        <v>15950</v>
      </c>
      <c r="D5697" s="0" t="n">
        <v>609</v>
      </c>
      <c r="E5697" s="0" t="s">
        <v>16291</v>
      </c>
      <c r="F5697" s="0" t="s">
        <v>16292</v>
      </c>
      <c r="G5697" s="0" t="s">
        <v>16293</v>
      </c>
    </row>
    <row r="5698" customFormat="false" ht="14.4" hidden="false" customHeight="false" outlineLevel="0" collapsed="false">
      <c r="A5698" s="0" t="n">
        <v>667</v>
      </c>
      <c r="B5698" s="0" t="s">
        <v>15949</v>
      </c>
      <c r="C5698" s="0" t="s">
        <v>15950</v>
      </c>
      <c r="D5698" s="0" t="n">
        <v>610</v>
      </c>
      <c r="E5698" s="0" t="s">
        <v>16294</v>
      </c>
      <c r="F5698" s="0" t="s">
        <v>16295</v>
      </c>
      <c r="G5698" s="0" t="s">
        <v>16296</v>
      </c>
    </row>
    <row r="5699" customFormat="false" ht="14.4" hidden="false" customHeight="false" outlineLevel="0" collapsed="false">
      <c r="A5699" s="0" t="n">
        <v>667</v>
      </c>
      <c r="B5699" s="0" t="s">
        <v>15949</v>
      </c>
      <c r="C5699" s="0" t="s">
        <v>15950</v>
      </c>
      <c r="D5699" s="0" t="n">
        <v>611</v>
      </c>
      <c r="E5699" s="0" t="s">
        <v>16297</v>
      </c>
      <c r="F5699" s="0" t="s">
        <v>16298</v>
      </c>
      <c r="G5699" s="0" t="s">
        <v>16299</v>
      </c>
    </row>
    <row r="5700" customFormat="false" ht="14.4" hidden="false" customHeight="false" outlineLevel="0" collapsed="false">
      <c r="A5700" s="0" t="n">
        <v>667</v>
      </c>
      <c r="B5700" s="0" t="s">
        <v>15949</v>
      </c>
      <c r="C5700" s="0" t="s">
        <v>15950</v>
      </c>
      <c r="D5700" s="0" t="n">
        <v>612</v>
      </c>
      <c r="E5700" s="0" t="s">
        <v>16300</v>
      </c>
      <c r="F5700" s="0" t="s">
        <v>16301</v>
      </c>
      <c r="G5700" s="0" t="s">
        <v>16302</v>
      </c>
    </row>
    <row r="5701" customFormat="false" ht="14.4" hidden="false" customHeight="false" outlineLevel="0" collapsed="false">
      <c r="A5701" s="0" t="n">
        <v>667</v>
      </c>
      <c r="B5701" s="0" t="s">
        <v>15949</v>
      </c>
      <c r="C5701" s="0" t="s">
        <v>15950</v>
      </c>
      <c r="D5701" s="0" t="n">
        <v>613</v>
      </c>
      <c r="E5701" s="0" t="s">
        <v>16303</v>
      </c>
      <c r="F5701" s="0" t="s">
        <v>16304</v>
      </c>
      <c r="G5701" s="0" t="s">
        <v>16305</v>
      </c>
    </row>
    <row r="5702" customFormat="false" ht="14.4" hidden="false" customHeight="false" outlineLevel="0" collapsed="false">
      <c r="A5702" s="0" t="n">
        <v>667</v>
      </c>
      <c r="B5702" s="0" t="s">
        <v>15949</v>
      </c>
      <c r="C5702" s="0" t="s">
        <v>15950</v>
      </c>
      <c r="D5702" s="0" t="n">
        <v>614</v>
      </c>
      <c r="E5702" s="0" t="s">
        <v>16306</v>
      </c>
      <c r="F5702" s="0" t="s">
        <v>16307</v>
      </c>
      <c r="G5702" s="0" t="s">
        <v>16308</v>
      </c>
    </row>
    <row r="5703" customFormat="false" ht="14.4" hidden="false" customHeight="false" outlineLevel="0" collapsed="false">
      <c r="A5703" s="0" t="n">
        <v>667</v>
      </c>
      <c r="B5703" s="0" t="s">
        <v>15949</v>
      </c>
      <c r="C5703" s="0" t="s">
        <v>15950</v>
      </c>
      <c r="D5703" s="0" t="n">
        <v>615</v>
      </c>
      <c r="E5703" s="0" t="s">
        <v>16309</v>
      </c>
      <c r="F5703" s="0" t="s">
        <v>16310</v>
      </c>
      <c r="G5703" s="0" t="s">
        <v>16311</v>
      </c>
    </row>
    <row r="5704" customFormat="false" ht="14.4" hidden="false" customHeight="false" outlineLevel="0" collapsed="false">
      <c r="A5704" s="0" t="n">
        <v>667</v>
      </c>
      <c r="B5704" s="0" t="s">
        <v>15949</v>
      </c>
      <c r="C5704" s="0" t="s">
        <v>15950</v>
      </c>
      <c r="D5704" s="0" t="n">
        <v>616</v>
      </c>
      <c r="E5704" s="0" t="s">
        <v>16312</v>
      </c>
      <c r="F5704" s="0" t="s">
        <v>16313</v>
      </c>
      <c r="G5704" s="0" t="s">
        <v>16314</v>
      </c>
    </row>
    <row r="5705" customFormat="false" ht="14.4" hidden="false" customHeight="false" outlineLevel="0" collapsed="false">
      <c r="A5705" s="0" t="n">
        <v>667</v>
      </c>
      <c r="B5705" s="0" t="s">
        <v>15949</v>
      </c>
      <c r="C5705" s="0" t="s">
        <v>15950</v>
      </c>
      <c r="D5705" s="0" t="n">
        <v>617</v>
      </c>
      <c r="E5705" s="0" t="s">
        <v>16315</v>
      </c>
      <c r="F5705" s="0" t="s">
        <v>16316</v>
      </c>
      <c r="G5705" s="0" t="s">
        <v>16317</v>
      </c>
    </row>
    <row r="5706" customFormat="false" ht="14.4" hidden="false" customHeight="false" outlineLevel="0" collapsed="false">
      <c r="A5706" s="0" t="n">
        <v>667</v>
      </c>
      <c r="B5706" s="0" t="s">
        <v>15949</v>
      </c>
      <c r="C5706" s="0" t="s">
        <v>15950</v>
      </c>
      <c r="D5706" s="0" t="n">
        <v>618</v>
      </c>
      <c r="E5706" s="0" t="s">
        <v>16318</v>
      </c>
      <c r="F5706" s="0" t="s">
        <v>16319</v>
      </c>
      <c r="G5706" s="0" t="s">
        <v>16320</v>
      </c>
    </row>
    <row r="5707" customFormat="false" ht="14.4" hidden="false" customHeight="false" outlineLevel="0" collapsed="false">
      <c r="A5707" s="0" t="n">
        <v>667</v>
      </c>
      <c r="B5707" s="0" t="s">
        <v>15949</v>
      </c>
      <c r="C5707" s="0" t="s">
        <v>15950</v>
      </c>
      <c r="D5707" s="0" t="n">
        <v>619</v>
      </c>
      <c r="E5707" s="0" t="s">
        <v>16321</v>
      </c>
      <c r="F5707" s="0" t="s">
        <v>16322</v>
      </c>
      <c r="G5707" s="0" t="s">
        <v>16323</v>
      </c>
    </row>
    <row r="5708" customFormat="false" ht="14.4" hidden="false" customHeight="false" outlineLevel="0" collapsed="false">
      <c r="A5708" s="0" t="n">
        <v>667</v>
      </c>
      <c r="B5708" s="0" t="s">
        <v>15949</v>
      </c>
      <c r="C5708" s="0" t="s">
        <v>15950</v>
      </c>
      <c r="D5708" s="0" t="n">
        <v>620</v>
      </c>
      <c r="E5708" s="0" t="s">
        <v>16324</v>
      </c>
      <c r="F5708" s="0" t="s">
        <v>16325</v>
      </c>
      <c r="G5708" s="0" t="s">
        <v>16326</v>
      </c>
    </row>
    <row r="5709" customFormat="false" ht="14.4" hidden="false" customHeight="false" outlineLevel="0" collapsed="false">
      <c r="A5709" s="0" t="n">
        <v>667</v>
      </c>
      <c r="B5709" s="0" t="s">
        <v>15949</v>
      </c>
      <c r="C5709" s="0" t="s">
        <v>15950</v>
      </c>
      <c r="D5709" s="0" t="n">
        <v>621</v>
      </c>
      <c r="E5709" s="0" t="s">
        <v>16327</v>
      </c>
      <c r="F5709" s="0" t="s">
        <v>16328</v>
      </c>
      <c r="G5709" s="0" t="s">
        <v>16329</v>
      </c>
    </row>
    <row r="5710" customFormat="false" ht="14.4" hidden="false" customHeight="false" outlineLevel="0" collapsed="false">
      <c r="A5710" s="0" t="n">
        <v>667</v>
      </c>
      <c r="B5710" s="0" t="s">
        <v>15949</v>
      </c>
      <c r="C5710" s="0" t="s">
        <v>15950</v>
      </c>
      <c r="D5710" s="0" t="n">
        <v>622</v>
      </c>
      <c r="E5710" s="0" t="s">
        <v>16330</v>
      </c>
      <c r="F5710" s="0" t="s">
        <v>16331</v>
      </c>
      <c r="G5710" s="0" t="s">
        <v>16332</v>
      </c>
    </row>
    <row r="5711" customFormat="false" ht="14.4" hidden="false" customHeight="false" outlineLevel="0" collapsed="false">
      <c r="A5711" s="0" t="n">
        <v>667</v>
      </c>
      <c r="B5711" s="0" t="s">
        <v>15949</v>
      </c>
      <c r="C5711" s="0" t="s">
        <v>15950</v>
      </c>
      <c r="D5711" s="0" t="n">
        <v>623</v>
      </c>
      <c r="E5711" s="0" t="s">
        <v>16333</v>
      </c>
      <c r="F5711" s="0" t="s">
        <v>16334</v>
      </c>
      <c r="G5711" s="0" t="s">
        <v>16335</v>
      </c>
    </row>
    <row r="5712" customFormat="false" ht="14.4" hidden="false" customHeight="false" outlineLevel="0" collapsed="false">
      <c r="A5712" s="0" t="n">
        <v>667</v>
      </c>
      <c r="B5712" s="0" t="s">
        <v>15949</v>
      </c>
      <c r="C5712" s="0" t="s">
        <v>15950</v>
      </c>
      <c r="D5712" s="0" t="n">
        <v>624</v>
      </c>
      <c r="E5712" s="0" t="s">
        <v>16336</v>
      </c>
      <c r="F5712" s="0" t="s">
        <v>16337</v>
      </c>
      <c r="G5712" s="0" t="s">
        <v>16338</v>
      </c>
    </row>
    <row r="5713" customFormat="false" ht="14.4" hidden="false" customHeight="false" outlineLevel="0" collapsed="false">
      <c r="A5713" s="0" t="n">
        <v>667</v>
      </c>
      <c r="B5713" s="0" t="s">
        <v>15949</v>
      </c>
      <c r="C5713" s="0" t="s">
        <v>15950</v>
      </c>
      <c r="D5713" s="0" t="n">
        <v>625</v>
      </c>
      <c r="E5713" s="0" t="s">
        <v>16339</v>
      </c>
      <c r="F5713" s="0" t="s">
        <v>16340</v>
      </c>
      <c r="G5713" s="0" t="s">
        <v>16341</v>
      </c>
    </row>
    <row r="5714" customFormat="false" ht="14.4" hidden="false" customHeight="false" outlineLevel="0" collapsed="false">
      <c r="A5714" s="0" t="n">
        <v>667</v>
      </c>
      <c r="B5714" s="0" t="s">
        <v>15949</v>
      </c>
      <c r="C5714" s="0" t="s">
        <v>15950</v>
      </c>
      <c r="D5714" s="0" t="n">
        <v>626</v>
      </c>
      <c r="E5714" s="0" t="s">
        <v>16342</v>
      </c>
      <c r="F5714" s="0" t="s">
        <v>16343</v>
      </c>
      <c r="G5714" s="0" t="s">
        <v>16344</v>
      </c>
    </row>
    <row r="5715" customFormat="false" ht="14.4" hidden="false" customHeight="false" outlineLevel="0" collapsed="false">
      <c r="A5715" s="0" t="n">
        <v>667</v>
      </c>
      <c r="B5715" s="0" t="s">
        <v>15949</v>
      </c>
      <c r="C5715" s="0" t="s">
        <v>15950</v>
      </c>
      <c r="D5715" s="0" t="n">
        <v>627</v>
      </c>
      <c r="E5715" s="0" t="s">
        <v>16345</v>
      </c>
      <c r="F5715" s="0" t="s">
        <v>16346</v>
      </c>
      <c r="G5715" s="0" t="s">
        <v>16347</v>
      </c>
    </row>
    <row r="5716" customFormat="false" ht="14.4" hidden="false" customHeight="false" outlineLevel="0" collapsed="false">
      <c r="A5716" s="0" t="n">
        <v>667</v>
      </c>
      <c r="B5716" s="0" t="s">
        <v>15949</v>
      </c>
      <c r="C5716" s="0" t="s">
        <v>15950</v>
      </c>
      <c r="D5716" s="0" t="n">
        <v>628</v>
      </c>
      <c r="E5716" s="0" t="s">
        <v>16348</v>
      </c>
      <c r="F5716" s="0" t="s">
        <v>16349</v>
      </c>
      <c r="G5716" s="0" t="s">
        <v>16350</v>
      </c>
    </row>
    <row r="5717" customFormat="false" ht="14.4" hidden="false" customHeight="false" outlineLevel="0" collapsed="false">
      <c r="A5717" s="0" t="n">
        <v>667</v>
      </c>
      <c r="B5717" s="0" t="s">
        <v>15949</v>
      </c>
      <c r="C5717" s="0" t="s">
        <v>15950</v>
      </c>
      <c r="D5717" s="0" t="n">
        <v>630</v>
      </c>
      <c r="E5717" s="0" t="s">
        <v>16351</v>
      </c>
      <c r="F5717" s="0" t="s">
        <v>16352</v>
      </c>
      <c r="G5717" s="0" t="s">
        <v>16353</v>
      </c>
    </row>
    <row r="5718" customFormat="false" ht="14.4" hidden="false" customHeight="false" outlineLevel="0" collapsed="false">
      <c r="A5718" s="0" t="n">
        <v>667</v>
      </c>
      <c r="B5718" s="0" t="s">
        <v>15949</v>
      </c>
      <c r="C5718" s="0" t="s">
        <v>15950</v>
      </c>
      <c r="D5718" s="0" t="n">
        <v>640</v>
      </c>
      <c r="E5718" s="0" t="s">
        <v>16354</v>
      </c>
      <c r="F5718" s="0" t="s">
        <v>16355</v>
      </c>
      <c r="G5718" s="0" t="s">
        <v>16356</v>
      </c>
    </row>
    <row r="5719" customFormat="false" ht="14.4" hidden="false" customHeight="false" outlineLevel="0" collapsed="false">
      <c r="A5719" s="0" t="n">
        <v>667</v>
      </c>
      <c r="B5719" s="0" t="s">
        <v>15949</v>
      </c>
      <c r="C5719" s="0" t="s">
        <v>15950</v>
      </c>
      <c r="D5719" s="0" t="n">
        <v>650</v>
      </c>
      <c r="E5719" s="0" t="s">
        <v>16357</v>
      </c>
      <c r="F5719" s="0" t="s">
        <v>16358</v>
      </c>
      <c r="G5719" s="0" t="s">
        <v>16359</v>
      </c>
    </row>
    <row r="5720" customFormat="false" ht="14.4" hidden="false" customHeight="false" outlineLevel="0" collapsed="false">
      <c r="A5720" s="0" t="n">
        <v>667</v>
      </c>
      <c r="B5720" s="0" t="s">
        <v>15949</v>
      </c>
      <c r="C5720" s="0" t="s">
        <v>15950</v>
      </c>
      <c r="D5720" s="0" t="n">
        <v>660</v>
      </c>
      <c r="E5720" s="0" t="s">
        <v>16360</v>
      </c>
      <c r="F5720" s="0" t="s">
        <v>16361</v>
      </c>
      <c r="G5720" s="0" t="s">
        <v>16362</v>
      </c>
    </row>
    <row r="5721" customFormat="false" ht="14.4" hidden="false" customHeight="false" outlineLevel="0" collapsed="false">
      <c r="A5721" s="0" t="n">
        <v>667</v>
      </c>
      <c r="B5721" s="0" t="s">
        <v>15949</v>
      </c>
      <c r="C5721" s="0" t="s">
        <v>15950</v>
      </c>
      <c r="D5721" s="0" t="n">
        <v>670</v>
      </c>
      <c r="E5721" s="0" t="s">
        <v>16363</v>
      </c>
      <c r="F5721" s="0" t="s">
        <v>16364</v>
      </c>
      <c r="G5721" s="0" t="s">
        <v>16365</v>
      </c>
    </row>
    <row r="5722" customFormat="false" ht="14.4" hidden="false" customHeight="false" outlineLevel="0" collapsed="false">
      <c r="A5722" s="0" t="n">
        <v>667</v>
      </c>
      <c r="B5722" s="0" t="s">
        <v>15949</v>
      </c>
      <c r="C5722" s="0" t="s">
        <v>15950</v>
      </c>
      <c r="D5722" s="0" t="n">
        <v>680</v>
      </c>
      <c r="E5722" s="0" t="s">
        <v>16366</v>
      </c>
      <c r="F5722" s="0" t="s">
        <v>16367</v>
      </c>
      <c r="G5722" s="0" t="s">
        <v>16368</v>
      </c>
    </row>
    <row r="5723" customFormat="false" ht="14.4" hidden="false" customHeight="false" outlineLevel="0" collapsed="false">
      <c r="A5723" s="0" t="n">
        <v>667</v>
      </c>
      <c r="B5723" s="0" t="s">
        <v>15949</v>
      </c>
      <c r="C5723" s="0" t="s">
        <v>15950</v>
      </c>
      <c r="D5723" s="0" t="n">
        <v>690</v>
      </c>
      <c r="E5723" s="0" t="s">
        <v>16369</v>
      </c>
      <c r="F5723" s="0" t="s">
        <v>16370</v>
      </c>
      <c r="G5723" s="0" t="s">
        <v>16371</v>
      </c>
    </row>
    <row r="5724" customFormat="false" ht="14.4" hidden="false" customHeight="false" outlineLevel="0" collapsed="false">
      <c r="A5724" s="0" t="n">
        <v>667</v>
      </c>
      <c r="B5724" s="0" t="s">
        <v>15949</v>
      </c>
      <c r="C5724" s="0" t="s">
        <v>15950</v>
      </c>
      <c r="D5724" s="0" t="n">
        <v>701</v>
      </c>
      <c r="E5724" s="0" t="s">
        <v>16372</v>
      </c>
      <c r="F5724" s="0" t="s">
        <v>16373</v>
      </c>
    </row>
    <row r="5725" customFormat="false" ht="14.4" hidden="false" customHeight="false" outlineLevel="0" collapsed="false">
      <c r="A5725" s="0" t="n">
        <v>667</v>
      </c>
      <c r="B5725" s="0" t="s">
        <v>15949</v>
      </c>
      <c r="C5725" s="0" t="s">
        <v>15950</v>
      </c>
      <c r="D5725" s="0" t="n">
        <v>730</v>
      </c>
      <c r="E5725" s="0" t="s">
        <v>16374</v>
      </c>
      <c r="F5725" s="0" t="s">
        <v>16375</v>
      </c>
      <c r="G5725" s="0" t="s">
        <v>16376</v>
      </c>
    </row>
    <row r="5726" customFormat="false" ht="14.4" hidden="false" customHeight="false" outlineLevel="0" collapsed="false">
      <c r="A5726" s="0" t="n">
        <v>667</v>
      </c>
      <c r="B5726" s="0" t="s">
        <v>15949</v>
      </c>
      <c r="C5726" s="0" t="s">
        <v>15950</v>
      </c>
      <c r="D5726" s="0" t="n">
        <v>740</v>
      </c>
      <c r="E5726" s="0" t="s">
        <v>16377</v>
      </c>
      <c r="F5726" s="0" t="s">
        <v>16378</v>
      </c>
      <c r="G5726" s="0" t="s">
        <v>16379</v>
      </c>
    </row>
    <row r="5727" customFormat="false" ht="14.4" hidden="false" customHeight="false" outlineLevel="0" collapsed="false">
      <c r="A5727" s="0" t="n">
        <v>667</v>
      </c>
      <c r="B5727" s="0" t="s">
        <v>15949</v>
      </c>
      <c r="C5727" s="0" t="s">
        <v>15950</v>
      </c>
      <c r="D5727" s="0" t="n">
        <v>745</v>
      </c>
      <c r="E5727" s="0" t="s">
        <v>16380</v>
      </c>
      <c r="F5727" s="0" t="s">
        <v>16381</v>
      </c>
      <c r="G5727" s="0" t="s">
        <v>16382</v>
      </c>
    </row>
    <row r="5728" customFormat="false" ht="14.4" hidden="false" customHeight="false" outlineLevel="0" collapsed="false">
      <c r="A5728" s="0" t="n">
        <v>667</v>
      </c>
      <c r="B5728" s="0" t="s">
        <v>15949</v>
      </c>
      <c r="C5728" s="0" t="s">
        <v>15950</v>
      </c>
      <c r="D5728" s="0" t="n">
        <v>750</v>
      </c>
      <c r="E5728" s="0" t="s">
        <v>16383</v>
      </c>
      <c r="F5728" s="0" t="s">
        <v>16384</v>
      </c>
      <c r="G5728" s="0" t="s">
        <v>16385</v>
      </c>
    </row>
    <row r="5729" customFormat="false" ht="14.4" hidden="false" customHeight="false" outlineLevel="0" collapsed="false">
      <c r="A5729" s="0" t="n">
        <v>667</v>
      </c>
      <c r="B5729" s="0" t="s">
        <v>15949</v>
      </c>
      <c r="C5729" s="0" t="s">
        <v>15950</v>
      </c>
      <c r="D5729" s="0" t="n">
        <v>760</v>
      </c>
      <c r="E5729" s="0" t="s">
        <v>16386</v>
      </c>
      <c r="F5729" s="0" t="s">
        <v>16387</v>
      </c>
      <c r="G5729" s="0" t="s">
        <v>16388</v>
      </c>
    </row>
    <row r="5730" customFormat="false" ht="14.4" hidden="false" customHeight="false" outlineLevel="0" collapsed="false">
      <c r="A5730" s="0" t="n">
        <v>667</v>
      </c>
      <c r="B5730" s="0" t="s">
        <v>15949</v>
      </c>
      <c r="C5730" s="0" t="s">
        <v>15950</v>
      </c>
      <c r="D5730" s="0" t="n">
        <v>800</v>
      </c>
      <c r="E5730" s="0" t="s">
        <v>16389</v>
      </c>
      <c r="F5730" s="0" t="s">
        <v>16390</v>
      </c>
    </row>
    <row r="5731" customFormat="false" ht="14.4" hidden="false" customHeight="false" outlineLevel="0" collapsed="false">
      <c r="A5731" s="0" t="n">
        <v>667</v>
      </c>
      <c r="B5731" s="0" t="s">
        <v>15949</v>
      </c>
      <c r="C5731" s="0" t="s">
        <v>15950</v>
      </c>
      <c r="D5731" s="0" t="n">
        <v>810</v>
      </c>
      <c r="E5731" s="0" t="s">
        <v>16391</v>
      </c>
      <c r="F5731" s="0" t="s">
        <v>16392</v>
      </c>
      <c r="G5731" s="0" t="s">
        <v>16393</v>
      </c>
    </row>
    <row r="5732" customFormat="false" ht="14.4" hidden="false" customHeight="false" outlineLevel="0" collapsed="false">
      <c r="A5732" s="0" t="n">
        <v>667</v>
      </c>
      <c r="B5732" s="0" t="s">
        <v>15949</v>
      </c>
      <c r="C5732" s="0" t="s">
        <v>15950</v>
      </c>
      <c r="D5732" s="0" t="n">
        <v>890</v>
      </c>
      <c r="E5732" s="0" t="s">
        <v>16394</v>
      </c>
      <c r="F5732" s="0" t="s">
        <v>16395</v>
      </c>
      <c r="G5732" s="0" t="s">
        <v>16396</v>
      </c>
    </row>
    <row r="5733" customFormat="false" ht="14.4" hidden="false" customHeight="false" outlineLevel="0" collapsed="false">
      <c r="A5733" s="0" t="n">
        <v>667</v>
      </c>
      <c r="B5733" s="0" t="s">
        <v>15949</v>
      </c>
      <c r="C5733" s="0" t="s">
        <v>15950</v>
      </c>
      <c r="D5733" s="0" t="n">
        <v>910</v>
      </c>
      <c r="E5733" s="0" t="s">
        <v>16397</v>
      </c>
      <c r="G5733" s="0" t="s">
        <v>16398</v>
      </c>
    </row>
    <row r="5734" customFormat="false" ht="14.4" hidden="false" customHeight="false" outlineLevel="0" collapsed="false">
      <c r="A5734" s="0" t="n">
        <v>667</v>
      </c>
      <c r="B5734" s="0" t="s">
        <v>15949</v>
      </c>
      <c r="C5734" s="0" t="s">
        <v>15950</v>
      </c>
      <c r="D5734" s="0" t="n">
        <v>911</v>
      </c>
      <c r="E5734" s="0" t="s">
        <v>16399</v>
      </c>
      <c r="F5734" s="0" t="s">
        <v>16400</v>
      </c>
      <c r="G5734" s="0" t="s">
        <v>16401</v>
      </c>
    </row>
    <row r="5735" customFormat="false" ht="14.4" hidden="false" customHeight="false" outlineLevel="0" collapsed="false">
      <c r="A5735" s="0" t="n">
        <v>667</v>
      </c>
      <c r="B5735" s="0" t="s">
        <v>15949</v>
      </c>
      <c r="C5735" s="0" t="s">
        <v>15950</v>
      </c>
      <c r="D5735" s="0" t="n">
        <v>912</v>
      </c>
      <c r="E5735" s="0" t="s">
        <v>16402</v>
      </c>
      <c r="F5735" s="0" t="s">
        <v>16403</v>
      </c>
      <c r="G5735" s="0" t="s">
        <v>16404</v>
      </c>
    </row>
    <row r="5736" customFormat="false" ht="14.4" hidden="false" customHeight="false" outlineLevel="0" collapsed="false">
      <c r="A5736" s="0" t="n">
        <v>667</v>
      </c>
      <c r="B5736" s="0" t="s">
        <v>15949</v>
      </c>
      <c r="C5736" s="0" t="s">
        <v>15950</v>
      </c>
      <c r="D5736" s="0" t="n">
        <v>913</v>
      </c>
      <c r="E5736" s="0" t="s">
        <v>16405</v>
      </c>
      <c r="G5736" s="0" t="s">
        <v>16406</v>
      </c>
    </row>
    <row r="5737" customFormat="false" ht="14.4" hidden="false" customHeight="false" outlineLevel="0" collapsed="false">
      <c r="A5737" s="0" t="n">
        <v>667</v>
      </c>
      <c r="B5737" s="0" t="s">
        <v>15949</v>
      </c>
      <c r="C5737" s="0" t="s">
        <v>15950</v>
      </c>
      <c r="D5737" s="0" t="n">
        <v>930</v>
      </c>
      <c r="E5737" s="0" t="s">
        <v>16407</v>
      </c>
      <c r="F5737" s="0" t="s">
        <v>1074</v>
      </c>
      <c r="G5737" s="0" t="s">
        <v>16408</v>
      </c>
    </row>
    <row r="5738" customFormat="false" ht="14.4" hidden="false" customHeight="false" outlineLevel="0" collapsed="false">
      <c r="A5738" s="0" t="n">
        <v>667</v>
      </c>
      <c r="B5738" s="0" t="s">
        <v>15949</v>
      </c>
      <c r="C5738" s="0" t="s">
        <v>15950</v>
      </c>
      <c r="D5738" s="0" t="n">
        <v>940</v>
      </c>
      <c r="E5738" s="0" t="s">
        <v>16409</v>
      </c>
      <c r="F5738" s="0" t="s">
        <v>16410</v>
      </c>
      <c r="G5738" s="0" t="s">
        <v>16411</v>
      </c>
    </row>
    <row r="5739" customFormat="false" ht="14.4" hidden="false" customHeight="false" outlineLevel="0" collapsed="false">
      <c r="A5739" s="0" t="n">
        <v>667</v>
      </c>
      <c r="B5739" s="0" t="s">
        <v>15949</v>
      </c>
      <c r="C5739" s="0" t="s">
        <v>15950</v>
      </c>
      <c r="D5739" s="0" t="n">
        <v>950</v>
      </c>
      <c r="E5739" s="0" t="s">
        <v>16412</v>
      </c>
      <c r="F5739" s="0" t="s">
        <v>16413</v>
      </c>
      <c r="G5739" s="0" t="s">
        <v>16414</v>
      </c>
    </row>
    <row r="5740" customFormat="false" ht="14.4" hidden="false" customHeight="false" outlineLevel="0" collapsed="false">
      <c r="A5740" s="0" t="n">
        <v>667</v>
      </c>
      <c r="B5740" s="0" t="s">
        <v>15949</v>
      </c>
      <c r="C5740" s="0" t="s">
        <v>15950</v>
      </c>
      <c r="D5740" s="0" t="n">
        <v>951</v>
      </c>
      <c r="E5740" s="0" t="s">
        <v>16415</v>
      </c>
      <c r="F5740" s="0" t="s">
        <v>16416</v>
      </c>
    </row>
    <row r="5741" customFormat="false" ht="14.4" hidden="false" customHeight="false" outlineLevel="0" collapsed="false">
      <c r="A5741" s="0" t="n">
        <v>667</v>
      </c>
      <c r="B5741" s="0" t="s">
        <v>15949</v>
      </c>
      <c r="C5741" s="0" t="s">
        <v>15950</v>
      </c>
      <c r="D5741" s="0" t="n">
        <v>960</v>
      </c>
      <c r="E5741" s="0" t="s">
        <v>16417</v>
      </c>
      <c r="F5741" s="0" t="s">
        <v>16418</v>
      </c>
      <c r="G5741" s="0" t="s">
        <v>16419</v>
      </c>
    </row>
    <row r="5742" customFormat="false" ht="14.4" hidden="false" customHeight="false" outlineLevel="0" collapsed="false">
      <c r="A5742" s="0" t="n">
        <v>667</v>
      </c>
      <c r="B5742" s="0" t="s">
        <v>15949</v>
      </c>
      <c r="C5742" s="0" t="s">
        <v>15950</v>
      </c>
      <c r="D5742" s="0" t="n">
        <v>970</v>
      </c>
      <c r="E5742" s="0" t="s">
        <v>16420</v>
      </c>
      <c r="F5742" s="0" t="s">
        <v>16421</v>
      </c>
      <c r="G5742" s="0" t="s">
        <v>16422</v>
      </c>
    </row>
    <row r="5743" customFormat="false" ht="14.4" hidden="false" customHeight="false" outlineLevel="0" collapsed="false">
      <c r="A5743" s="0" t="n">
        <v>667</v>
      </c>
      <c r="B5743" s="0" t="s">
        <v>15949</v>
      </c>
      <c r="C5743" s="0" t="s">
        <v>15950</v>
      </c>
      <c r="D5743" s="0" t="n">
        <v>980</v>
      </c>
      <c r="E5743" s="0" t="s">
        <v>16423</v>
      </c>
      <c r="F5743" s="0" t="s">
        <v>16424</v>
      </c>
      <c r="G5743" s="0" t="s">
        <v>16425</v>
      </c>
    </row>
    <row r="5744" customFormat="false" ht="14.4" hidden="false" customHeight="false" outlineLevel="0" collapsed="false">
      <c r="A5744" s="0" t="n">
        <v>667</v>
      </c>
      <c r="B5744" s="0" t="s">
        <v>15949</v>
      </c>
      <c r="C5744" s="0" t="s">
        <v>15950</v>
      </c>
      <c r="D5744" s="0" t="n">
        <v>990</v>
      </c>
      <c r="E5744" s="0" t="s">
        <v>16426</v>
      </c>
      <c r="F5744" s="0" t="s">
        <v>16427</v>
      </c>
      <c r="G5744" s="0" t="s">
        <v>16428</v>
      </c>
    </row>
    <row r="5745" customFormat="false" ht="14.4" hidden="false" customHeight="false" outlineLevel="0" collapsed="false">
      <c r="A5745" s="0" t="n">
        <v>667</v>
      </c>
      <c r="B5745" s="0" t="s">
        <v>15949</v>
      </c>
      <c r="C5745" s="0" t="s">
        <v>15950</v>
      </c>
      <c r="D5745" s="0" t="n">
        <v>999</v>
      </c>
      <c r="E5745" s="0" t="s">
        <v>16429</v>
      </c>
      <c r="F5745" s="0" t="s">
        <v>16430</v>
      </c>
      <c r="G5745" s="0" t="s">
        <v>16431</v>
      </c>
    </row>
    <row r="5746" customFormat="false" ht="14.4" hidden="false" customHeight="false" outlineLevel="0" collapsed="false">
      <c r="A5746" s="0" t="n">
        <v>670</v>
      </c>
      <c r="B5746" s="0" t="s">
        <v>16432</v>
      </c>
      <c r="C5746" s="0" t="s">
        <v>16433</v>
      </c>
      <c r="D5746" s="0" t="n">
        <v>0</v>
      </c>
      <c r="E5746" s="0" t="s">
        <v>16434</v>
      </c>
      <c r="F5746" s="0" t="s">
        <v>16435</v>
      </c>
    </row>
    <row r="5747" customFormat="false" ht="14.4" hidden="false" customHeight="false" outlineLevel="0" collapsed="false">
      <c r="A5747" s="0" t="n">
        <v>670</v>
      </c>
      <c r="B5747" s="0" t="s">
        <v>16432</v>
      </c>
      <c r="C5747" s="0" t="s">
        <v>16433</v>
      </c>
      <c r="D5747" s="0" t="n">
        <v>1</v>
      </c>
      <c r="E5747" s="0" t="s">
        <v>16436</v>
      </c>
      <c r="F5747" s="0" t="s">
        <v>16437</v>
      </c>
    </row>
    <row r="5748" customFormat="false" ht="14.4" hidden="false" customHeight="false" outlineLevel="0" collapsed="false">
      <c r="A5748" s="0" t="n">
        <v>673</v>
      </c>
      <c r="B5748" s="0" t="s">
        <v>16438</v>
      </c>
      <c r="C5748" s="0" t="s">
        <v>16439</v>
      </c>
      <c r="D5748" s="0" t="n">
        <v>1</v>
      </c>
      <c r="E5748" s="0" t="s">
        <v>16440</v>
      </c>
      <c r="F5748" s="0" t="s">
        <v>16441</v>
      </c>
    </row>
    <row r="5749" customFormat="false" ht="14.4" hidden="false" customHeight="false" outlineLevel="0" collapsed="false">
      <c r="A5749" s="0" t="n">
        <v>673</v>
      </c>
      <c r="B5749" s="0" t="s">
        <v>16438</v>
      </c>
      <c r="C5749" s="0" t="s">
        <v>16439</v>
      </c>
      <c r="D5749" s="0" t="n">
        <v>2</v>
      </c>
      <c r="E5749" s="0" t="s">
        <v>16442</v>
      </c>
      <c r="F5749" s="0" t="s">
        <v>16443</v>
      </c>
    </row>
    <row r="5750" customFormat="false" ht="14.4" hidden="false" customHeight="false" outlineLevel="0" collapsed="false">
      <c r="A5750" s="0" t="n">
        <v>673</v>
      </c>
      <c r="B5750" s="0" t="s">
        <v>16438</v>
      </c>
      <c r="C5750" s="0" t="s">
        <v>16439</v>
      </c>
      <c r="D5750" s="0" t="n">
        <v>3</v>
      </c>
      <c r="E5750" s="0" t="s">
        <v>16444</v>
      </c>
      <c r="F5750" s="0" t="s">
        <v>16445</v>
      </c>
    </row>
    <row r="5751" customFormat="false" ht="14.4" hidden="false" customHeight="false" outlineLevel="0" collapsed="false">
      <c r="A5751" s="0" t="n">
        <v>673</v>
      </c>
      <c r="B5751" s="0" t="s">
        <v>16438</v>
      </c>
      <c r="C5751" s="0" t="s">
        <v>16439</v>
      </c>
      <c r="D5751" s="0" t="n">
        <v>4</v>
      </c>
      <c r="E5751" s="0" t="s">
        <v>16446</v>
      </c>
      <c r="F5751" s="0" t="s">
        <v>16447</v>
      </c>
    </row>
    <row r="5752" customFormat="false" ht="14.4" hidden="false" customHeight="false" outlineLevel="0" collapsed="false">
      <c r="A5752" s="0" t="n">
        <v>673</v>
      </c>
      <c r="B5752" s="0" t="s">
        <v>16438</v>
      </c>
      <c r="C5752" s="0" t="s">
        <v>16439</v>
      </c>
      <c r="D5752" s="0" t="n">
        <v>5</v>
      </c>
      <c r="E5752" s="0" t="s">
        <v>16448</v>
      </c>
      <c r="F5752" s="0" t="s">
        <v>16449</v>
      </c>
    </row>
    <row r="5753" customFormat="false" ht="14.4" hidden="false" customHeight="false" outlineLevel="0" collapsed="false">
      <c r="A5753" s="0" t="n">
        <v>673</v>
      </c>
      <c r="B5753" s="0" t="s">
        <v>16438</v>
      </c>
      <c r="C5753" s="0" t="s">
        <v>16439</v>
      </c>
      <c r="D5753" s="0" t="n">
        <v>6</v>
      </c>
      <c r="E5753" s="0" t="s">
        <v>16450</v>
      </c>
    </row>
    <row r="5754" customFormat="false" ht="14.4" hidden="false" customHeight="false" outlineLevel="0" collapsed="false">
      <c r="A5754" s="0" t="n">
        <v>673</v>
      </c>
      <c r="B5754" s="0" t="s">
        <v>16438</v>
      </c>
      <c r="C5754" s="0" t="s">
        <v>16439</v>
      </c>
      <c r="D5754" s="0" t="n">
        <v>7</v>
      </c>
      <c r="E5754" s="0" t="s">
        <v>16451</v>
      </c>
    </row>
    <row r="5755" customFormat="false" ht="14.4" hidden="false" customHeight="false" outlineLevel="0" collapsed="false">
      <c r="A5755" s="0" t="n">
        <v>673</v>
      </c>
      <c r="B5755" s="0" t="s">
        <v>16438</v>
      </c>
      <c r="C5755" s="0" t="s">
        <v>16439</v>
      </c>
      <c r="D5755" s="0" t="n">
        <v>8</v>
      </c>
      <c r="E5755" s="0" t="s">
        <v>16452</v>
      </c>
    </row>
    <row r="5756" customFormat="false" ht="14.4" hidden="false" customHeight="false" outlineLevel="0" collapsed="false">
      <c r="A5756" s="0" t="n">
        <v>676</v>
      </c>
      <c r="B5756" s="0" t="s">
        <v>16453</v>
      </c>
      <c r="C5756" s="0" t="s">
        <v>16454</v>
      </c>
      <c r="D5756" s="0" t="n">
        <v>0</v>
      </c>
      <c r="E5756" s="0" t="s">
        <v>16455</v>
      </c>
      <c r="F5756" s="0" t="s">
        <v>16456</v>
      </c>
    </row>
    <row r="5757" customFormat="false" ht="14.4" hidden="false" customHeight="false" outlineLevel="0" collapsed="false">
      <c r="A5757" s="0" t="n">
        <v>676</v>
      </c>
      <c r="B5757" s="0" t="s">
        <v>16453</v>
      </c>
      <c r="C5757" s="0" t="s">
        <v>16454</v>
      </c>
      <c r="D5757" s="0" t="n">
        <v>1</v>
      </c>
      <c r="E5757" s="0" t="s">
        <v>16457</v>
      </c>
      <c r="F5757" s="0" t="s">
        <v>16458</v>
      </c>
    </row>
    <row r="5758" customFormat="false" ht="14.4" hidden="false" customHeight="false" outlineLevel="0" collapsed="false">
      <c r="A5758" s="0" t="n">
        <v>676</v>
      </c>
      <c r="B5758" s="0" t="s">
        <v>16453</v>
      </c>
      <c r="C5758" s="0" t="s">
        <v>16454</v>
      </c>
      <c r="D5758" s="0" t="n">
        <v>2</v>
      </c>
      <c r="E5758" s="0" t="s">
        <v>16459</v>
      </c>
      <c r="F5758" s="0" t="s">
        <v>16460</v>
      </c>
    </row>
    <row r="5759" customFormat="false" ht="14.4" hidden="false" customHeight="false" outlineLevel="0" collapsed="false">
      <c r="A5759" s="0" t="n">
        <v>676</v>
      </c>
      <c r="B5759" s="0" t="s">
        <v>16453</v>
      </c>
      <c r="C5759" s="0" t="s">
        <v>16454</v>
      </c>
      <c r="D5759" s="0" t="n">
        <v>3</v>
      </c>
      <c r="E5759" s="0" t="s">
        <v>16461</v>
      </c>
      <c r="F5759" s="0" t="s">
        <v>16462</v>
      </c>
    </row>
    <row r="5760" customFormat="false" ht="14.4" hidden="false" customHeight="false" outlineLevel="0" collapsed="false">
      <c r="A5760" s="0" t="n">
        <v>676</v>
      </c>
      <c r="B5760" s="0" t="s">
        <v>16453</v>
      </c>
      <c r="C5760" s="0" t="s">
        <v>16454</v>
      </c>
      <c r="D5760" s="0" t="n">
        <v>4</v>
      </c>
      <c r="E5760" s="0" t="s">
        <v>16463</v>
      </c>
      <c r="F5760" s="0" t="s">
        <v>16464</v>
      </c>
    </row>
    <row r="5761" customFormat="false" ht="14.4" hidden="false" customHeight="false" outlineLevel="0" collapsed="false">
      <c r="A5761" s="0" t="n">
        <v>679</v>
      </c>
      <c r="B5761" s="0" t="s">
        <v>16465</v>
      </c>
      <c r="C5761" s="0" t="s">
        <v>16466</v>
      </c>
      <c r="D5761" s="0" t="n">
        <v>101</v>
      </c>
      <c r="E5761" s="0" t="s">
        <v>16467</v>
      </c>
      <c r="F5761" s="0" t="s">
        <v>16468</v>
      </c>
    </row>
    <row r="5762" customFormat="false" ht="14.4" hidden="false" customHeight="false" outlineLevel="0" collapsed="false">
      <c r="A5762" s="0" t="n">
        <v>679</v>
      </c>
      <c r="B5762" s="0" t="s">
        <v>16465</v>
      </c>
      <c r="C5762" s="0" t="s">
        <v>16466</v>
      </c>
      <c r="D5762" s="0" t="n">
        <v>102</v>
      </c>
      <c r="E5762" s="0" t="s">
        <v>16469</v>
      </c>
      <c r="F5762" s="0" t="s">
        <v>16470</v>
      </c>
    </row>
    <row r="5763" customFormat="false" ht="14.4" hidden="false" customHeight="false" outlineLevel="0" collapsed="false">
      <c r="A5763" s="0" t="n">
        <v>679</v>
      </c>
      <c r="B5763" s="0" t="s">
        <v>16465</v>
      </c>
      <c r="C5763" s="0" t="s">
        <v>16466</v>
      </c>
      <c r="D5763" s="0" t="n">
        <v>103</v>
      </c>
      <c r="E5763" s="0" t="s">
        <v>16471</v>
      </c>
      <c r="F5763" s="0" t="s">
        <v>16472</v>
      </c>
    </row>
    <row r="5764" customFormat="false" ht="14.4" hidden="false" customHeight="false" outlineLevel="0" collapsed="false">
      <c r="A5764" s="0" t="n">
        <v>679</v>
      </c>
      <c r="B5764" s="0" t="s">
        <v>16465</v>
      </c>
      <c r="C5764" s="0" t="s">
        <v>16466</v>
      </c>
      <c r="D5764" s="0" t="n">
        <v>104</v>
      </c>
      <c r="E5764" s="0" t="s">
        <v>16473</v>
      </c>
      <c r="F5764" s="0" t="s">
        <v>16474</v>
      </c>
    </row>
    <row r="5765" customFormat="false" ht="14.4" hidden="false" customHeight="false" outlineLevel="0" collapsed="false">
      <c r="A5765" s="0" t="n">
        <v>679</v>
      </c>
      <c r="B5765" s="0" t="s">
        <v>16465</v>
      </c>
      <c r="C5765" s="0" t="s">
        <v>16466</v>
      </c>
      <c r="D5765" s="0" t="n">
        <v>105</v>
      </c>
      <c r="E5765" s="0" t="s">
        <v>16475</v>
      </c>
      <c r="F5765" s="0" t="s">
        <v>16476</v>
      </c>
    </row>
    <row r="5766" customFormat="false" ht="14.4" hidden="false" customHeight="false" outlineLevel="0" collapsed="false">
      <c r="A5766" s="0" t="n">
        <v>679</v>
      </c>
      <c r="B5766" s="0" t="s">
        <v>16465</v>
      </c>
      <c r="C5766" s="0" t="s">
        <v>16466</v>
      </c>
      <c r="D5766" s="0" t="n">
        <v>106</v>
      </c>
      <c r="E5766" s="0" t="s">
        <v>16477</v>
      </c>
      <c r="F5766" s="0" t="s">
        <v>16478</v>
      </c>
    </row>
    <row r="5767" customFormat="false" ht="14.4" hidden="false" customHeight="false" outlineLevel="0" collapsed="false">
      <c r="A5767" s="0" t="n">
        <v>679</v>
      </c>
      <c r="B5767" s="0" t="s">
        <v>16465</v>
      </c>
      <c r="C5767" s="0" t="s">
        <v>16466</v>
      </c>
      <c r="D5767" s="0" t="n">
        <v>107</v>
      </c>
      <c r="E5767" s="0" t="s">
        <v>16479</v>
      </c>
      <c r="F5767" s="0" t="s">
        <v>16480</v>
      </c>
    </row>
    <row r="5768" customFormat="false" ht="14.4" hidden="false" customHeight="false" outlineLevel="0" collapsed="false">
      <c r="A5768" s="0" t="n">
        <v>679</v>
      </c>
      <c r="B5768" s="0" t="s">
        <v>16465</v>
      </c>
      <c r="C5768" s="0" t="s">
        <v>16466</v>
      </c>
      <c r="D5768" s="0" t="n">
        <v>108</v>
      </c>
      <c r="E5768" s="0" t="s">
        <v>16481</v>
      </c>
      <c r="F5768" s="0" t="s">
        <v>16482</v>
      </c>
    </row>
    <row r="5769" customFormat="false" ht="14.4" hidden="false" customHeight="false" outlineLevel="0" collapsed="false">
      <c r="A5769" s="0" t="n">
        <v>679</v>
      </c>
      <c r="B5769" s="0" t="s">
        <v>16465</v>
      </c>
      <c r="C5769" s="0" t="s">
        <v>16466</v>
      </c>
      <c r="D5769" s="0" t="n">
        <v>109</v>
      </c>
      <c r="E5769" s="0" t="s">
        <v>16483</v>
      </c>
      <c r="F5769" s="0" t="s">
        <v>16484</v>
      </c>
    </row>
    <row r="5770" customFormat="false" ht="14.4" hidden="false" customHeight="false" outlineLevel="0" collapsed="false">
      <c r="A5770" s="0" t="n">
        <v>679</v>
      </c>
      <c r="B5770" s="0" t="s">
        <v>16465</v>
      </c>
      <c r="C5770" s="0" t="s">
        <v>16466</v>
      </c>
      <c r="D5770" s="0" t="n">
        <v>110</v>
      </c>
      <c r="E5770" s="0" t="s">
        <v>16485</v>
      </c>
      <c r="F5770" s="0" t="s">
        <v>16486</v>
      </c>
    </row>
    <row r="5771" customFormat="false" ht="14.4" hidden="false" customHeight="false" outlineLevel="0" collapsed="false">
      <c r="A5771" s="0" t="n">
        <v>679</v>
      </c>
      <c r="B5771" s="0" t="s">
        <v>16465</v>
      </c>
      <c r="C5771" s="0" t="s">
        <v>16466</v>
      </c>
      <c r="D5771" s="0" t="n">
        <v>111</v>
      </c>
      <c r="E5771" s="0" t="s">
        <v>16487</v>
      </c>
      <c r="F5771" s="0" t="s">
        <v>16488</v>
      </c>
    </row>
    <row r="5772" customFormat="false" ht="14.4" hidden="false" customHeight="false" outlineLevel="0" collapsed="false">
      <c r="A5772" s="0" t="n">
        <v>679</v>
      </c>
      <c r="B5772" s="0" t="s">
        <v>16465</v>
      </c>
      <c r="C5772" s="0" t="s">
        <v>16466</v>
      </c>
      <c r="D5772" s="0" t="n">
        <v>112</v>
      </c>
      <c r="E5772" s="0" t="s">
        <v>16489</v>
      </c>
      <c r="F5772" s="0" t="s">
        <v>16490</v>
      </c>
    </row>
    <row r="5773" customFormat="false" ht="14.4" hidden="false" customHeight="false" outlineLevel="0" collapsed="false">
      <c r="A5773" s="0" t="n">
        <v>679</v>
      </c>
      <c r="B5773" s="0" t="s">
        <v>16465</v>
      </c>
      <c r="C5773" s="0" t="s">
        <v>16466</v>
      </c>
      <c r="D5773" s="0" t="n">
        <v>113</v>
      </c>
      <c r="E5773" s="0" t="s">
        <v>16491</v>
      </c>
      <c r="F5773" s="0" t="s">
        <v>16492</v>
      </c>
    </row>
    <row r="5774" customFormat="false" ht="14.4" hidden="false" customHeight="false" outlineLevel="0" collapsed="false">
      <c r="A5774" s="0" t="n">
        <v>679</v>
      </c>
      <c r="B5774" s="0" t="s">
        <v>16465</v>
      </c>
      <c r="C5774" s="0" t="s">
        <v>16466</v>
      </c>
      <c r="D5774" s="0" t="n">
        <v>114</v>
      </c>
      <c r="E5774" s="0" t="s">
        <v>16493</v>
      </c>
      <c r="F5774" s="0" t="s">
        <v>16494</v>
      </c>
    </row>
    <row r="5775" customFormat="false" ht="14.4" hidden="false" customHeight="false" outlineLevel="0" collapsed="false">
      <c r="A5775" s="0" t="n">
        <v>679</v>
      </c>
      <c r="B5775" s="0" t="s">
        <v>16465</v>
      </c>
      <c r="C5775" s="0" t="s">
        <v>16466</v>
      </c>
      <c r="D5775" s="0" t="n">
        <v>115</v>
      </c>
      <c r="E5775" s="0" t="s">
        <v>16495</v>
      </c>
      <c r="F5775" s="0" t="s">
        <v>16496</v>
      </c>
    </row>
    <row r="5776" customFormat="false" ht="14.4" hidden="false" customHeight="false" outlineLevel="0" collapsed="false">
      <c r="A5776" s="0" t="n">
        <v>679</v>
      </c>
      <c r="B5776" s="0" t="s">
        <v>16465</v>
      </c>
      <c r="C5776" s="0" t="s">
        <v>16466</v>
      </c>
      <c r="D5776" s="0" t="n">
        <v>116</v>
      </c>
      <c r="E5776" s="0" t="s">
        <v>16497</v>
      </c>
      <c r="F5776" s="0" t="s">
        <v>16498</v>
      </c>
    </row>
    <row r="5777" customFormat="false" ht="14.4" hidden="false" customHeight="false" outlineLevel="0" collapsed="false">
      <c r="A5777" s="0" t="n">
        <v>679</v>
      </c>
      <c r="B5777" s="0" t="s">
        <v>16465</v>
      </c>
      <c r="C5777" s="0" t="s">
        <v>16466</v>
      </c>
      <c r="D5777" s="0" t="n">
        <v>120</v>
      </c>
      <c r="E5777" s="0" t="s">
        <v>16499</v>
      </c>
      <c r="F5777" s="0" t="s">
        <v>16500</v>
      </c>
    </row>
    <row r="5778" customFormat="false" ht="14.4" hidden="false" customHeight="false" outlineLevel="0" collapsed="false">
      <c r="A5778" s="0" t="n">
        <v>679</v>
      </c>
      <c r="B5778" s="0" t="s">
        <v>16465</v>
      </c>
      <c r="C5778" s="0" t="s">
        <v>16466</v>
      </c>
      <c r="D5778" s="0" t="n">
        <v>121</v>
      </c>
      <c r="E5778" s="0" t="s">
        <v>16501</v>
      </c>
      <c r="F5778" s="0" t="s">
        <v>16502</v>
      </c>
    </row>
    <row r="5779" customFormat="false" ht="14.4" hidden="false" customHeight="false" outlineLevel="0" collapsed="false">
      <c r="A5779" s="0" t="n">
        <v>679</v>
      </c>
      <c r="B5779" s="0" t="s">
        <v>16465</v>
      </c>
      <c r="C5779" s="0" t="s">
        <v>16466</v>
      </c>
      <c r="D5779" s="0" t="n">
        <v>122</v>
      </c>
      <c r="E5779" s="0" t="s">
        <v>16503</v>
      </c>
      <c r="F5779" s="0" t="s">
        <v>16504</v>
      </c>
    </row>
    <row r="5780" customFormat="false" ht="14.4" hidden="false" customHeight="false" outlineLevel="0" collapsed="false">
      <c r="A5780" s="0" t="n">
        <v>679</v>
      </c>
      <c r="B5780" s="0" t="s">
        <v>16465</v>
      </c>
      <c r="C5780" s="0" t="s">
        <v>16466</v>
      </c>
      <c r="D5780" s="0" t="n">
        <v>130</v>
      </c>
      <c r="E5780" s="0" t="s">
        <v>16505</v>
      </c>
      <c r="F5780" s="0" t="s">
        <v>16506</v>
      </c>
    </row>
    <row r="5781" customFormat="false" ht="14.4" hidden="false" customHeight="false" outlineLevel="0" collapsed="false">
      <c r="A5781" s="0" t="n">
        <v>679</v>
      </c>
      <c r="B5781" s="0" t="s">
        <v>16465</v>
      </c>
      <c r="C5781" s="0" t="s">
        <v>16466</v>
      </c>
      <c r="D5781" s="0" t="n">
        <v>131</v>
      </c>
      <c r="E5781" s="0" t="s">
        <v>16507</v>
      </c>
      <c r="F5781" s="0" t="s">
        <v>16508</v>
      </c>
    </row>
    <row r="5782" customFormat="false" ht="14.4" hidden="false" customHeight="false" outlineLevel="0" collapsed="false">
      <c r="A5782" s="0" t="n">
        <v>679</v>
      </c>
      <c r="B5782" s="0" t="s">
        <v>16465</v>
      </c>
      <c r="C5782" s="0" t="s">
        <v>16466</v>
      </c>
      <c r="D5782" s="0" t="n">
        <v>135</v>
      </c>
      <c r="E5782" s="0" t="s">
        <v>16509</v>
      </c>
      <c r="F5782" s="0" t="s">
        <v>16510</v>
      </c>
    </row>
    <row r="5783" customFormat="false" ht="14.4" hidden="false" customHeight="false" outlineLevel="0" collapsed="false">
      <c r="A5783" s="0" t="n">
        <v>679</v>
      </c>
      <c r="B5783" s="0" t="s">
        <v>16465</v>
      </c>
      <c r="C5783" s="0" t="s">
        <v>16466</v>
      </c>
      <c r="D5783" s="0" t="n">
        <v>136</v>
      </c>
      <c r="E5783" s="0" t="s">
        <v>16511</v>
      </c>
      <c r="F5783" s="0" t="s">
        <v>16512</v>
      </c>
    </row>
    <row r="5784" customFormat="false" ht="14.4" hidden="false" customHeight="false" outlineLevel="0" collapsed="false">
      <c r="A5784" s="0" t="n">
        <v>679</v>
      </c>
      <c r="B5784" s="0" t="s">
        <v>16465</v>
      </c>
      <c r="C5784" s="0" t="s">
        <v>16466</v>
      </c>
      <c r="D5784" s="0" t="n">
        <v>140</v>
      </c>
      <c r="E5784" s="0" t="s">
        <v>16513</v>
      </c>
      <c r="F5784" s="0" t="s">
        <v>16514</v>
      </c>
    </row>
    <row r="5785" customFormat="false" ht="14.4" hidden="false" customHeight="false" outlineLevel="0" collapsed="false">
      <c r="A5785" s="0" t="n">
        <v>679</v>
      </c>
      <c r="B5785" s="0" t="s">
        <v>16465</v>
      </c>
      <c r="C5785" s="0" t="s">
        <v>16466</v>
      </c>
      <c r="D5785" s="0" t="n">
        <v>141</v>
      </c>
      <c r="E5785" s="0" t="s">
        <v>16515</v>
      </c>
      <c r="F5785" s="0" t="s">
        <v>16516</v>
      </c>
    </row>
    <row r="5786" customFormat="false" ht="14.4" hidden="false" customHeight="false" outlineLevel="0" collapsed="false">
      <c r="A5786" s="0" t="n">
        <v>679</v>
      </c>
      <c r="B5786" s="0" t="s">
        <v>16465</v>
      </c>
      <c r="C5786" s="0" t="s">
        <v>16466</v>
      </c>
      <c r="D5786" s="0" t="n">
        <v>142</v>
      </c>
      <c r="E5786" s="0" t="s">
        <v>16517</v>
      </c>
      <c r="F5786" s="0" t="s">
        <v>16518</v>
      </c>
    </row>
    <row r="5787" customFormat="false" ht="14.4" hidden="false" customHeight="false" outlineLevel="0" collapsed="false">
      <c r="A5787" s="0" t="n">
        <v>679</v>
      </c>
      <c r="B5787" s="0" t="s">
        <v>16465</v>
      </c>
      <c r="C5787" s="0" t="s">
        <v>16466</v>
      </c>
      <c r="D5787" s="0" t="n">
        <v>143</v>
      </c>
      <c r="E5787" s="0" t="s">
        <v>16519</v>
      </c>
      <c r="F5787" s="0" t="s">
        <v>16520</v>
      </c>
    </row>
    <row r="5788" customFormat="false" ht="14.4" hidden="false" customHeight="false" outlineLevel="0" collapsed="false">
      <c r="A5788" s="0" t="n">
        <v>679</v>
      </c>
      <c r="B5788" s="0" t="s">
        <v>16465</v>
      </c>
      <c r="C5788" s="0" t="s">
        <v>16466</v>
      </c>
      <c r="D5788" s="0" t="n">
        <v>144</v>
      </c>
      <c r="E5788" s="0" t="s">
        <v>16521</v>
      </c>
      <c r="F5788" s="0" t="s">
        <v>16522</v>
      </c>
    </row>
    <row r="5789" customFormat="false" ht="14.4" hidden="false" customHeight="false" outlineLevel="0" collapsed="false">
      <c r="A5789" s="0" t="n">
        <v>679</v>
      </c>
      <c r="B5789" s="0" t="s">
        <v>16465</v>
      </c>
      <c r="C5789" s="0" t="s">
        <v>16466</v>
      </c>
      <c r="D5789" s="0" t="n">
        <v>145</v>
      </c>
      <c r="E5789" s="0" t="s">
        <v>16426</v>
      </c>
      <c r="F5789" s="0" t="s">
        <v>16427</v>
      </c>
    </row>
    <row r="5790" customFormat="false" ht="14.4" hidden="false" customHeight="false" outlineLevel="0" collapsed="false">
      <c r="A5790" s="0" t="n">
        <v>679</v>
      </c>
      <c r="B5790" s="0" t="s">
        <v>16465</v>
      </c>
      <c r="C5790" s="0" t="s">
        <v>16466</v>
      </c>
      <c r="D5790" s="0" t="n">
        <v>146</v>
      </c>
      <c r="E5790" s="0" t="s">
        <v>16523</v>
      </c>
      <c r="F5790" s="0" t="s">
        <v>16524</v>
      </c>
    </row>
    <row r="5791" customFormat="false" ht="14.4" hidden="false" customHeight="false" outlineLevel="0" collapsed="false">
      <c r="A5791" s="0" t="n">
        <v>679</v>
      </c>
      <c r="B5791" s="0" t="s">
        <v>16465</v>
      </c>
      <c r="C5791" s="0" t="s">
        <v>16466</v>
      </c>
      <c r="D5791" s="0" t="n">
        <v>150</v>
      </c>
      <c r="E5791" s="0" t="s">
        <v>16525</v>
      </c>
      <c r="F5791" s="0" t="s">
        <v>16526</v>
      </c>
    </row>
    <row r="5792" customFormat="false" ht="14.4" hidden="false" customHeight="false" outlineLevel="0" collapsed="false">
      <c r="A5792" s="0" t="n">
        <v>679</v>
      </c>
      <c r="B5792" s="0" t="s">
        <v>16465</v>
      </c>
      <c r="C5792" s="0" t="s">
        <v>16466</v>
      </c>
      <c r="D5792" s="0" t="n">
        <v>151</v>
      </c>
      <c r="E5792" s="0" t="s">
        <v>16527</v>
      </c>
      <c r="F5792" s="0" t="s">
        <v>16528</v>
      </c>
    </row>
    <row r="5793" customFormat="false" ht="14.4" hidden="false" customHeight="false" outlineLevel="0" collapsed="false">
      <c r="A5793" s="0" t="n">
        <v>679</v>
      </c>
      <c r="B5793" s="0" t="s">
        <v>16465</v>
      </c>
      <c r="C5793" s="0" t="s">
        <v>16466</v>
      </c>
      <c r="D5793" s="0" t="n">
        <v>153</v>
      </c>
      <c r="E5793" s="0" t="s">
        <v>16529</v>
      </c>
      <c r="F5793" s="0" t="s">
        <v>16530</v>
      </c>
    </row>
    <row r="5794" customFormat="false" ht="14.4" hidden="false" customHeight="false" outlineLevel="0" collapsed="false">
      <c r="A5794" s="0" t="n">
        <v>679</v>
      </c>
      <c r="B5794" s="0" t="s">
        <v>16465</v>
      </c>
      <c r="C5794" s="0" t="s">
        <v>16466</v>
      </c>
      <c r="D5794" s="0" t="n">
        <v>156</v>
      </c>
      <c r="E5794" s="0" t="s">
        <v>16531</v>
      </c>
      <c r="F5794" s="0" t="s">
        <v>16532</v>
      </c>
    </row>
    <row r="5795" customFormat="false" ht="14.4" hidden="false" customHeight="false" outlineLevel="0" collapsed="false">
      <c r="A5795" s="0" t="n">
        <v>679</v>
      </c>
      <c r="B5795" s="0" t="s">
        <v>16465</v>
      </c>
      <c r="C5795" s="0" t="s">
        <v>16466</v>
      </c>
      <c r="D5795" s="0" t="n">
        <v>160</v>
      </c>
      <c r="E5795" s="0" t="s">
        <v>16533</v>
      </c>
      <c r="F5795" s="0" t="s">
        <v>16534</v>
      </c>
    </row>
    <row r="5796" customFormat="false" ht="14.4" hidden="false" customHeight="false" outlineLevel="0" collapsed="false">
      <c r="A5796" s="0" t="n">
        <v>679</v>
      </c>
      <c r="B5796" s="0" t="s">
        <v>16465</v>
      </c>
      <c r="C5796" s="0" t="s">
        <v>16466</v>
      </c>
      <c r="D5796" s="0" t="n">
        <v>161</v>
      </c>
      <c r="E5796" s="0" t="s">
        <v>9174</v>
      </c>
      <c r="F5796" s="0" t="s">
        <v>16535</v>
      </c>
    </row>
    <row r="5797" customFormat="false" ht="14.4" hidden="false" customHeight="false" outlineLevel="0" collapsed="false">
      <c r="A5797" s="0" t="n">
        <v>679</v>
      </c>
      <c r="B5797" s="0" t="s">
        <v>16465</v>
      </c>
      <c r="C5797" s="0" t="s">
        <v>16466</v>
      </c>
      <c r="D5797" s="0" t="n">
        <v>162</v>
      </c>
      <c r="E5797" s="0" t="s">
        <v>16536</v>
      </c>
      <c r="F5797" s="0" t="s">
        <v>16537</v>
      </c>
    </row>
    <row r="5798" customFormat="false" ht="14.4" hidden="false" customHeight="false" outlineLevel="0" collapsed="false">
      <c r="A5798" s="0" t="n">
        <v>679</v>
      </c>
      <c r="B5798" s="0" t="s">
        <v>16465</v>
      </c>
      <c r="C5798" s="0" t="s">
        <v>16466</v>
      </c>
      <c r="D5798" s="0" t="n">
        <v>163</v>
      </c>
      <c r="E5798" s="0" t="s">
        <v>16538</v>
      </c>
      <c r="F5798" s="0" t="s">
        <v>16539</v>
      </c>
    </row>
    <row r="5799" customFormat="false" ht="14.4" hidden="false" customHeight="false" outlineLevel="0" collapsed="false">
      <c r="A5799" s="0" t="n">
        <v>679</v>
      </c>
      <c r="B5799" s="0" t="s">
        <v>16465</v>
      </c>
      <c r="C5799" s="0" t="s">
        <v>16466</v>
      </c>
      <c r="D5799" s="0" t="n">
        <v>170</v>
      </c>
      <c r="E5799" s="0" t="s">
        <v>16540</v>
      </c>
      <c r="F5799" s="0" t="s">
        <v>16541</v>
      </c>
    </row>
    <row r="5800" customFormat="false" ht="14.4" hidden="false" customHeight="false" outlineLevel="0" collapsed="false">
      <c r="A5800" s="0" t="n">
        <v>679</v>
      </c>
      <c r="B5800" s="0" t="s">
        <v>16465</v>
      </c>
      <c r="C5800" s="0" t="s">
        <v>16466</v>
      </c>
      <c r="D5800" s="0" t="n">
        <v>171</v>
      </c>
      <c r="E5800" s="0" t="s">
        <v>16542</v>
      </c>
      <c r="F5800" s="0" t="s">
        <v>16543</v>
      </c>
    </row>
    <row r="5801" customFormat="false" ht="14.4" hidden="false" customHeight="false" outlineLevel="0" collapsed="false">
      <c r="A5801" s="0" t="n">
        <v>679</v>
      </c>
      <c r="B5801" s="0" t="s">
        <v>16465</v>
      </c>
      <c r="C5801" s="0" t="s">
        <v>16466</v>
      </c>
      <c r="D5801" s="0" t="n">
        <v>172</v>
      </c>
      <c r="E5801" s="0" t="s">
        <v>16544</v>
      </c>
      <c r="F5801" s="0" t="s">
        <v>16545</v>
      </c>
    </row>
    <row r="5802" customFormat="false" ht="14.4" hidden="false" customHeight="false" outlineLevel="0" collapsed="false">
      <c r="A5802" s="0" t="n">
        <v>679</v>
      </c>
      <c r="B5802" s="0" t="s">
        <v>16465</v>
      </c>
      <c r="C5802" s="0" t="s">
        <v>16466</v>
      </c>
      <c r="D5802" s="0" t="n">
        <v>180</v>
      </c>
      <c r="E5802" s="0" t="s">
        <v>1960</v>
      </c>
      <c r="F5802" s="0" t="s">
        <v>16546</v>
      </c>
    </row>
    <row r="5803" customFormat="false" ht="14.4" hidden="false" customHeight="false" outlineLevel="0" collapsed="false">
      <c r="A5803" s="0" t="n">
        <v>679</v>
      </c>
      <c r="B5803" s="0" t="s">
        <v>16465</v>
      </c>
      <c r="C5803" s="0" t="s">
        <v>16466</v>
      </c>
      <c r="D5803" s="0" t="n">
        <v>181</v>
      </c>
      <c r="E5803" s="0" t="s">
        <v>1963</v>
      </c>
      <c r="F5803" s="0" t="s">
        <v>16547</v>
      </c>
    </row>
    <row r="5804" customFormat="false" ht="14.4" hidden="false" customHeight="false" outlineLevel="0" collapsed="false">
      <c r="A5804" s="0" t="n">
        <v>679</v>
      </c>
      <c r="B5804" s="0" t="s">
        <v>16465</v>
      </c>
      <c r="C5804" s="0" t="s">
        <v>16466</v>
      </c>
      <c r="D5804" s="0" t="n">
        <v>182</v>
      </c>
      <c r="E5804" s="0" t="s">
        <v>1966</v>
      </c>
      <c r="F5804" s="0" t="s">
        <v>16548</v>
      </c>
    </row>
    <row r="5805" customFormat="false" ht="14.4" hidden="false" customHeight="false" outlineLevel="0" collapsed="false">
      <c r="A5805" s="0" t="n">
        <v>679</v>
      </c>
      <c r="B5805" s="0" t="s">
        <v>16465</v>
      </c>
      <c r="C5805" s="0" t="s">
        <v>16466</v>
      </c>
      <c r="D5805" s="0" t="n">
        <v>183</v>
      </c>
      <c r="E5805" s="0" t="s">
        <v>1969</v>
      </c>
      <c r="F5805" s="0" t="s">
        <v>16549</v>
      </c>
    </row>
    <row r="5806" customFormat="false" ht="14.4" hidden="false" customHeight="false" outlineLevel="0" collapsed="false">
      <c r="A5806" s="0" t="n">
        <v>679</v>
      </c>
      <c r="B5806" s="0" t="s">
        <v>16465</v>
      </c>
      <c r="C5806" s="0" t="s">
        <v>16466</v>
      </c>
      <c r="D5806" s="0" t="n">
        <v>184</v>
      </c>
      <c r="E5806" s="0" t="s">
        <v>1972</v>
      </c>
      <c r="F5806" s="0" t="s">
        <v>16550</v>
      </c>
    </row>
    <row r="5807" customFormat="false" ht="14.4" hidden="false" customHeight="false" outlineLevel="0" collapsed="false">
      <c r="A5807" s="0" t="n">
        <v>679</v>
      </c>
      <c r="B5807" s="0" t="s">
        <v>16465</v>
      </c>
      <c r="C5807" s="0" t="s">
        <v>16466</v>
      </c>
      <c r="D5807" s="0" t="n">
        <v>185</v>
      </c>
      <c r="E5807" s="0" t="s">
        <v>1975</v>
      </c>
      <c r="F5807" s="0" t="s">
        <v>1976</v>
      </c>
    </row>
    <row r="5808" customFormat="false" ht="14.4" hidden="false" customHeight="false" outlineLevel="0" collapsed="false">
      <c r="A5808" s="0" t="n">
        <v>679</v>
      </c>
      <c r="B5808" s="0" t="s">
        <v>16465</v>
      </c>
      <c r="C5808" s="0" t="s">
        <v>16466</v>
      </c>
      <c r="D5808" s="0" t="n">
        <v>186</v>
      </c>
      <c r="E5808" s="0" t="s">
        <v>1978</v>
      </c>
      <c r="F5808" s="0" t="s">
        <v>16551</v>
      </c>
    </row>
    <row r="5809" customFormat="false" ht="14.4" hidden="false" customHeight="false" outlineLevel="0" collapsed="false">
      <c r="A5809" s="0" t="n">
        <v>679</v>
      </c>
      <c r="B5809" s="0" t="s">
        <v>16465</v>
      </c>
      <c r="C5809" s="0" t="s">
        <v>16466</v>
      </c>
      <c r="D5809" s="0" t="n">
        <v>187</v>
      </c>
      <c r="E5809" s="0" t="s">
        <v>1981</v>
      </c>
      <c r="F5809" s="0" t="s">
        <v>1982</v>
      </c>
    </row>
    <row r="5810" customFormat="false" ht="14.4" hidden="false" customHeight="false" outlineLevel="0" collapsed="false">
      <c r="A5810" s="0" t="n">
        <v>679</v>
      </c>
      <c r="B5810" s="0" t="s">
        <v>16465</v>
      </c>
      <c r="C5810" s="0" t="s">
        <v>16466</v>
      </c>
      <c r="D5810" s="0" t="n">
        <v>188</v>
      </c>
      <c r="E5810" s="0" t="s">
        <v>1984</v>
      </c>
      <c r="F5810" s="0" t="s">
        <v>16552</v>
      </c>
    </row>
    <row r="5811" customFormat="false" ht="14.4" hidden="false" customHeight="false" outlineLevel="0" collapsed="false">
      <c r="A5811" s="0" t="n">
        <v>679</v>
      </c>
      <c r="B5811" s="0" t="s">
        <v>16465</v>
      </c>
      <c r="C5811" s="0" t="s">
        <v>16466</v>
      </c>
      <c r="D5811" s="0" t="n">
        <v>189</v>
      </c>
      <c r="E5811" s="0" t="s">
        <v>1987</v>
      </c>
      <c r="F5811" s="0" t="s">
        <v>16553</v>
      </c>
    </row>
    <row r="5812" customFormat="false" ht="14.4" hidden="false" customHeight="false" outlineLevel="0" collapsed="false">
      <c r="A5812" s="0" t="n">
        <v>679</v>
      </c>
      <c r="B5812" s="0" t="s">
        <v>16465</v>
      </c>
      <c r="C5812" s="0" t="s">
        <v>16466</v>
      </c>
      <c r="D5812" s="0" t="n">
        <v>190</v>
      </c>
      <c r="E5812" s="0" t="s">
        <v>1990</v>
      </c>
      <c r="F5812" s="0" t="s">
        <v>16554</v>
      </c>
    </row>
    <row r="5813" customFormat="false" ht="14.4" hidden="false" customHeight="false" outlineLevel="0" collapsed="false">
      <c r="A5813" s="0" t="n">
        <v>679</v>
      </c>
      <c r="B5813" s="0" t="s">
        <v>16465</v>
      </c>
      <c r="C5813" s="0" t="s">
        <v>16466</v>
      </c>
      <c r="D5813" s="0" t="n">
        <v>191</v>
      </c>
      <c r="E5813" s="0" t="s">
        <v>1993</v>
      </c>
      <c r="F5813" s="0" t="s">
        <v>16555</v>
      </c>
    </row>
    <row r="5814" customFormat="false" ht="14.4" hidden="false" customHeight="false" outlineLevel="0" collapsed="false">
      <c r="A5814" s="0" t="n">
        <v>679</v>
      </c>
      <c r="B5814" s="0" t="s">
        <v>16465</v>
      </c>
      <c r="C5814" s="0" t="s">
        <v>16466</v>
      </c>
      <c r="D5814" s="0" t="n">
        <v>192</v>
      </c>
      <c r="E5814" s="0" t="s">
        <v>1996</v>
      </c>
      <c r="F5814" s="0" t="s">
        <v>16556</v>
      </c>
    </row>
    <row r="5815" customFormat="false" ht="14.4" hidden="false" customHeight="false" outlineLevel="0" collapsed="false">
      <c r="A5815" s="0" t="n">
        <v>679</v>
      </c>
      <c r="B5815" s="0" t="s">
        <v>16465</v>
      </c>
      <c r="C5815" s="0" t="s">
        <v>16466</v>
      </c>
      <c r="D5815" s="0" t="n">
        <v>193</v>
      </c>
      <c r="E5815" s="0" t="s">
        <v>1999</v>
      </c>
      <c r="F5815" s="0" t="s">
        <v>2000</v>
      </c>
    </row>
    <row r="5816" customFormat="false" ht="14.4" hidden="false" customHeight="false" outlineLevel="0" collapsed="false">
      <c r="A5816" s="0" t="n">
        <v>679</v>
      </c>
      <c r="B5816" s="0" t="s">
        <v>16465</v>
      </c>
      <c r="C5816" s="0" t="s">
        <v>16466</v>
      </c>
      <c r="D5816" s="0" t="n">
        <v>194</v>
      </c>
      <c r="E5816" s="0" t="s">
        <v>2002</v>
      </c>
      <c r="F5816" s="0" t="s">
        <v>2003</v>
      </c>
    </row>
    <row r="5817" customFormat="false" ht="14.4" hidden="false" customHeight="false" outlineLevel="0" collapsed="false">
      <c r="A5817" s="0" t="n">
        <v>679</v>
      </c>
      <c r="B5817" s="0" t="s">
        <v>16465</v>
      </c>
      <c r="C5817" s="0" t="s">
        <v>16466</v>
      </c>
      <c r="D5817" s="0" t="n">
        <v>195</v>
      </c>
      <c r="E5817" s="0" t="s">
        <v>2005</v>
      </c>
      <c r="F5817" s="0" t="s">
        <v>2006</v>
      </c>
    </row>
    <row r="5818" customFormat="false" ht="14.4" hidden="false" customHeight="false" outlineLevel="0" collapsed="false">
      <c r="A5818" s="0" t="n">
        <v>679</v>
      </c>
      <c r="B5818" s="0" t="s">
        <v>16465</v>
      </c>
      <c r="C5818" s="0" t="s">
        <v>16466</v>
      </c>
      <c r="D5818" s="0" t="n">
        <v>196</v>
      </c>
      <c r="E5818" s="0" t="s">
        <v>2008</v>
      </c>
      <c r="F5818" s="0" t="s">
        <v>2009</v>
      </c>
    </row>
    <row r="5819" customFormat="false" ht="14.4" hidden="false" customHeight="false" outlineLevel="0" collapsed="false">
      <c r="A5819" s="0" t="n">
        <v>679</v>
      </c>
      <c r="B5819" s="0" t="s">
        <v>16465</v>
      </c>
      <c r="C5819" s="0" t="s">
        <v>16466</v>
      </c>
      <c r="D5819" s="0" t="n">
        <v>197</v>
      </c>
      <c r="E5819" s="0" t="s">
        <v>2011</v>
      </c>
      <c r="F5819" s="0" t="s">
        <v>2012</v>
      </c>
    </row>
    <row r="5820" customFormat="false" ht="14.4" hidden="false" customHeight="false" outlineLevel="0" collapsed="false">
      <c r="A5820" s="0" t="n">
        <v>679</v>
      </c>
      <c r="B5820" s="0" t="s">
        <v>16465</v>
      </c>
      <c r="C5820" s="0" t="s">
        <v>16466</v>
      </c>
      <c r="D5820" s="0" t="n">
        <v>198</v>
      </c>
      <c r="E5820" s="0" t="s">
        <v>2014</v>
      </c>
      <c r="F5820" s="0" t="s">
        <v>2015</v>
      </c>
    </row>
    <row r="5821" customFormat="false" ht="14.4" hidden="false" customHeight="false" outlineLevel="0" collapsed="false">
      <c r="A5821" s="0" t="n">
        <v>679</v>
      </c>
      <c r="B5821" s="0" t="s">
        <v>16465</v>
      </c>
      <c r="C5821" s="0" t="s">
        <v>16466</v>
      </c>
      <c r="D5821" s="0" t="n">
        <v>1101</v>
      </c>
      <c r="E5821" s="0" t="s">
        <v>16557</v>
      </c>
    </row>
    <row r="5822" customFormat="false" ht="14.4" hidden="false" customHeight="false" outlineLevel="0" collapsed="false">
      <c r="A5822" s="0" t="n">
        <v>679</v>
      </c>
      <c r="B5822" s="0" t="s">
        <v>16465</v>
      </c>
      <c r="C5822" s="0" t="s">
        <v>16466</v>
      </c>
      <c r="D5822" s="0" t="n">
        <v>1102</v>
      </c>
      <c r="E5822" s="0" t="s">
        <v>16415</v>
      </c>
    </row>
    <row r="5823" customFormat="false" ht="14.4" hidden="false" customHeight="false" outlineLevel="0" collapsed="false">
      <c r="A5823" s="0" t="n">
        <v>679</v>
      </c>
      <c r="B5823" s="0" t="s">
        <v>16465</v>
      </c>
      <c r="C5823" s="0" t="s">
        <v>16466</v>
      </c>
      <c r="D5823" s="0" t="n">
        <v>1103</v>
      </c>
      <c r="E5823" s="0" t="s">
        <v>16558</v>
      </c>
    </row>
    <row r="5824" customFormat="false" ht="14.4" hidden="false" customHeight="false" outlineLevel="0" collapsed="false">
      <c r="A5824" s="0" t="n">
        <v>682</v>
      </c>
      <c r="B5824" s="0" t="s">
        <v>16559</v>
      </c>
      <c r="C5824" s="0" t="s">
        <v>16560</v>
      </c>
      <c r="D5824" s="0" t="n">
        <v>201</v>
      </c>
      <c r="E5824" s="0" t="s">
        <v>16467</v>
      </c>
      <c r="F5824" s="0" t="s">
        <v>16468</v>
      </c>
    </row>
    <row r="5825" customFormat="false" ht="14.4" hidden="false" customHeight="false" outlineLevel="0" collapsed="false">
      <c r="A5825" s="0" t="n">
        <v>682</v>
      </c>
      <c r="B5825" s="0" t="s">
        <v>16559</v>
      </c>
      <c r="C5825" s="0" t="s">
        <v>16560</v>
      </c>
      <c r="D5825" s="0" t="n">
        <v>203</v>
      </c>
      <c r="E5825" s="0" t="s">
        <v>16471</v>
      </c>
      <c r="F5825" s="0" t="s">
        <v>16472</v>
      </c>
    </row>
    <row r="5826" customFormat="false" ht="14.4" hidden="false" customHeight="false" outlineLevel="0" collapsed="false">
      <c r="A5826" s="0" t="n">
        <v>682</v>
      </c>
      <c r="B5826" s="0" t="s">
        <v>16559</v>
      </c>
      <c r="C5826" s="0" t="s">
        <v>16560</v>
      </c>
      <c r="D5826" s="0" t="n">
        <v>204</v>
      </c>
      <c r="E5826" s="0" t="s">
        <v>16473</v>
      </c>
      <c r="F5826" s="0" t="s">
        <v>16474</v>
      </c>
    </row>
    <row r="5827" customFormat="false" ht="14.4" hidden="false" customHeight="false" outlineLevel="0" collapsed="false">
      <c r="A5827" s="0" t="n">
        <v>682</v>
      </c>
      <c r="B5827" s="0" t="s">
        <v>16559</v>
      </c>
      <c r="C5827" s="0" t="s">
        <v>16560</v>
      </c>
      <c r="D5827" s="0" t="n">
        <v>210</v>
      </c>
      <c r="E5827" s="0" t="s">
        <v>16485</v>
      </c>
      <c r="F5827" s="0" t="s">
        <v>16561</v>
      </c>
    </row>
    <row r="5828" customFormat="false" ht="14.4" hidden="false" customHeight="false" outlineLevel="0" collapsed="false">
      <c r="A5828" s="0" t="n">
        <v>682</v>
      </c>
      <c r="B5828" s="0" t="s">
        <v>16559</v>
      </c>
      <c r="C5828" s="0" t="s">
        <v>16560</v>
      </c>
      <c r="D5828" s="0" t="n">
        <v>211</v>
      </c>
      <c r="E5828" s="0" t="s">
        <v>16487</v>
      </c>
      <c r="F5828" s="0" t="s">
        <v>16488</v>
      </c>
    </row>
    <row r="5829" customFormat="false" ht="14.4" hidden="false" customHeight="false" outlineLevel="0" collapsed="false">
      <c r="A5829" s="0" t="n">
        <v>682</v>
      </c>
      <c r="B5829" s="0" t="s">
        <v>16559</v>
      </c>
      <c r="C5829" s="0" t="s">
        <v>16560</v>
      </c>
      <c r="D5829" s="0" t="n">
        <v>213</v>
      </c>
      <c r="E5829" s="0" t="s">
        <v>16562</v>
      </c>
      <c r="F5829" s="0" t="s">
        <v>16563</v>
      </c>
    </row>
    <row r="5830" customFormat="false" ht="14.4" hidden="false" customHeight="false" outlineLevel="0" collapsed="false">
      <c r="A5830" s="0" t="n">
        <v>682</v>
      </c>
      <c r="B5830" s="0" t="s">
        <v>16559</v>
      </c>
      <c r="C5830" s="0" t="s">
        <v>16560</v>
      </c>
      <c r="D5830" s="0" t="n">
        <v>220</v>
      </c>
      <c r="E5830" s="0" t="s">
        <v>16564</v>
      </c>
      <c r="F5830" s="0" t="s">
        <v>16565</v>
      </c>
    </row>
    <row r="5831" customFormat="false" ht="14.4" hidden="false" customHeight="false" outlineLevel="0" collapsed="false">
      <c r="A5831" s="0" t="n">
        <v>682</v>
      </c>
      <c r="B5831" s="0" t="s">
        <v>16559</v>
      </c>
      <c r="C5831" s="0" t="s">
        <v>16560</v>
      </c>
      <c r="D5831" s="0" t="n">
        <v>221</v>
      </c>
      <c r="E5831" s="0" t="s">
        <v>1957</v>
      </c>
      <c r="F5831" s="0" t="s">
        <v>16566</v>
      </c>
    </row>
    <row r="5832" customFormat="false" ht="14.4" hidden="false" customHeight="false" outlineLevel="0" collapsed="false">
      <c r="A5832" s="0" t="n">
        <v>682</v>
      </c>
      <c r="B5832" s="0" t="s">
        <v>16559</v>
      </c>
      <c r="C5832" s="0" t="s">
        <v>16560</v>
      </c>
      <c r="D5832" s="0" t="n">
        <v>251</v>
      </c>
      <c r="E5832" s="0" t="s">
        <v>16527</v>
      </c>
      <c r="F5832" s="0" t="s">
        <v>16528</v>
      </c>
    </row>
    <row r="5833" customFormat="false" ht="14.4" hidden="false" customHeight="false" outlineLevel="0" collapsed="false">
      <c r="A5833" s="0" t="n">
        <v>682</v>
      </c>
      <c r="B5833" s="0" t="s">
        <v>16559</v>
      </c>
      <c r="C5833" s="0" t="s">
        <v>16560</v>
      </c>
      <c r="D5833" s="0" t="n">
        <v>253</v>
      </c>
      <c r="E5833" s="0" t="s">
        <v>16529</v>
      </c>
      <c r="F5833" s="0" t="s">
        <v>16530</v>
      </c>
    </row>
    <row r="5834" customFormat="false" ht="14.4" hidden="false" customHeight="false" outlineLevel="0" collapsed="false">
      <c r="A5834" s="0" t="n">
        <v>682</v>
      </c>
      <c r="B5834" s="0" t="s">
        <v>16559</v>
      </c>
      <c r="C5834" s="0" t="s">
        <v>16560</v>
      </c>
      <c r="D5834" s="0" t="n">
        <v>256</v>
      </c>
      <c r="E5834" s="0" t="s">
        <v>16531</v>
      </c>
      <c r="F5834" s="0" t="s">
        <v>16567</v>
      </c>
    </row>
    <row r="5835" customFormat="false" ht="14.4" hidden="false" customHeight="false" outlineLevel="0" collapsed="false">
      <c r="A5835" s="0" t="n">
        <v>682</v>
      </c>
      <c r="B5835" s="0" t="s">
        <v>16559</v>
      </c>
      <c r="C5835" s="0" t="s">
        <v>16560</v>
      </c>
      <c r="D5835" s="0" t="n">
        <v>260</v>
      </c>
      <c r="E5835" s="0" t="s">
        <v>16568</v>
      </c>
      <c r="F5835" s="0" t="s">
        <v>16569</v>
      </c>
    </row>
    <row r="5836" customFormat="false" ht="14.4" hidden="false" customHeight="false" outlineLevel="0" collapsed="false">
      <c r="A5836" s="0" t="n">
        <v>682</v>
      </c>
      <c r="B5836" s="0" t="s">
        <v>16559</v>
      </c>
      <c r="C5836" s="0" t="s">
        <v>16560</v>
      </c>
      <c r="D5836" s="0" t="n">
        <v>271</v>
      </c>
      <c r="E5836" s="0" t="s">
        <v>16570</v>
      </c>
      <c r="F5836" s="0" t="s">
        <v>16571</v>
      </c>
    </row>
    <row r="5837" customFormat="false" ht="14.4" hidden="false" customHeight="false" outlineLevel="0" collapsed="false">
      <c r="A5837" s="0" t="n">
        <v>682</v>
      </c>
      <c r="B5837" s="0" t="s">
        <v>16559</v>
      </c>
      <c r="C5837" s="0" t="s">
        <v>16560</v>
      </c>
      <c r="D5837" s="0" t="n">
        <v>272</v>
      </c>
      <c r="E5837" s="0" t="s">
        <v>16572</v>
      </c>
      <c r="F5837" s="0" t="s">
        <v>16573</v>
      </c>
    </row>
    <row r="5838" customFormat="false" ht="14.4" hidden="false" customHeight="false" outlineLevel="0" collapsed="false">
      <c r="A5838" s="0" t="n">
        <v>682</v>
      </c>
      <c r="B5838" s="0" t="s">
        <v>16559</v>
      </c>
      <c r="C5838" s="0" t="s">
        <v>16560</v>
      </c>
      <c r="D5838" s="0" t="n">
        <v>280</v>
      </c>
      <c r="E5838" s="0" t="s">
        <v>16574</v>
      </c>
      <c r="F5838" s="0" t="s">
        <v>16575</v>
      </c>
    </row>
    <row r="5839" customFormat="false" ht="14.4" hidden="false" customHeight="false" outlineLevel="0" collapsed="false">
      <c r="A5839" s="0" t="n">
        <v>682</v>
      </c>
      <c r="B5839" s="0" t="s">
        <v>16559</v>
      </c>
      <c r="C5839" s="0" t="s">
        <v>16560</v>
      </c>
      <c r="D5839" s="0" t="n">
        <v>281</v>
      </c>
      <c r="E5839" s="0" t="s">
        <v>16576</v>
      </c>
      <c r="F5839" s="0" t="s">
        <v>16577</v>
      </c>
    </row>
    <row r="5840" customFormat="false" ht="14.4" hidden="false" customHeight="false" outlineLevel="0" collapsed="false">
      <c r="A5840" s="0" t="n">
        <v>682</v>
      </c>
      <c r="B5840" s="0" t="s">
        <v>16559</v>
      </c>
      <c r="C5840" s="0" t="s">
        <v>16560</v>
      </c>
      <c r="D5840" s="0" t="n">
        <v>282</v>
      </c>
      <c r="E5840" s="0" t="s">
        <v>16578</v>
      </c>
      <c r="F5840" s="0" t="s">
        <v>16579</v>
      </c>
    </row>
    <row r="5841" customFormat="false" ht="14.4" hidden="false" customHeight="false" outlineLevel="0" collapsed="false">
      <c r="A5841" s="0" t="n">
        <v>682</v>
      </c>
      <c r="B5841" s="0" t="s">
        <v>16559</v>
      </c>
      <c r="C5841" s="0" t="s">
        <v>16560</v>
      </c>
      <c r="D5841" s="0" t="n">
        <v>283</v>
      </c>
      <c r="E5841" s="0" t="s">
        <v>16580</v>
      </c>
      <c r="F5841" s="0" t="s">
        <v>16581</v>
      </c>
    </row>
    <row r="5842" customFormat="false" ht="14.4" hidden="false" customHeight="false" outlineLevel="0" collapsed="false">
      <c r="A5842" s="0" t="n">
        <v>682</v>
      </c>
      <c r="B5842" s="0" t="s">
        <v>16559</v>
      </c>
      <c r="C5842" s="0" t="s">
        <v>16560</v>
      </c>
      <c r="D5842" s="0" t="n">
        <v>284</v>
      </c>
      <c r="E5842" s="0" t="s">
        <v>16582</v>
      </c>
      <c r="F5842" s="0" t="s">
        <v>16583</v>
      </c>
    </row>
    <row r="5843" customFormat="false" ht="14.4" hidden="false" customHeight="false" outlineLevel="0" collapsed="false">
      <c r="A5843" s="0" t="n">
        <v>685</v>
      </c>
      <c r="B5843" s="0" t="s">
        <v>16584</v>
      </c>
      <c r="C5843" s="0" t="s">
        <v>16585</v>
      </c>
      <c r="D5843" s="0" t="n">
        <v>10001</v>
      </c>
      <c r="E5843" s="0" t="s">
        <v>16586</v>
      </c>
      <c r="F5843" s="0" t="s">
        <v>16587</v>
      </c>
    </row>
    <row r="5844" customFormat="false" ht="14.4" hidden="false" customHeight="false" outlineLevel="0" collapsed="false">
      <c r="A5844" s="0" t="n">
        <v>685</v>
      </c>
      <c r="B5844" s="0" t="s">
        <v>16584</v>
      </c>
      <c r="C5844" s="0" t="s">
        <v>16585</v>
      </c>
      <c r="D5844" s="0" t="n">
        <v>10002</v>
      </c>
      <c r="E5844" s="0" t="s">
        <v>16588</v>
      </c>
      <c r="F5844" s="0" t="s">
        <v>16589</v>
      </c>
    </row>
    <row r="5845" customFormat="false" ht="14.4" hidden="false" customHeight="false" outlineLevel="0" collapsed="false">
      <c r="A5845" s="0" t="n">
        <v>685</v>
      </c>
      <c r="B5845" s="0" t="s">
        <v>16584</v>
      </c>
      <c r="C5845" s="0" t="s">
        <v>16585</v>
      </c>
      <c r="D5845" s="0" t="n">
        <v>10010</v>
      </c>
      <c r="E5845" s="0" t="s">
        <v>16590</v>
      </c>
      <c r="F5845" s="0" t="s">
        <v>16591</v>
      </c>
    </row>
    <row r="5846" customFormat="false" ht="14.4" hidden="false" customHeight="false" outlineLevel="0" collapsed="false">
      <c r="A5846" s="0" t="n">
        <v>685</v>
      </c>
      <c r="B5846" s="0" t="s">
        <v>16584</v>
      </c>
      <c r="C5846" s="0" t="s">
        <v>16585</v>
      </c>
      <c r="D5846" s="0" t="n">
        <v>10011</v>
      </c>
      <c r="E5846" s="0" t="s">
        <v>16592</v>
      </c>
      <c r="F5846" s="0" t="s">
        <v>16593</v>
      </c>
    </row>
    <row r="5847" customFormat="false" ht="14.4" hidden="false" customHeight="false" outlineLevel="0" collapsed="false">
      <c r="A5847" s="0" t="n">
        <v>685</v>
      </c>
      <c r="B5847" s="0" t="s">
        <v>16584</v>
      </c>
      <c r="C5847" s="0" t="s">
        <v>16585</v>
      </c>
      <c r="D5847" s="0" t="n">
        <v>10012</v>
      </c>
      <c r="E5847" s="0" t="s">
        <v>16594</v>
      </c>
      <c r="F5847" s="0" t="s">
        <v>16595</v>
      </c>
    </row>
    <row r="5848" customFormat="false" ht="14.4" hidden="false" customHeight="false" outlineLevel="0" collapsed="false">
      <c r="A5848" s="0" t="n">
        <v>688</v>
      </c>
      <c r="B5848" s="0" t="s">
        <v>16596</v>
      </c>
      <c r="C5848" s="0" t="s">
        <v>16597</v>
      </c>
      <c r="D5848" s="0" t="n">
        <v>1</v>
      </c>
      <c r="E5848" s="0" t="s">
        <v>16598</v>
      </c>
      <c r="F5848" s="0" t="s">
        <v>16599</v>
      </c>
    </row>
    <row r="5849" customFormat="false" ht="14.4" hidden="false" customHeight="false" outlineLevel="0" collapsed="false">
      <c r="A5849" s="0" t="n">
        <v>688</v>
      </c>
      <c r="B5849" s="0" t="s">
        <v>16596</v>
      </c>
      <c r="C5849" s="0" t="s">
        <v>16597</v>
      </c>
      <c r="D5849" s="0" t="n">
        <v>2</v>
      </c>
      <c r="E5849" s="0" t="s">
        <v>16600</v>
      </c>
      <c r="F5849" s="0" t="s">
        <v>16601</v>
      </c>
    </row>
    <row r="5850" customFormat="false" ht="14.4" hidden="false" customHeight="false" outlineLevel="0" collapsed="false">
      <c r="A5850" s="0" t="n">
        <v>688</v>
      </c>
      <c r="B5850" s="0" t="s">
        <v>16596</v>
      </c>
      <c r="C5850" s="0" t="s">
        <v>16597</v>
      </c>
      <c r="D5850" s="0" t="n">
        <v>3</v>
      </c>
      <c r="E5850" s="0" t="s">
        <v>16602</v>
      </c>
      <c r="F5850" s="0" t="s">
        <v>16603</v>
      </c>
    </row>
    <row r="5851" customFormat="false" ht="14.4" hidden="false" customHeight="false" outlineLevel="0" collapsed="false">
      <c r="A5851" s="0" t="n">
        <v>688</v>
      </c>
      <c r="B5851" s="0" t="s">
        <v>16596</v>
      </c>
      <c r="C5851" s="0" t="s">
        <v>16597</v>
      </c>
      <c r="D5851" s="0" t="n">
        <v>4</v>
      </c>
      <c r="E5851" s="0" t="s">
        <v>16604</v>
      </c>
      <c r="F5851" s="0" t="s">
        <v>16605</v>
      </c>
    </row>
    <row r="5852" customFormat="false" ht="14.4" hidden="false" customHeight="false" outlineLevel="0" collapsed="false">
      <c r="A5852" s="0" t="n">
        <v>688</v>
      </c>
      <c r="B5852" s="0" t="s">
        <v>16596</v>
      </c>
      <c r="C5852" s="0" t="s">
        <v>16597</v>
      </c>
      <c r="D5852" s="0" t="n">
        <v>5</v>
      </c>
      <c r="E5852" s="0" t="s">
        <v>16606</v>
      </c>
      <c r="F5852" s="0" t="s">
        <v>16607</v>
      </c>
    </row>
    <row r="5853" customFormat="false" ht="14.4" hidden="false" customHeight="false" outlineLevel="0" collapsed="false">
      <c r="A5853" s="0" t="n">
        <v>688</v>
      </c>
      <c r="B5853" s="0" t="s">
        <v>16596</v>
      </c>
      <c r="C5853" s="0" t="s">
        <v>16597</v>
      </c>
      <c r="D5853" s="0" t="n">
        <v>6</v>
      </c>
      <c r="E5853" s="0" t="s">
        <v>15835</v>
      </c>
      <c r="F5853" s="0" t="s">
        <v>15836</v>
      </c>
    </row>
    <row r="5854" customFormat="false" ht="14.4" hidden="false" customHeight="false" outlineLevel="0" collapsed="false">
      <c r="A5854" s="0" t="n">
        <v>688</v>
      </c>
      <c r="B5854" s="0" t="s">
        <v>16596</v>
      </c>
      <c r="C5854" s="0" t="s">
        <v>16597</v>
      </c>
      <c r="D5854" s="0" t="n">
        <v>7</v>
      </c>
      <c r="E5854" s="0" t="s">
        <v>16608</v>
      </c>
      <c r="F5854" s="0" t="s">
        <v>16609</v>
      </c>
    </row>
    <row r="5855" customFormat="false" ht="14.4" hidden="false" customHeight="false" outlineLevel="0" collapsed="false">
      <c r="A5855" s="0" t="n">
        <v>688</v>
      </c>
      <c r="B5855" s="0" t="s">
        <v>16596</v>
      </c>
      <c r="C5855" s="0" t="s">
        <v>16597</v>
      </c>
      <c r="D5855" s="0" t="n">
        <v>8</v>
      </c>
      <c r="E5855" s="0" t="s">
        <v>16610</v>
      </c>
      <c r="F5855" s="0" t="s">
        <v>16611</v>
      </c>
    </row>
    <row r="5856" customFormat="false" ht="14.4" hidden="false" customHeight="false" outlineLevel="0" collapsed="false">
      <c r="A5856" s="0" t="n">
        <v>688</v>
      </c>
      <c r="B5856" s="0" t="s">
        <v>16596</v>
      </c>
      <c r="C5856" s="0" t="s">
        <v>16597</v>
      </c>
      <c r="D5856" s="0" t="n">
        <v>9</v>
      </c>
      <c r="E5856" s="0" t="s">
        <v>16612</v>
      </c>
      <c r="F5856" s="0" t="s">
        <v>16613</v>
      </c>
      <c r="G5856" s="0" t="s">
        <v>16614</v>
      </c>
    </row>
    <row r="5857" customFormat="false" ht="14.4" hidden="false" customHeight="false" outlineLevel="0" collapsed="false">
      <c r="A5857" s="0" t="n">
        <v>691</v>
      </c>
      <c r="B5857" s="0" t="s">
        <v>16615</v>
      </c>
      <c r="C5857" s="0" t="s">
        <v>16616</v>
      </c>
      <c r="D5857" s="0" t="n">
        <v>10</v>
      </c>
      <c r="E5857" s="0" t="s">
        <v>9464</v>
      </c>
      <c r="F5857" s="0" t="s">
        <v>9465</v>
      </c>
    </row>
    <row r="5858" customFormat="false" ht="14.4" hidden="false" customHeight="false" outlineLevel="0" collapsed="false">
      <c r="A5858" s="0" t="n">
        <v>691</v>
      </c>
      <c r="B5858" s="0" t="s">
        <v>16615</v>
      </c>
      <c r="C5858" s="0" t="s">
        <v>16616</v>
      </c>
      <c r="D5858" s="0" t="n">
        <v>20</v>
      </c>
      <c r="E5858" s="0" t="s">
        <v>8993</v>
      </c>
      <c r="F5858" s="0" t="s">
        <v>8994</v>
      </c>
    </row>
    <row r="5859" customFormat="false" ht="14.4" hidden="false" customHeight="false" outlineLevel="0" collapsed="false">
      <c r="A5859" s="0" t="n">
        <v>691</v>
      </c>
      <c r="B5859" s="0" t="s">
        <v>16615</v>
      </c>
      <c r="C5859" s="0" t="s">
        <v>16616</v>
      </c>
      <c r="D5859" s="0" t="n">
        <v>30</v>
      </c>
      <c r="E5859" s="0" t="s">
        <v>16617</v>
      </c>
      <c r="F5859" s="0" t="s">
        <v>16618</v>
      </c>
    </row>
    <row r="5860" customFormat="false" ht="14.4" hidden="false" customHeight="false" outlineLevel="0" collapsed="false">
      <c r="A5860" s="0" t="n">
        <v>691</v>
      </c>
      <c r="B5860" s="0" t="s">
        <v>16615</v>
      </c>
      <c r="C5860" s="0" t="s">
        <v>16616</v>
      </c>
      <c r="D5860" s="0" t="n">
        <v>40</v>
      </c>
      <c r="E5860" s="0" t="s">
        <v>9315</v>
      </c>
      <c r="F5860" s="0" t="s">
        <v>16619</v>
      </c>
    </row>
    <row r="5861" customFormat="false" ht="14.4" hidden="false" customHeight="false" outlineLevel="0" collapsed="false">
      <c r="A5861" s="0" t="n">
        <v>691</v>
      </c>
      <c r="B5861" s="0" t="s">
        <v>16615</v>
      </c>
      <c r="C5861" s="0" t="s">
        <v>16616</v>
      </c>
      <c r="D5861" s="0" t="n">
        <v>50</v>
      </c>
      <c r="E5861" s="0" t="s">
        <v>16620</v>
      </c>
      <c r="F5861" s="0" t="s">
        <v>16621</v>
      </c>
    </row>
    <row r="5862" customFormat="false" ht="14.4" hidden="false" customHeight="false" outlineLevel="0" collapsed="false">
      <c r="A5862" s="0" t="n">
        <v>691</v>
      </c>
      <c r="B5862" s="0" t="s">
        <v>16615</v>
      </c>
      <c r="C5862" s="0" t="s">
        <v>16616</v>
      </c>
      <c r="D5862" s="0" t="n">
        <v>70</v>
      </c>
      <c r="E5862" s="0" t="s">
        <v>16622</v>
      </c>
      <c r="F5862" s="0" t="s">
        <v>16623</v>
      </c>
    </row>
    <row r="5863" customFormat="false" ht="14.4" hidden="false" customHeight="false" outlineLevel="0" collapsed="false">
      <c r="A5863" s="0" t="n">
        <v>691</v>
      </c>
      <c r="B5863" s="0" t="s">
        <v>16615</v>
      </c>
      <c r="C5863" s="0" t="s">
        <v>16616</v>
      </c>
      <c r="D5863" s="0" t="n">
        <v>80</v>
      </c>
      <c r="E5863" s="0" t="s">
        <v>16624</v>
      </c>
      <c r="F5863" s="0" t="s">
        <v>16625</v>
      </c>
    </row>
    <row r="5864" customFormat="false" ht="14.4" hidden="false" customHeight="false" outlineLevel="0" collapsed="false">
      <c r="A5864" s="0" t="n">
        <v>691</v>
      </c>
      <c r="B5864" s="0" t="s">
        <v>16615</v>
      </c>
      <c r="C5864" s="0" t="s">
        <v>16616</v>
      </c>
      <c r="D5864" s="0" t="n">
        <v>100</v>
      </c>
      <c r="E5864" s="0" t="s">
        <v>16626</v>
      </c>
      <c r="F5864" s="0" t="s">
        <v>16627</v>
      </c>
    </row>
    <row r="5865" customFormat="false" ht="14.4" hidden="false" customHeight="false" outlineLevel="0" collapsed="false">
      <c r="A5865" s="0" t="n">
        <v>694</v>
      </c>
      <c r="B5865" s="0" t="s">
        <v>16628</v>
      </c>
      <c r="C5865" s="0" t="s">
        <v>16629</v>
      </c>
      <c r="D5865" s="0" t="n">
        <v>1</v>
      </c>
      <c r="E5865" s="0" t="s">
        <v>9461</v>
      </c>
      <c r="F5865" s="0" t="s">
        <v>9462</v>
      </c>
    </row>
    <row r="5866" customFormat="false" ht="14.4" hidden="false" customHeight="false" outlineLevel="0" collapsed="false">
      <c r="A5866" s="0" t="n">
        <v>694</v>
      </c>
      <c r="B5866" s="0" t="s">
        <v>16628</v>
      </c>
      <c r="C5866" s="0" t="s">
        <v>16629</v>
      </c>
      <c r="D5866" s="0" t="n">
        <v>2</v>
      </c>
      <c r="E5866" s="0" t="s">
        <v>9464</v>
      </c>
      <c r="F5866" s="0" t="s">
        <v>9465</v>
      </c>
    </row>
    <row r="5867" customFormat="false" ht="14.4" hidden="false" customHeight="false" outlineLevel="0" collapsed="false">
      <c r="A5867" s="0" t="n">
        <v>694</v>
      </c>
      <c r="B5867" s="0" t="s">
        <v>16628</v>
      </c>
      <c r="C5867" s="0" t="s">
        <v>16629</v>
      </c>
      <c r="D5867" s="0" t="n">
        <v>3</v>
      </c>
      <c r="E5867" s="0" t="s">
        <v>9467</v>
      </c>
      <c r="F5867" s="0" t="s">
        <v>9369</v>
      </c>
    </row>
    <row r="5868" customFormat="false" ht="14.4" hidden="false" customHeight="false" outlineLevel="0" collapsed="false">
      <c r="A5868" s="0" t="n">
        <v>694</v>
      </c>
      <c r="B5868" s="0" t="s">
        <v>16628</v>
      </c>
      <c r="C5868" s="0" t="s">
        <v>16629</v>
      </c>
      <c r="D5868" s="0" t="n">
        <v>4</v>
      </c>
      <c r="E5868" s="0" t="s">
        <v>16630</v>
      </c>
      <c r="F5868" s="0" t="s">
        <v>16631</v>
      </c>
    </row>
    <row r="5869" customFormat="false" ht="14.4" hidden="false" customHeight="false" outlineLevel="0" collapsed="false">
      <c r="A5869" s="0" t="n">
        <v>694</v>
      </c>
      <c r="B5869" s="0" t="s">
        <v>16628</v>
      </c>
      <c r="C5869" s="0" t="s">
        <v>16629</v>
      </c>
      <c r="D5869" s="0" t="n">
        <v>5</v>
      </c>
      <c r="E5869" s="0" t="s">
        <v>16632</v>
      </c>
      <c r="F5869" s="0" t="s">
        <v>16633</v>
      </c>
    </row>
    <row r="5870" customFormat="false" ht="14.4" hidden="false" customHeight="false" outlineLevel="0" collapsed="false">
      <c r="A5870" s="0" t="n">
        <v>694</v>
      </c>
      <c r="B5870" s="0" t="s">
        <v>16628</v>
      </c>
      <c r="C5870" s="0" t="s">
        <v>16629</v>
      </c>
      <c r="D5870" s="0" t="n">
        <v>6</v>
      </c>
      <c r="E5870" s="0" t="s">
        <v>16634</v>
      </c>
      <c r="F5870" s="0" t="s">
        <v>16635</v>
      </c>
    </row>
    <row r="5871" customFormat="false" ht="14.4" hidden="false" customHeight="false" outlineLevel="0" collapsed="false">
      <c r="A5871" s="0" t="n">
        <v>694</v>
      </c>
      <c r="B5871" s="0" t="s">
        <v>16628</v>
      </c>
      <c r="C5871" s="0" t="s">
        <v>16629</v>
      </c>
      <c r="D5871" s="0" t="n">
        <v>7</v>
      </c>
      <c r="E5871" s="0" t="s">
        <v>16636</v>
      </c>
      <c r="F5871" s="0" t="s">
        <v>16637</v>
      </c>
    </row>
    <row r="5872" customFormat="false" ht="14.4" hidden="false" customHeight="false" outlineLevel="0" collapsed="false">
      <c r="A5872" s="0" t="n">
        <v>694</v>
      </c>
      <c r="B5872" s="0" t="s">
        <v>16628</v>
      </c>
      <c r="C5872" s="0" t="s">
        <v>16629</v>
      </c>
      <c r="D5872" s="0" t="n">
        <v>8</v>
      </c>
      <c r="E5872" s="0" t="s">
        <v>16638</v>
      </c>
      <c r="F5872" s="0" t="s">
        <v>16639</v>
      </c>
      <c r="G5872" s="0" t="s">
        <v>16640</v>
      </c>
    </row>
    <row r="5873" customFormat="false" ht="14.4" hidden="false" customHeight="false" outlineLevel="0" collapsed="false">
      <c r="A5873" s="0" t="n">
        <v>694</v>
      </c>
      <c r="B5873" s="0" t="s">
        <v>16628</v>
      </c>
      <c r="C5873" s="0" t="s">
        <v>16629</v>
      </c>
      <c r="D5873" s="0" t="n">
        <v>10</v>
      </c>
      <c r="E5873" s="0" t="s">
        <v>9417</v>
      </c>
      <c r="F5873" s="0" t="s">
        <v>9418</v>
      </c>
    </row>
    <row r="5874" customFormat="false" ht="14.4" hidden="false" customHeight="false" outlineLevel="0" collapsed="false">
      <c r="A5874" s="0" t="n">
        <v>694</v>
      </c>
      <c r="B5874" s="0" t="s">
        <v>16628</v>
      </c>
      <c r="C5874" s="0" t="s">
        <v>16629</v>
      </c>
      <c r="D5874" s="0" t="n">
        <v>11</v>
      </c>
      <c r="E5874" s="0" t="s">
        <v>9420</v>
      </c>
      <c r="F5874" s="0" t="s">
        <v>16641</v>
      </c>
    </row>
    <row r="5875" customFormat="false" ht="14.4" hidden="false" customHeight="false" outlineLevel="0" collapsed="false">
      <c r="A5875" s="0" t="n">
        <v>694</v>
      </c>
      <c r="B5875" s="0" t="s">
        <v>16628</v>
      </c>
      <c r="C5875" s="0" t="s">
        <v>16629</v>
      </c>
      <c r="D5875" s="0" t="n">
        <v>12</v>
      </c>
      <c r="E5875" s="0" t="s">
        <v>9423</v>
      </c>
      <c r="F5875" s="0" t="s">
        <v>16642</v>
      </c>
    </row>
    <row r="5876" customFormat="false" ht="14.4" hidden="false" customHeight="false" outlineLevel="0" collapsed="false">
      <c r="A5876" s="0" t="n">
        <v>694</v>
      </c>
      <c r="B5876" s="0" t="s">
        <v>16628</v>
      </c>
      <c r="C5876" s="0" t="s">
        <v>16629</v>
      </c>
      <c r="D5876" s="0" t="n">
        <v>13</v>
      </c>
      <c r="E5876" s="0" t="s">
        <v>9426</v>
      </c>
      <c r="F5876" s="0" t="s">
        <v>9427</v>
      </c>
    </row>
    <row r="5877" customFormat="false" ht="14.4" hidden="false" customHeight="false" outlineLevel="0" collapsed="false">
      <c r="A5877" s="0" t="n">
        <v>694</v>
      </c>
      <c r="B5877" s="0" t="s">
        <v>16628</v>
      </c>
      <c r="C5877" s="0" t="s">
        <v>16629</v>
      </c>
      <c r="D5877" s="0" t="n">
        <v>14</v>
      </c>
      <c r="E5877" s="0" t="s">
        <v>9429</v>
      </c>
      <c r="F5877" s="0" t="s">
        <v>9430</v>
      </c>
    </row>
    <row r="5878" customFormat="false" ht="14.4" hidden="false" customHeight="false" outlineLevel="0" collapsed="false">
      <c r="A5878" s="0" t="n">
        <v>694</v>
      </c>
      <c r="B5878" s="0" t="s">
        <v>16628</v>
      </c>
      <c r="C5878" s="0" t="s">
        <v>16629</v>
      </c>
      <c r="D5878" s="0" t="n">
        <v>15</v>
      </c>
      <c r="E5878" s="0" t="s">
        <v>9432</v>
      </c>
      <c r="F5878" s="0" t="s">
        <v>9433</v>
      </c>
    </row>
    <row r="5879" customFormat="false" ht="14.4" hidden="false" customHeight="false" outlineLevel="0" collapsed="false">
      <c r="A5879" s="0" t="n">
        <v>694</v>
      </c>
      <c r="B5879" s="0" t="s">
        <v>16628</v>
      </c>
      <c r="C5879" s="0" t="s">
        <v>16629</v>
      </c>
      <c r="D5879" s="0" t="n">
        <v>16</v>
      </c>
      <c r="E5879" s="0" t="s">
        <v>9435</v>
      </c>
      <c r="F5879" s="0" t="s">
        <v>16643</v>
      </c>
    </row>
    <row r="5880" customFormat="false" ht="14.4" hidden="false" customHeight="false" outlineLevel="0" collapsed="false">
      <c r="A5880" s="0" t="n">
        <v>694</v>
      </c>
      <c r="B5880" s="0" t="s">
        <v>16628</v>
      </c>
      <c r="C5880" s="0" t="s">
        <v>16629</v>
      </c>
      <c r="D5880" s="0" t="n">
        <v>17</v>
      </c>
      <c r="E5880" s="0" t="s">
        <v>9438</v>
      </c>
      <c r="F5880" s="0" t="s">
        <v>16644</v>
      </c>
    </row>
    <row r="5881" customFormat="false" ht="14.4" hidden="false" customHeight="false" outlineLevel="0" collapsed="false">
      <c r="A5881" s="0" t="n">
        <v>694</v>
      </c>
      <c r="B5881" s="0" t="s">
        <v>16628</v>
      </c>
      <c r="C5881" s="0" t="s">
        <v>16629</v>
      </c>
      <c r="D5881" s="0" t="n">
        <v>18</v>
      </c>
      <c r="E5881" s="0" t="s">
        <v>9441</v>
      </c>
      <c r="F5881" s="0" t="s">
        <v>9442</v>
      </c>
    </row>
    <row r="5882" customFormat="false" ht="14.4" hidden="false" customHeight="false" outlineLevel="0" collapsed="false">
      <c r="A5882" s="0" t="n">
        <v>694</v>
      </c>
      <c r="B5882" s="0" t="s">
        <v>16628</v>
      </c>
      <c r="C5882" s="0" t="s">
        <v>16629</v>
      </c>
      <c r="D5882" s="0" t="n">
        <v>19</v>
      </c>
      <c r="E5882" s="0" t="s">
        <v>9444</v>
      </c>
      <c r="F5882" s="0" t="s">
        <v>9445</v>
      </c>
    </row>
    <row r="5883" customFormat="false" ht="14.4" hidden="false" customHeight="false" outlineLevel="0" collapsed="false">
      <c r="A5883" s="0" t="n">
        <v>694</v>
      </c>
      <c r="B5883" s="0" t="s">
        <v>16628</v>
      </c>
      <c r="C5883" s="0" t="s">
        <v>16629</v>
      </c>
      <c r="D5883" s="0" t="n">
        <v>20</v>
      </c>
      <c r="E5883" s="0" t="s">
        <v>9447</v>
      </c>
      <c r="F5883" s="0" t="s">
        <v>9448</v>
      </c>
    </row>
    <row r="5884" customFormat="false" ht="14.4" hidden="false" customHeight="false" outlineLevel="0" collapsed="false">
      <c r="A5884" s="0" t="n">
        <v>694</v>
      </c>
      <c r="B5884" s="0" t="s">
        <v>16628</v>
      </c>
      <c r="C5884" s="0" t="s">
        <v>16629</v>
      </c>
      <c r="D5884" s="0" t="n">
        <v>21</v>
      </c>
      <c r="E5884" s="0" t="s">
        <v>9450</v>
      </c>
      <c r="F5884" s="0" t="s">
        <v>16645</v>
      </c>
    </row>
    <row r="5885" customFormat="false" ht="14.4" hidden="false" customHeight="false" outlineLevel="0" collapsed="false">
      <c r="A5885" s="0" t="n">
        <v>694</v>
      </c>
      <c r="B5885" s="0" t="s">
        <v>16628</v>
      </c>
      <c r="C5885" s="0" t="s">
        <v>16629</v>
      </c>
      <c r="D5885" s="0" t="n">
        <v>22</v>
      </c>
      <c r="E5885" s="0" t="s">
        <v>1084</v>
      </c>
      <c r="F5885" s="0" t="s">
        <v>1084</v>
      </c>
    </row>
    <row r="5886" customFormat="false" ht="14.4" hidden="false" customHeight="false" outlineLevel="0" collapsed="false">
      <c r="A5886" s="0" t="n">
        <v>694</v>
      </c>
      <c r="B5886" s="0" t="s">
        <v>16628</v>
      </c>
      <c r="C5886" s="0" t="s">
        <v>16629</v>
      </c>
      <c r="D5886" s="0" t="n">
        <v>23</v>
      </c>
      <c r="E5886" s="0" t="s">
        <v>16646</v>
      </c>
    </row>
    <row r="5887" customFormat="false" ht="14.4" hidden="false" customHeight="false" outlineLevel="0" collapsed="false">
      <c r="A5887" s="0" t="n">
        <v>694</v>
      </c>
      <c r="B5887" s="0" t="s">
        <v>16628</v>
      </c>
      <c r="C5887" s="0" t="s">
        <v>16629</v>
      </c>
      <c r="D5887" s="0" t="n">
        <v>24</v>
      </c>
      <c r="E5887" s="0" t="s">
        <v>16647</v>
      </c>
    </row>
    <row r="5888" customFormat="false" ht="14.4" hidden="false" customHeight="false" outlineLevel="0" collapsed="false">
      <c r="A5888" s="0" t="n">
        <v>694</v>
      </c>
      <c r="B5888" s="0" t="s">
        <v>16628</v>
      </c>
      <c r="C5888" s="0" t="s">
        <v>16629</v>
      </c>
      <c r="D5888" s="0" t="n">
        <v>25</v>
      </c>
      <c r="E5888" s="0" t="s">
        <v>16648</v>
      </c>
    </row>
    <row r="5889" customFormat="false" ht="14.4" hidden="false" customHeight="false" outlineLevel="0" collapsed="false">
      <c r="A5889" s="0" t="n">
        <v>694</v>
      </c>
      <c r="B5889" s="0" t="s">
        <v>16628</v>
      </c>
      <c r="C5889" s="0" t="s">
        <v>16629</v>
      </c>
      <c r="D5889" s="0" t="n">
        <v>26</v>
      </c>
      <c r="E5889" s="0" t="s">
        <v>16649</v>
      </c>
      <c r="G5889" s="0" t="s">
        <v>16650</v>
      </c>
    </row>
    <row r="5890" customFormat="false" ht="14.4" hidden="false" customHeight="false" outlineLevel="0" collapsed="false">
      <c r="A5890" s="0" t="n">
        <v>694</v>
      </c>
      <c r="B5890" s="0" t="s">
        <v>16628</v>
      </c>
      <c r="C5890" s="0" t="s">
        <v>16629</v>
      </c>
      <c r="D5890" s="0" t="n">
        <v>27</v>
      </c>
      <c r="E5890" s="0" t="s">
        <v>16651</v>
      </c>
    </row>
    <row r="5891" customFormat="false" ht="14.4" hidden="false" customHeight="false" outlineLevel="0" collapsed="false">
      <c r="A5891" s="0" t="n">
        <v>694</v>
      </c>
      <c r="B5891" s="0" t="s">
        <v>16628</v>
      </c>
      <c r="C5891" s="0" t="s">
        <v>16629</v>
      </c>
      <c r="D5891" s="0" t="n">
        <v>29</v>
      </c>
      <c r="E5891" s="0" t="s">
        <v>16652</v>
      </c>
      <c r="F5891" s="0" t="s">
        <v>16653</v>
      </c>
      <c r="G5891" s="0" t="s">
        <v>16654</v>
      </c>
    </row>
    <row r="5892" customFormat="false" ht="14.4" hidden="false" customHeight="false" outlineLevel="0" collapsed="false">
      <c r="A5892" s="0" t="n">
        <v>694</v>
      </c>
      <c r="B5892" s="0" t="s">
        <v>16628</v>
      </c>
      <c r="C5892" s="0" t="s">
        <v>16629</v>
      </c>
      <c r="D5892" s="0" t="n">
        <v>30</v>
      </c>
      <c r="E5892" s="0" t="s">
        <v>16655</v>
      </c>
      <c r="F5892" s="0" t="s">
        <v>16656</v>
      </c>
    </row>
    <row r="5893" customFormat="false" ht="14.4" hidden="false" customHeight="false" outlineLevel="0" collapsed="false">
      <c r="A5893" s="0" t="n">
        <v>694</v>
      </c>
      <c r="B5893" s="0" t="s">
        <v>16628</v>
      </c>
      <c r="C5893" s="0" t="s">
        <v>16629</v>
      </c>
      <c r="D5893" s="0" t="n">
        <v>31</v>
      </c>
      <c r="E5893" s="0" t="s">
        <v>16657</v>
      </c>
      <c r="F5893" s="0" t="s">
        <v>16658</v>
      </c>
    </row>
    <row r="5894" customFormat="false" ht="14.4" hidden="false" customHeight="false" outlineLevel="0" collapsed="false">
      <c r="A5894" s="0" t="n">
        <v>694</v>
      </c>
      <c r="B5894" s="0" t="s">
        <v>16628</v>
      </c>
      <c r="C5894" s="0" t="s">
        <v>16629</v>
      </c>
      <c r="D5894" s="0" t="n">
        <v>32</v>
      </c>
      <c r="E5894" s="0" t="s">
        <v>16659</v>
      </c>
      <c r="F5894" s="0" t="s">
        <v>16660</v>
      </c>
    </row>
    <row r="5895" customFormat="false" ht="14.4" hidden="false" customHeight="false" outlineLevel="0" collapsed="false">
      <c r="A5895" s="0" t="n">
        <v>694</v>
      </c>
      <c r="B5895" s="0" t="s">
        <v>16628</v>
      </c>
      <c r="C5895" s="0" t="s">
        <v>16629</v>
      </c>
      <c r="D5895" s="0" t="n">
        <v>33</v>
      </c>
      <c r="E5895" s="0" t="s">
        <v>16661</v>
      </c>
      <c r="F5895" s="0" t="s">
        <v>16662</v>
      </c>
    </row>
    <row r="5896" customFormat="false" ht="14.4" hidden="false" customHeight="false" outlineLevel="0" collapsed="false">
      <c r="A5896" s="0" t="n">
        <v>694</v>
      </c>
      <c r="B5896" s="0" t="s">
        <v>16628</v>
      </c>
      <c r="C5896" s="0" t="s">
        <v>16629</v>
      </c>
      <c r="D5896" s="0" t="n">
        <v>40</v>
      </c>
      <c r="E5896" s="0" t="s">
        <v>16663</v>
      </c>
      <c r="F5896" s="0" t="s">
        <v>16664</v>
      </c>
      <c r="G5896" s="0" t="s">
        <v>16665</v>
      </c>
    </row>
    <row r="5897" customFormat="false" ht="14.4" hidden="false" customHeight="false" outlineLevel="0" collapsed="false">
      <c r="A5897" s="0" t="n">
        <v>694</v>
      </c>
      <c r="B5897" s="0" t="s">
        <v>16628</v>
      </c>
      <c r="C5897" s="0" t="s">
        <v>16629</v>
      </c>
      <c r="D5897" s="0" t="n">
        <v>41</v>
      </c>
      <c r="E5897" s="0" t="s">
        <v>16666</v>
      </c>
      <c r="F5897" s="0" t="s">
        <v>16667</v>
      </c>
    </row>
    <row r="5898" customFormat="false" ht="14.4" hidden="false" customHeight="false" outlineLevel="0" collapsed="false">
      <c r="A5898" s="0" t="n">
        <v>694</v>
      </c>
      <c r="B5898" s="0" t="s">
        <v>16628</v>
      </c>
      <c r="C5898" s="0" t="s">
        <v>16629</v>
      </c>
      <c r="D5898" s="0" t="n">
        <v>42</v>
      </c>
      <c r="E5898" s="0" t="s">
        <v>16668</v>
      </c>
      <c r="F5898" s="0" t="s">
        <v>16669</v>
      </c>
    </row>
    <row r="5899" customFormat="false" ht="14.4" hidden="false" customHeight="false" outlineLevel="0" collapsed="false">
      <c r="A5899" s="0" t="n">
        <v>694</v>
      </c>
      <c r="B5899" s="0" t="s">
        <v>16628</v>
      </c>
      <c r="C5899" s="0" t="s">
        <v>16629</v>
      </c>
      <c r="D5899" s="0" t="n">
        <v>43</v>
      </c>
      <c r="E5899" s="0" t="s">
        <v>16617</v>
      </c>
      <c r="F5899" s="0" t="s">
        <v>16670</v>
      </c>
      <c r="G5899" s="0" t="s">
        <v>16671</v>
      </c>
    </row>
    <row r="5900" customFormat="false" ht="14.4" hidden="false" customHeight="false" outlineLevel="0" collapsed="false">
      <c r="A5900" s="0" t="n">
        <v>694</v>
      </c>
      <c r="B5900" s="0" t="s">
        <v>16628</v>
      </c>
      <c r="C5900" s="0" t="s">
        <v>16629</v>
      </c>
      <c r="D5900" s="0" t="n">
        <v>44</v>
      </c>
      <c r="E5900" s="0" t="s">
        <v>16624</v>
      </c>
      <c r="F5900" s="0" t="s">
        <v>16625</v>
      </c>
      <c r="G5900" s="0" t="s">
        <v>16672</v>
      </c>
    </row>
    <row r="5901" customFormat="false" ht="14.4" hidden="false" customHeight="false" outlineLevel="0" collapsed="false">
      <c r="A5901" s="0" t="n">
        <v>694</v>
      </c>
      <c r="B5901" s="0" t="s">
        <v>16628</v>
      </c>
      <c r="C5901" s="0" t="s">
        <v>16629</v>
      </c>
      <c r="D5901" s="0" t="n">
        <v>45</v>
      </c>
      <c r="E5901" s="0" t="s">
        <v>16673</v>
      </c>
      <c r="F5901" s="0" t="s">
        <v>16674</v>
      </c>
    </row>
    <row r="5902" customFormat="false" ht="14.4" hidden="false" customHeight="false" outlineLevel="0" collapsed="false">
      <c r="A5902" s="0" t="n">
        <v>694</v>
      </c>
      <c r="B5902" s="0" t="s">
        <v>16628</v>
      </c>
      <c r="C5902" s="0" t="s">
        <v>16629</v>
      </c>
      <c r="D5902" s="0" t="n">
        <v>46</v>
      </c>
      <c r="E5902" s="0" t="s">
        <v>16675</v>
      </c>
      <c r="F5902" s="0" t="s">
        <v>16676</v>
      </c>
      <c r="G5902" s="0" t="s">
        <v>16677</v>
      </c>
    </row>
    <row r="5903" customFormat="false" ht="14.4" hidden="false" customHeight="false" outlineLevel="0" collapsed="false">
      <c r="A5903" s="0" t="n">
        <v>694</v>
      </c>
      <c r="B5903" s="0" t="s">
        <v>16628</v>
      </c>
      <c r="C5903" s="0" t="s">
        <v>16629</v>
      </c>
      <c r="D5903" s="0" t="n">
        <v>47</v>
      </c>
      <c r="E5903" s="0" t="s">
        <v>16678</v>
      </c>
      <c r="F5903" s="0" t="s">
        <v>16679</v>
      </c>
      <c r="G5903" s="0" t="s">
        <v>16680</v>
      </c>
    </row>
    <row r="5904" customFormat="false" ht="14.4" hidden="false" customHeight="false" outlineLevel="0" collapsed="false">
      <c r="A5904" s="0" t="n">
        <v>694</v>
      </c>
      <c r="B5904" s="0" t="s">
        <v>16628</v>
      </c>
      <c r="C5904" s="0" t="s">
        <v>16629</v>
      </c>
      <c r="D5904" s="0" t="n">
        <v>48</v>
      </c>
      <c r="E5904" s="0" t="s">
        <v>16681</v>
      </c>
      <c r="F5904" s="0" t="s">
        <v>16682</v>
      </c>
      <c r="G5904" s="0" t="s">
        <v>16683</v>
      </c>
    </row>
    <row r="5905" customFormat="false" ht="14.4" hidden="false" customHeight="false" outlineLevel="0" collapsed="false">
      <c r="A5905" s="0" t="n">
        <v>694</v>
      </c>
      <c r="B5905" s="0" t="s">
        <v>16628</v>
      </c>
      <c r="C5905" s="0" t="s">
        <v>16629</v>
      </c>
      <c r="D5905" s="0" t="n">
        <v>49</v>
      </c>
      <c r="E5905" s="0" t="s">
        <v>16684</v>
      </c>
      <c r="F5905" s="0" t="s">
        <v>16685</v>
      </c>
      <c r="G5905" s="0" t="s">
        <v>16686</v>
      </c>
    </row>
    <row r="5906" customFormat="false" ht="14.4" hidden="false" customHeight="false" outlineLevel="0" collapsed="false">
      <c r="A5906" s="0" t="n">
        <v>694</v>
      </c>
      <c r="B5906" s="0" t="s">
        <v>16628</v>
      </c>
      <c r="C5906" s="0" t="s">
        <v>16629</v>
      </c>
      <c r="D5906" s="0" t="n">
        <v>50</v>
      </c>
      <c r="E5906" s="0" t="s">
        <v>16687</v>
      </c>
      <c r="F5906" s="0" t="s">
        <v>16688</v>
      </c>
    </row>
    <row r="5907" customFormat="false" ht="14.4" hidden="false" customHeight="false" outlineLevel="0" collapsed="false">
      <c r="A5907" s="0" t="n">
        <v>694</v>
      </c>
      <c r="B5907" s="0" t="s">
        <v>16628</v>
      </c>
      <c r="C5907" s="0" t="s">
        <v>16629</v>
      </c>
      <c r="D5907" s="0" t="n">
        <v>51</v>
      </c>
      <c r="E5907" s="0" t="s">
        <v>16689</v>
      </c>
      <c r="F5907" s="0" t="s">
        <v>16690</v>
      </c>
    </row>
    <row r="5908" customFormat="false" ht="14.4" hidden="false" customHeight="false" outlineLevel="0" collapsed="false">
      <c r="A5908" s="0" t="n">
        <v>694</v>
      </c>
      <c r="B5908" s="0" t="s">
        <v>16628</v>
      </c>
      <c r="C5908" s="0" t="s">
        <v>16629</v>
      </c>
      <c r="D5908" s="0" t="n">
        <v>52</v>
      </c>
      <c r="E5908" s="0" t="s">
        <v>16691</v>
      </c>
      <c r="F5908" s="0" t="s">
        <v>16692</v>
      </c>
    </row>
    <row r="5909" customFormat="false" ht="14.4" hidden="false" customHeight="false" outlineLevel="0" collapsed="false">
      <c r="A5909" s="0" t="n">
        <v>694</v>
      </c>
      <c r="B5909" s="0" t="s">
        <v>16628</v>
      </c>
      <c r="C5909" s="0" t="s">
        <v>16629</v>
      </c>
      <c r="D5909" s="0" t="n">
        <v>55</v>
      </c>
      <c r="E5909" s="0" t="s">
        <v>16693</v>
      </c>
      <c r="F5909" s="0" t="s">
        <v>1074</v>
      </c>
      <c r="G5909" s="0" t="s">
        <v>1074</v>
      </c>
    </row>
    <row r="5910" customFormat="false" ht="14.4" hidden="false" customHeight="false" outlineLevel="0" collapsed="false">
      <c r="A5910" s="0" t="n">
        <v>694</v>
      </c>
      <c r="B5910" s="0" t="s">
        <v>16628</v>
      </c>
      <c r="C5910" s="0" t="s">
        <v>16629</v>
      </c>
      <c r="D5910" s="0" t="n">
        <v>56</v>
      </c>
      <c r="E5910" s="0" t="s">
        <v>16694</v>
      </c>
      <c r="F5910" s="0" t="s">
        <v>1074</v>
      </c>
      <c r="G5910" s="0" t="s">
        <v>1074</v>
      </c>
    </row>
    <row r="5911" customFormat="false" ht="14.4" hidden="false" customHeight="false" outlineLevel="0" collapsed="false">
      <c r="A5911" s="0" t="n">
        <v>694</v>
      </c>
      <c r="B5911" s="0" t="s">
        <v>16628</v>
      </c>
      <c r="C5911" s="0" t="s">
        <v>16629</v>
      </c>
      <c r="D5911" s="0" t="n">
        <v>60</v>
      </c>
      <c r="E5911" s="0" t="s">
        <v>16695</v>
      </c>
      <c r="F5911" s="0" t="s">
        <v>16696</v>
      </c>
    </row>
    <row r="5912" customFormat="false" ht="14.4" hidden="false" customHeight="false" outlineLevel="0" collapsed="false">
      <c r="A5912" s="0" t="n">
        <v>694</v>
      </c>
      <c r="B5912" s="0" t="s">
        <v>16628</v>
      </c>
      <c r="C5912" s="0" t="s">
        <v>16629</v>
      </c>
      <c r="D5912" s="0" t="n">
        <v>61</v>
      </c>
      <c r="E5912" s="0" t="s">
        <v>16697</v>
      </c>
      <c r="F5912" s="0" t="s">
        <v>16698</v>
      </c>
    </row>
    <row r="5913" customFormat="false" ht="14.4" hidden="false" customHeight="false" outlineLevel="0" collapsed="false">
      <c r="A5913" s="0" t="n">
        <v>694</v>
      </c>
      <c r="B5913" s="0" t="s">
        <v>16628</v>
      </c>
      <c r="C5913" s="0" t="s">
        <v>16629</v>
      </c>
      <c r="D5913" s="0" t="n">
        <v>62</v>
      </c>
      <c r="E5913" s="0" t="s">
        <v>16699</v>
      </c>
      <c r="F5913" s="0" t="s">
        <v>16700</v>
      </c>
    </row>
    <row r="5914" customFormat="false" ht="14.4" hidden="false" customHeight="false" outlineLevel="0" collapsed="false">
      <c r="A5914" s="0" t="n">
        <v>694</v>
      </c>
      <c r="B5914" s="0" t="s">
        <v>16628</v>
      </c>
      <c r="C5914" s="0" t="s">
        <v>16629</v>
      </c>
      <c r="D5914" s="0" t="n">
        <v>65</v>
      </c>
      <c r="E5914" s="0" t="s">
        <v>16701</v>
      </c>
      <c r="F5914" s="0" t="s">
        <v>16702</v>
      </c>
    </row>
    <row r="5915" customFormat="false" ht="14.4" hidden="false" customHeight="false" outlineLevel="0" collapsed="false">
      <c r="A5915" s="0" t="n">
        <v>694</v>
      </c>
      <c r="B5915" s="0" t="s">
        <v>16628</v>
      </c>
      <c r="C5915" s="0" t="s">
        <v>16629</v>
      </c>
      <c r="D5915" s="0" t="n">
        <v>66</v>
      </c>
      <c r="E5915" s="0" t="s">
        <v>16703</v>
      </c>
      <c r="F5915" s="0" t="s">
        <v>16704</v>
      </c>
    </row>
    <row r="5916" customFormat="false" ht="14.4" hidden="false" customHeight="false" outlineLevel="0" collapsed="false">
      <c r="A5916" s="0" t="n">
        <v>694</v>
      </c>
      <c r="B5916" s="0" t="s">
        <v>16628</v>
      </c>
      <c r="C5916" s="0" t="s">
        <v>16629</v>
      </c>
      <c r="D5916" s="0" t="n">
        <v>68</v>
      </c>
      <c r="E5916" s="0" t="s">
        <v>16705</v>
      </c>
      <c r="F5916" s="0" t="s">
        <v>16706</v>
      </c>
    </row>
    <row r="5917" customFormat="false" ht="14.4" hidden="false" customHeight="false" outlineLevel="0" collapsed="false">
      <c r="A5917" s="0" t="n">
        <v>694</v>
      </c>
      <c r="B5917" s="0" t="s">
        <v>16628</v>
      </c>
      <c r="C5917" s="0" t="s">
        <v>16629</v>
      </c>
      <c r="D5917" s="0" t="n">
        <v>69</v>
      </c>
      <c r="E5917" s="0" t="s">
        <v>1109</v>
      </c>
      <c r="F5917" s="0" t="s">
        <v>1110</v>
      </c>
    </row>
    <row r="5918" customFormat="false" ht="14.4" hidden="false" customHeight="false" outlineLevel="0" collapsed="false">
      <c r="A5918" s="0" t="n">
        <v>694</v>
      </c>
      <c r="B5918" s="0" t="s">
        <v>16628</v>
      </c>
      <c r="C5918" s="0" t="s">
        <v>16629</v>
      </c>
      <c r="D5918" s="0" t="n">
        <v>70</v>
      </c>
      <c r="E5918" s="0" t="s">
        <v>9002</v>
      </c>
      <c r="F5918" s="0" t="s">
        <v>9003</v>
      </c>
    </row>
    <row r="5919" customFormat="false" ht="14.4" hidden="false" customHeight="false" outlineLevel="0" collapsed="false">
      <c r="A5919" s="0" t="n">
        <v>694</v>
      </c>
      <c r="B5919" s="0" t="s">
        <v>16628</v>
      </c>
      <c r="C5919" s="0" t="s">
        <v>16629</v>
      </c>
      <c r="D5919" s="0" t="n">
        <v>71</v>
      </c>
      <c r="E5919" s="0" t="s">
        <v>16707</v>
      </c>
      <c r="F5919" s="0" t="s">
        <v>16708</v>
      </c>
    </row>
    <row r="5920" customFormat="false" ht="14.4" hidden="false" customHeight="false" outlineLevel="0" collapsed="false">
      <c r="A5920" s="0" t="n">
        <v>694</v>
      </c>
      <c r="B5920" s="0" t="s">
        <v>16628</v>
      </c>
      <c r="C5920" s="0" t="s">
        <v>16629</v>
      </c>
      <c r="D5920" s="0" t="n">
        <v>72</v>
      </c>
      <c r="E5920" s="0" t="s">
        <v>16709</v>
      </c>
      <c r="F5920" s="0" t="s">
        <v>16710</v>
      </c>
    </row>
    <row r="5921" customFormat="false" ht="14.4" hidden="false" customHeight="false" outlineLevel="0" collapsed="false">
      <c r="A5921" s="0" t="n">
        <v>694</v>
      </c>
      <c r="B5921" s="0" t="s">
        <v>16628</v>
      </c>
      <c r="C5921" s="0" t="s">
        <v>16629</v>
      </c>
      <c r="D5921" s="0" t="n">
        <v>73</v>
      </c>
      <c r="E5921" s="0" t="s">
        <v>16711</v>
      </c>
      <c r="F5921" s="0" t="s">
        <v>16712</v>
      </c>
    </row>
    <row r="5922" customFormat="false" ht="14.4" hidden="false" customHeight="false" outlineLevel="0" collapsed="false">
      <c r="A5922" s="0" t="n">
        <v>694</v>
      </c>
      <c r="B5922" s="0" t="s">
        <v>16628</v>
      </c>
      <c r="C5922" s="0" t="s">
        <v>16629</v>
      </c>
      <c r="D5922" s="0" t="n">
        <v>74</v>
      </c>
      <c r="E5922" s="0" t="s">
        <v>16713</v>
      </c>
      <c r="F5922" s="0" t="s">
        <v>16714</v>
      </c>
    </row>
    <row r="5923" customFormat="false" ht="14.4" hidden="false" customHeight="false" outlineLevel="0" collapsed="false">
      <c r="A5923" s="0" t="n">
        <v>694</v>
      </c>
      <c r="B5923" s="0" t="s">
        <v>16628</v>
      </c>
      <c r="C5923" s="0" t="s">
        <v>16629</v>
      </c>
      <c r="D5923" s="0" t="n">
        <v>75</v>
      </c>
      <c r="E5923" s="0" t="s">
        <v>16715</v>
      </c>
      <c r="F5923" s="0" t="s">
        <v>16716</v>
      </c>
    </row>
    <row r="5924" customFormat="false" ht="14.4" hidden="false" customHeight="false" outlineLevel="0" collapsed="false">
      <c r="A5924" s="0" t="n">
        <v>694</v>
      </c>
      <c r="B5924" s="0" t="s">
        <v>16628</v>
      </c>
      <c r="C5924" s="0" t="s">
        <v>16629</v>
      </c>
      <c r="D5924" s="0" t="n">
        <v>76</v>
      </c>
      <c r="E5924" s="0" t="s">
        <v>16717</v>
      </c>
      <c r="F5924" s="0" t="s">
        <v>16718</v>
      </c>
    </row>
    <row r="5925" customFormat="false" ht="14.4" hidden="false" customHeight="false" outlineLevel="0" collapsed="false">
      <c r="A5925" s="0" t="n">
        <v>694</v>
      </c>
      <c r="B5925" s="0" t="s">
        <v>16628</v>
      </c>
      <c r="C5925" s="0" t="s">
        <v>16629</v>
      </c>
      <c r="D5925" s="0" t="n">
        <v>77</v>
      </c>
      <c r="E5925" s="0" t="s">
        <v>16719</v>
      </c>
      <c r="F5925" s="0" t="s">
        <v>16720</v>
      </c>
    </row>
    <row r="5926" customFormat="false" ht="14.4" hidden="false" customHeight="false" outlineLevel="0" collapsed="false">
      <c r="A5926" s="0" t="n">
        <v>694</v>
      </c>
      <c r="B5926" s="0" t="s">
        <v>16628</v>
      </c>
      <c r="C5926" s="0" t="s">
        <v>16629</v>
      </c>
      <c r="D5926" s="0" t="n">
        <v>78</v>
      </c>
      <c r="E5926" s="0" t="s">
        <v>16721</v>
      </c>
      <c r="F5926" s="0" t="s">
        <v>16722</v>
      </c>
    </row>
    <row r="5927" customFormat="false" ht="14.4" hidden="false" customHeight="false" outlineLevel="0" collapsed="false">
      <c r="A5927" s="0" t="n">
        <v>694</v>
      </c>
      <c r="B5927" s="0" t="s">
        <v>16628</v>
      </c>
      <c r="C5927" s="0" t="s">
        <v>16629</v>
      </c>
      <c r="D5927" s="0" t="n">
        <v>79</v>
      </c>
      <c r="E5927" s="0" t="s">
        <v>16723</v>
      </c>
      <c r="F5927" s="0" t="s">
        <v>16724</v>
      </c>
    </row>
    <row r="5928" customFormat="false" ht="14.4" hidden="false" customHeight="false" outlineLevel="0" collapsed="false">
      <c r="A5928" s="0" t="n">
        <v>694</v>
      </c>
      <c r="B5928" s="0" t="s">
        <v>16628</v>
      </c>
      <c r="C5928" s="0" t="s">
        <v>16629</v>
      </c>
      <c r="D5928" s="0" t="n">
        <v>80</v>
      </c>
      <c r="E5928" s="0" t="s">
        <v>16725</v>
      </c>
    </row>
    <row r="5929" customFormat="false" ht="14.4" hidden="false" customHeight="false" outlineLevel="0" collapsed="false">
      <c r="A5929" s="0" t="n">
        <v>694</v>
      </c>
      <c r="B5929" s="0" t="s">
        <v>16628</v>
      </c>
      <c r="C5929" s="0" t="s">
        <v>16629</v>
      </c>
      <c r="D5929" s="0" t="n">
        <v>81</v>
      </c>
      <c r="E5929" s="0" t="s">
        <v>16726</v>
      </c>
    </row>
    <row r="5930" customFormat="false" ht="14.4" hidden="false" customHeight="false" outlineLevel="0" collapsed="false">
      <c r="A5930" s="0" t="n">
        <v>694</v>
      </c>
      <c r="B5930" s="0" t="s">
        <v>16628</v>
      </c>
      <c r="C5930" s="0" t="s">
        <v>16629</v>
      </c>
      <c r="D5930" s="0" t="n">
        <v>82</v>
      </c>
      <c r="E5930" s="0" t="s">
        <v>16727</v>
      </c>
    </row>
    <row r="5931" customFormat="false" ht="14.4" hidden="false" customHeight="false" outlineLevel="0" collapsed="false">
      <c r="A5931" s="0" t="n">
        <v>694</v>
      </c>
      <c r="B5931" s="0" t="s">
        <v>16628</v>
      </c>
      <c r="C5931" s="0" t="s">
        <v>16629</v>
      </c>
      <c r="D5931" s="0" t="n">
        <v>83</v>
      </c>
      <c r="E5931" s="0" t="s">
        <v>16728</v>
      </c>
    </row>
    <row r="5932" customFormat="false" ht="14.4" hidden="false" customHeight="false" outlineLevel="0" collapsed="false">
      <c r="A5932" s="0" t="n">
        <v>694</v>
      </c>
      <c r="B5932" s="0" t="s">
        <v>16628</v>
      </c>
      <c r="C5932" s="0" t="s">
        <v>16629</v>
      </c>
      <c r="D5932" s="0" t="n">
        <v>84</v>
      </c>
      <c r="E5932" s="0" t="s">
        <v>16729</v>
      </c>
    </row>
    <row r="5933" customFormat="false" ht="14.4" hidden="false" customHeight="false" outlineLevel="0" collapsed="false">
      <c r="A5933" s="0" t="n">
        <v>694</v>
      </c>
      <c r="B5933" s="0" t="s">
        <v>16628</v>
      </c>
      <c r="C5933" s="0" t="s">
        <v>16629</v>
      </c>
      <c r="D5933" s="0" t="n">
        <v>85</v>
      </c>
      <c r="E5933" s="0" t="s">
        <v>16730</v>
      </c>
    </row>
    <row r="5934" customFormat="false" ht="14.4" hidden="false" customHeight="false" outlineLevel="0" collapsed="false">
      <c r="A5934" s="0" t="n">
        <v>694</v>
      </c>
      <c r="B5934" s="0" t="s">
        <v>16628</v>
      </c>
      <c r="C5934" s="0" t="s">
        <v>16629</v>
      </c>
      <c r="D5934" s="0" t="n">
        <v>86</v>
      </c>
      <c r="E5934" s="0" t="s">
        <v>16731</v>
      </c>
      <c r="F5934" s="0" t="s">
        <v>16732</v>
      </c>
    </row>
    <row r="5935" customFormat="false" ht="14.4" hidden="false" customHeight="false" outlineLevel="0" collapsed="false">
      <c r="A5935" s="0" t="n">
        <v>694</v>
      </c>
      <c r="B5935" s="0" t="s">
        <v>16628</v>
      </c>
      <c r="C5935" s="0" t="s">
        <v>16629</v>
      </c>
      <c r="D5935" s="0" t="n">
        <v>87</v>
      </c>
      <c r="E5935" s="0" t="s">
        <v>16733</v>
      </c>
      <c r="F5935" s="0" t="s">
        <v>16734</v>
      </c>
    </row>
    <row r="5936" customFormat="false" ht="14.4" hidden="false" customHeight="false" outlineLevel="0" collapsed="false">
      <c r="A5936" s="0" t="n">
        <v>694</v>
      </c>
      <c r="B5936" s="0" t="s">
        <v>16628</v>
      </c>
      <c r="C5936" s="0" t="s">
        <v>16629</v>
      </c>
      <c r="D5936" s="0" t="n">
        <v>88</v>
      </c>
      <c r="E5936" s="0" t="s">
        <v>16735</v>
      </c>
      <c r="F5936" s="0" t="s">
        <v>16736</v>
      </c>
    </row>
    <row r="5937" customFormat="false" ht="14.4" hidden="false" customHeight="false" outlineLevel="0" collapsed="false">
      <c r="A5937" s="0" t="n">
        <v>694</v>
      </c>
      <c r="B5937" s="0" t="s">
        <v>16628</v>
      </c>
      <c r="C5937" s="0" t="s">
        <v>16629</v>
      </c>
      <c r="D5937" s="0" t="n">
        <v>89</v>
      </c>
      <c r="E5937" s="0" t="s">
        <v>16737</v>
      </c>
      <c r="F5937" s="0" t="s">
        <v>16738</v>
      </c>
    </row>
    <row r="5938" customFormat="false" ht="14.4" hidden="false" customHeight="false" outlineLevel="0" collapsed="false">
      <c r="A5938" s="0" t="n">
        <v>694</v>
      </c>
      <c r="B5938" s="0" t="s">
        <v>16628</v>
      </c>
      <c r="C5938" s="0" t="s">
        <v>16629</v>
      </c>
      <c r="D5938" s="0" t="n">
        <v>90</v>
      </c>
      <c r="E5938" s="0" t="s">
        <v>16739</v>
      </c>
      <c r="F5938" s="0" t="s">
        <v>16740</v>
      </c>
    </row>
    <row r="5939" customFormat="false" ht="14.4" hidden="false" customHeight="false" outlineLevel="0" collapsed="false">
      <c r="A5939" s="0" t="n">
        <v>694</v>
      </c>
      <c r="B5939" s="0" t="s">
        <v>16628</v>
      </c>
      <c r="C5939" s="0" t="s">
        <v>16629</v>
      </c>
      <c r="D5939" s="0" t="n">
        <v>91</v>
      </c>
      <c r="E5939" s="0" t="s">
        <v>16741</v>
      </c>
      <c r="F5939" s="0" t="s">
        <v>16742</v>
      </c>
    </row>
    <row r="5940" customFormat="false" ht="14.4" hidden="false" customHeight="false" outlineLevel="0" collapsed="false">
      <c r="A5940" s="0" t="n">
        <v>694</v>
      </c>
      <c r="B5940" s="0" t="s">
        <v>16628</v>
      </c>
      <c r="C5940" s="0" t="s">
        <v>16629</v>
      </c>
      <c r="D5940" s="0" t="n">
        <v>92</v>
      </c>
      <c r="E5940" s="0" t="s">
        <v>16743</v>
      </c>
      <c r="F5940" s="0" t="s">
        <v>16744</v>
      </c>
    </row>
    <row r="5941" customFormat="false" ht="14.4" hidden="false" customHeight="false" outlineLevel="0" collapsed="false">
      <c r="A5941" s="0" t="n">
        <v>694</v>
      </c>
      <c r="B5941" s="0" t="s">
        <v>16628</v>
      </c>
      <c r="C5941" s="0" t="s">
        <v>16629</v>
      </c>
      <c r="D5941" s="0" t="n">
        <v>93</v>
      </c>
      <c r="E5941" s="0" t="s">
        <v>16745</v>
      </c>
      <c r="F5941" s="0" t="s">
        <v>16746</v>
      </c>
    </row>
    <row r="5942" customFormat="false" ht="14.4" hidden="false" customHeight="false" outlineLevel="0" collapsed="false">
      <c r="A5942" s="0" t="n">
        <v>694</v>
      </c>
      <c r="B5942" s="0" t="s">
        <v>16628</v>
      </c>
      <c r="C5942" s="0" t="s">
        <v>16629</v>
      </c>
      <c r="D5942" s="0" t="n">
        <v>94</v>
      </c>
      <c r="E5942" s="0" t="s">
        <v>16747</v>
      </c>
      <c r="F5942" s="0" t="s">
        <v>16748</v>
      </c>
    </row>
    <row r="5943" customFormat="false" ht="14.4" hidden="false" customHeight="false" outlineLevel="0" collapsed="false">
      <c r="A5943" s="0" t="n">
        <v>694</v>
      </c>
      <c r="B5943" s="0" t="s">
        <v>16628</v>
      </c>
      <c r="C5943" s="0" t="s">
        <v>16629</v>
      </c>
      <c r="D5943" s="0" t="n">
        <v>95</v>
      </c>
      <c r="E5943" s="0" t="s">
        <v>16749</v>
      </c>
      <c r="F5943" s="0" t="s">
        <v>16750</v>
      </c>
    </row>
    <row r="5944" customFormat="false" ht="14.4" hidden="false" customHeight="false" outlineLevel="0" collapsed="false">
      <c r="A5944" s="0" t="n">
        <v>694</v>
      </c>
      <c r="B5944" s="0" t="s">
        <v>16628</v>
      </c>
      <c r="C5944" s="0" t="s">
        <v>16629</v>
      </c>
      <c r="D5944" s="0" t="n">
        <v>96</v>
      </c>
      <c r="E5944" s="0" t="s">
        <v>16751</v>
      </c>
      <c r="F5944" s="0" t="s">
        <v>16752</v>
      </c>
    </row>
    <row r="5945" customFormat="false" ht="14.4" hidden="false" customHeight="false" outlineLevel="0" collapsed="false">
      <c r="A5945" s="0" t="n">
        <v>694</v>
      </c>
      <c r="B5945" s="0" t="s">
        <v>16628</v>
      </c>
      <c r="C5945" s="0" t="s">
        <v>16629</v>
      </c>
      <c r="D5945" s="0" t="n">
        <v>97</v>
      </c>
      <c r="E5945" s="0" t="s">
        <v>16753</v>
      </c>
      <c r="F5945" s="0" t="s">
        <v>16754</v>
      </c>
    </row>
    <row r="5946" customFormat="false" ht="14.4" hidden="false" customHeight="false" outlineLevel="0" collapsed="false">
      <c r="A5946" s="0" t="n">
        <v>694</v>
      </c>
      <c r="B5946" s="0" t="s">
        <v>16628</v>
      </c>
      <c r="C5946" s="0" t="s">
        <v>16629</v>
      </c>
      <c r="D5946" s="0" t="n">
        <v>98</v>
      </c>
      <c r="E5946" s="0" t="s">
        <v>16755</v>
      </c>
      <c r="F5946" s="0" t="s">
        <v>16756</v>
      </c>
    </row>
    <row r="5947" customFormat="false" ht="14.4" hidden="false" customHeight="false" outlineLevel="0" collapsed="false">
      <c r="A5947" s="0" t="n">
        <v>694</v>
      </c>
      <c r="B5947" s="0" t="s">
        <v>16628</v>
      </c>
      <c r="C5947" s="0" t="s">
        <v>16629</v>
      </c>
      <c r="D5947" s="0" t="n">
        <v>99</v>
      </c>
      <c r="E5947" s="0" t="s">
        <v>16757</v>
      </c>
      <c r="F5947" s="0" t="s">
        <v>16758</v>
      </c>
    </row>
    <row r="5948" customFormat="false" ht="14.4" hidden="false" customHeight="false" outlineLevel="0" collapsed="false">
      <c r="A5948" s="0" t="n">
        <v>694</v>
      </c>
      <c r="B5948" s="0" t="s">
        <v>16628</v>
      </c>
      <c r="C5948" s="0" t="s">
        <v>16629</v>
      </c>
      <c r="D5948" s="0" t="n">
        <v>100</v>
      </c>
      <c r="E5948" s="0" t="s">
        <v>16759</v>
      </c>
    </row>
    <row r="5949" customFormat="false" ht="14.4" hidden="false" customHeight="false" outlineLevel="0" collapsed="false">
      <c r="A5949" s="0" t="n">
        <v>694</v>
      </c>
      <c r="B5949" s="0" t="s">
        <v>16628</v>
      </c>
      <c r="C5949" s="0" t="s">
        <v>16629</v>
      </c>
      <c r="D5949" s="0" t="n">
        <v>101</v>
      </c>
      <c r="E5949" s="0" t="s">
        <v>16760</v>
      </c>
      <c r="F5949" s="0" t="s">
        <v>16761</v>
      </c>
      <c r="G5949" s="0" t="s">
        <v>16762</v>
      </c>
    </row>
    <row r="5950" customFormat="false" ht="14.4" hidden="false" customHeight="false" outlineLevel="0" collapsed="false">
      <c r="A5950" s="0" t="n">
        <v>694</v>
      </c>
      <c r="B5950" s="0" t="s">
        <v>16628</v>
      </c>
      <c r="C5950" s="0" t="s">
        <v>16629</v>
      </c>
      <c r="D5950" s="0" t="n">
        <v>102</v>
      </c>
      <c r="E5950" s="0" t="s">
        <v>16763</v>
      </c>
      <c r="F5950" s="0" t="s">
        <v>16764</v>
      </c>
      <c r="G5950" s="0" t="s">
        <v>16765</v>
      </c>
    </row>
    <row r="5951" customFormat="false" ht="14.4" hidden="false" customHeight="false" outlineLevel="0" collapsed="false">
      <c r="A5951" s="0" t="n">
        <v>694</v>
      </c>
      <c r="B5951" s="0" t="s">
        <v>16628</v>
      </c>
      <c r="C5951" s="0" t="s">
        <v>16629</v>
      </c>
      <c r="D5951" s="0" t="n">
        <v>103</v>
      </c>
      <c r="E5951" s="0" t="s">
        <v>16766</v>
      </c>
      <c r="F5951" s="0" t="s">
        <v>16767</v>
      </c>
      <c r="G5951" s="0" t="s">
        <v>16768</v>
      </c>
    </row>
    <row r="5952" customFormat="false" ht="14.4" hidden="false" customHeight="false" outlineLevel="0" collapsed="false">
      <c r="A5952" s="0" t="n">
        <v>694</v>
      </c>
      <c r="B5952" s="0" t="s">
        <v>16628</v>
      </c>
      <c r="C5952" s="0" t="s">
        <v>16629</v>
      </c>
      <c r="D5952" s="0" t="n">
        <v>104</v>
      </c>
      <c r="E5952" s="0" t="s">
        <v>16769</v>
      </c>
      <c r="F5952" s="0" t="s">
        <v>16770</v>
      </c>
      <c r="G5952" s="0" t="s">
        <v>16771</v>
      </c>
    </row>
    <row r="5953" customFormat="false" ht="14.4" hidden="false" customHeight="false" outlineLevel="0" collapsed="false">
      <c r="A5953" s="0" t="n">
        <v>694</v>
      </c>
      <c r="B5953" s="0" t="s">
        <v>16628</v>
      </c>
      <c r="C5953" s="0" t="s">
        <v>16629</v>
      </c>
      <c r="D5953" s="0" t="n">
        <v>105</v>
      </c>
      <c r="E5953" s="0" t="s">
        <v>16772</v>
      </c>
      <c r="F5953" s="0" t="s">
        <v>16773</v>
      </c>
      <c r="G5953" s="0" t="s">
        <v>16774</v>
      </c>
    </row>
    <row r="5954" customFormat="false" ht="14.4" hidden="false" customHeight="false" outlineLevel="0" collapsed="false">
      <c r="A5954" s="0" t="n">
        <v>694</v>
      </c>
      <c r="B5954" s="0" t="s">
        <v>16628</v>
      </c>
      <c r="C5954" s="0" t="s">
        <v>16629</v>
      </c>
      <c r="D5954" s="0" t="n">
        <v>110</v>
      </c>
      <c r="E5954" s="0" t="s">
        <v>16775</v>
      </c>
      <c r="F5954" s="0" t="s">
        <v>16776</v>
      </c>
      <c r="G5954" s="0" t="s">
        <v>16777</v>
      </c>
    </row>
    <row r="5955" customFormat="false" ht="14.4" hidden="false" customHeight="false" outlineLevel="0" collapsed="false">
      <c r="A5955" s="0" t="n">
        <v>694</v>
      </c>
      <c r="B5955" s="0" t="s">
        <v>16628</v>
      </c>
      <c r="C5955" s="0" t="s">
        <v>16629</v>
      </c>
      <c r="D5955" s="0" t="n">
        <v>111</v>
      </c>
      <c r="E5955" s="0" t="s">
        <v>16778</v>
      </c>
      <c r="F5955" s="0" t="s">
        <v>16779</v>
      </c>
      <c r="G5955" s="0" t="s">
        <v>16780</v>
      </c>
    </row>
    <row r="5956" customFormat="false" ht="14.4" hidden="false" customHeight="false" outlineLevel="0" collapsed="false">
      <c r="A5956" s="0" t="n">
        <v>694</v>
      </c>
      <c r="B5956" s="0" t="s">
        <v>16628</v>
      </c>
      <c r="C5956" s="0" t="s">
        <v>16629</v>
      </c>
      <c r="D5956" s="0" t="n">
        <v>200</v>
      </c>
      <c r="E5956" s="0" t="s">
        <v>16781</v>
      </c>
      <c r="G5956" s="0" t="s">
        <v>16782</v>
      </c>
    </row>
    <row r="5957" customFormat="false" ht="14.4" hidden="false" customHeight="false" outlineLevel="0" collapsed="false">
      <c r="A5957" s="0" t="n">
        <v>694</v>
      </c>
      <c r="B5957" s="0" t="s">
        <v>16628</v>
      </c>
      <c r="C5957" s="0" t="s">
        <v>16629</v>
      </c>
      <c r="D5957" s="0" t="n">
        <v>201</v>
      </c>
      <c r="E5957" s="0" t="s">
        <v>16783</v>
      </c>
      <c r="G5957" s="0" t="s">
        <v>16784</v>
      </c>
    </row>
    <row r="5958" customFormat="false" ht="14.4" hidden="false" customHeight="false" outlineLevel="0" collapsed="false">
      <c r="A5958" s="0" t="n">
        <v>694</v>
      </c>
      <c r="B5958" s="0" t="s">
        <v>16628</v>
      </c>
      <c r="C5958" s="0" t="s">
        <v>16629</v>
      </c>
      <c r="D5958" s="0" t="n">
        <v>202</v>
      </c>
      <c r="E5958" s="0" t="s">
        <v>16785</v>
      </c>
      <c r="G5958" s="0" t="s">
        <v>16786</v>
      </c>
    </row>
    <row r="5959" customFormat="false" ht="14.4" hidden="false" customHeight="false" outlineLevel="0" collapsed="false">
      <c r="A5959" s="0" t="n">
        <v>694</v>
      </c>
      <c r="B5959" s="0" t="s">
        <v>16628</v>
      </c>
      <c r="C5959" s="0" t="s">
        <v>16629</v>
      </c>
      <c r="D5959" s="0" t="n">
        <v>1000</v>
      </c>
      <c r="E5959" s="0" t="s">
        <v>16787</v>
      </c>
      <c r="F5959" s="0" t="s">
        <v>16788</v>
      </c>
      <c r="G5959" s="0" t="s">
        <v>16789</v>
      </c>
    </row>
    <row r="5960" customFormat="false" ht="14.4" hidden="false" customHeight="false" outlineLevel="0" collapsed="false">
      <c r="A5960" s="0" t="n">
        <v>694</v>
      </c>
      <c r="B5960" s="0" t="s">
        <v>16628</v>
      </c>
      <c r="C5960" s="0" t="s">
        <v>16629</v>
      </c>
      <c r="D5960" s="0" t="n">
        <v>9976</v>
      </c>
      <c r="E5960" s="0" t="s">
        <v>16790</v>
      </c>
      <c r="F5960" s="0" t="s">
        <v>16791</v>
      </c>
      <c r="G5960" s="0" t="s">
        <v>1074</v>
      </c>
    </row>
    <row r="5961" customFormat="false" ht="14.4" hidden="false" customHeight="false" outlineLevel="0" collapsed="false">
      <c r="A5961" s="0" t="n">
        <v>694</v>
      </c>
      <c r="B5961" s="0" t="s">
        <v>16628</v>
      </c>
      <c r="C5961" s="0" t="s">
        <v>16629</v>
      </c>
      <c r="D5961" s="0" t="n">
        <v>9977</v>
      </c>
      <c r="E5961" s="0" t="s">
        <v>16792</v>
      </c>
      <c r="F5961" s="0" t="s">
        <v>16793</v>
      </c>
      <c r="G5961" s="0" t="s">
        <v>1074</v>
      </c>
    </row>
    <row r="5962" customFormat="false" ht="14.4" hidden="false" customHeight="false" outlineLevel="0" collapsed="false">
      <c r="A5962" s="0" t="n">
        <v>697</v>
      </c>
      <c r="B5962" s="0" t="s">
        <v>16794</v>
      </c>
      <c r="C5962" s="0" t="s">
        <v>16795</v>
      </c>
      <c r="D5962" s="0" t="n">
        <v>1</v>
      </c>
      <c r="E5962" s="0" t="s">
        <v>16796</v>
      </c>
      <c r="F5962" s="0" t="s">
        <v>16797</v>
      </c>
    </row>
    <row r="5963" customFormat="false" ht="14.4" hidden="false" customHeight="false" outlineLevel="0" collapsed="false">
      <c r="A5963" s="0" t="n">
        <v>697</v>
      </c>
      <c r="B5963" s="0" t="s">
        <v>16794</v>
      </c>
      <c r="C5963" s="0" t="s">
        <v>16795</v>
      </c>
      <c r="D5963" s="0" t="n">
        <v>2</v>
      </c>
      <c r="E5963" s="0" t="s">
        <v>16798</v>
      </c>
      <c r="F5963" s="0" t="s">
        <v>16799</v>
      </c>
    </row>
    <row r="5964" customFormat="false" ht="14.4" hidden="false" customHeight="false" outlineLevel="0" collapsed="false">
      <c r="A5964" s="0" t="n">
        <v>697</v>
      </c>
      <c r="B5964" s="0" t="s">
        <v>16794</v>
      </c>
      <c r="C5964" s="0" t="s">
        <v>16795</v>
      </c>
      <c r="D5964" s="0" t="n">
        <v>3</v>
      </c>
      <c r="E5964" s="0" t="s">
        <v>16800</v>
      </c>
      <c r="F5964" s="0" t="s">
        <v>16801</v>
      </c>
    </row>
    <row r="5965" customFormat="false" ht="14.4" hidden="false" customHeight="false" outlineLevel="0" collapsed="false">
      <c r="A5965" s="0" t="n">
        <v>700</v>
      </c>
      <c r="B5965" s="0" t="s">
        <v>16802</v>
      </c>
      <c r="C5965" s="0" t="s">
        <v>16803</v>
      </c>
      <c r="D5965" s="0" t="n">
        <v>1</v>
      </c>
      <c r="E5965" s="0" t="s">
        <v>16804</v>
      </c>
    </row>
    <row r="5966" customFormat="false" ht="14.4" hidden="false" customHeight="false" outlineLevel="0" collapsed="false">
      <c r="A5966" s="0" t="n">
        <v>700</v>
      </c>
      <c r="B5966" s="0" t="s">
        <v>16802</v>
      </c>
      <c r="C5966" s="0" t="s">
        <v>16803</v>
      </c>
      <c r="D5966" s="0" t="n">
        <v>2</v>
      </c>
      <c r="E5966" s="0" t="s">
        <v>16805</v>
      </c>
    </row>
    <row r="5967" customFormat="false" ht="14.4" hidden="false" customHeight="false" outlineLevel="0" collapsed="false">
      <c r="A5967" s="0" t="n">
        <v>700</v>
      </c>
      <c r="B5967" s="0" t="s">
        <v>16802</v>
      </c>
      <c r="C5967" s="0" t="s">
        <v>16803</v>
      </c>
      <c r="D5967" s="0" t="n">
        <v>3</v>
      </c>
      <c r="E5967" s="0" t="s">
        <v>16806</v>
      </c>
    </row>
    <row r="5968" customFormat="false" ht="14.4" hidden="false" customHeight="false" outlineLevel="0" collapsed="false">
      <c r="A5968" s="0" t="n">
        <v>700</v>
      </c>
      <c r="B5968" s="0" t="s">
        <v>16802</v>
      </c>
      <c r="C5968" s="0" t="s">
        <v>16803</v>
      </c>
      <c r="D5968" s="0" t="n">
        <v>4</v>
      </c>
      <c r="E5968" s="0" t="s">
        <v>16807</v>
      </c>
    </row>
    <row r="5969" customFormat="false" ht="14.4" hidden="false" customHeight="false" outlineLevel="0" collapsed="false">
      <c r="A5969" s="0" t="n">
        <v>700</v>
      </c>
      <c r="B5969" s="0" t="s">
        <v>16802</v>
      </c>
      <c r="C5969" s="0" t="s">
        <v>16803</v>
      </c>
      <c r="D5969" s="0" t="n">
        <v>5</v>
      </c>
      <c r="E5969" s="0" t="s">
        <v>16808</v>
      </c>
    </row>
    <row r="5970" customFormat="false" ht="14.4" hidden="false" customHeight="false" outlineLevel="0" collapsed="false">
      <c r="A5970" s="0" t="n">
        <v>700</v>
      </c>
      <c r="B5970" s="0" t="s">
        <v>16802</v>
      </c>
      <c r="C5970" s="0" t="s">
        <v>16803</v>
      </c>
      <c r="D5970" s="0" t="n">
        <v>6</v>
      </c>
      <c r="E5970" s="0" t="s">
        <v>16809</v>
      </c>
    </row>
    <row r="5971" customFormat="false" ht="14.4" hidden="false" customHeight="false" outlineLevel="0" collapsed="false">
      <c r="A5971" s="0" t="n">
        <v>700</v>
      </c>
      <c r="B5971" s="0" t="s">
        <v>16802</v>
      </c>
      <c r="C5971" s="0" t="s">
        <v>16803</v>
      </c>
      <c r="D5971" s="0" t="n">
        <v>7</v>
      </c>
      <c r="E5971" s="0" t="s">
        <v>16810</v>
      </c>
    </row>
    <row r="5972" customFormat="false" ht="14.4" hidden="false" customHeight="false" outlineLevel="0" collapsed="false">
      <c r="A5972" s="0" t="n">
        <v>700</v>
      </c>
      <c r="B5972" s="0" t="s">
        <v>16802</v>
      </c>
      <c r="C5972" s="0" t="s">
        <v>16803</v>
      </c>
      <c r="D5972" s="0" t="n">
        <v>8</v>
      </c>
      <c r="E5972" s="0" t="s">
        <v>16811</v>
      </c>
    </row>
    <row r="5973" customFormat="false" ht="14.4" hidden="false" customHeight="false" outlineLevel="0" collapsed="false">
      <c r="A5973" s="0" t="n">
        <v>700</v>
      </c>
      <c r="B5973" s="0" t="s">
        <v>16802</v>
      </c>
      <c r="C5973" s="0" t="s">
        <v>16803</v>
      </c>
      <c r="D5973" s="0" t="n">
        <v>9</v>
      </c>
      <c r="E5973" s="0" t="s">
        <v>16812</v>
      </c>
    </row>
    <row r="5974" customFormat="false" ht="14.4" hidden="false" customHeight="false" outlineLevel="0" collapsed="false">
      <c r="A5974" s="0" t="n">
        <v>703</v>
      </c>
      <c r="B5974" s="0" t="s">
        <v>16813</v>
      </c>
      <c r="C5974" s="0" t="s">
        <v>16814</v>
      </c>
      <c r="D5974" s="0" t="n">
        <v>1</v>
      </c>
      <c r="E5974" s="0" t="s">
        <v>16815</v>
      </c>
    </row>
    <row r="5975" customFormat="false" ht="14.4" hidden="false" customHeight="false" outlineLevel="0" collapsed="false">
      <c r="A5975" s="0" t="n">
        <v>703</v>
      </c>
      <c r="B5975" s="0" t="s">
        <v>16813</v>
      </c>
      <c r="C5975" s="0" t="s">
        <v>16814</v>
      </c>
      <c r="D5975" s="0" t="n">
        <v>2</v>
      </c>
      <c r="E5975" s="0" t="s">
        <v>16816</v>
      </c>
    </row>
    <row r="5976" customFormat="false" ht="14.4" hidden="false" customHeight="false" outlineLevel="0" collapsed="false">
      <c r="A5976" s="0" t="n">
        <v>703</v>
      </c>
      <c r="B5976" s="0" t="s">
        <v>16813</v>
      </c>
      <c r="C5976" s="0" t="s">
        <v>16814</v>
      </c>
      <c r="D5976" s="0" t="n">
        <v>3</v>
      </c>
      <c r="E5976" s="0" t="s">
        <v>16817</v>
      </c>
    </row>
    <row r="5977" customFormat="false" ht="14.4" hidden="false" customHeight="false" outlineLevel="0" collapsed="false">
      <c r="A5977" s="0" t="n">
        <v>703</v>
      </c>
      <c r="B5977" s="0" t="s">
        <v>16813</v>
      </c>
      <c r="C5977" s="0" t="s">
        <v>16814</v>
      </c>
      <c r="D5977" s="0" t="n">
        <v>4</v>
      </c>
      <c r="E5977" s="0" t="s">
        <v>16818</v>
      </c>
    </row>
    <row r="5978" customFormat="false" ht="14.4" hidden="false" customHeight="false" outlineLevel="0" collapsed="false">
      <c r="A5978" s="0" t="n">
        <v>706</v>
      </c>
      <c r="B5978" s="0" t="s">
        <v>16819</v>
      </c>
      <c r="C5978" s="0" t="s">
        <v>16820</v>
      </c>
      <c r="D5978" s="0" t="n">
        <v>0</v>
      </c>
      <c r="E5978" s="0" t="s">
        <v>16821</v>
      </c>
    </row>
    <row r="5979" customFormat="false" ht="14.4" hidden="false" customHeight="false" outlineLevel="0" collapsed="false">
      <c r="A5979" s="0" t="n">
        <v>706</v>
      </c>
      <c r="B5979" s="0" t="s">
        <v>16819</v>
      </c>
      <c r="C5979" s="0" t="s">
        <v>16820</v>
      </c>
      <c r="D5979" s="0" t="n">
        <v>1</v>
      </c>
      <c r="E5979" s="0" t="s">
        <v>16822</v>
      </c>
    </row>
    <row r="5980" customFormat="false" ht="14.4" hidden="false" customHeight="false" outlineLevel="0" collapsed="false">
      <c r="A5980" s="0" t="n">
        <v>706</v>
      </c>
      <c r="B5980" s="0" t="s">
        <v>16819</v>
      </c>
      <c r="C5980" s="0" t="s">
        <v>16820</v>
      </c>
      <c r="D5980" s="0" t="n">
        <v>2</v>
      </c>
      <c r="E5980" s="0" t="s">
        <v>16823</v>
      </c>
    </row>
    <row r="5981" customFormat="false" ht="14.4" hidden="false" customHeight="false" outlineLevel="0" collapsed="false">
      <c r="A5981" s="0" t="n">
        <v>706</v>
      </c>
      <c r="B5981" s="0" t="s">
        <v>16819</v>
      </c>
      <c r="C5981" s="0" t="s">
        <v>16820</v>
      </c>
      <c r="D5981" s="0" t="n">
        <v>3</v>
      </c>
      <c r="E5981" s="0" t="s">
        <v>16824</v>
      </c>
    </row>
    <row r="5982" customFormat="false" ht="14.4" hidden="false" customHeight="false" outlineLevel="0" collapsed="false">
      <c r="A5982" s="0" t="n">
        <v>706</v>
      </c>
      <c r="B5982" s="0" t="s">
        <v>16819</v>
      </c>
      <c r="C5982" s="0" t="s">
        <v>16820</v>
      </c>
      <c r="D5982" s="0" t="n">
        <v>4</v>
      </c>
      <c r="E5982" s="0" t="s">
        <v>16825</v>
      </c>
    </row>
    <row r="5983" customFormat="false" ht="14.4" hidden="false" customHeight="false" outlineLevel="0" collapsed="false">
      <c r="A5983" s="0" t="n">
        <v>706</v>
      </c>
      <c r="B5983" s="0" t="s">
        <v>16819</v>
      </c>
      <c r="C5983" s="0" t="s">
        <v>16820</v>
      </c>
      <c r="D5983" s="0" t="n">
        <v>9</v>
      </c>
      <c r="E5983" s="0" t="s">
        <v>16826</v>
      </c>
    </row>
    <row r="5984" customFormat="false" ht="14.4" hidden="false" customHeight="false" outlineLevel="0" collapsed="false">
      <c r="A5984" s="0" t="n">
        <v>709</v>
      </c>
      <c r="B5984" s="0" t="s">
        <v>16827</v>
      </c>
      <c r="C5984" s="0" t="s">
        <v>16828</v>
      </c>
      <c r="D5984" s="0" t="n">
        <v>0</v>
      </c>
      <c r="E5984" s="0" t="s">
        <v>16829</v>
      </c>
    </row>
    <row r="5985" customFormat="false" ht="14.4" hidden="false" customHeight="false" outlineLevel="0" collapsed="false">
      <c r="A5985" s="0" t="n">
        <v>709</v>
      </c>
      <c r="B5985" s="0" t="s">
        <v>16827</v>
      </c>
      <c r="C5985" s="0" t="s">
        <v>16828</v>
      </c>
      <c r="D5985" s="0" t="n">
        <v>1</v>
      </c>
      <c r="E5985" s="0" t="s">
        <v>16830</v>
      </c>
    </row>
    <row r="5986" customFormat="false" ht="14.4" hidden="false" customHeight="false" outlineLevel="0" collapsed="false">
      <c r="A5986" s="0" t="n">
        <v>709</v>
      </c>
      <c r="B5986" s="0" t="s">
        <v>16827</v>
      </c>
      <c r="C5986" s="0" t="s">
        <v>16828</v>
      </c>
      <c r="D5986" s="0" t="n">
        <v>2</v>
      </c>
      <c r="E5986" s="0" t="s">
        <v>16831</v>
      </c>
    </row>
    <row r="5987" customFormat="false" ht="14.4" hidden="false" customHeight="false" outlineLevel="0" collapsed="false">
      <c r="A5987" s="0" t="n">
        <v>709</v>
      </c>
      <c r="B5987" s="0" t="s">
        <v>16827</v>
      </c>
      <c r="C5987" s="0" t="s">
        <v>16828</v>
      </c>
      <c r="D5987" s="0" t="n">
        <v>3</v>
      </c>
      <c r="E5987" s="0" t="s">
        <v>16832</v>
      </c>
    </row>
    <row r="5988" customFormat="false" ht="14.4" hidden="false" customHeight="false" outlineLevel="0" collapsed="false">
      <c r="A5988" s="0" t="n">
        <v>709</v>
      </c>
      <c r="B5988" s="0" t="s">
        <v>16827</v>
      </c>
      <c r="C5988" s="0" t="s">
        <v>16828</v>
      </c>
      <c r="D5988" s="0" t="n">
        <v>4</v>
      </c>
      <c r="E5988" s="0" t="s">
        <v>16833</v>
      </c>
    </row>
    <row r="5989" customFormat="false" ht="14.4" hidden="false" customHeight="false" outlineLevel="0" collapsed="false">
      <c r="A5989" s="0" t="n">
        <v>709</v>
      </c>
      <c r="B5989" s="0" t="s">
        <v>16827</v>
      </c>
      <c r="C5989" s="0" t="s">
        <v>16828</v>
      </c>
      <c r="D5989" s="0" t="n">
        <v>5</v>
      </c>
      <c r="E5989" s="0" t="s">
        <v>16834</v>
      </c>
    </row>
    <row r="5990" customFormat="false" ht="14.4" hidden="false" customHeight="false" outlineLevel="0" collapsed="false">
      <c r="A5990" s="0" t="n">
        <v>709</v>
      </c>
      <c r="B5990" s="0" t="s">
        <v>16827</v>
      </c>
      <c r="C5990" s="0" t="s">
        <v>16828</v>
      </c>
      <c r="D5990" s="0" t="n">
        <v>6</v>
      </c>
      <c r="E5990" s="0" t="s">
        <v>16835</v>
      </c>
    </row>
    <row r="5991" customFormat="false" ht="14.4" hidden="false" customHeight="false" outlineLevel="0" collapsed="false">
      <c r="A5991" s="0" t="n">
        <v>709</v>
      </c>
      <c r="B5991" s="0" t="s">
        <v>16827</v>
      </c>
      <c r="C5991" s="0" t="s">
        <v>16828</v>
      </c>
      <c r="D5991" s="0" t="n">
        <v>7</v>
      </c>
      <c r="E5991" s="0" t="s">
        <v>16836</v>
      </c>
    </row>
    <row r="5992" customFormat="false" ht="14.4" hidden="false" customHeight="false" outlineLevel="0" collapsed="false">
      <c r="A5992" s="0" t="n">
        <v>709</v>
      </c>
      <c r="B5992" s="0" t="s">
        <v>16827</v>
      </c>
      <c r="C5992" s="0" t="s">
        <v>16828</v>
      </c>
      <c r="D5992" s="0" t="n">
        <v>8</v>
      </c>
      <c r="E5992" s="0" t="s">
        <v>16837</v>
      </c>
    </row>
    <row r="5993" customFormat="false" ht="14.4" hidden="false" customHeight="false" outlineLevel="0" collapsed="false">
      <c r="A5993" s="0" t="n">
        <v>712</v>
      </c>
      <c r="B5993" s="0" t="s">
        <v>16838</v>
      </c>
      <c r="C5993" s="0" t="s">
        <v>16839</v>
      </c>
      <c r="D5993" s="0" t="n">
        <v>1</v>
      </c>
      <c r="E5993" s="0" t="s">
        <v>16840</v>
      </c>
    </row>
    <row r="5994" customFormat="false" ht="14.4" hidden="false" customHeight="false" outlineLevel="0" collapsed="false">
      <c r="A5994" s="0" t="n">
        <v>712</v>
      </c>
      <c r="B5994" s="0" t="s">
        <v>16838</v>
      </c>
      <c r="C5994" s="0" t="s">
        <v>16839</v>
      </c>
      <c r="D5994" s="0" t="n">
        <v>2</v>
      </c>
      <c r="E5994" s="0" t="s">
        <v>16841</v>
      </c>
    </row>
    <row r="5995" customFormat="false" ht="14.4" hidden="false" customHeight="false" outlineLevel="0" collapsed="false">
      <c r="A5995" s="0" t="n">
        <v>712</v>
      </c>
      <c r="B5995" s="0" t="s">
        <v>16838</v>
      </c>
      <c r="C5995" s="0" t="s">
        <v>16839</v>
      </c>
      <c r="D5995" s="0" t="n">
        <v>3</v>
      </c>
      <c r="E5995" s="0" t="s">
        <v>16829</v>
      </c>
    </row>
    <row r="5996" customFormat="false" ht="14.4" hidden="false" customHeight="false" outlineLevel="0" collapsed="false">
      <c r="A5996" s="0" t="n">
        <v>715</v>
      </c>
      <c r="B5996" s="0" t="s">
        <v>16842</v>
      </c>
      <c r="C5996" s="0" t="s">
        <v>16843</v>
      </c>
      <c r="D5996" s="0" t="n">
        <v>1</v>
      </c>
      <c r="E5996" s="0" t="s">
        <v>16844</v>
      </c>
    </row>
    <row r="5997" customFormat="false" ht="14.4" hidden="false" customHeight="false" outlineLevel="0" collapsed="false">
      <c r="A5997" s="0" t="n">
        <v>715</v>
      </c>
      <c r="B5997" s="0" t="s">
        <v>16842</v>
      </c>
      <c r="C5997" s="0" t="s">
        <v>16843</v>
      </c>
      <c r="D5997" s="0" t="n">
        <v>2</v>
      </c>
      <c r="E5997" s="0" t="s">
        <v>16845</v>
      </c>
    </row>
    <row r="5998" customFormat="false" ht="14.4" hidden="false" customHeight="false" outlineLevel="0" collapsed="false">
      <c r="A5998" s="0" t="n">
        <v>715</v>
      </c>
      <c r="B5998" s="0" t="s">
        <v>16842</v>
      </c>
      <c r="C5998" s="0" t="s">
        <v>16843</v>
      </c>
      <c r="D5998" s="0" t="n">
        <v>3</v>
      </c>
      <c r="E5998" s="0" t="s">
        <v>16846</v>
      </c>
    </row>
    <row r="5999" customFormat="false" ht="14.4" hidden="false" customHeight="false" outlineLevel="0" collapsed="false">
      <c r="A5999" s="0" t="n">
        <v>715</v>
      </c>
      <c r="B5999" s="0" t="s">
        <v>16842</v>
      </c>
      <c r="C5999" s="0" t="s">
        <v>16843</v>
      </c>
      <c r="D5999" s="0" t="n">
        <v>4</v>
      </c>
      <c r="E5999" s="0" t="s">
        <v>16847</v>
      </c>
    </row>
    <row r="6000" customFormat="false" ht="14.4" hidden="false" customHeight="false" outlineLevel="0" collapsed="false">
      <c r="A6000" s="0" t="n">
        <v>715</v>
      </c>
      <c r="B6000" s="0" t="s">
        <v>16842</v>
      </c>
      <c r="C6000" s="0" t="s">
        <v>16843</v>
      </c>
      <c r="D6000" s="0" t="n">
        <v>5</v>
      </c>
      <c r="E6000" s="0" t="s">
        <v>16848</v>
      </c>
    </row>
    <row r="6001" customFormat="false" ht="14.4" hidden="false" customHeight="false" outlineLevel="0" collapsed="false">
      <c r="A6001" s="0" t="n">
        <v>715</v>
      </c>
      <c r="B6001" s="0" t="s">
        <v>16842</v>
      </c>
      <c r="C6001" s="0" t="s">
        <v>16843</v>
      </c>
      <c r="D6001" s="0" t="n">
        <v>6</v>
      </c>
      <c r="E6001" s="0" t="s">
        <v>16829</v>
      </c>
    </row>
    <row r="6002" customFormat="false" ht="14.4" hidden="false" customHeight="false" outlineLevel="0" collapsed="false">
      <c r="A6002" s="0" t="n">
        <v>718</v>
      </c>
      <c r="B6002" s="0" t="s">
        <v>16849</v>
      </c>
      <c r="C6002" s="0" t="s">
        <v>16850</v>
      </c>
      <c r="D6002" s="0" t="n">
        <v>1</v>
      </c>
      <c r="E6002" s="0" t="s">
        <v>16851</v>
      </c>
    </row>
    <row r="6003" customFormat="false" ht="14.4" hidden="false" customHeight="false" outlineLevel="0" collapsed="false">
      <c r="A6003" s="0" t="n">
        <v>718</v>
      </c>
      <c r="B6003" s="0" t="s">
        <v>16849</v>
      </c>
      <c r="C6003" s="0" t="s">
        <v>16850</v>
      </c>
      <c r="D6003" s="0" t="n">
        <v>2</v>
      </c>
      <c r="E6003" s="0" t="s">
        <v>16852</v>
      </c>
    </row>
    <row r="6004" customFormat="false" ht="14.4" hidden="false" customHeight="false" outlineLevel="0" collapsed="false">
      <c r="A6004" s="0" t="n">
        <v>718</v>
      </c>
      <c r="B6004" s="0" t="s">
        <v>16849</v>
      </c>
      <c r="C6004" s="0" t="s">
        <v>16850</v>
      </c>
      <c r="D6004" s="0" t="n">
        <v>3</v>
      </c>
      <c r="E6004" s="0" t="s">
        <v>16853</v>
      </c>
    </row>
    <row r="6005" customFormat="false" ht="14.4" hidden="false" customHeight="false" outlineLevel="0" collapsed="false">
      <c r="A6005" s="0" t="n">
        <v>718</v>
      </c>
      <c r="B6005" s="0" t="s">
        <v>16849</v>
      </c>
      <c r="C6005" s="0" t="s">
        <v>16850</v>
      </c>
      <c r="D6005" s="0" t="n">
        <v>4</v>
      </c>
      <c r="E6005" s="0" t="s">
        <v>16854</v>
      </c>
    </row>
    <row r="6006" customFormat="false" ht="14.4" hidden="false" customHeight="false" outlineLevel="0" collapsed="false">
      <c r="A6006" s="0" t="n">
        <v>718</v>
      </c>
      <c r="B6006" s="0" t="s">
        <v>16849</v>
      </c>
      <c r="C6006" s="0" t="s">
        <v>16850</v>
      </c>
      <c r="D6006" s="0" t="n">
        <v>5</v>
      </c>
      <c r="E6006" s="0" t="s">
        <v>16829</v>
      </c>
    </row>
    <row r="6007" customFormat="false" ht="14.4" hidden="false" customHeight="false" outlineLevel="0" collapsed="false">
      <c r="A6007" s="0" t="n">
        <v>718</v>
      </c>
      <c r="B6007" s="0" t="s">
        <v>16849</v>
      </c>
      <c r="C6007" s="0" t="s">
        <v>16850</v>
      </c>
      <c r="D6007" s="0" t="n">
        <v>6</v>
      </c>
      <c r="E6007" s="0" t="s">
        <v>16855</v>
      </c>
    </row>
    <row r="6008" customFormat="false" ht="14.4" hidden="false" customHeight="false" outlineLevel="0" collapsed="false">
      <c r="A6008" s="0" t="n">
        <v>718</v>
      </c>
      <c r="B6008" s="0" t="s">
        <v>16849</v>
      </c>
      <c r="C6008" s="0" t="s">
        <v>16850</v>
      </c>
      <c r="D6008" s="0" t="n">
        <v>7</v>
      </c>
      <c r="E6008" s="0" t="s">
        <v>16856</v>
      </c>
    </row>
    <row r="6009" customFormat="false" ht="14.4" hidden="false" customHeight="false" outlineLevel="0" collapsed="false">
      <c r="A6009" s="0" t="n">
        <v>718</v>
      </c>
      <c r="B6009" s="0" t="s">
        <v>16849</v>
      </c>
      <c r="C6009" s="0" t="s">
        <v>16850</v>
      </c>
      <c r="D6009" s="0" t="n">
        <v>8</v>
      </c>
      <c r="E6009" s="0" t="s">
        <v>16857</v>
      </c>
    </row>
    <row r="6010" customFormat="false" ht="14.4" hidden="false" customHeight="false" outlineLevel="0" collapsed="false">
      <c r="A6010" s="0" t="n">
        <v>718</v>
      </c>
      <c r="B6010" s="0" t="s">
        <v>16849</v>
      </c>
      <c r="C6010" s="0" t="s">
        <v>16850</v>
      </c>
      <c r="D6010" s="0" t="n">
        <v>9</v>
      </c>
      <c r="E6010" s="0" t="s">
        <v>16858</v>
      </c>
    </row>
    <row r="6011" customFormat="false" ht="14.4" hidden="false" customHeight="false" outlineLevel="0" collapsed="false">
      <c r="A6011" s="0" t="n">
        <v>718</v>
      </c>
      <c r="B6011" s="0" t="s">
        <v>16849</v>
      </c>
      <c r="C6011" s="0" t="s">
        <v>16850</v>
      </c>
      <c r="D6011" s="0" t="n">
        <v>10</v>
      </c>
      <c r="E6011" s="0" t="s">
        <v>16812</v>
      </c>
    </row>
    <row r="6012" customFormat="false" ht="14.4" hidden="false" customHeight="false" outlineLevel="0" collapsed="false">
      <c r="A6012" s="0" t="n">
        <v>721</v>
      </c>
      <c r="B6012" s="0" t="s">
        <v>16859</v>
      </c>
      <c r="C6012" s="0" t="s">
        <v>16860</v>
      </c>
      <c r="D6012" s="0" t="n">
        <v>1</v>
      </c>
      <c r="E6012" s="0" t="s">
        <v>16861</v>
      </c>
    </row>
    <row r="6013" customFormat="false" ht="14.4" hidden="false" customHeight="false" outlineLevel="0" collapsed="false">
      <c r="A6013" s="0" t="n">
        <v>721</v>
      </c>
      <c r="B6013" s="0" t="s">
        <v>16859</v>
      </c>
      <c r="C6013" s="0" t="s">
        <v>16860</v>
      </c>
      <c r="D6013" s="0" t="n">
        <v>2</v>
      </c>
      <c r="E6013" s="0" t="s">
        <v>16862</v>
      </c>
    </row>
    <row r="6014" customFormat="false" ht="14.4" hidden="false" customHeight="false" outlineLevel="0" collapsed="false">
      <c r="A6014" s="0" t="n">
        <v>721</v>
      </c>
      <c r="B6014" s="0" t="s">
        <v>16859</v>
      </c>
      <c r="C6014" s="0" t="s">
        <v>16860</v>
      </c>
      <c r="D6014" s="0" t="n">
        <v>3</v>
      </c>
      <c r="E6014" s="0" t="s">
        <v>16863</v>
      </c>
    </row>
    <row r="6015" customFormat="false" ht="14.4" hidden="false" customHeight="false" outlineLevel="0" collapsed="false">
      <c r="A6015" s="0" t="n">
        <v>721</v>
      </c>
      <c r="B6015" s="0" t="s">
        <v>16859</v>
      </c>
      <c r="C6015" s="0" t="s">
        <v>16860</v>
      </c>
      <c r="D6015" s="0" t="n">
        <v>4</v>
      </c>
      <c r="E6015" s="0" t="s">
        <v>16864</v>
      </c>
    </row>
    <row r="6016" customFormat="false" ht="14.4" hidden="false" customHeight="false" outlineLevel="0" collapsed="false">
      <c r="A6016" s="0" t="n">
        <v>721</v>
      </c>
      <c r="B6016" s="0" t="s">
        <v>16859</v>
      </c>
      <c r="C6016" s="0" t="s">
        <v>16860</v>
      </c>
      <c r="D6016" s="0" t="n">
        <v>5</v>
      </c>
      <c r="E6016" s="0" t="s">
        <v>16865</v>
      </c>
    </row>
    <row r="6017" customFormat="false" ht="14.4" hidden="false" customHeight="false" outlineLevel="0" collapsed="false">
      <c r="A6017" s="0" t="n">
        <v>721</v>
      </c>
      <c r="B6017" s="0" t="s">
        <v>16859</v>
      </c>
      <c r="C6017" s="0" t="s">
        <v>16860</v>
      </c>
      <c r="D6017" s="0" t="n">
        <v>6</v>
      </c>
      <c r="E6017" s="0" t="s">
        <v>16866</v>
      </c>
    </row>
    <row r="6018" customFormat="false" ht="14.4" hidden="false" customHeight="false" outlineLevel="0" collapsed="false">
      <c r="A6018" s="0" t="n">
        <v>721</v>
      </c>
      <c r="B6018" s="0" t="s">
        <v>16859</v>
      </c>
      <c r="C6018" s="0" t="s">
        <v>16860</v>
      </c>
      <c r="D6018" s="0" t="n">
        <v>7</v>
      </c>
      <c r="E6018" s="0" t="s">
        <v>16867</v>
      </c>
    </row>
    <row r="6019" customFormat="false" ht="14.4" hidden="false" customHeight="false" outlineLevel="0" collapsed="false">
      <c r="A6019" s="0" t="n">
        <v>721</v>
      </c>
      <c r="B6019" s="0" t="s">
        <v>16859</v>
      </c>
      <c r="C6019" s="0" t="s">
        <v>16860</v>
      </c>
      <c r="D6019" s="0" t="n">
        <v>8</v>
      </c>
      <c r="E6019" s="0" t="s">
        <v>16868</v>
      </c>
    </row>
    <row r="6020" customFormat="false" ht="14.4" hidden="false" customHeight="false" outlineLevel="0" collapsed="false">
      <c r="A6020" s="0" t="n">
        <v>721</v>
      </c>
      <c r="B6020" s="0" t="s">
        <v>16859</v>
      </c>
      <c r="C6020" s="0" t="s">
        <v>16860</v>
      </c>
      <c r="D6020" s="0" t="n">
        <v>9</v>
      </c>
      <c r="E6020" s="0" t="s">
        <v>16869</v>
      </c>
    </row>
    <row r="6021" customFormat="false" ht="14.4" hidden="false" customHeight="false" outlineLevel="0" collapsed="false">
      <c r="A6021" s="0" t="n">
        <v>724</v>
      </c>
      <c r="B6021" s="0" t="s">
        <v>16870</v>
      </c>
      <c r="C6021" s="0" t="s">
        <v>16871</v>
      </c>
      <c r="D6021" s="0" t="n">
        <v>1</v>
      </c>
      <c r="E6021" s="0" t="s">
        <v>16872</v>
      </c>
    </row>
    <row r="6022" customFormat="false" ht="14.4" hidden="false" customHeight="false" outlineLevel="0" collapsed="false">
      <c r="A6022" s="0" t="n">
        <v>724</v>
      </c>
      <c r="B6022" s="0" t="s">
        <v>16870</v>
      </c>
      <c r="C6022" s="0" t="s">
        <v>16871</v>
      </c>
      <c r="D6022" s="0" t="n">
        <v>2</v>
      </c>
      <c r="E6022" s="0" t="s">
        <v>16873</v>
      </c>
    </row>
    <row r="6023" customFormat="false" ht="14.4" hidden="false" customHeight="false" outlineLevel="0" collapsed="false">
      <c r="A6023" s="0" t="n">
        <v>724</v>
      </c>
      <c r="B6023" s="0" t="s">
        <v>16870</v>
      </c>
      <c r="C6023" s="0" t="s">
        <v>16871</v>
      </c>
      <c r="D6023" s="0" t="n">
        <v>3</v>
      </c>
      <c r="E6023" s="0" t="s">
        <v>16874</v>
      </c>
    </row>
    <row r="6024" customFormat="false" ht="14.4" hidden="false" customHeight="false" outlineLevel="0" collapsed="false">
      <c r="A6024" s="0" t="n">
        <v>724</v>
      </c>
      <c r="B6024" s="0" t="s">
        <v>16870</v>
      </c>
      <c r="C6024" s="0" t="s">
        <v>16871</v>
      </c>
      <c r="D6024" s="0" t="n">
        <v>4</v>
      </c>
      <c r="E6024" s="0" t="s">
        <v>16875</v>
      </c>
    </row>
    <row r="6025" customFormat="false" ht="14.4" hidden="false" customHeight="false" outlineLevel="0" collapsed="false">
      <c r="A6025" s="0" t="n">
        <v>727</v>
      </c>
      <c r="B6025" s="0" t="s">
        <v>16876</v>
      </c>
      <c r="C6025" s="0" t="s">
        <v>16877</v>
      </c>
      <c r="D6025" s="0" t="n">
        <v>3</v>
      </c>
      <c r="E6025" s="0" t="s">
        <v>16878</v>
      </c>
    </row>
    <row r="6026" customFormat="false" ht="14.4" hidden="false" customHeight="false" outlineLevel="0" collapsed="false">
      <c r="A6026" s="0" t="n">
        <v>727</v>
      </c>
      <c r="B6026" s="0" t="s">
        <v>16876</v>
      </c>
      <c r="C6026" s="0" t="s">
        <v>16877</v>
      </c>
      <c r="D6026" s="0" t="n">
        <v>4</v>
      </c>
      <c r="E6026" s="0" t="s">
        <v>16879</v>
      </c>
    </row>
    <row r="6027" customFormat="false" ht="14.4" hidden="false" customHeight="false" outlineLevel="0" collapsed="false">
      <c r="A6027" s="0" t="n">
        <v>727</v>
      </c>
      <c r="B6027" s="0" t="s">
        <v>16876</v>
      </c>
      <c r="C6027" s="0" t="s">
        <v>16877</v>
      </c>
      <c r="D6027" s="0" t="n">
        <v>7</v>
      </c>
      <c r="E6027" s="0" t="s">
        <v>16880</v>
      </c>
    </row>
    <row r="6028" customFormat="false" ht="14.4" hidden="false" customHeight="false" outlineLevel="0" collapsed="false">
      <c r="A6028" s="0" t="n">
        <v>727</v>
      </c>
      <c r="B6028" s="0" t="s">
        <v>16876</v>
      </c>
      <c r="C6028" s="0" t="s">
        <v>16877</v>
      </c>
      <c r="D6028" s="0" t="n">
        <v>9</v>
      </c>
      <c r="E6028" s="0" t="s">
        <v>16881</v>
      </c>
    </row>
    <row r="6029" customFormat="false" ht="14.4" hidden="false" customHeight="false" outlineLevel="0" collapsed="false">
      <c r="A6029" s="0" t="n">
        <v>727</v>
      </c>
      <c r="B6029" s="0" t="s">
        <v>16876</v>
      </c>
      <c r="C6029" s="0" t="s">
        <v>16877</v>
      </c>
      <c r="D6029" s="0" t="n">
        <v>10</v>
      </c>
      <c r="E6029" s="0" t="s">
        <v>16882</v>
      </c>
    </row>
    <row r="6030" customFormat="false" ht="14.4" hidden="false" customHeight="false" outlineLevel="0" collapsed="false">
      <c r="A6030" s="0" t="n">
        <v>727</v>
      </c>
      <c r="B6030" s="0" t="s">
        <v>16876</v>
      </c>
      <c r="C6030" s="0" t="s">
        <v>16877</v>
      </c>
      <c r="D6030" s="0" t="s">
        <v>16883</v>
      </c>
      <c r="E6030" s="0" t="s">
        <v>16884</v>
      </c>
    </row>
    <row r="6031" customFormat="false" ht="14.4" hidden="false" customHeight="false" outlineLevel="0" collapsed="false">
      <c r="A6031" s="0" t="n">
        <v>727</v>
      </c>
      <c r="B6031" s="0" t="s">
        <v>16876</v>
      </c>
      <c r="C6031" s="0" t="s">
        <v>16877</v>
      </c>
      <c r="D6031" s="0" t="s">
        <v>16885</v>
      </c>
      <c r="E6031" s="0" t="s">
        <v>16886</v>
      </c>
    </row>
    <row r="6032" customFormat="false" ht="14.4" hidden="false" customHeight="false" outlineLevel="0" collapsed="false">
      <c r="A6032" s="0" t="n">
        <v>727</v>
      </c>
      <c r="B6032" s="0" t="s">
        <v>16876</v>
      </c>
      <c r="C6032" s="0" t="s">
        <v>16877</v>
      </c>
      <c r="D6032" s="0" t="s">
        <v>16887</v>
      </c>
      <c r="E6032" s="0" t="s">
        <v>16888</v>
      </c>
    </row>
    <row r="6033" customFormat="false" ht="14.4" hidden="false" customHeight="false" outlineLevel="0" collapsed="false">
      <c r="A6033" s="0" t="n">
        <v>727</v>
      </c>
      <c r="B6033" s="0" t="s">
        <v>16876</v>
      </c>
      <c r="C6033" s="0" t="s">
        <v>16877</v>
      </c>
      <c r="D6033" s="0" t="s">
        <v>16889</v>
      </c>
      <c r="E6033" s="0" t="s">
        <v>16890</v>
      </c>
    </row>
    <row r="6034" customFormat="false" ht="14.4" hidden="false" customHeight="false" outlineLevel="0" collapsed="false">
      <c r="A6034" s="0" t="n">
        <v>727</v>
      </c>
      <c r="B6034" s="0" t="s">
        <v>16876</v>
      </c>
      <c r="C6034" s="0" t="s">
        <v>16877</v>
      </c>
      <c r="D6034" s="0" t="s">
        <v>16891</v>
      </c>
      <c r="E6034" s="0" t="s">
        <v>16892</v>
      </c>
    </row>
    <row r="6035" customFormat="false" ht="14.4" hidden="false" customHeight="false" outlineLevel="0" collapsed="false">
      <c r="A6035" s="0" t="n">
        <v>727</v>
      </c>
      <c r="B6035" s="0" t="s">
        <v>16876</v>
      </c>
      <c r="C6035" s="0" t="s">
        <v>16877</v>
      </c>
      <c r="D6035" s="0" t="s">
        <v>16893</v>
      </c>
      <c r="E6035" s="0" t="s">
        <v>16894</v>
      </c>
    </row>
    <row r="6036" customFormat="false" ht="14.4" hidden="false" customHeight="false" outlineLevel="0" collapsed="false">
      <c r="A6036" s="0" t="n">
        <v>727</v>
      </c>
      <c r="B6036" s="0" t="s">
        <v>16876</v>
      </c>
      <c r="C6036" s="0" t="s">
        <v>16877</v>
      </c>
      <c r="D6036" s="0" t="s">
        <v>16895</v>
      </c>
      <c r="E6036" s="0" t="s">
        <v>16896</v>
      </c>
    </row>
    <row r="6037" customFormat="false" ht="14.4" hidden="false" customHeight="false" outlineLevel="0" collapsed="false">
      <c r="A6037" s="0" t="n">
        <v>727</v>
      </c>
      <c r="B6037" s="0" t="s">
        <v>16876</v>
      </c>
      <c r="C6037" s="0" t="s">
        <v>16877</v>
      </c>
      <c r="D6037" s="0" t="s">
        <v>16897</v>
      </c>
      <c r="E6037" s="0" t="s">
        <v>16898</v>
      </c>
    </row>
    <row r="6038" customFormat="false" ht="14.4" hidden="false" customHeight="false" outlineLevel="0" collapsed="false">
      <c r="A6038" s="0" t="n">
        <v>727</v>
      </c>
      <c r="B6038" s="0" t="s">
        <v>16876</v>
      </c>
      <c r="C6038" s="0" t="s">
        <v>16877</v>
      </c>
      <c r="D6038" s="0" t="s">
        <v>16899</v>
      </c>
      <c r="E6038" s="0" t="s">
        <v>16900</v>
      </c>
    </row>
    <row r="6039" customFormat="false" ht="14.4" hidden="false" customHeight="false" outlineLevel="0" collapsed="false">
      <c r="A6039" s="0" t="n">
        <v>727</v>
      </c>
      <c r="B6039" s="0" t="s">
        <v>16876</v>
      </c>
      <c r="C6039" s="0" t="s">
        <v>16877</v>
      </c>
      <c r="D6039" s="0" t="s">
        <v>16901</v>
      </c>
      <c r="E6039" s="0" t="s">
        <v>16902</v>
      </c>
    </row>
    <row r="6040" customFormat="false" ht="14.4" hidden="false" customHeight="false" outlineLevel="0" collapsed="false">
      <c r="A6040" s="0" t="n">
        <v>727</v>
      </c>
      <c r="B6040" s="0" t="s">
        <v>16876</v>
      </c>
      <c r="C6040" s="0" t="s">
        <v>16877</v>
      </c>
      <c r="D6040" s="0" t="s">
        <v>16903</v>
      </c>
      <c r="E6040" s="0" t="s">
        <v>16904</v>
      </c>
    </row>
    <row r="6041" customFormat="false" ht="14.4" hidden="false" customHeight="false" outlineLevel="0" collapsed="false">
      <c r="A6041" s="0" t="n">
        <v>727</v>
      </c>
      <c r="B6041" s="0" t="s">
        <v>16876</v>
      </c>
      <c r="C6041" s="0" t="s">
        <v>16877</v>
      </c>
      <c r="D6041" s="0" t="s">
        <v>16905</v>
      </c>
      <c r="E6041" s="0" t="s">
        <v>16906</v>
      </c>
    </row>
    <row r="6042" customFormat="false" ht="14.4" hidden="false" customHeight="false" outlineLevel="0" collapsed="false">
      <c r="A6042" s="0" t="n">
        <v>727</v>
      </c>
      <c r="B6042" s="0" t="s">
        <v>16876</v>
      </c>
      <c r="C6042" s="0" t="s">
        <v>16877</v>
      </c>
      <c r="D6042" s="0" t="s">
        <v>16907</v>
      </c>
      <c r="E6042" s="0" t="s">
        <v>16908</v>
      </c>
    </row>
    <row r="6043" customFormat="false" ht="14.4" hidden="false" customHeight="false" outlineLevel="0" collapsed="false">
      <c r="A6043" s="0" t="n">
        <v>727</v>
      </c>
      <c r="B6043" s="0" t="s">
        <v>16876</v>
      </c>
      <c r="C6043" s="0" t="s">
        <v>16877</v>
      </c>
      <c r="D6043" s="0" t="s">
        <v>16909</v>
      </c>
      <c r="E6043" s="0" t="s">
        <v>16910</v>
      </c>
    </row>
    <row r="6044" customFormat="false" ht="14.4" hidden="false" customHeight="false" outlineLevel="0" collapsed="false">
      <c r="A6044" s="0" t="n">
        <v>727</v>
      </c>
      <c r="B6044" s="0" t="s">
        <v>16876</v>
      </c>
      <c r="C6044" s="0" t="s">
        <v>16877</v>
      </c>
      <c r="D6044" s="0" t="s">
        <v>16911</v>
      </c>
      <c r="E6044" s="0" t="s">
        <v>16912</v>
      </c>
    </row>
    <row r="6045" customFormat="false" ht="14.4" hidden="false" customHeight="false" outlineLevel="0" collapsed="false">
      <c r="A6045" s="0" t="n">
        <v>727</v>
      </c>
      <c r="B6045" s="0" t="s">
        <v>16876</v>
      </c>
      <c r="C6045" s="0" t="s">
        <v>16877</v>
      </c>
      <c r="D6045" s="0" t="s">
        <v>16913</v>
      </c>
      <c r="E6045" s="0" t="s">
        <v>16914</v>
      </c>
    </row>
    <row r="6046" customFormat="false" ht="14.4" hidden="false" customHeight="false" outlineLevel="0" collapsed="false">
      <c r="A6046" s="0" t="n">
        <v>727</v>
      </c>
      <c r="B6046" s="0" t="s">
        <v>16876</v>
      </c>
      <c r="C6046" s="0" t="s">
        <v>16877</v>
      </c>
      <c r="D6046" s="0" t="s">
        <v>16915</v>
      </c>
      <c r="E6046" s="0" t="s">
        <v>16916</v>
      </c>
    </row>
    <row r="6047" customFormat="false" ht="14.4" hidden="false" customHeight="false" outlineLevel="0" collapsed="false">
      <c r="A6047" s="0" t="n">
        <v>730</v>
      </c>
      <c r="B6047" s="0" t="s">
        <v>16917</v>
      </c>
      <c r="C6047" s="0" t="s">
        <v>16918</v>
      </c>
      <c r="D6047" s="0" t="n">
        <v>1</v>
      </c>
      <c r="E6047" s="0" t="s">
        <v>16919</v>
      </c>
    </row>
    <row r="6048" customFormat="false" ht="14.4" hidden="false" customHeight="false" outlineLevel="0" collapsed="false">
      <c r="A6048" s="0" t="n">
        <v>730</v>
      </c>
      <c r="B6048" s="0" t="s">
        <v>16917</v>
      </c>
      <c r="C6048" s="0" t="s">
        <v>16918</v>
      </c>
      <c r="D6048" s="0" t="n">
        <v>2</v>
      </c>
      <c r="E6048" s="0" t="s">
        <v>16920</v>
      </c>
    </row>
    <row r="6049" customFormat="false" ht="14.4" hidden="false" customHeight="false" outlineLevel="0" collapsed="false">
      <c r="A6049" s="0" t="n">
        <v>733</v>
      </c>
      <c r="B6049" s="0" t="s">
        <v>16921</v>
      </c>
      <c r="C6049" s="0" t="s">
        <v>16922</v>
      </c>
      <c r="D6049" s="0" t="n">
        <v>0</v>
      </c>
      <c r="E6049" s="0" t="s">
        <v>16923</v>
      </c>
    </row>
    <row r="6050" customFormat="false" ht="14.4" hidden="false" customHeight="false" outlineLevel="0" collapsed="false">
      <c r="A6050" s="0" t="n">
        <v>733</v>
      </c>
      <c r="B6050" s="0" t="s">
        <v>16921</v>
      </c>
      <c r="C6050" s="0" t="s">
        <v>16922</v>
      </c>
      <c r="D6050" s="0" t="n">
        <v>1</v>
      </c>
      <c r="E6050" s="0" t="s">
        <v>15438</v>
      </c>
    </row>
    <row r="6051" customFormat="false" ht="14.4" hidden="false" customHeight="false" outlineLevel="0" collapsed="false">
      <c r="A6051" s="0" t="n">
        <v>733</v>
      </c>
      <c r="B6051" s="0" t="s">
        <v>16921</v>
      </c>
      <c r="C6051" s="0" t="s">
        <v>16922</v>
      </c>
      <c r="D6051" s="0" t="n">
        <v>2</v>
      </c>
      <c r="E6051" s="0" t="s">
        <v>16924</v>
      </c>
    </row>
    <row r="6052" customFormat="false" ht="14.4" hidden="false" customHeight="false" outlineLevel="0" collapsed="false">
      <c r="A6052" s="0" t="n">
        <v>733</v>
      </c>
      <c r="B6052" s="0" t="s">
        <v>16921</v>
      </c>
      <c r="C6052" s="0" t="s">
        <v>16922</v>
      </c>
      <c r="D6052" s="0" t="n">
        <v>3</v>
      </c>
      <c r="E6052" s="0" t="s">
        <v>16925</v>
      </c>
    </row>
    <row r="6053" customFormat="false" ht="14.4" hidden="false" customHeight="false" outlineLevel="0" collapsed="false">
      <c r="A6053" s="0" t="n">
        <v>733</v>
      </c>
      <c r="B6053" s="0" t="s">
        <v>16921</v>
      </c>
      <c r="C6053" s="0" t="s">
        <v>16922</v>
      </c>
      <c r="D6053" s="0" t="n">
        <v>4</v>
      </c>
      <c r="E6053" s="0" t="s">
        <v>16926</v>
      </c>
    </row>
    <row r="6054" customFormat="false" ht="14.4" hidden="false" customHeight="false" outlineLevel="0" collapsed="false">
      <c r="A6054" s="0" t="n">
        <v>736</v>
      </c>
      <c r="B6054" s="0" t="s">
        <v>16927</v>
      </c>
      <c r="C6054" s="0" t="s">
        <v>16928</v>
      </c>
      <c r="D6054" s="0" t="n">
        <v>1</v>
      </c>
      <c r="E6054" s="0" t="s">
        <v>16929</v>
      </c>
    </row>
    <row r="6055" customFormat="false" ht="14.4" hidden="false" customHeight="false" outlineLevel="0" collapsed="false">
      <c r="A6055" s="0" t="n">
        <v>736</v>
      </c>
      <c r="B6055" s="0" t="s">
        <v>16927</v>
      </c>
      <c r="C6055" s="0" t="s">
        <v>16928</v>
      </c>
      <c r="D6055" s="0" t="n">
        <v>2</v>
      </c>
      <c r="E6055" s="0" t="s">
        <v>16930</v>
      </c>
    </row>
    <row r="6056" customFormat="false" ht="14.4" hidden="false" customHeight="false" outlineLevel="0" collapsed="false">
      <c r="A6056" s="0" t="n">
        <v>736</v>
      </c>
      <c r="B6056" s="0" t="s">
        <v>16927</v>
      </c>
      <c r="C6056" s="0" t="s">
        <v>16928</v>
      </c>
      <c r="D6056" s="0" t="n">
        <v>3</v>
      </c>
      <c r="E6056" s="0" t="s">
        <v>16931</v>
      </c>
    </row>
    <row r="6057" customFormat="false" ht="14.4" hidden="false" customHeight="false" outlineLevel="0" collapsed="false">
      <c r="A6057" s="0" t="n">
        <v>736</v>
      </c>
      <c r="B6057" s="0" t="s">
        <v>16927</v>
      </c>
      <c r="C6057" s="0" t="s">
        <v>16928</v>
      </c>
      <c r="D6057" s="0" t="n">
        <v>4</v>
      </c>
      <c r="E6057" s="0" t="s">
        <v>16932</v>
      </c>
    </row>
    <row r="6058" customFormat="false" ht="14.4" hidden="false" customHeight="false" outlineLevel="0" collapsed="false">
      <c r="A6058" s="0" t="n">
        <v>736</v>
      </c>
      <c r="B6058" s="0" t="s">
        <v>16927</v>
      </c>
      <c r="C6058" s="0" t="s">
        <v>16928</v>
      </c>
      <c r="D6058" s="0" t="n">
        <v>5</v>
      </c>
      <c r="E6058" s="0" t="s">
        <v>16933</v>
      </c>
    </row>
    <row r="6059" customFormat="false" ht="14.4" hidden="false" customHeight="false" outlineLevel="0" collapsed="false">
      <c r="A6059" s="0" t="n">
        <v>736</v>
      </c>
      <c r="B6059" s="0" t="s">
        <v>16927</v>
      </c>
      <c r="C6059" s="0" t="s">
        <v>16928</v>
      </c>
      <c r="D6059" s="0" t="n">
        <v>6</v>
      </c>
      <c r="E6059" s="0" t="s">
        <v>16934</v>
      </c>
    </row>
    <row r="6060" customFormat="false" ht="14.4" hidden="false" customHeight="false" outlineLevel="0" collapsed="false">
      <c r="A6060" s="0" t="n">
        <v>736</v>
      </c>
      <c r="B6060" s="0" t="s">
        <v>16927</v>
      </c>
      <c r="C6060" s="0" t="s">
        <v>16928</v>
      </c>
      <c r="D6060" s="0" t="n">
        <v>7</v>
      </c>
      <c r="E6060" s="0" t="s">
        <v>16935</v>
      </c>
    </row>
    <row r="6061" customFormat="false" ht="14.4" hidden="false" customHeight="false" outlineLevel="0" collapsed="false">
      <c r="A6061" s="0" t="n">
        <v>736</v>
      </c>
      <c r="B6061" s="0" t="s">
        <v>16927</v>
      </c>
      <c r="C6061" s="0" t="s">
        <v>16928</v>
      </c>
      <c r="D6061" s="0" t="n">
        <v>8</v>
      </c>
      <c r="E6061" s="0" t="s">
        <v>16936</v>
      </c>
    </row>
    <row r="6062" customFormat="false" ht="14.4" hidden="false" customHeight="false" outlineLevel="0" collapsed="false">
      <c r="A6062" s="0" t="n">
        <v>736</v>
      </c>
      <c r="B6062" s="0" t="s">
        <v>16927</v>
      </c>
      <c r="C6062" s="0" t="s">
        <v>16928</v>
      </c>
      <c r="D6062" s="0" t="n">
        <v>9</v>
      </c>
      <c r="E6062" s="0" t="s">
        <v>16937</v>
      </c>
    </row>
    <row r="6063" customFormat="false" ht="14.4" hidden="false" customHeight="false" outlineLevel="0" collapsed="false">
      <c r="A6063" s="0" t="n">
        <v>739</v>
      </c>
      <c r="B6063" s="0" t="s">
        <v>16938</v>
      </c>
      <c r="C6063" s="0" t="s">
        <v>16939</v>
      </c>
      <c r="D6063" s="0" t="n">
        <v>1</v>
      </c>
      <c r="E6063" s="0" t="s">
        <v>16940</v>
      </c>
    </row>
    <row r="6064" customFormat="false" ht="14.4" hidden="false" customHeight="false" outlineLevel="0" collapsed="false">
      <c r="A6064" s="0" t="n">
        <v>739</v>
      </c>
      <c r="B6064" s="0" t="s">
        <v>16938</v>
      </c>
      <c r="C6064" s="0" t="s">
        <v>16939</v>
      </c>
      <c r="D6064" s="0" t="n">
        <v>2</v>
      </c>
      <c r="E6064" s="0" t="s">
        <v>16038</v>
      </c>
    </row>
    <row r="6065" customFormat="false" ht="14.4" hidden="false" customHeight="false" outlineLevel="0" collapsed="false">
      <c r="A6065" s="0" t="n">
        <v>739</v>
      </c>
      <c r="B6065" s="0" t="s">
        <v>16938</v>
      </c>
      <c r="C6065" s="0" t="s">
        <v>16939</v>
      </c>
      <c r="D6065" s="0" t="n">
        <v>3</v>
      </c>
      <c r="E6065" s="0" t="s">
        <v>16125</v>
      </c>
    </row>
    <row r="6066" customFormat="false" ht="14.4" hidden="false" customHeight="false" outlineLevel="0" collapsed="false">
      <c r="A6066" s="0" t="n">
        <v>739</v>
      </c>
      <c r="B6066" s="0" t="s">
        <v>16938</v>
      </c>
      <c r="C6066" s="0" t="s">
        <v>16939</v>
      </c>
      <c r="D6066" s="0" t="n">
        <v>4</v>
      </c>
      <c r="E6066" s="0" t="s">
        <v>16941</v>
      </c>
    </row>
    <row r="6067" customFormat="false" ht="14.4" hidden="false" customHeight="false" outlineLevel="0" collapsed="false">
      <c r="A6067" s="0" t="n">
        <v>739</v>
      </c>
      <c r="B6067" s="0" t="s">
        <v>16938</v>
      </c>
      <c r="C6067" s="0" t="s">
        <v>16939</v>
      </c>
      <c r="D6067" s="0" t="n">
        <v>5</v>
      </c>
      <c r="E6067" s="0" t="s">
        <v>16942</v>
      </c>
    </row>
    <row r="6068" customFormat="false" ht="14.4" hidden="false" customHeight="false" outlineLevel="0" collapsed="false">
      <c r="A6068" s="0" t="n">
        <v>739</v>
      </c>
      <c r="B6068" s="0" t="s">
        <v>16938</v>
      </c>
      <c r="C6068" s="0" t="s">
        <v>16939</v>
      </c>
      <c r="D6068" s="0" t="n">
        <v>6</v>
      </c>
      <c r="E6068" s="0" t="s">
        <v>16943</v>
      </c>
    </row>
    <row r="6069" customFormat="false" ht="14.4" hidden="false" customHeight="false" outlineLevel="0" collapsed="false">
      <c r="A6069" s="0" t="n">
        <v>742</v>
      </c>
      <c r="B6069" s="0" t="s">
        <v>16944</v>
      </c>
      <c r="C6069" s="0" t="s">
        <v>16945</v>
      </c>
      <c r="D6069" s="0" t="n">
        <v>1</v>
      </c>
      <c r="E6069" s="0" t="s">
        <v>16844</v>
      </c>
    </row>
    <row r="6070" customFormat="false" ht="14.4" hidden="false" customHeight="false" outlineLevel="0" collapsed="false">
      <c r="A6070" s="0" t="n">
        <v>742</v>
      </c>
      <c r="B6070" s="0" t="s">
        <v>16944</v>
      </c>
      <c r="C6070" s="0" t="s">
        <v>16945</v>
      </c>
      <c r="D6070" s="0" t="n">
        <v>2</v>
      </c>
      <c r="E6070" s="0" t="s">
        <v>16845</v>
      </c>
    </row>
    <row r="6071" customFormat="false" ht="14.4" hidden="false" customHeight="false" outlineLevel="0" collapsed="false">
      <c r="A6071" s="0" t="n">
        <v>742</v>
      </c>
      <c r="B6071" s="0" t="s">
        <v>16944</v>
      </c>
      <c r="C6071" s="0" t="s">
        <v>16945</v>
      </c>
      <c r="D6071" s="0" t="n">
        <v>3</v>
      </c>
      <c r="E6071" s="0" t="s">
        <v>16846</v>
      </c>
    </row>
    <row r="6072" customFormat="false" ht="14.4" hidden="false" customHeight="false" outlineLevel="0" collapsed="false">
      <c r="A6072" s="0" t="n">
        <v>745</v>
      </c>
      <c r="B6072" s="0" t="s">
        <v>16946</v>
      </c>
      <c r="C6072" s="0" t="s">
        <v>16947</v>
      </c>
      <c r="D6072" s="0" t="n">
        <v>1</v>
      </c>
      <c r="E6072" s="0" t="s">
        <v>15438</v>
      </c>
    </row>
    <row r="6073" customFormat="false" ht="14.4" hidden="false" customHeight="false" outlineLevel="0" collapsed="false">
      <c r="A6073" s="0" t="n">
        <v>745</v>
      </c>
      <c r="B6073" s="0" t="s">
        <v>16946</v>
      </c>
      <c r="C6073" s="0" t="s">
        <v>16947</v>
      </c>
      <c r="D6073" s="0" t="n">
        <v>2</v>
      </c>
      <c r="E6073" s="0" t="s">
        <v>16948</v>
      </c>
    </row>
    <row r="6074" customFormat="false" ht="14.4" hidden="false" customHeight="false" outlineLevel="0" collapsed="false">
      <c r="A6074" s="0" t="n">
        <v>745</v>
      </c>
      <c r="B6074" s="0" t="s">
        <v>16946</v>
      </c>
      <c r="C6074" s="0" t="s">
        <v>16947</v>
      </c>
      <c r="D6074" s="0" t="n">
        <v>3</v>
      </c>
      <c r="E6074" s="0" t="s">
        <v>16925</v>
      </c>
    </row>
    <row r="6075" customFormat="false" ht="14.4" hidden="false" customHeight="false" outlineLevel="0" collapsed="false">
      <c r="A6075" s="0" t="n">
        <v>745</v>
      </c>
      <c r="B6075" s="0" t="s">
        <v>16946</v>
      </c>
      <c r="C6075" s="0" t="s">
        <v>16947</v>
      </c>
      <c r="D6075" s="0" t="n">
        <v>4</v>
      </c>
      <c r="E6075" s="0" t="s">
        <v>16949</v>
      </c>
    </row>
    <row r="6076" customFormat="false" ht="14.4" hidden="false" customHeight="false" outlineLevel="0" collapsed="false">
      <c r="A6076" s="0" t="n">
        <v>745</v>
      </c>
      <c r="B6076" s="0" t="s">
        <v>16946</v>
      </c>
      <c r="C6076" s="0" t="s">
        <v>16947</v>
      </c>
      <c r="D6076" s="0" t="n">
        <v>5</v>
      </c>
      <c r="E6076" s="0" t="s">
        <v>16950</v>
      </c>
    </row>
    <row r="6077" customFormat="false" ht="14.4" hidden="false" customHeight="false" outlineLevel="0" collapsed="false">
      <c r="A6077" s="0" t="n">
        <v>748</v>
      </c>
      <c r="B6077" s="0" t="s">
        <v>16951</v>
      </c>
      <c r="C6077" s="0" t="s">
        <v>16952</v>
      </c>
      <c r="D6077" s="0" t="n">
        <v>101</v>
      </c>
      <c r="E6077" s="0" t="s">
        <v>16953</v>
      </c>
    </row>
    <row r="6078" customFormat="false" ht="14.4" hidden="false" customHeight="false" outlineLevel="0" collapsed="false">
      <c r="A6078" s="0" t="n">
        <v>748</v>
      </c>
      <c r="B6078" s="0" t="s">
        <v>16951</v>
      </c>
      <c r="C6078" s="0" t="s">
        <v>16952</v>
      </c>
      <c r="D6078" s="0" t="n">
        <v>102</v>
      </c>
      <c r="E6078" s="0" t="s">
        <v>16954</v>
      </c>
    </row>
    <row r="6079" customFormat="false" ht="14.4" hidden="false" customHeight="false" outlineLevel="0" collapsed="false">
      <c r="A6079" s="0" t="n">
        <v>748</v>
      </c>
      <c r="B6079" s="0" t="s">
        <v>16951</v>
      </c>
      <c r="C6079" s="0" t="s">
        <v>16952</v>
      </c>
      <c r="D6079" s="0" t="n">
        <v>103</v>
      </c>
      <c r="E6079" s="0" t="s">
        <v>16955</v>
      </c>
    </row>
    <row r="6080" customFormat="false" ht="14.4" hidden="false" customHeight="false" outlineLevel="0" collapsed="false">
      <c r="A6080" s="0" t="n">
        <v>748</v>
      </c>
      <c r="B6080" s="0" t="s">
        <v>16951</v>
      </c>
      <c r="C6080" s="0" t="s">
        <v>16952</v>
      </c>
      <c r="D6080" s="0" t="n">
        <v>104</v>
      </c>
      <c r="E6080" s="0" t="s">
        <v>16956</v>
      </c>
    </row>
    <row r="6081" customFormat="false" ht="14.4" hidden="false" customHeight="false" outlineLevel="0" collapsed="false">
      <c r="A6081" s="0" t="n">
        <v>748</v>
      </c>
      <c r="B6081" s="0" t="s">
        <v>16951</v>
      </c>
      <c r="C6081" s="0" t="s">
        <v>16952</v>
      </c>
      <c r="D6081" s="0" t="n">
        <v>105</v>
      </c>
      <c r="E6081" s="0" t="s">
        <v>16957</v>
      </c>
    </row>
    <row r="6082" customFormat="false" ht="14.4" hidden="false" customHeight="false" outlineLevel="0" collapsed="false">
      <c r="A6082" s="0" t="n">
        <v>748</v>
      </c>
      <c r="B6082" s="0" t="s">
        <v>16951</v>
      </c>
      <c r="C6082" s="0" t="s">
        <v>16952</v>
      </c>
      <c r="D6082" s="0" t="n">
        <v>106</v>
      </c>
      <c r="E6082" s="0" t="s">
        <v>16958</v>
      </c>
    </row>
    <row r="6083" customFormat="false" ht="14.4" hidden="false" customHeight="false" outlineLevel="0" collapsed="false">
      <c r="A6083" s="0" t="n">
        <v>748</v>
      </c>
      <c r="B6083" s="0" t="s">
        <v>16951</v>
      </c>
      <c r="C6083" s="0" t="s">
        <v>16952</v>
      </c>
      <c r="D6083" s="0" t="n">
        <v>107</v>
      </c>
      <c r="E6083" s="0" t="s">
        <v>16959</v>
      </c>
    </row>
    <row r="6084" customFormat="false" ht="14.4" hidden="false" customHeight="false" outlineLevel="0" collapsed="false">
      <c r="A6084" s="0" t="n">
        <v>748</v>
      </c>
      <c r="B6084" s="0" t="s">
        <v>16951</v>
      </c>
      <c r="C6084" s="0" t="s">
        <v>16952</v>
      </c>
      <c r="D6084" s="0" t="n">
        <v>108</v>
      </c>
      <c r="E6084" s="0" t="s">
        <v>16960</v>
      </c>
    </row>
    <row r="6085" customFormat="false" ht="14.4" hidden="false" customHeight="false" outlineLevel="0" collapsed="false">
      <c r="A6085" s="0" t="n">
        <v>748</v>
      </c>
      <c r="B6085" s="0" t="s">
        <v>16951</v>
      </c>
      <c r="C6085" s="0" t="s">
        <v>16952</v>
      </c>
      <c r="D6085" s="0" t="n">
        <v>109</v>
      </c>
      <c r="E6085" s="0" t="s">
        <v>16961</v>
      </c>
    </row>
    <row r="6086" customFormat="false" ht="14.4" hidden="false" customHeight="false" outlineLevel="0" collapsed="false">
      <c r="A6086" s="0" t="n">
        <v>748</v>
      </c>
      <c r="B6086" s="0" t="s">
        <v>16951</v>
      </c>
      <c r="C6086" s="0" t="s">
        <v>16952</v>
      </c>
      <c r="D6086" s="0" t="n">
        <v>110</v>
      </c>
      <c r="E6086" s="0" t="s">
        <v>16962</v>
      </c>
    </row>
    <row r="6087" customFormat="false" ht="14.4" hidden="false" customHeight="false" outlineLevel="0" collapsed="false">
      <c r="A6087" s="0" t="n">
        <v>748</v>
      </c>
      <c r="B6087" s="0" t="s">
        <v>16951</v>
      </c>
      <c r="C6087" s="0" t="s">
        <v>16952</v>
      </c>
      <c r="D6087" s="0" t="n">
        <v>111</v>
      </c>
      <c r="E6087" s="0" t="s">
        <v>16963</v>
      </c>
    </row>
    <row r="6088" customFormat="false" ht="14.4" hidden="false" customHeight="false" outlineLevel="0" collapsed="false">
      <c r="A6088" s="0" t="n">
        <v>748</v>
      </c>
      <c r="B6088" s="0" t="s">
        <v>16951</v>
      </c>
      <c r="C6088" s="0" t="s">
        <v>16952</v>
      </c>
      <c r="D6088" s="0" t="n">
        <v>199</v>
      </c>
      <c r="E6088" s="0" t="s">
        <v>16964</v>
      </c>
    </row>
    <row r="6089" customFormat="false" ht="14.4" hidden="false" customHeight="false" outlineLevel="0" collapsed="false">
      <c r="A6089" s="0" t="n">
        <v>748</v>
      </c>
      <c r="B6089" s="0" t="s">
        <v>16951</v>
      </c>
      <c r="C6089" s="0" t="s">
        <v>16952</v>
      </c>
      <c r="D6089" s="0" t="n">
        <v>201</v>
      </c>
      <c r="E6089" s="0" t="s">
        <v>16965</v>
      </c>
    </row>
    <row r="6090" customFormat="false" ht="14.4" hidden="false" customHeight="false" outlineLevel="0" collapsed="false">
      <c r="A6090" s="0" t="n">
        <v>748</v>
      </c>
      <c r="B6090" s="0" t="s">
        <v>16951</v>
      </c>
      <c r="C6090" s="0" t="s">
        <v>16952</v>
      </c>
      <c r="D6090" s="0" t="n">
        <v>202</v>
      </c>
      <c r="E6090" s="0" t="s">
        <v>16966</v>
      </c>
    </row>
    <row r="6091" customFormat="false" ht="14.4" hidden="false" customHeight="false" outlineLevel="0" collapsed="false">
      <c r="A6091" s="0" t="n">
        <v>748</v>
      </c>
      <c r="B6091" s="0" t="s">
        <v>16951</v>
      </c>
      <c r="C6091" s="0" t="s">
        <v>16952</v>
      </c>
      <c r="D6091" s="0" t="n">
        <v>203</v>
      </c>
      <c r="E6091" s="0" t="s">
        <v>16967</v>
      </c>
    </row>
    <row r="6092" customFormat="false" ht="14.4" hidden="false" customHeight="false" outlineLevel="0" collapsed="false">
      <c r="A6092" s="0" t="n">
        <v>748</v>
      </c>
      <c r="B6092" s="0" t="s">
        <v>16951</v>
      </c>
      <c r="C6092" s="0" t="s">
        <v>16952</v>
      </c>
      <c r="D6092" s="0" t="n">
        <v>204</v>
      </c>
      <c r="E6092" s="0" t="s">
        <v>16968</v>
      </c>
    </row>
    <row r="6093" customFormat="false" ht="14.4" hidden="false" customHeight="false" outlineLevel="0" collapsed="false">
      <c r="A6093" s="0" t="n">
        <v>748</v>
      </c>
      <c r="B6093" s="0" t="s">
        <v>16951</v>
      </c>
      <c r="C6093" s="0" t="s">
        <v>16952</v>
      </c>
      <c r="D6093" s="0" t="n">
        <v>205</v>
      </c>
      <c r="E6093" s="0" t="s">
        <v>16969</v>
      </c>
    </row>
    <row r="6094" customFormat="false" ht="14.4" hidden="false" customHeight="false" outlineLevel="0" collapsed="false">
      <c r="A6094" s="0" t="n">
        <v>748</v>
      </c>
      <c r="B6094" s="0" t="s">
        <v>16951</v>
      </c>
      <c r="C6094" s="0" t="s">
        <v>16952</v>
      </c>
      <c r="D6094" s="0" t="n">
        <v>206</v>
      </c>
      <c r="E6094" s="0" t="s">
        <v>16970</v>
      </c>
    </row>
    <row r="6095" customFormat="false" ht="14.4" hidden="false" customHeight="false" outlineLevel="0" collapsed="false">
      <c r="A6095" s="0" t="n">
        <v>748</v>
      </c>
      <c r="B6095" s="0" t="s">
        <v>16951</v>
      </c>
      <c r="C6095" s="0" t="s">
        <v>16952</v>
      </c>
      <c r="D6095" s="0" t="n">
        <v>207</v>
      </c>
      <c r="E6095" s="0" t="s">
        <v>16971</v>
      </c>
    </row>
    <row r="6096" customFormat="false" ht="14.4" hidden="false" customHeight="false" outlineLevel="0" collapsed="false">
      <c r="A6096" s="0" t="n">
        <v>748</v>
      </c>
      <c r="B6096" s="0" t="s">
        <v>16951</v>
      </c>
      <c r="C6096" s="0" t="s">
        <v>16952</v>
      </c>
      <c r="D6096" s="0" t="n">
        <v>208</v>
      </c>
      <c r="E6096" s="0" t="s">
        <v>16972</v>
      </c>
    </row>
    <row r="6097" customFormat="false" ht="14.4" hidden="false" customHeight="false" outlineLevel="0" collapsed="false">
      <c r="A6097" s="0" t="n">
        <v>748</v>
      </c>
      <c r="B6097" s="0" t="s">
        <v>16951</v>
      </c>
      <c r="C6097" s="0" t="s">
        <v>16952</v>
      </c>
      <c r="D6097" s="0" t="n">
        <v>209</v>
      </c>
      <c r="E6097" s="0" t="s">
        <v>16973</v>
      </c>
    </row>
    <row r="6098" customFormat="false" ht="14.4" hidden="false" customHeight="false" outlineLevel="0" collapsed="false">
      <c r="A6098" s="0" t="n">
        <v>748</v>
      </c>
      <c r="B6098" s="0" t="s">
        <v>16951</v>
      </c>
      <c r="C6098" s="0" t="s">
        <v>16952</v>
      </c>
      <c r="D6098" s="0" t="n">
        <v>210</v>
      </c>
      <c r="E6098" s="0" t="s">
        <v>16974</v>
      </c>
    </row>
    <row r="6099" customFormat="false" ht="14.4" hidden="false" customHeight="false" outlineLevel="0" collapsed="false">
      <c r="A6099" s="0" t="n">
        <v>748</v>
      </c>
      <c r="B6099" s="0" t="s">
        <v>16951</v>
      </c>
      <c r="C6099" s="0" t="s">
        <v>16952</v>
      </c>
      <c r="D6099" s="0" t="n">
        <v>301</v>
      </c>
      <c r="E6099" s="0" t="s">
        <v>16975</v>
      </c>
    </row>
    <row r="6100" customFormat="false" ht="14.4" hidden="false" customHeight="false" outlineLevel="0" collapsed="false">
      <c r="A6100" s="0" t="n">
        <v>748</v>
      </c>
      <c r="B6100" s="0" t="s">
        <v>16951</v>
      </c>
      <c r="C6100" s="0" t="s">
        <v>16952</v>
      </c>
      <c r="D6100" s="0" t="n">
        <v>302</v>
      </c>
      <c r="E6100" s="0" t="s">
        <v>16976</v>
      </c>
    </row>
    <row r="6101" customFormat="false" ht="14.4" hidden="false" customHeight="false" outlineLevel="0" collapsed="false">
      <c r="A6101" s="0" t="n">
        <v>748</v>
      </c>
      <c r="B6101" s="0" t="s">
        <v>16951</v>
      </c>
      <c r="C6101" s="0" t="s">
        <v>16952</v>
      </c>
      <c r="D6101" s="0" t="n">
        <v>303</v>
      </c>
      <c r="E6101" s="0" t="s">
        <v>16977</v>
      </c>
    </row>
    <row r="6102" customFormat="false" ht="14.4" hidden="false" customHeight="false" outlineLevel="0" collapsed="false">
      <c r="A6102" s="0" t="n">
        <v>748</v>
      </c>
      <c r="B6102" s="0" t="s">
        <v>16951</v>
      </c>
      <c r="C6102" s="0" t="s">
        <v>16952</v>
      </c>
      <c r="D6102" s="0" t="n">
        <v>304</v>
      </c>
      <c r="E6102" s="0" t="s">
        <v>16978</v>
      </c>
    </row>
    <row r="6103" customFormat="false" ht="14.4" hidden="false" customHeight="false" outlineLevel="0" collapsed="false">
      <c r="A6103" s="0" t="n">
        <v>748</v>
      </c>
      <c r="B6103" s="0" t="s">
        <v>16951</v>
      </c>
      <c r="C6103" s="0" t="s">
        <v>16952</v>
      </c>
      <c r="D6103" s="0" t="n">
        <v>305</v>
      </c>
      <c r="E6103" s="0" t="s">
        <v>16979</v>
      </c>
    </row>
    <row r="6104" customFormat="false" ht="14.4" hidden="false" customHeight="false" outlineLevel="0" collapsed="false">
      <c r="A6104" s="0" t="n">
        <v>748</v>
      </c>
      <c r="B6104" s="0" t="s">
        <v>16951</v>
      </c>
      <c r="C6104" s="0" t="s">
        <v>16952</v>
      </c>
      <c r="D6104" s="0" t="n">
        <v>306</v>
      </c>
      <c r="E6104" s="0" t="s">
        <v>16980</v>
      </c>
    </row>
    <row r="6105" customFormat="false" ht="14.4" hidden="false" customHeight="false" outlineLevel="0" collapsed="false">
      <c r="A6105" s="0" t="n">
        <v>748</v>
      </c>
      <c r="B6105" s="0" t="s">
        <v>16951</v>
      </c>
      <c r="C6105" s="0" t="s">
        <v>16952</v>
      </c>
      <c r="D6105" s="0" t="n">
        <v>307</v>
      </c>
      <c r="E6105" s="0" t="s">
        <v>16981</v>
      </c>
    </row>
    <row r="6106" customFormat="false" ht="14.4" hidden="false" customHeight="false" outlineLevel="0" collapsed="false">
      <c r="A6106" s="0" t="n">
        <v>748</v>
      </c>
      <c r="B6106" s="0" t="s">
        <v>16951</v>
      </c>
      <c r="C6106" s="0" t="s">
        <v>16952</v>
      </c>
      <c r="D6106" s="0" t="n">
        <v>308</v>
      </c>
      <c r="E6106" s="0" t="s">
        <v>16982</v>
      </c>
    </row>
    <row r="6107" customFormat="false" ht="14.4" hidden="false" customHeight="false" outlineLevel="0" collapsed="false">
      <c r="A6107" s="0" t="n">
        <v>748</v>
      </c>
      <c r="B6107" s="0" t="s">
        <v>16951</v>
      </c>
      <c r="C6107" s="0" t="s">
        <v>16952</v>
      </c>
      <c r="D6107" s="0" t="n">
        <v>309</v>
      </c>
      <c r="E6107" s="0" t="s">
        <v>16983</v>
      </c>
    </row>
    <row r="6108" customFormat="false" ht="14.4" hidden="false" customHeight="false" outlineLevel="0" collapsed="false">
      <c r="A6108" s="0" t="n">
        <v>748</v>
      </c>
      <c r="B6108" s="0" t="s">
        <v>16951</v>
      </c>
      <c r="C6108" s="0" t="s">
        <v>16952</v>
      </c>
      <c r="D6108" s="0" t="n">
        <v>310</v>
      </c>
      <c r="E6108" s="0" t="s">
        <v>16984</v>
      </c>
    </row>
    <row r="6109" customFormat="false" ht="14.4" hidden="false" customHeight="false" outlineLevel="0" collapsed="false">
      <c r="A6109" s="0" t="n">
        <v>748</v>
      </c>
      <c r="B6109" s="0" t="s">
        <v>16951</v>
      </c>
      <c r="C6109" s="0" t="s">
        <v>16952</v>
      </c>
      <c r="D6109" s="0" t="n">
        <v>311</v>
      </c>
      <c r="E6109" s="0" t="s">
        <v>16985</v>
      </c>
    </row>
    <row r="6110" customFormat="false" ht="14.4" hidden="false" customHeight="false" outlineLevel="0" collapsed="false">
      <c r="A6110" s="0" t="n">
        <v>748</v>
      </c>
      <c r="B6110" s="0" t="s">
        <v>16951</v>
      </c>
      <c r="C6110" s="0" t="s">
        <v>16952</v>
      </c>
      <c r="D6110" s="0" t="n">
        <v>312</v>
      </c>
      <c r="E6110" s="0" t="s">
        <v>16986</v>
      </c>
    </row>
    <row r="6111" customFormat="false" ht="14.4" hidden="false" customHeight="false" outlineLevel="0" collapsed="false">
      <c r="A6111" s="0" t="n">
        <v>748</v>
      </c>
      <c r="B6111" s="0" t="s">
        <v>16951</v>
      </c>
      <c r="C6111" s="0" t="s">
        <v>16952</v>
      </c>
      <c r="D6111" s="0" t="n">
        <v>313</v>
      </c>
      <c r="E6111" s="0" t="s">
        <v>16987</v>
      </c>
    </row>
    <row r="6112" customFormat="false" ht="14.4" hidden="false" customHeight="false" outlineLevel="0" collapsed="false">
      <c r="A6112" s="0" t="n">
        <v>748</v>
      </c>
      <c r="B6112" s="0" t="s">
        <v>16951</v>
      </c>
      <c r="C6112" s="0" t="s">
        <v>16952</v>
      </c>
      <c r="D6112" s="0" t="n">
        <v>314</v>
      </c>
      <c r="E6112" s="0" t="s">
        <v>16988</v>
      </c>
    </row>
    <row r="6113" customFormat="false" ht="14.4" hidden="false" customHeight="false" outlineLevel="0" collapsed="false">
      <c r="A6113" s="0" t="n">
        <v>748</v>
      </c>
      <c r="B6113" s="0" t="s">
        <v>16951</v>
      </c>
      <c r="C6113" s="0" t="s">
        <v>16952</v>
      </c>
      <c r="D6113" s="0" t="n">
        <v>401</v>
      </c>
      <c r="E6113" s="0" t="s">
        <v>16977</v>
      </c>
    </row>
    <row r="6114" customFormat="false" ht="14.4" hidden="false" customHeight="false" outlineLevel="0" collapsed="false">
      <c r="A6114" s="0" t="n">
        <v>748</v>
      </c>
      <c r="B6114" s="0" t="s">
        <v>16951</v>
      </c>
      <c r="C6114" s="0" t="s">
        <v>16952</v>
      </c>
      <c r="D6114" s="0" t="n">
        <v>402</v>
      </c>
      <c r="E6114" s="0" t="s">
        <v>16989</v>
      </c>
    </row>
    <row r="6115" customFormat="false" ht="14.4" hidden="false" customHeight="false" outlineLevel="0" collapsed="false">
      <c r="A6115" s="0" t="n">
        <v>748</v>
      </c>
      <c r="B6115" s="0" t="s">
        <v>16951</v>
      </c>
      <c r="C6115" s="0" t="s">
        <v>16952</v>
      </c>
      <c r="D6115" s="0" t="n">
        <v>403</v>
      </c>
      <c r="E6115" s="0" t="s">
        <v>16990</v>
      </c>
    </row>
    <row r="6116" customFormat="false" ht="14.4" hidden="false" customHeight="false" outlineLevel="0" collapsed="false">
      <c r="A6116" s="0" t="n">
        <v>748</v>
      </c>
      <c r="B6116" s="0" t="s">
        <v>16951</v>
      </c>
      <c r="C6116" s="0" t="s">
        <v>16952</v>
      </c>
      <c r="D6116" s="0" t="n">
        <v>404</v>
      </c>
      <c r="E6116" s="0" t="s">
        <v>16991</v>
      </c>
    </row>
    <row r="6117" customFormat="false" ht="14.4" hidden="false" customHeight="false" outlineLevel="0" collapsed="false">
      <c r="A6117" s="0" t="n">
        <v>748</v>
      </c>
      <c r="B6117" s="0" t="s">
        <v>16951</v>
      </c>
      <c r="C6117" s="0" t="s">
        <v>16952</v>
      </c>
      <c r="D6117" s="0" t="n">
        <v>405</v>
      </c>
      <c r="E6117" s="0" t="s">
        <v>16992</v>
      </c>
    </row>
    <row r="6118" customFormat="false" ht="14.4" hidden="false" customHeight="false" outlineLevel="0" collapsed="false">
      <c r="A6118" s="0" t="n">
        <v>748</v>
      </c>
      <c r="B6118" s="0" t="s">
        <v>16951</v>
      </c>
      <c r="C6118" s="0" t="s">
        <v>16952</v>
      </c>
      <c r="D6118" s="0" t="n">
        <v>501</v>
      </c>
      <c r="E6118" s="0" t="s">
        <v>16993</v>
      </c>
    </row>
    <row r="6119" customFormat="false" ht="14.4" hidden="false" customHeight="false" outlineLevel="0" collapsed="false">
      <c r="A6119" s="0" t="n">
        <v>748</v>
      </c>
      <c r="B6119" s="0" t="s">
        <v>16951</v>
      </c>
      <c r="C6119" s="0" t="s">
        <v>16952</v>
      </c>
      <c r="D6119" s="0" t="n">
        <v>502</v>
      </c>
      <c r="E6119" s="0" t="s">
        <v>16994</v>
      </c>
    </row>
    <row r="6120" customFormat="false" ht="14.4" hidden="false" customHeight="false" outlineLevel="0" collapsed="false">
      <c r="A6120" s="0" t="n">
        <v>748</v>
      </c>
      <c r="B6120" s="0" t="s">
        <v>16951</v>
      </c>
      <c r="C6120" s="0" t="s">
        <v>16952</v>
      </c>
      <c r="D6120" s="0" t="n">
        <v>503</v>
      </c>
      <c r="E6120" s="0" t="s">
        <v>16995</v>
      </c>
    </row>
    <row r="6121" customFormat="false" ht="14.4" hidden="false" customHeight="false" outlineLevel="0" collapsed="false">
      <c r="A6121" s="0" t="n">
        <v>748</v>
      </c>
      <c r="B6121" s="0" t="s">
        <v>16951</v>
      </c>
      <c r="C6121" s="0" t="s">
        <v>16952</v>
      </c>
      <c r="D6121" s="0" t="n">
        <v>504</v>
      </c>
      <c r="E6121" s="0" t="s">
        <v>16996</v>
      </c>
    </row>
    <row r="6122" customFormat="false" ht="14.4" hidden="false" customHeight="false" outlineLevel="0" collapsed="false">
      <c r="A6122" s="0" t="n">
        <v>748</v>
      </c>
      <c r="B6122" s="0" t="s">
        <v>16951</v>
      </c>
      <c r="C6122" s="0" t="s">
        <v>16952</v>
      </c>
      <c r="D6122" s="0" t="n">
        <v>505</v>
      </c>
      <c r="E6122" s="0" t="s">
        <v>16997</v>
      </c>
    </row>
    <row r="6123" customFormat="false" ht="14.4" hidden="false" customHeight="false" outlineLevel="0" collapsed="false">
      <c r="A6123" s="0" t="n">
        <v>748</v>
      </c>
      <c r="B6123" s="0" t="s">
        <v>16951</v>
      </c>
      <c r="C6123" s="0" t="s">
        <v>16952</v>
      </c>
      <c r="D6123" s="0" t="n">
        <v>506</v>
      </c>
      <c r="E6123" s="0" t="s">
        <v>16998</v>
      </c>
    </row>
    <row r="6124" customFormat="false" ht="14.4" hidden="false" customHeight="false" outlineLevel="0" collapsed="false">
      <c r="A6124" s="0" t="n">
        <v>748</v>
      </c>
      <c r="B6124" s="0" t="s">
        <v>16951</v>
      </c>
      <c r="C6124" s="0" t="s">
        <v>16952</v>
      </c>
      <c r="D6124" s="0" t="n">
        <v>507</v>
      </c>
      <c r="E6124" s="0" t="s">
        <v>16999</v>
      </c>
    </row>
    <row r="6125" customFormat="false" ht="14.4" hidden="false" customHeight="false" outlineLevel="0" collapsed="false">
      <c r="A6125" s="0" t="n">
        <v>748</v>
      </c>
      <c r="B6125" s="0" t="s">
        <v>16951</v>
      </c>
      <c r="C6125" s="0" t="s">
        <v>16952</v>
      </c>
      <c r="D6125" s="0" t="n">
        <v>508</v>
      </c>
      <c r="E6125" s="0" t="s">
        <v>17000</v>
      </c>
    </row>
    <row r="6126" customFormat="false" ht="14.4" hidden="false" customHeight="false" outlineLevel="0" collapsed="false">
      <c r="A6126" s="0" t="n">
        <v>748</v>
      </c>
      <c r="B6126" s="0" t="s">
        <v>16951</v>
      </c>
      <c r="C6126" s="0" t="s">
        <v>16952</v>
      </c>
      <c r="D6126" s="0" t="n">
        <v>509</v>
      </c>
      <c r="E6126" s="0" t="s">
        <v>17001</v>
      </c>
    </row>
    <row r="6127" customFormat="false" ht="14.4" hidden="false" customHeight="false" outlineLevel="0" collapsed="false">
      <c r="A6127" s="0" t="n">
        <v>748</v>
      </c>
      <c r="B6127" s="0" t="s">
        <v>16951</v>
      </c>
      <c r="C6127" s="0" t="s">
        <v>16952</v>
      </c>
      <c r="D6127" s="0" t="n">
        <v>510</v>
      </c>
      <c r="E6127" s="0" t="s">
        <v>17002</v>
      </c>
    </row>
    <row r="6128" customFormat="false" ht="14.4" hidden="false" customHeight="false" outlineLevel="0" collapsed="false">
      <c r="A6128" s="0" t="n">
        <v>748</v>
      </c>
      <c r="B6128" s="0" t="s">
        <v>16951</v>
      </c>
      <c r="C6128" s="0" t="s">
        <v>16952</v>
      </c>
      <c r="D6128" s="0" t="n">
        <v>511</v>
      </c>
      <c r="E6128" s="0" t="s">
        <v>17003</v>
      </c>
    </row>
    <row r="6129" customFormat="false" ht="14.4" hidden="false" customHeight="false" outlineLevel="0" collapsed="false">
      <c r="A6129" s="0" t="n">
        <v>748</v>
      </c>
      <c r="B6129" s="0" t="s">
        <v>16951</v>
      </c>
      <c r="C6129" s="0" t="s">
        <v>16952</v>
      </c>
      <c r="D6129" s="0" t="n">
        <v>512</v>
      </c>
      <c r="E6129" s="0" t="s">
        <v>17004</v>
      </c>
    </row>
    <row r="6130" customFormat="false" ht="14.4" hidden="false" customHeight="false" outlineLevel="0" collapsed="false">
      <c r="A6130" s="0" t="n">
        <v>748</v>
      </c>
      <c r="B6130" s="0" t="s">
        <v>16951</v>
      </c>
      <c r="C6130" s="0" t="s">
        <v>16952</v>
      </c>
      <c r="D6130" s="0" t="n">
        <v>513</v>
      </c>
      <c r="E6130" s="0" t="s">
        <v>17005</v>
      </c>
    </row>
    <row r="6131" customFormat="false" ht="14.4" hidden="false" customHeight="false" outlineLevel="0" collapsed="false">
      <c r="A6131" s="0" t="n">
        <v>748</v>
      </c>
      <c r="B6131" s="0" t="s">
        <v>16951</v>
      </c>
      <c r="C6131" s="0" t="s">
        <v>16952</v>
      </c>
      <c r="D6131" s="0" t="n">
        <v>514</v>
      </c>
      <c r="E6131" s="0" t="s">
        <v>17006</v>
      </c>
    </row>
    <row r="6132" customFormat="false" ht="14.4" hidden="false" customHeight="false" outlineLevel="0" collapsed="false">
      <c r="A6132" s="0" t="n">
        <v>748</v>
      </c>
      <c r="B6132" s="0" t="s">
        <v>16951</v>
      </c>
      <c r="C6132" s="0" t="s">
        <v>16952</v>
      </c>
      <c r="D6132" s="0" t="n">
        <v>601</v>
      </c>
      <c r="E6132" s="0" t="s">
        <v>17007</v>
      </c>
    </row>
    <row r="6133" customFormat="false" ht="14.4" hidden="false" customHeight="false" outlineLevel="0" collapsed="false">
      <c r="A6133" s="0" t="n">
        <v>748</v>
      </c>
      <c r="B6133" s="0" t="s">
        <v>16951</v>
      </c>
      <c r="C6133" s="0" t="s">
        <v>16952</v>
      </c>
      <c r="D6133" s="0" t="n">
        <v>602</v>
      </c>
      <c r="E6133" s="0" t="s">
        <v>17008</v>
      </c>
    </row>
    <row r="6134" customFormat="false" ht="14.4" hidden="false" customHeight="false" outlineLevel="0" collapsed="false">
      <c r="A6134" s="0" t="n">
        <v>748</v>
      </c>
      <c r="B6134" s="0" t="s">
        <v>16951</v>
      </c>
      <c r="C6134" s="0" t="s">
        <v>16952</v>
      </c>
      <c r="D6134" s="0" t="n">
        <v>603</v>
      </c>
      <c r="E6134" s="0" t="s">
        <v>17009</v>
      </c>
    </row>
    <row r="6135" customFormat="false" ht="14.4" hidden="false" customHeight="false" outlineLevel="0" collapsed="false">
      <c r="A6135" s="0" t="n">
        <v>748</v>
      </c>
      <c r="B6135" s="0" t="s">
        <v>16951</v>
      </c>
      <c r="C6135" s="0" t="s">
        <v>16952</v>
      </c>
      <c r="D6135" s="0" t="n">
        <v>604</v>
      </c>
      <c r="E6135" s="0" t="s">
        <v>17010</v>
      </c>
    </row>
    <row r="6136" customFormat="false" ht="14.4" hidden="false" customHeight="false" outlineLevel="0" collapsed="false">
      <c r="A6136" s="0" t="n">
        <v>748</v>
      </c>
      <c r="B6136" s="0" t="s">
        <v>16951</v>
      </c>
      <c r="C6136" s="0" t="s">
        <v>16952</v>
      </c>
      <c r="D6136" s="0" t="n">
        <v>605</v>
      </c>
      <c r="E6136" s="0" t="s">
        <v>17011</v>
      </c>
    </row>
    <row r="6137" customFormat="false" ht="14.4" hidden="false" customHeight="false" outlineLevel="0" collapsed="false">
      <c r="A6137" s="0" t="n">
        <v>748</v>
      </c>
      <c r="B6137" s="0" t="s">
        <v>16951</v>
      </c>
      <c r="C6137" s="0" t="s">
        <v>16952</v>
      </c>
      <c r="D6137" s="0" t="n">
        <v>606</v>
      </c>
      <c r="E6137" s="0" t="s">
        <v>17012</v>
      </c>
    </row>
    <row r="6138" customFormat="false" ht="14.4" hidden="false" customHeight="false" outlineLevel="0" collapsed="false">
      <c r="A6138" s="0" t="n">
        <v>748</v>
      </c>
      <c r="B6138" s="0" t="s">
        <v>16951</v>
      </c>
      <c r="C6138" s="0" t="s">
        <v>16952</v>
      </c>
      <c r="D6138" s="0" t="n">
        <v>607</v>
      </c>
      <c r="E6138" s="0" t="s">
        <v>17013</v>
      </c>
    </row>
    <row r="6139" customFormat="false" ht="14.4" hidden="false" customHeight="false" outlineLevel="0" collapsed="false">
      <c r="A6139" s="0" t="n">
        <v>748</v>
      </c>
      <c r="B6139" s="0" t="s">
        <v>16951</v>
      </c>
      <c r="C6139" s="0" t="s">
        <v>16952</v>
      </c>
      <c r="D6139" s="0" t="n">
        <v>608</v>
      </c>
      <c r="E6139" s="0" t="s">
        <v>17014</v>
      </c>
    </row>
    <row r="6140" customFormat="false" ht="14.4" hidden="false" customHeight="false" outlineLevel="0" collapsed="false">
      <c r="A6140" s="0" t="n">
        <v>748</v>
      </c>
      <c r="B6140" s="0" t="s">
        <v>16951</v>
      </c>
      <c r="C6140" s="0" t="s">
        <v>16952</v>
      </c>
      <c r="D6140" s="0" t="n">
        <v>609</v>
      </c>
      <c r="E6140" s="0" t="s">
        <v>17015</v>
      </c>
    </row>
    <row r="6141" customFormat="false" ht="14.4" hidden="false" customHeight="false" outlineLevel="0" collapsed="false">
      <c r="A6141" s="0" t="n">
        <v>748</v>
      </c>
      <c r="B6141" s="0" t="s">
        <v>16951</v>
      </c>
      <c r="C6141" s="0" t="s">
        <v>16952</v>
      </c>
      <c r="D6141" s="0" t="n">
        <v>701</v>
      </c>
      <c r="E6141" s="0" t="s">
        <v>17016</v>
      </c>
    </row>
    <row r="6142" customFormat="false" ht="14.4" hidden="false" customHeight="false" outlineLevel="0" collapsed="false">
      <c r="A6142" s="0" t="n">
        <v>748</v>
      </c>
      <c r="B6142" s="0" t="s">
        <v>16951</v>
      </c>
      <c r="C6142" s="0" t="s">
        <v>16952</v>
      </c>
      <c r="D6142" s="0" t="n">
        <v>702</v>
      </c>
      <c r="E6142" s="0" t="s">
        <v>17017</v>
      </c>
    </row>
    <row r="6143" customFormat="false" ht="14.4" hidden="false" customHeight="false" outlineLevel="0" collapsed="false">
      <c r="A6143" s="0" t="n">
        <v>748</v>
      </c>
      <c r="B6143" s="0" t="s">
        <v>16951</v>
      </c>
      <c r="C6143" s="0" t="s">
        <v>16952</v>
      </c>
      <c r="D6143" s="0" t="n">
        <v>703</v>
      </c>
      <c r="E6143" s="0" t="s">
        <v>17018</v>
      </c>
    </row>
    <row r="6144" customFormat="false" ht="14.4" hidden="false" customHeight="false" outlineLevel="0" collapsed="false">
      <c r="A6144" s="0" t="n">
        <v>748</v>
      </c>
      <c r="B6144" s="0" t="s">
        <v>16951</v>
      </c>
      <c r="C6144" s="0" t="s">
        <v>16952</v>
      </c>
      <c r="D6144" s="0" t="n">
        <v>704</v>
      </c>
      <c r="E6144" s="0" t="s">
        <v>17019</v>
      </c>
    </row>
    <row r="6145" customFormat="false" ht="14.4" hidden="false" customHeight="false" outlineLevel="0" collapsed="false">
      <c r="A6145" s="0" t="n">
        <v>748</v>
      </c>
      <c r="B6145" s="0" t="s">
        <v>16951</v>
      </c>
      <c r="C6145" s="0" t="s">
        <v>16952</v>
      </c>
      <c r="D6145" s="0" t="n">
        <v>705</v>
      </c>
      <c r="E6145" s="0" t="s">
        <v>17020</v>
      </c>
    </row>
    <row r="6146" customFormat="false" ht="14.4" hidden="false" customHeight="false" outlineLevel="0" collapsed="false">
      <c r="A6146" s="0" t="n">
        <v>748</v>
      </c>
      <c r="B6146" s="0" t="s">
        <v>16951</v>
      </c>
      <c r="C6146" s="0" t="s">
        <v>16952</v>
      </c>
      <c r="D6146" s="0" t="n">
        <v>706</v>
      </c>
      <c r="E6146" s="0" t="s">
        <v>17021</v>
      </c>
    </row>
    <row r="6147" customFormat="false" ht="14.4" hidden="false" customHeight="false" outlineLevel="0" collapsed="false">
      <c r="A6147" s="0" t="n">
        <v>748</v>
      </c>
      <c r="B6147" s="0" t="s">
        <v>16951</v>
      </c>
      <c r="C6147" s="0" t="s">
        <v>16952</v>
      </c>
      <c r="D6147" s="0" t="n">
        <v>707</v>
      </c>
      <c r="E6147" s="0" t="s">
        <v>17022</v>
      </c>
    </row>
    <row r="6148" customFormat="false" ht="14.4" hidden="false" customHeight="false" outlineLevel="0" collapsed="false">
      <c r="A6148" s="0" t="n">
        <v>748</v>
      </c>
      <c r="B6148" s="0" t="s">
        <v>16951</v>
      </c>
      <c r="C6148" s="0" t="s">
        <v>16952</v>
      </c>
      <c r="D6148" s="0" t="n">
        <v>708</v>
      </c>
      <c r="E6148" s="0" t="s">
        <v>17023</v>
      </c>
    </row>
    <row r="6149" customFormat="false" ht="14.4" hidden="false" customHeight="false" outlineLevel="0" collapsed="false">
      <c r="A6149" s="0" t="n">
        <v>748</v>
      </c>
      <c r="B6149" s="0" t="s">
        <v>16951</v>
      </c>
      <c r="C6149" s="0" t="s">
        <v>16952</v>
      </c>
      <c r="D6149" s="0" t="n">
        <v>709</v>
      </c>
      <c r="E6149" s="0" t="s">
        <v>17024</v>
      </c>
    </row>
    <row r="6150" customFormat="false" ht="14.4" hidden="false" customHeight="false" outlineLevel="0" collapsed="false">
      <c r="A6150" s="0" t="n">
        <v>748</v>
      </c>
      <c r="B6150" s="0" t="s">
        <v>16951</v>
      </c>
      <c r="C6150" s="0" t="s">
        <v>16952</v>
      </c>
      <c r="D6150" s="0" t="n">
        <v>710</v>
      </c>
      <c r="E6150" s="0" t="s">
        <v>17025</v>
      </c>
    </row>
    <row r="6151" customFormat="false" ht="14.4" hidden="false" customHeight="false" outlineLevel="0" collapsed="false">
      <c r="A6151" s="0" t="n">
        <v>748</v>
      </c>
      <c r="B6151" s="0" t="s">
        <v>16951</v>
      </c>
      <c r="C6151" s="0" t="s">
        <v>16952</v>
      </c>
      <c r="D6151" s="0" t="n">
        <v>711</v>
      </c>
      <c r="E6151" s="0" t="s">
        <v>17026</v>
      </c>
    </row>
    <row r="6152" customFormat="false" ht="14.4" hidden="false" customHeight="false" outlineLevel="0" collapsed="false">
      <c r="A6152" s="0" t="n">
        <v>748</v>
      </c>
      <c r="B6152" s="0" t="s">
        <v>16951</v>
      </c>
      <c r="C6152" s="0" t="s">
        <v>16952</v>
      </c>
      <c r="D6152" s="0" t="n">
        <v>712</v>
      </c>
      <c r="E6152" s="0" t="s">
        <v>17027</v>
      </c>
    </row>
    <row r="6153" customFormat="false" ht="14.4" hidden="false" customHeight="false" outlineLevel="0" collapsed="false">
      <c r="A6153" s="0" t="n">
        <v>748</v>
      </c>
      <c r="B6153" s="0" t="s">
        <v>16951</v>
      </c>
      <c r="C6153" s="0" t="s">
        <v>16952</v>
      </c>
      <c r="D6153" s="0" t="n">
        <v>713</v>
      </c>
      <c r="E6153" s="0" t="s">
        <v>17028</v>
      </c>
    </row>
    <row r="6154" customFormat="false" ht="14.4" hidden="false" customHeight="false" outlineLevel="0" collapsed="false">
      <c r="A6154" s="0" t="n">
        <v>748</v>
      </c>
      <c r="B6154" s="0" t="s">
        <v>16951</v>
      </c>
      <c r="C6154" s="0" t="s">
        <v>16952</v>
      </c>
      <c r="D6154" s="0" t="n">
        <v>714</v>
      </c>
      <c r="E6154" s="0" t="s">
        <v>17029</v>
      </c>
    </row>
    <row r="6155" customFormat="false" ht="14.4" hidden="false" customHeight="false" outlineLevel="0" collapsed="false">
      <c r="A6155" s="0" t="n">
        <v>748</v>
      </c>
      <c r="B6155" s="0" t="s">
        <v>16951</v>
      </c>
      <c r="C6155" s="0" t="s">
        <v>16952</v>
      </c>
      <c r="D6155" s="0" t="n">
        <v>715</v>
      </c>
      <c r="E6155" s="0" t="s">
        <v>17030</v>
      </c>
    </row>
    <row r="6156" customFormat="false" ht="14.4" hidden="false" customHeight="false" outlineLevel="0" collapsed="false">
      <c r="A6156" s="0" t="n">
        <v>748</v>
      </c>
      <c r="B6156" s="0" t="s">
        <v>16951</v>
      </c>
      <c r="C6156" s="0" t="s">
        <v>16952</v>
      </c>
      <c r="D6156" s="0" t="n">
        <v>716</v>
      </c>
      <c r="E6156" s="0" t="s">
        <v>17031</v>
      </c>
    </row>
    <row r="6157" customFormat="false" ht="14.4" hidden="false" customHeight="false" outlineLevel="0" collapsed="false">
      <c r="A6157" s="0" t="n">
        <v>748</v>
      </c>
      <c r="B6157" s="0" t="s">
        <v>16951</v>
      </c>
      <c r="C6157" s="0" t="s">
        <v>16952</v>
      </c>
      <c r="D6157" s="0" t="n">
        <v>717</v>
      </c>
      <c r="E6157" s="0" t="s">
        <v>17032</v>
      </c>
    </row>
    <row r="6158" customFormat="false" ht="14.4" hidden="false" customHeight="false" outlineLevel="0" collapsed="false">
      <c r="A6158" s="0" t="n">
        <v>748</v>
      </c>
      <c r="B6158" s="0" t="s">
        <v>16951</v>
      </c>
      <c r="C6158" s="0" t="s">
        <v>16952</v>
      </c>
      <c r="D6158" s="0" t="n">
        <v>718</v>
      </c>
      <c r="E6158" s="0" t="s">
        <v>17033</v>
      </c>
    </row>
    <row r="6159" customFormat="false" ht="14.4" hidden="false" customHeight="false" outlineLevel="0" collapsed="false">
      <c r="A6159" s="0" t="n">
        <v>748</v>
      </c>
      <c r="B6159" s="0" t="s">
        <v>16951</v>
      </c>
      <c r="C6159" s="0" t="s">
        <v>16952</v>
      </c>
      <c r="D6159" s="0" t="n">
        <v>719</v>
      </c>
      <c r="E6159" s="0" t="s">
        <v>17034</v>
      </c>
    </row>
    <row r="6160" customFormat="false" ht="14.4" hidden="false" customHeight="false" outlineLevel="0" collapsed="false">
      <c r="A6160" s="0" t="n">
        <v>748</v>
      </c>
      <c r="B6160" s="0" t="s">
        <v>16951</v>
      </c>
      <c r="C6160" s="0" t="s">
        <v>16952</v>
      </c>
      <c r="D6160" s="0" t="n">
        <v>720</v>
      </c>
      <c r="E6160" s="0" t="s">
        <v>17035</v>
      </c>
    </row>
    <row r="6161" customFormat="false" ht="14.4" hidden="false" customHeight="false" outlineLevel="0" collapsed="false">
      <c r="A6161" s="0" t="n">
        <v>748</v>
      </c>
      <c r="B6161" s="0" t="s">
        <v>16951</v>
      </c>
      <c r="C6161" s="0" t="s">
        <v>16952</v>
      </c>
      <c r="D6161" s="0" t="n">
        <v>721</v>
      </c>
      <c r="E6161" s="0" t="s">
        <v>17036</v>
      </c>
    </row>
    <row r="6162" customFormat="false" ht="14.4" hidden="false" customHeight="false" outlineLevel="0" collapsed="false">
      <c r="A6162" s="0" t="n">
        <v>748</v>
      </c>
      <c r="B6162" s="0" t="s">
        <v>16951</v>
      </c>
      <c r="C6162" s="0" t="s">
        <v>16952</v>
      </c>
      <c r="D6162" s="0" t="n">
        <v>723</v>
      </c>
      <c r="E6162" s="0" t="s">
        <v>17037</v>
      </c>
    </row>
    <row r="6163" customFormat="false" ht="14.4" hidden="false" customHeight="false" outlineLevel="0" collapsed="false">
      <c r="A6163" s="0" t="n">
        <v>748</v>
      </c>
      <c r="B6163" s="0" t="s">
        <v>16951</v>
      </c>
      <c r="C6163" s="0" t="s">
        <v>16952</v>
      </c>
      <c r="D6163" s="0" t="n">
        <v>724</v>
      </c>
      <c r="E6163" s="0" t="s">
        <v>17038</v>
      </c>
    </row>
    <row r="6164" customFormat="false" ht="14.4" hidden="false" customHeight="false" outlineLevel="0" collapsed="false">
      <c r="A6164" s="0" t="n">
        <v>748</v>
      </c>
      <c r="B6164" s="0" t="s">
        <v>16951</v>
      </c>
      <c r="C6164" s="0" t="s">
        <v>16952</v>
      </c>
      <c r="D6164" s="0" t="n">
        <v>750</v>
      </c>
      <c r="E6164" s="0" t="s">
        <v>17039</v>
      </c>
    </row>
    <row r="6165" customFormat="false" ht="14.4" hidden="false" customHeight="false" outlineLevel="0" collapsed="false">
      <c r="A6165" s="0" t="n">
        <v>748</v>
      </c>
      <c r="B6165" s="0" t="s">
        <v>16951</v>
      </c>
      <c r="C6165" s="0" t="s">
        <v>16952</v>
      </c>
      <c r="D6165" s="0" t="n">
        <v>751</v>
      </c>
      <c r="E6165" s="0" t="s">
        <v>17040</v>
      </c>
    </row>
    <row r="6166" customFormat="false" ht="14.4" hidden="false" customHeight="false" outlineLevel="0" collapsed="false">
      <c r="A6166" s="0" t="n">
        <v>748</v>
      </c>
      <c r="B6166" s="0" t="s">
        <v>16951</v>
      </c>
      <c r="C6166" s="0" t="s">
        <v>16952</v>
      </c>
      <c r="D6166" s="0" t="n">
        <v>850</v>
      </c>
      <c r="E6166" s="0" t="s">
        <v>17041</v>
      </c>
    </row>
    <row r="6167" customFormat="false" ht="14.4" hidden="false" customHeight="false" outlineLevel="0" collapsed="false">
      <c r="A6167" s="0" t="n">
        <v>748</v>
      </c>
      <c r="B6167" s="0" t="s">
        <v>16951</v>
      </c>
      <c r="C6167" s="0" t="s">
        <v>16952</v>
      </c>
      <c r="D6167" s="0" t="n">
        <v>851</v>
      </c>
      <c r="E6167" s="0" t="s">
        <v>17042</v>
      </c>
    </row>
    <row r="6168" customFormat="false" ht="14.4" hidden="false" customHeight="false" outlineLevel="0" collapsed="false">
      <c r="A6168" s="0" t="n">
        <v>748</v>
      </c>
      <c r="B6168" s="0" t="s">
        <v>16951</v>
      </c>
      <c r="C6168" s="0" t="s">
        <v>16952</v>
      </c>
      <c r="D6168" s="0" t="n">
        <v>852</v>
      </c>
      <c r="E6168" s="0" t="s">
        <v>17043</v>
      </c>
    </row>
    <row r="6169" customFormat="false" ht="14.4" hidden="false" customHeight="false" outlineLevel="0" collapsed="false">
      <c r="A6169" s="0" t="n">
        <v>748</v>
      </c>
      <c r="B6169" s="0" t="s">
        <v>16951</v>
      </c>
      <c r="C6169" s="0" t="s">
        <v>16952</v>
      </c>
      <c r="D6169" s="0" t="n">
        <v>853</v>
      </c>
      <c r="E6169" s="0" t="s">
        <v>17044</v>
      </c>
    </row>
    <row r="6170" customFormat="false" ht="14.4" hidden="false" customHeight="false" outlineLevel="0" collapsed="false">
      <c r="A6170" s="0" t="n">
        <v>748</v>
      </c>
      <c r="B6170" s="0" t="s">
        <v>16951</v>
      </c>
      <c r="C6170" s="0" t="s">
        <v>16952</v>
      </c>
      <c r="D6170" s="0" t="n">
        <v>854</v>
      </c>
      <c r="E6170" s="0" t="s">
        <v>17045</v>
      </c>
    </row>
    <row r="6171" customFormat="false" ht="14.4" hidden="false" customHeight="false" outlineLevel="0" collapsed="false">
      <c r="A6171" s="0" t="n">
        <v>748</v>
      </c>
      <c r="B6171" s="0" t="s">
        <v>16951</v>
      </c>
      <c r="C6171" s="0" t="s">
        <v>16952</v>
      </c>
      <c r="D6171" s="0" t="n">
        <v>855</v>
      </c>
      <c r="E6171" s="0" t="s">
        <v>17046</v>
      </c>
    </row>
    <row r="6172" customFormat="false" ht="14.4" hidden="false" customHeight="false" outlineLevel="0" collapsed="false">
      <c r="A6172" s="0" t="n">
        <v>748</v>
      </c>
      <c r="B6172" s="0" t="s">
        <v>16951</v>
      </c>
      <c r="C6172" s="0" t="s">
        <v>16952</v>
      </c>
      <c r="D6172" s="0" t="n">
        <v>856</v>
      </c>
      <c r="E6172" s="0" t="s">
        <v>17047</v>
      </c>
    </row>
    <row r="6173" customFormat="false" ht="14.4" hidden="false" customHeight="false" outlineLevel="0" collapsed="false">
      <c r="A6173" s="0" t="n">
        <v>748</v>
      </c>
      <c r="B6173" s="0" t="s">
        <v>16951</v>
      </c>
      <c r="C6173" s="0" t="s">
        <v>16952</v>
      </c>
      <c r="D6173" s="0" t="n">
        <v>857</v>
      </c>
      <c r="E6173" s="0" t="s">
        <v>17048</v>
      </c>
    </row>
    <row r="6174" customFormat="false" ht="14.4" hidden="false" customHeight="false" outlineLevel="0" collapsed="false">
      <c r="A6174" s="0" t="n">
        <v>748</v>
      </c>
      <c r="B6174" s="0" t="s">
        <v>16951</v>
      </c>
      <c r="C6174" s="0" t="s">
        <v>16952</v>
      </c>
      <c r="D6174" s="0" t="n">
        <v>858</v>
      </c>
      <c r="E6174" s="0" t="s">
        <v>17049</v>
      </c>
    </row>
    <row r="6175" customFormat="false" ht="14.4" hidden="false" customHeight="false" outlineLevel="0" collapsed="false">
      <c r="A6175" s="0" t="n">
        <v>748</v>
      </c>
      <c r="B6175" s="0" t="s">
        <v>16951</v>
      </c>
      <c r="C6175" s="0" t="s">
        <v>16952</v>
      </c>
      <c r="D6175" s="0" t="n">
        <v>859</v>
      </c>
      <c r="E6175" s="0" t="s">
        <v>17050</v>
      </c>
    </row>
    <row r="6176" customFormat="false" ht="14.4" hidden="false" customHeight="false" outlineLevel="0" collapsed="false">
      <c r="A6176" s="0" t="n">
        <v>748</v>
      </c>
      <c r="B6176" s="0" t="s">
        <v>16951</v>
      </c>
      <c r="C6176" s="0" t="s">
        <v>16952</v>
      </c>
      <c r="D6176" s="0" t="n">
        <v>860</v>
      </c>
      <c r="E6176" s="0" t="s">
        <v>17051</v>
      </c>
    </row>
    <row r="6177" customFormat="false" ht="14.4" hidden="false" customHeight="false" outlineLevel="0" collapsed="false">
      <c r="A6177" s="0" t="n">
        <v>748</v>
      </c>
      <c r="B6177" s="0" t="s">
        <v>16951</v>
      </c>
      <c r="C6177" s="0" t="s">
        <v>16952</v>
      </c>
      <c r="D6177" s="0" t="n">
        <v>861</v>
      </c>
      <c r="E6177" s="0" t="s">
        <v>17052</v>
      </c>
    </row>
    <row r="6178" customFormat="false" ht="14.4" hidden="false" customHeight="false" outlineLevel="0" collapsed="false">
      <c r="A6178" s="0" t="n">
        <v>748</v>
      </c>
      <c r="B6178" s="0" t="s">
        <v>16951</v>
      </c>
      <c r="C6178" s="0" t="s">
        <v>16952</v>
      </c>
      <c r="D6178" s="0" t="n">
        <v>862</v>
      </c>
      <c r="E6178" s="0" t="s">
        <v>17053</v>
      </c>
    </row>
    <row r="6179" customFormat="false" ht="14.4" hidden="false" customHeight="false" outlineLevel="0" collapsed="false">
      <c r="A6179" s="0" t="n">
        <v>748</v>
      </c>
      <c r="B6179" s="0" t="s">
        <v>16951</v>
      </c>
      <c r="C6179" s="0" t="s">
        <v>16952</v>
      </c>
      <c r="D6179" s="0" t="n">
        <v>863</v>
      </c>
      <c r="E6179" s="0" t="s">
        <v>17054</v>
      </c>
    </row>
    <row r="6180" customFormat="false" ht="14.4" hidden="false" customHeight="false" outlineLevel="0" collapsed="false">
      <c r="A6180" s="0" t="n">
        <v>748</v>
      </c>
      <c r="B6180" s="0" t="s">
        <v>16951</v>
      </c>
      <c r="C6180" s="0" t="s">
        <v>16952</v>
      </c>
      <c r="D6180" s="0" t="n">
        <v>864</v>
      </c>
      <c r="E6180" s="0" t="s">
        <v>17055</v>
      </c>
    </row>
    <row r="6181" customFormat="false" ht="14.4" hidden="false" customHeight="false" outlineLevel="0" collapsed="false">
      <c r="A6181" s="0" t="n">
        <v>748</v>
      </c>
      <c r="B6181" s="0" t="s">
        <v>16951</v>
      </c>
      <c r="C6181" s="0" t="s">
        <v>16952</v>
      </c>
      <c r="D6181" s="0" t="n">
        <v>865</v>
      </c>
      <c r="E6181" s="0" t="s">
        <v>17056</v>
      </c>
    </row>
    <row r="6182" customFormat="false" ht="14.4" hidden="false" customHeight="false" outlineLevel="0" collapsed="false">
      <c r="A6182" s="0" t="n">
        <v>748</v>
      </c>
      <c r="B6182" s="0" t="s">
        <v>16951</v>
      </c>
      <c r="C6182" s="0" t="s">
        <v>16952</v>
      </c>
      <c r="D6182" s="0" t="n">
        <v>866</v>
      </c>
      <c r="E6182" s="0" t="s">
        <v>17057</v>
      </c>
    </row>
    <row r="6183" customFormat="false" ht="14.4" hidden="false" customHeight="false" outlineLevel="0" collapsed="false">
      <c r="A6183" s="0" t="n">
        <v>748</v>
      </c>
      <c r="B6183" s="0" t="s">
        <v>16951</v>
      </c>
      <c r="C6183" s="0" t="s">
        <v>16952</v>
      </c>
      <c r="D6183" s="0" t="n">
        <v>901</v>
      </c>
      <c r="E6183" s="0" t="s">
        <v>17058</v>
      </c>
    </row>
    <row r="6184" customFormat="false" ht="14.4" hidden="false" customHeight="false" outlineLevel="0" collapsed="false">
      <c r="A6184" s="0" t="n">
        <v>748</v>
      </c>
      <c r="B6184" s="0" t="s">
        <v>16951</v>
      </c>
      <c r="C6184" s="0" t="s">
        <v>16952</v>
      </c>
      <c r="D6184" s="0" t="n">
        <v>902</v>
      </c>
      <c r="E6184" s="0" t="s">
        <v>17059</v>
      </c>
    </row>
    <row r="6185" customFormat="false" ht="14.4" hidden="false" customHeight="false" outlineLevel="0" collapsed="false">
      <c r="A6185" s="0" t="n">
        <v>748</v>
      </c>
      <c r="B6185" s="0" t="s">
        <v>16951</v>
      </c>
      <c r="C6185" s="0" t="s">
        <v>16952</v>
      </c>
      <c r="D6185" s="0" t="n">
        <v>903</v>
      </c>
      <c r="E6185" s="0" t="s">
        <v>17060</v>
      </c>
    </row>
    <row r="6186" customFormat="false" ht="14.4" hidden="false" customHeight="false" outlineLevel="0" collapsed="false">
      <c r="A6186" s="0" t="n">
        <v>748</v>
      </c>
      <c r="B6186" s="0" t="s">
        <v>16951</v>
      </c>
      <c r="C6186" s="0" t="s">
        <v>16952</v>
      </c>
      <c r="D6186" s="0" t="n">
        <v>904</v>
      </c>
      <c r="E6186" s="0" t="s">
        <v>17061</v>
      </c>
    </row>
    <row r="6187" customFormat="false" ht="14.4" hidden="false" customHeight="false" outlineLevel="0" collapsed="false">
      <c r="A6187" s="0" t="n">
        <v>748</v>
      </c>
      <c r="B6187" s="0" t="s">
        <v>16951</v>
      </c>
      <c r="C6187" s="0" t="s">
        <v>16952</v>
      </c>
      <c r="D6187" s="0" t="n">
        <v>905</v>
      </c>
      <c r="E6187" s="0" t="s">
        <v>17062</v>
      </c>
    </row>
    <row r="6188" customFormat="false" ht="14.4" hidden="false" customHeight="false" outlineLevel="0" collapsed="false">
      <c r="A6188" s="0" t="n">
        <v>748</v>
      </c>
      <c r="B6188" s="0" t="s">
        <v>16951</v>
      </c>
      <c r="C6188" s="0" t="s">
        <v>16952</v>
      </c>
      <c r="D6188" s="0" t="n">
        <v>906</v>
      </c>
      <c r="E6188" s="0" t="s">
        <v>17063</v>
      </c>
    </row>
    <row r="6189" customFormat="false" ht="14.4" hidden="false" customHeight="false" outlineLevel="0" collapsed="false">
      <c r="A6189" s="0" t="n">
        <v>748</v>
      </c>
      <c r="B6189" s="0" t="s">
        <v>16951</v>
      </c>
      <c r="C6189" s="0" t="s">
        <v>16952</v>
      </c>
      <c r="D6189" s="0" t="n">
        <v>907</v>
      </c>
      <c r="E6189" s="0" t="s">
        <v>17064</v>
      </c>
    </row>
    <row r="6190" customFormat="false" ht="14.4" hidden="false" customHeight="false" outlineLevel="0" collapsed="false">
      <c r="A6190" s="0" t="n">
        <v>748</v>
      </c>
      <c r="B6190" s="0" t="s">
        <v>16951</v>
      </c>
      <c r="C6190" s="0" t="s">
        <v>16952</v>
      </c>
      <c r="D6190" s="0" t="n">
        <v>908</v>
      </c>
      <c r="E6190" s="0" t="s">
        <v>17065</v>
      </c>
    </row>
    <row r="6191" customFormat="false" ht="14.4" hidden="false" customHeight="false" outlineLevel="0" collapsed="false">
      <c r="A6191" s="0" t="n">
        <v>748</v>
      </c>
      <c r="B6191" s="0" t="s">
        <v>16951</v>
      </c>
      <c r="C6191" s="0" t="s">
        <v>16952</v>
      </c>
      <c r="D6191" s="0" t="n">
        <v>909</v>
      </c>
      <c r="E6191" s="0" t="s">
        <v>17066</v>
      </c>
    </row>
    <row r="6192" customFormat="false" ht="14.4" hidden="false" customHeight="false" outlineLevel="0" collapsed="false">
      <c r="A6192" s="0" t="n">
        <v>748</v>
      </c>
      <c r="B6192" s="0" t="s">
        <v>16951</v>
      </c>
      <c r="C6192" s="0" t="s">
        <v>16952</v>
      </c>
      <c r="D6192" s="0" t="n">
        <v>910</v>
      </c>
      <c r="E6192" s="0" t="s">
        <v>17067</v>
      </c>
    </row>
    <row r="6193" customFormat="false" ht="14.4" hidden="false" customHeight="false" outlineLevel="0" collapsed="false">
      <c r="A6193" s="0" t="n">
        <v>748</v>
      </c>
      <c r="B6193" s="0" t="s">
        <v>16951</v>
      </c>
      <c r="C6193" s="0" t="s">
        <v>16952</v>
      </c>
      <c r="D6193" s="0" t="n">
        <v>911</v>
      </c>
      <c r="E6193" s="0" t="s">
        <v>17068</v>
      </c>
    </row>
    <row r="6194" customFormat="false" ht="14.4" hidden="false" customHeight="false" outlineLevel="0" collapsed="false">
      <c r="A6194" s="0" t="n">
        <v>748</v>
      </c>
      <c r="B6194" s="0" t="s">
        <v>16951</v>
      </c>
      <c r="C6194" s="0" t="s">
        <v>16952</v>
      </c>
      <c r="D6194" s="0" t="n">
        <v>912</v>
      </c>
      <c r="E6194" s="0" t="s">
        <v>17069</v>
      </c>
    </row>
    <row r="6195" customFormat="false" ht="14.4" hidden="false" customHeight="false" outlineLevel="0" collapsed="false">
      <c r="A6195" s="0" t="n">
        <v>748</v>
      </c>
      <c r="B6195" s="0" t="s">
        <v>16951</v>
      </c>
      <c r="C6195" s="0" t="s">
        <v>16952</v>
      </c>
      <c r="D6195" s="0" t="n">
        <v>913</v>
      </c>
      <c r="E6195" s="0" t="s">
        <v>17070</v>
      </c>
    </row>
    <row r="6196" customFormat="false" ht="14.4" hidden="false" customHeight="false" outlineLevel="0" collapsed="false">
      <c r="A6196" s="0" t="n">
        <v>748</v>
      </c>
      <c r="B6196" s="0" t="s">
        <v>16951</v>
      </c>
      <c r="C6196" s="0" t="s">
        <v>16952</v>
      </c>
      <c r="D6196" s="0" t="n">
        <v>914</v>
      </c>
      <c r="E6196" s="0" t="s">
        <v>17071</v>
      </c>
    </row>
    <row r="6197" customFormat="false" ht="14.4" hidden="false" customHeight="false" outlineLevel="0" collapsed="false">
      <c r="A6197" s="0" t="n">
        <v>748</v>
      </c>
      <c r="B6197" s="0" t="s">
        <v>16951</v>
      </c>
      <c r="C6197" s="0" t="s">
        <v>16952</v>
      </c>
      <c r="D6197" s="0" t="n">
        <v>915</v>
      </c>
      <c r="E6197" s="0" t="s">
        <v>17072</v>
      </c>
    </row>
    <row r="6198" customFormat="false" ht="14.4" hidden="false" customHeight="false" outlineLevel="0" collapsed="false">
      <c r="A6198" s="0" t="n">
        <v>748</v>
      </c>
      <c r="B6198" s="0" t="s">
        <v>16951</v>
      </c>
      <c r="C6198" s="0" t="s">
        <v>16952</v>
      </c>
      <c r="D6198" s="0" t="n">
        <v>916</v>
      </c>
      <c r="E6198" s="0" t="s">
        <v>17073</v>
      </c>
    </row>
    <row r="6199" customFormat="false" ht="14.4" hidden="false" customHeight="false" outlineLevel="0" collapsed="false">
      <c r="A6199" s="0" t="n">
        <v>748</v>
      </c>
      <c r="B6199" s="0" t="s">
        <v>16951</v>
      </c>
      <c r="C6199" s="0" t="s">
        <v>16952</v>
      </c>
      <c r="D6199" s="0" t="n">
        <v>917</v>
      </c>
      <c r="E6199" s="0" t="s">
        <v>17074</v>
      </c>
    </row>
    <row r="6200" customFormat="false" ht="14.4" hidden="false" customHeight="false" outlineLevel="0" collapsed="false">
      <c r="A6200" s="0" t="n">
        <v>748</v>
      </c>
      <c r="B6200" s="0" t="s">
        <v>16951</v>
      </c>
      <c r="C6200" s="0" t="s">
        <v>16952</v>
      </c>
      <c r="D6200" s="0" t="n">
        <v>918</v>
      </c>
      <c r="E6200" s="0" t="s">
        <v>17075</v>
      </c>
    </row>
    <row r="6201" customFormat="false" ht="14.4" hidden="false" customHeight="false" outlineLevel="0" collapsed="false">
      <c r="A6201" s="0" t="n">
        <v>748</v>
      </c>
      <c r="B6201" s="0" t="s">
        <v>16951</v>
      </c>
      <c r="C6201" s="0" t="s">
        <v>16952</v>
      </c>
      <c r="D6201" s="0" t="n">
        <v>919</v>
      </c>
      <c r="E6201" s="0" t="s">
        <v>17076</v>
      </c>
    </row>
    <row r="6202" customFormat="false" ht="14.4" hidden="false" customHeight="false" outlineLevel="0" collapsed="false">
      <c r="A6202" s="0" t="n">
        <v>748</v>
      </c>
      <c r="B6202" s="0" t="s">
        <v>16951</v>
      </c>
      <c r="C6202" s="0" t="s">
        <v>16952</v>
      </c>
      <c r="D6202" s="0" t="n">
        <v>920</v>
      </c>
      <c r="E6202" s="0" t="s">
        <v>17077</v>
      </c>
    </row>
    <row r="6203" customFormat="false" ht="14.4" hidden="false" customHeight="false" outlineLevel="0" collapsed="false">
      <c r="A6203" s="0" t="n">
        <v>748</v>
      </c>
      <c r="B6203" s="0" t="s">
        <v>16951</v>
      </c>
      <c r="C6203" s="0" t="s">
        <v>16952</v>
      </c>
      <c r="D6203" s="0" t="n">
        <v>921</v>
      </c>
      <c r="E6203" s="0" t="s">
        <v>17078</v>
      </c>
    </row>
    <row r="6204" customFormat="false" ht="14.4" hidden="false" customHeight="false" outlineLevel="0" collapsed="false">
      <c r="A6204" s="0" t="n">
        <v>748</v>
      </c>
      <c r="B6204" s="0" t="s">
        <v>16951</v>
      </c>
      <c r="C6204" s="0" t="s">
        <v>16952</v>
      </c>
      <c r="D6204" s="0" t="n">
        <v>922</v>
      </c>
      <c r="E6204" s="0" t="s">
        <v>17079</v>
      </c>
    </row>
    <row r="6205" customFormat="false" ht="14.4" hidden="false" customHeight="false" outlineLevel="0" collapsed="false">
      <c r="A6205" s="0" t="n">
        <v>748</v>
      </c>
      <c r="B6205" s="0" t="s">
        <v>16951</v>
      </c>
      <c r="C6205" s="0" t="s">
        <v>16952</v>
      </c>
      <c r="D6205" s="0" t="n">
        <v>923</v>
      </c>
      <c r="E6205" s="0" t="s">
        <v>17080</v>
      </c>
    </row>
    <row r="6206" customFormat="false" ht="14.4" hidden="false" customHeight="false" outlineLevel="0" collapsed="false">
      <c r="A6206" s="0" t="n">
        <v>748</v>
      </c>
      <c r="B6206" s="0" t="s">
        <v>16951</v>
      </c>
      <c r="C6206" s="0" t="s">
        <v>16952</v>
      </c>
      <c r="D6206" s="0" t="n">
        <v>924</v>
      </c>
      <c r="E6206" s="0" t="s">
        <v>17081</v>
      </c>
    </row>
    <row r="6207" customFormat="false" ht="14.4" hidden="false" customHeight="false" outlineLevel="0" collapsed="false">
      <c r="A6207" s="0" t="n">
        <v>748</v>
      </c>
      <c r="B6207" s="0" t="s">
        <v>16951</v>
      </c>
      <c r="C6207" s="0" t="s">
        <v>16952</v>
      </c>
      <c r="D6207" s="0" t="n">
        <v>925</v>
      </c>
      <c r="E6207" s="0" t="s">
        <v>17082</v>
      </c>
    </row>
    <row r="6208" customFormat="false" ht="14.4" hidden="false" customHeight="false" outlineLevel="0" collapsed="false">
      <c r="A6208" s="0" t="n">
        <v>748</v>
      </c>
      <c r="B6208" s="0" t="s">
        <v>16951</v>
      </c>
      <c r="C6208" s="0" t="s">
        <v>16952</v>
      </c>
      <c r="D6208" s="0" t="n">
        <v>926</v>
      </c>
      <c r="E6208" s="0" t="s">
        <v>17083</v>
      </c>
    </row>
    <row r="6209" customFormat="false" ht="14.4" hidden="false" customHeight="false" outlineLevel="0" collapsed="false">
      <c r="A6209" s="0" t="n">
        <v>748</v>
      </c>
      <c r="B6209" s="0" t="s">
        <v>16951</v>
      </c>
      <c r="C6209" s="0" t="s">
        <v>16952</v>
      </c>
      <c r="D6209" s="0" t="n">
        <v>927</v>
      </c>
      <c r="E6209" s="0" t="s">
        <v>17084</v>
      </c>
    </row>
    <row r="6210" customFormat="false" ht="14.4" hidden="false" customHeight="false" outlineLevel="0" collapsed="false">
      <c r="A6210" s="0" t="n">
        <v>748</v>
      </c>
      <c r="B6210" s="0" t="s">
        <v>16951</v>
      </c>
      <c r="C6210" s="0" t="s">
        <v>16952</v>
      </c>
      <c r="D6210" s="0" t="n">
        <v>928</v>
      </c>
      <c r="E6210" s="0" t="s">
        <v>17085</v>
      </c>
    </row>
    <row r="6211" customFormat="false" ht="14.4" hidden="false" customHeight="false" outlineLevel="0" collapsed="false">
      <c r="A6211" s="0" t="n">
        <v>748</v>
      </c>
      <c r="B6211" s="0" t="s">
        <v>16951</v>
      </c>
      <c r="C6211" s="0" t="s">
        <v>16952</v>
      </c>
      <c r="D6211" s="0" t="n">
        <v>929</v>
      </c>
      <c r="E6211" s="0" t="s">
        <v>17086</v>
      </c>
    </row>
    <row r="6212" customFormat="false" ht="14.4" hidden="false" customHeight="false" outlineLevel="0" collapsed="false">
      <c r="A6212" s="0" t="n">
        <v>748</v>
      </c>
      <c r="B6212" s="0" t="s">
        <v>16951</v>
      </c>
      <c r="C6212" s="0" t="s">
        <v>16952</v>
      </c>
      <c r="D6212" s="0" t="n">
        <v>930</v>
      </c>
      <c r="E6212" s="0" t="s">
        <v>17087</v>
      </c>
    </row>
    <row r="6213" customFormat="false" ht="14.4" hidden="false" customHeight="false" outlineLevel="0" collapsed="false">
      <c r="A6213" s="0" t="n">
        <v>748</v>
      </c>
      <c r="B6213" s="0" t="s">
        <v>16951</v>
      </c>
      <c r="C6213" s="0" t="s">
        <v>16952</v>
      </c>
      <c r="D6213" s="0" t="n">
        <v>931</v>
      </c>
      <c r="E6213" s="0" t="s">
        <v>17088</v>
      </c>
    </row>
    <row r="6214" customFormat="false" ht="14.4" hidden="false" customHeight="false" outlineLevel="0" collapsed="false">
      <c r="A6214" s="0" t="n">
        <v>748</v>
      </c>
      <c r="B6214" s="0" t="s">
        <v>16951</v>
      </c>
      <c r="C6214" s="0" t="s">
        <v>16952</v>
      </c>
      <c r="D6214" s="0" t="n">
        <v>932</v>
      </c>
      <c r="E6214" s="0" t="s">
        <v>17089</v>
      </c>
    </row>
    <row r="6215" customFormat="false" ht="14.4" hidden="false" customHeight="false" outlineLevel="0" collapsed="false">
      <c r="A6215" s="0" t="n">
        <v>748</v>
      </c>
      <c r="B6215" s="0" t="s">
        <v>16951</v>
      </c>
      <c r="C6215" s="0" t="s">
        <v>16952</v>
      </c>
      <c r="D6215" s="0" t="n">
        <v>933</v>
      </c>
      <c r="E6215" s="0" t="s">
        <v>17090</v>
      </c>
    </row>
    <row r="6216" customFormat="false" ht="14.4" hidden="false" customHeight="false" outlineLevel="0" collapsed="false">
      <c r="A6216" s="0" t="n">
        <v>748</v>
      </c>
      <c r="B6216" s="0" t="s">
        <v>16951</v>
      </c>
      <c r="C6216" s="0" t="s">
        <v>16952</v>
      </c>
      <c r="D6216" s="0" t="n">
        <v>951</v>
      </c>
      <c r="E6216" s="0" t="s">
        <v>17091</v>
      </c>
    </row>
    <row r="6217" customFormat="false" ht="14.4" hidden="false" customHeight="false" outlineLevel="0" collapsed="false">
      <c r="A6217" s="0" t="n">
        <v>748</v>
      </c>
      <c r="B6217" s="0" t="s">
        <v>16951</v>
      </c>
      <c r="C6217" s="0" t="s">
        <v>16952</v>
      </c>
      <c r="D6217" s="0" t="n">
        <v>952</v>
      </c>
      <c r="E6217" s="0" t="s">
        <v>17092</v>
      </c>
    </row>
    <row r="6218" customFormat="false" ht="14.4" hidden="false" customHeight="false" outlineLevel="0" collapsed="false">
      <c r="A6218" s="0" t="n">
        <v>748</v>
      </c>
      <c r="B6218" s="0" t="s">
        <v>16951</v>
      </c>
      <c r="C6218" s="0" t="s">
        <v>16952</v>
      </c>
      <c r="D6218" s="0" t="n">
        <v>953</v>
      </c>
      <c r="E6218" s="0" t="s">
        <v>17093</v>
      </c>
    </row>
    <row r="6219" customFormat="false" ht="14.4" hidden="false" customHeight="false" outlineLevel="0" collapsed="false">
      <c r="A6219" s="0" t="n">
        <v>748</v>
      </c>
      <c r="B6219" s="0" t="s">
        <v>16951</v>
      </c>
      <c r="C6219" s="0" t="s">
        <v>16952</v>
      </c>
      <c r="D6219" s="0" t="n">
        <v>954</v>
      </c>
      <c r="E6219" s="0" t="s">
        <v>17094</v>
      </c>
    </row>
    <row r="6220" customFormat="false" ht="14.4" hidden="false" customHeight="false" outlineLevel="0" collapsed="false">
      <c r="A6220" s="0" t="n">
        <v>748</v>
      </c>
      <c r="B6220" s="0" t="s">
        <v>16951</v>
      </c>
      <c r="C6220" s="0" t="s">
        <v>16952</v>
      </c>
      <c r="D6220" s="0" t="n">
        <v>999</v>
      </c>
      <c r="E6220" s="0" t="s">
        <v>17095</v>
      </c>
    </row>
    <row r="6221" customFormat="false" ht="14.4" hidden="false" customHeight="false" outlineLevel="0" collapsed="false">
      <c r="A6221" s="0" t="n">
        <v>751</v>
      </c>
      <c r="B6221" s="0" t="s">
        <v>17096</v>
      </c>
      <c r="C6221" s="0" t="s">
        <v>17097</v>
      </c>
      <c r="D6221" s="0" t="n">
        <v>1</v>
      </c>
      <c r="E6221" s="0" t="s">
        <v>17098</v>
      </c>
    </row>
    <row r="6222" customFormat="false" ht="14.4" hidden="false" customHeight="false" outlineLevel="0" collapsed="false">
      <c r="A6222" s="0" t="n">
        <v>751</v>
      </c>
      <c r="B6222" s="0" t="s">
        <v>17096</v>
      </c>
      <c r="C6222" s="0" t="s">
        <v>17097</v>
      </c>
      <c r="D6222" s="0" t="n">
        <v>2</v>
      </c>
      <c r="E6222" s="0" t="s">
        <v>17099</v>
      </c>
    </row>
    <row r="6223" customFormat="false" ht="14.4" hidden="false" customHeight="false" outlineLevel="0" collapsed="false">
      <c r="A6223" s="0" t="n">
        <v>751</v>
      </c>
      <c r="B6223" s="0" t="s">
        <v>17096</v>
      </c>
      <c r="C6223" s="0" t="s">
        <v>17097</v>
      </c>
      <c r="D6223" s="0" t="n">
        <v>3</v>
      </c>
      <c r="E6223" s="0" t="s">
        <v>17100</v>
      </c>
    </row>
    <row r="6224" customFormat="false" ht="14.4" hidden="false" customHeight="false" outlineLevel="0" collapsed="false">
      <c r="A6224" s="0" t="n">
        <v>751</v>
      </c>
      <c r="B6224" s="0" t="s">
        <v>17096</v>
      </c>
      <c r="C6224" s="0" t="s">
        <v>17097</v>
      </c>
      <c r="D6224" s="0" t="n">
        <v>4</v>
      </c>
      <c r="E6224" s="0" t="s">
        <v>17101</v>
      </c>
    </row>
    <row r="6225" customFormat="false" ht="14.4" hidden="false" customHeight="false" outlineLevel="0" collapsed="false">
      <c r="A6225" s="0" t="n">
        <v>754</v>
      </c>
      <c r="B6225" s="0" t="s">
        <v>17102</v>
      </c>
      <c r="C6225" s="0" t="s">
        <v>17103</v>
      </c>
      <c r="D6225" s="0" t="n">
        <v>11</v>
      </c>
      <c r="E6225" s="0" t="s">
        <v>17104</v>
      </c>
    </row>
    <row r="6226" customFormat="false" ht="14.4" hidden="false" customHeight="false" outlineLevel="0" collapsed="false">
      <c r="A6226" s="0" t="n">
        <v>754</v>
      </c>
      <c r="B6226" s="0" t="s">
        <v>17102</v>
      </c>
      <c r="C6226" s="0" t="s">
        <v>17103</v>
      </c>
      <c r="D6226" s="0" t="n">
        <v>12</v>
      </c>
      <c r="E6226" s="0" t="s">
        <v>17105</v>
      </c>
    </row>
    <row r="6227" customFormat="false" ht="14.4" hidden="false" customHeight="false" outlineLevel="0" collapsed="false">
      <c r="A6227" s="0" t="n">
        <v>754</v>
      </c>
      <c r="B6227" s="0" t="s">
        <v>17102</v>
      </c>
      <c r="C6227" s="0" t="s">
        <v>17103</v>
      </c>
      <c r="D6227" s="0" t="n">
        <v>13</v>
      </c>
      <c r="E6227" s="0" t="s">
        <v>17106</v>
      </c>
    </row>
    <row r="6228" customFormat="false" ht="14.4" hidden="false" customHeight="false" outlineLevel="0" collapsed="false">
      <c r="A6228" s="0" t="n">
        <v>757</v>
      </c>
      <c r="B6228" s="0" t="s">
        <v>17107</v>
      </c>
      <c r="C6228" s="0" t="s">
        <v>15435</v>
      </c>
      <c r="D6228" s="0" t="n">
        <v>1</v>
      </c>
      <c r="E6228" s="0" t="s">
        <v>15441</v>
      </c>
    </row>
    <row r="6229" customFormat="false" ht="14.4" hidden="false" customHeight="false" outlineLevel="0" collapsed="false">
      <c r="A6229" s="0" t="n">
        <v>757</v>
      </c>
      <c r="B6229" s="0" t="s">
        <v>17107</v>
      </c>
      <c r="C6229" s="0" t="s">
        <v>15435</v>
      </c>
      <c r="D6229" s="0" t="n">
        <v>2</v>
      </c>
      <c r="E6229" s="0" t="s">
        <v>17108</v>
      </c>
    </row>
    <row r="6230" customFormat="false" ht="14.4" hidden="false" customHeight="false" outlineLevel="0" collapsed="false">
      <c r="A6230" s="0" t="n">
        <v>757</v>
      </c>
      <c r="B6230" s="0" t="s">
        <v>17107</v>
      </c>
      <c r="C6230" s="0" t="s">
        <v>15435</v>
      </c>
      <c r="D6230" s="0" t="n">
        <v>3</v>
      </c>
      <c r="E6230" s="0" t="s">
        <v>17109</v>
      </c>
    </row>
    <row r="6231" customFormat="false" ht="14.4" hidden="false" customHeight="false" outlineLevel="0" collapsed="false">
      <c r="A6231" s="0" t="n">
        <v>757</v>
      </c>
      <c r="B6231" s="0" t="s">
        <v>17107</v>
      </c>
      <c r="C6231" s="0" t="s">
        <v>15435</v>
      </c>
      <c r="D6231" s="0" t="n">
        <v>4</v>
      </c>
      <c r="E6231" s="0" t="s">
        <v>17110</v>
      </c>
    </row>
    <row r="6232" customFormat="false" ht="14.4" hidden="false" customHeight="false" outlineLevel="0" collapsed="false">
      <c r="A6232" s="0" t="n">
        <v>757</v>
      </c>
      <c r="B6232" s="0" t="s">
        <v>17107</v>
      </c>
      <c r="C6232" s="0" t="s">
        <v>15435</v>
      </c>
      <c r="D6232" s="0" t="n">
        <v>5</v>
      </c>
      <c r="E6232" s="0" t="s">
        <v>17111</v>
      </c>
    </row>
    <row r="6233" customFormat="false" ht="14.4" hidden="false" customHeight="false" outlineLevel="0" collapsed="false">
      <c r="A6233" s="0" t="n">
        <v>757</v>
      </c>
      <c r="B6233" s="0" t="s">
        <v>17107</v>
      </c>
      <c r="C6233" s="0" t="s">
        <v>15435</v>
      </c>
      <c r="D6233" s="0" t="n">
        <v>6</v>
      </c>
      <c r="E6233" s="0" t="s">
        <v>17112</v>
      </c>
    </row>
    <row r="6234" customFormat="false" ht="14.4" hidden="false" customHeight="false" outlineLevel="0" collapsed="false">
      <c r="A6234" s="0" t="n">
        <v>757</v>
      </c>
      <c r="B6234" s="0" t="s">
        <v>17107</v>
      </c>
      <c r="C6234" s="0" t="s">
        <v>15435</v>
      </c>
      <c r="D6234" s="0" t="n">
        <v>7</v>
      </c>
      <c r="E6234" s="0" t="s">
        <v>17113</v>
      </c>
    </row>
    <row r="6235" customFormat="false" ht="14.4" hidden="false" customHeight="false" outlineLevel="0" collapsed="false">
      <c r="A6235" s="0" t="n">
        <v>757</v>
      </c>
      <c r="B6235" s="0" t="s">
        <v>17107</v>
      </c>
      <c r="C6235" s="0" t="s">
        <v>15435</v>
      </c>
      <c r="D6235" s="0" t="n">
        <v>8</v>
      </c>
      <c r="E6235" s="0" t="s">
        <v>17114</v>
      </c>
    </row>
    <row r="6236" customFormat="false" ht="14.4" hidden="false" customHeight="false" outlineLevel="0" collapsed="false">
      <c r="A6236" s="0" t="n">
        <v>757</v>
      </c>
      <c r="B6236" s="0" t="s">
        <v>17107</v>
      </c>
      <c r="C6236" s="0" t="s">
        <v>15435</v>
      </c>
      <c r="D6236" s="0" t="n">
        <v>9</v>
      </c>
      <c r="E6236" s="0" t="s">
        <v>17115</v>
      </c>
    </row>
    <row r="6237" customFormat="false" ht="14.4" hidden="false" customHeight="false" outlineLevel="0" collapsed="false">
      <c r="A6237" s="0" t="n">
        <v>760</v>
      </c>
      <c r="B6237" s="0" t="s">
        <v>17116</v>
      </c>
      <c r="C6237" s="0" t="s">
        <v>17117</v>
      </c>
      <c r="D6237" s="0" t="n">
        <v>10</v>
      </c>
      <c r="E6237" s="0" t="s">
        <v>1421</v>
      </c>
      <c r="F6237" s="0" t="s">
        <v>1422</v>
      </c>
    </row>
    <row r="6238" customFormat="false" ht="14.4" hidden="false" customHeight="false" outlineLevel="0" collapsed="false">
      <c r="A6238" s="0" t="n">
        <v>760</v>
      </c>
      <c r="B6238" s="0" t="s">
        <v>17116</v>
      </c>
      <c r="C6238" s="0" t="s">
        <v>17117</v>
      </c>
      <c r="D6238" s="0" t="n">
        <v>11</v>
      </c>
      <c r="E6238" s="0" t="s">
        <v>1433</v>
      </c>
      <c r="F6238" s="0" t="s">
        <v>1434</v>
      </c>
    </row>
    <row r="6239" customFormat="false" ht="14.4" hidden="false" customHeight="false" outlineLevel="0" collapsed="false">
      <c r="A6239" s="0" t="n">
        <v>760</v>
      </c>
      <c r="B6239" s="0" t="s">
        <v>17116</v>
      </c>
      <c r="C6239" s="0" t="s">
        <v>17117</v>
      </c>
      <c r="D6239" s="0" t="n">
        <v>12</v>
      </c>
      <c r="E6239" s="0" t="s">
        <v>1448</v>
      </c>
      <c r="F6239" s="0" t="s">
        <v>1449</v>
      </c>
    </row>
    <row r="6240" customFormat="false" ht="14.4" hidden="false" customHeight="false" outlineLevel="0" collapsed="false">
      <c r="A6240" s="0" t="n">
        <v>760</v>
      </c>
      <c r="B6240" s="0" t="s">
        <v>17116</v>
      </c>
      <c r="C6240" s="0" t="s">
        <v>17117</v>
      </c>
      <c r="D6240" s="0" t="n">
        <v>13</v>
      </c>
      <c r="E6240" s="0" t="s">
        <v>17118</v>
      </c>
      <c r="F6240" s="0" t="s">
        <v>17119</v>
      </c>
    </row>
    <row r="6241" customFormat="false" ht="14.4" hidden="false" customHeight="false" outlineLevel="0" collapsed="false">
      <c r="A6241" s="0" t="n">
        <v>760</v>
      </c>
      <c r="B6241" s="0" t="s">
        <v>17116</v>
      </c>
      <c r="C6241" s="0" t="s">
        <v>17117</v>
      </c>
      <c r="D6241" s="0" t="n">
        <v>20</v>
      </c>
      <c r="E6241" s="0" t="s">
        <v>17120</v>
      </c>
      <c r="F6241" s="0" t="s">
        <v>17121</v>
      </c>
    </row>
    <row r="6242" customFormat="false" ht="14.4" hidden="false" customHeight="false" outlineLevel="0" collapsed="false">
      <c r="A6242" s="0" t="n">
        <v>760</v>
      </c>
      <c r="B6242" s="0" t="s">
        <v>17116</v>
      </c>
      <c r="C6242" s="0" t="s">
        <v>17117</v>
      </c>
      <c r="D6242" s="0" t="n">
        <v>21</v>
      </c>
      <c r="E6242" s="0" t="s">
        <v>17122</v>
      </c>
      <c r="F6242" s="0" t="s">
        <v>17123</v>
      </c>
    </row>
    <row r="6243" customFormat="false" ht="14.4" hidden="false" customHeight="false" outlineLevel="0" collapsed="false">
      <c r="A6243" s="0" t="n">
        <v>760</v>
      </c>
      <c r="B6243" s="0" t="s">
        <v>17116</v>
      </c>
      <c r="C6243" s="0" t="s">
        <v>17117</v>
      </c>
      <c r="D6243" s="0" t="n">
        <v>30</v>
      </c>
      <c r="E6243" s="0" t="s">
        <v>17124</v>
      </c>
      <c r="F6243" s="0" t="s">
        <v>17125</v>
      </c>
    </row>
    <row r="6244" customFormat="false" ht="14.4" hidden="false" customHeight="false" outlineLevel="0" collapsed="false">
      <c r="A6244" s="0" t="n">
        <v>760</v>
      </c>
      <c r="B6244" s="0" t="s">
        <v>17116</v>
      </c>
      <c r="C6244" s="0" t="s">
        <v>17117</v>
      </c>
      <c r="D6244" s="0" t="n">
        <v>31</v>
      </c>
      <c r="E6244" s="0" t="s">
        <v>17126</v>
      </c>
      <c r="F6244" s="0" t="s">
        <v>17127</v>
      </c>
    </row>
    <row r="6245" customFormat="false" ht="14.4" hidden="false" customHeight="false" outlineLevel="0" collapsed="false">
      <c r="A6245" s="0" t="n">
        <v>760</v>
      </c>
      <c r="B6245" s="0" t="s">
        <v>17116</v>
      </c>
      <c r="C6245" s="0" t="s">
        <v>17117</v>
      </c>
      <c r="D6245" s="0" t="n">
        <v>40</v>
      </c>
      <c r="E6245" s="0" t="s">
        <v>17128</v>
      </c>
      <c r="F6245" s="0" t="s">
        <v>17129</v>
      </c>
    </row>
    <row r="6246" customFormat="false" ht="14.4" hidden="false" customHeight="false" outlineLevel="0" collapsed="false">
      <c r="A6246" s="0" t="n">
        <v>760</v>
      </c>
      <c r="B6246" s="0" t="s">
        <v>17116</v>
      </c>
      <c r="C6246" s="0" t="s">
        <v>17117</v>
      </c>
      <c r="D6246" s="0" t="n">
        <v>50</v>
      </c>
      <c r="E6246" s="0" t="s">
        <v>17130</v>
      </c>
      <c r="F6246" s="0" t="s">
        <v>17131</v>
      </c>
    </row>
    <row r="6247" customFormat="false" ht="14.4" hidden="false" customHeight="false" outlineLevel="0" collapsed="false">
      <c r="A6247" s="0" t="n">
        <v>760</v>
      </c>
      <c r="B6247" s="0" t="s">
        <v>17116</v>
      </c>
      <c r="C6247" s="0" t="s">
        <v>17117</v>
      </c>
      <c r="D6247" s="0" t="n">
        <v>60</v>
      </c>
      <c r="E6247" s="0" t="s">
        <v>17132</v>
      </c>
      <c r="F6247" s="0" t="s">
        <v>17133</v>
      </c>
    </row>
    <row r="6248" customFormat="false" ht="14.4" hidden="false" customHeight="false" outlineLevel="0" collapsed="false">
      <c r="A6248" s="0" t="n">
        <v>760</v>
      </c>
      <c r="B6248" s="0" t="s">
        <v>17116</v>
      </c>
      <c r="C6248" s="0" t="s">
        <v>17117</v>
      </c>
      <c r="D6248" s="0" t="n">
        <v>70</v>
      </c>
      <c r="E6248" s="0" t="s">
        <v>17134</v>
      </c>
      <c r="F6248" s="0" t="s">
        <v>1350</v>
      </c>
    </row>
    <row r="6249" customFormat="false" ht="14.4" hidden="false" customHeight="false" outlineLevel="0" collapsed="false">
      <c r="A6249" s="0" t="n">
        <v>760</v>
      </c>
      <c r="B6249" s="0" t="s">
        <v>17116</v>
      </c>
      <c r="C6249" s="0" t="s">
        <v>17117</v>
      </c>
      <c r="D6249" s="0" t="n">
        <v>71</v>
      </c>
      <c r="E6249" s="0" t="s">
        <v>17135</v>
      </c>
      <c r="F6249" s="0" t="s">
        <v>1317</v>
      </c>
    </row>
    <row r="6250" customFormat="false" ht="14.4" hidden="false" customHeight="false" outlineLevel="0" collapsed="false">
      <c r="A6250" s="0" t="n">
        <v>760</v>
      </c>
      <c r="B6250" s="0" t="s">
        <v>17116</v>
      </c>
      <c r="C6250" s="0" t="s">
        <v>17117</v>
      </c>
      <c r="D6250" s="0" t="n">
        <v>72</v>
      </c>
      <c r="E6250" s="0" t="s">
        <v>17136</v>
      </c>
      <c r="F6250" s="0" t="s">
        <v>17137</v>
      </c>
    </row>
    <row r="6251" customFormat="false" ht="14.4" hidden="false" customHeight="false" outlineLevel="0" collapsed="false">
      <c r="A6251" s="0" t="n">
        <v>760</v>
      </c>
      <c r="B6251" s="0" t="s">
        <v>17116</v>
      </c>
      <c r="C6251" s="0" t="s">
        <v>17117</v>
      </c>
      <c r="D6251" s="0" t="n">
        <v>73</v>
      </c>
      <c r="E6251" s="0" t="s">
        <v>1406</v>
      </c>
      <c r="F6251" s="0" t="s">
        <v>17138</v>
      </c>
    </row>
    <row r="6252" customFormat="false" ht="14.4" hidden="false" customHeight="false" outlineLevel="0" collapsed="false">
      <c r="A6252" s="0" t="n">
        <v>760</v>
      </c>
      <c r="B6252" s="0" t="s">
        <v>17116</v>
      </c>
      <c r="C6252" s="0" t="s">
        <v>17117</v>
      </c>
      <c r="D6252" s="0" t="n">
        <v>74</v>
      </c>
      <c r="E6252" s="0" t="s">
        <v>17139</v>
      </c>
      <c r="F6252" s="0" t="s">
        <v>17140</v>
      </c>
    </row>
    <row r="6253" customFormat="false" ht="14.4" hidden="false" customHeight="false" outlineLevel="0" collapsed="false">
      <c r="A6253" s="0" t="n">
        <v>760</v>
      </c>
      <c r="B6253" s="0" t="s">
        <v>17116</v>
      </c>
      <c r="C6253" s="0" t="s">
        <v>17117</v>
      </c>
      <c r="D6253" s="0" t="n">
        <v>80</v>
      </c>
      <c r="E6253" s="0" t="s">
        <v>17141</v>
      </c>
      <c r="F6253" s="0" t="s">
        <v>17142</v>
      </c>
    </row>
    <row r="6254" customFormat="false" ht="14.4" hidden="false" customHeight="false" outlineLevel="0" collapsed="false">
      <c r="A6254" s="0" t="n">
        <v>760</v>
      </c>
      <c r="B6254" s="0" t="s">
        <v>17116</v>
      </c>
      <c r="C6254" s="0" t="s">
        <v>17117</v>
      </c>
      <c r="D6254" s="0" t="n">
        <v>81</v>
      </c>
      <c r="E6254" s="0" t="s">
        <v>17143</v>
      </c>
      <c r="F6254" s="0" t="s">
        <v>17144</v>
      </c>
    </row>
    <row r="6255" customFormat="false" ht="14.4" hidden="false" customHeight="false" outlineLevel="0" collapsed="false">
      <c r="A6255" s="0" t="n">
        <v>760</v>
      </c>
      <c r="B6255" s="0" t="s">
        <v>17116</v>
      </c>
      <c r="C6255" s="0" t="s">
        <v>17117</v>
      </c>
      <c r="D6255" s="0" t="n">
        <v>82</v>
      </c>
      <c r="E6255" s="0" t="s">
        <v>17145</v>
      </c>
      <c r="F6255" s="0" t="s">
        <v>17146</v>
      </c>
    </row>
    <row r="6256" customFormat="false" ht="14.4" hidden="false" customHeight="false" outlineLevel="0" collapsed="false">
      <c r="A6256" s="0" t="n">
        <v>760</v>
      </c>
      <c r="B6256" s="0" t="s">
        <v>17116</v>
      </c>
      <c r="C6256" s="0" t="s">
        <v>17117</v>
      </c>
      <c r="D6256" s="0" t="n">
        <v>83</v>
      </c>
      <c r="E6256" s="0" t="s">
        <v>17147</v>
      </c>
      <c r="F6256" s="0" t="s">
        <v>17148</v>
      </c>
    </row>
    <row r="6257" customFormat="false" ht="14.4" hidden="false" customHeight="false" outlineLevel="0" collapsed="false">
      <c r="A6257" s="0" t="n">
        <v>760</v>
      </c>
      <c r="B6257" s="0" t="s">
        <v>17116</v>
      </c>
      <c r="C6257" s="0" t="s">
        <v>17117</v>
      </c>
      <c r="D6257" s="0" t="n">
        <v>84</v>
      </c>
      <c r="E6257" s="0" t="s">
        <v>17149</v>
      </c>
      <c r="F6257" s="0" t="s">
        <v>17150</v>
      </c>
    </row>
    <row r="6258" customFormat="false" ht="14.4" hidden="false" customHeight="false" outlineLevel="0" collapsed="false">
      <c r="A6258" s="0" t="n">
        <v>760</v>
      </c>
      <c r="B6258" s="0" t="s">
        <v>17116</v>
      </c>
      <c r="C6258" s="0" t="s">
        <v>17117</v>
      </c>
      <c r="D6258" s="0" t="n">
        <v>85</v>
      </c>
      <c r="E6258" s="0" t="s">
        <v>17151</v>
      </c>
      <c r="F6258" s="0" t="s">
        <v>17152</v>
      </c>
    </row>
    <row r="6259" customFormat="false" ht="14.4" hidden="false" customHeight="false" outlineLevel="0" collapsed="false">
      <c r="A6259" s="0" t="n">
        <v>760</v>
      </c>
      <c r="B6259" s="0" t="s">
        <v>17116</v>
      </c>
      <c r="C6259" s="0" t="s">
        <v>17117</v>
      </c>
      <c r="D6259" s="0" t="n">
        <v>86</v>
      </c>
      <c r="E6259" s="0" t="s">
        <v>17153</v>
      </c>
      <c r="F6259" s="0" t="s">
        <v>17154</v>
      </c>
    </row>
    <row r="6260" customFormat="false" ht="14.4" hidden="false" customHeight="false" outlineLevel="0" collapsed="false">
      <c r="A6260" s="0" t="n">
        <v>760</v>
      </c>
      <c r="B6260" s="0" t="s">
        <v>17116</v>
      </c>
      <c r="C6260" s="0" t="s">
        <v>17117</v>
      </c>
      <c r="D6260" s="0" t="n">
        <v>87</v>
      </c>
      <c r="E6260" s="0" t="s">
        <v>9385</v>
      </c>
      <c r="F6260" s="0" t="s">
        <v>17155</v>
      </c>
    </row>
    <row r="6261" customFormat="false" ht="14.4" hidden="false" customHeight="false" outlineLevel="0" collapsed="false">
      <c r="A6261" s="0" t="n">
        <v>760</v>
      </c>
      <c r="B6261" s="0" t="s">
        <v>17116</v>
      </c>
      <c r="C6261" s="0" t="s">
        <v>17117</v>
      </c>
      <c r="D6261" s="0" t="n">
        <v>88</v>
      </c>
      <c r="E6261" s="0" t="s">
        <v>16829</v>
      </c>
      <c r="F6261" s="0" t="s">
        <v>17156</v>
      </c>
    </row>
    <row r="6262" customFormat="false" ht="14.4" hidden="false" customHeight="false" outlineLevel="0" collapsed="false">
      <c r="A6262" s="0" t="n">
        <v>763</v>
      </c>
      <c r="B6262" s="0" t="s">
        <v>17157</v>
      </c>
      <c r="C6262" s="0" t="s">
        <v>17158</v>
      </c>
      <c r="D6262" s="0" t="n">
        <v>1</v>
      </c>
      <c r="E6262" s="0" t="s">
        <v>17159</v>
      </c>
    </row>
    <row r="6263" customFormat="false" ht="14.4" hidden="false" customHeight="false" outlineLevel="0" collapsed="false">
      <c r="A6263" s="0" t="n">
        <v>763</v>
      </c>
      <c r="B6263" s="0" t="s">
        <v>17157</v>
      </c>
      <c r="C6263" s="0" t="s">
        <v>17158</v>
      </c>
      <c r="D6263" s="0" t="n">
        <v>2</v>
      </c>
      <c r="E6263" s="0" t="s">
        <v>16851</v>
      </c>
    </row>
    <row r="6264" customFormat="false" ht="14.4" hidden="false" customHeight="false" outlineLevel="0" collapsed="false">
      <c r="A6264" s="0" t="n">
        <v>763</v>
      </c>
      <c r="B6264" s="0" t="s">
        <v>17157</v>
      </c>
      <c r="C6264" s="0" t="s">
        <v>17158</v>
      </c>
      <c r="D6264" s="0" t="n">
        <v>3</v>
      </c>
      <c r="E6264" s="0" t="s">
        <v>17160</v>
      </c>
    </row>
    <row r="6265" customFormat="false" ht="14.4" hidden="false" customHeight="false" outlineLevel="0" collapsed="false">
      <c r="A6265" s="0" t="n">
        <v>763</v>
      </c>
      <c r="B6265" s="0" t="s">
        <v>17157</v>
      </c>
      <c r="C6265" s="0" t="s">
        <v>17158</v>
      </c>
      <c r="D6265" s="0" t="n">
        <v>4</v>
      </c>
      <c r="E6265" s="0" t="s">
        <v>17161</v>
      </c>
    </row>
    <row r="6266" customFormat="false" ht="14.4" hidden="false" customHeight="false" outlineLevel="0" collapsed="false">
      <c r="A6266" s="0" t="n">
        <v>766</v>
      </c>
      <c r="B6266" s="0" t="s">
        <v>17162</v>
      </c>
      <c r="C6266" s="0" t="s">
        <v>17163</v>
      </c>
      <c r="D6266" s="0" t="n">
        <v>1</v>
      </c>
      <c r="E6266" s="0" t="s">
        <v>17164</v>
      </c>
    </row>
    <row r="6267" customFormat="false" ht="14.4" hidden="false" customHeight="false" outlineLevel="0" collapsed="false">
      <c r="A6267" s="0" t="n">
        <v>766</v>
      </c>
      <c r="B6267" s="0" t="s">
        <v>17162</v>
      </c>
      <c r="C6267" s="0" t="s">
        <v>17163</v>
      </c>
      <c r="D6267" s="0" t="n">
        <v>2</v>
      </c>
      <c r="E6267" s="0" t="s">
        <v>17165</v>
      </c>
    </row>
    <row r="6268" customFormat="false" ht="14.4" hidden="false" customHeight="false" outlineLevel="0" collapsed="false">
      <c r="A6268" s="0" t="n">
        <v>769</v>
      </c>
      <c r="B6268" s="0" t="s">
        <v>17166</v>
      </c>
      <c r="C6268" s="0" t="s">
        <v>17167</v>
      </c>
      <c r="D6268" s="0" t="n">
        <v>1</v>
      </c>
      <c r="E6268" s="0" t="s">
        <v>17168</v>
      </c>
    </row>
    <row r="6269" customFormat="false" ht="14.4" hidden="false" customHeight="false" outlineLevel="0" collapsed="false">
      <c r="A6269" s="0" t="n">
        <v>769</v>
      </c>
      <c r="B6269" s="0" t="s">
        <v>17166</v>
      </c>
      <c r="C6269" s="0" t="s">
        <v>17167</v>
      </c>
      <c r="D6269" s="0" t="n">
        <v>2</v>
      </c>
      <c r="E6269" s="0" t="s">
        <v>17169</v>
      </c>
    </row>
    <row r="6270" customFormat="false" ht="14.4" hidden="false" customHeight="false" outlineLevel="0" collapsed="false">
      <c r="A6270" s="0" t="n">
        <v>772</v>
      </c>
      <c r="B6270" s="0" t="s">
        <v>17170</v>
      </c>
      <c r="C6270" s="0" t="s">
        <v>17171</v>
      </c>
      <c r="D6270" s="0" t="n">
        <v>500</v>
      </c>
      <c r="E6270" s="0" t="s">
        <v>17172</v>
      </c>
    </row>
    <row r="6271" customFormat="false" ht="14.4" hidden="false" customHeight="false" outlineLevel="0" collapsed="false">
      <c r="A6271" s="0" t="n">
        <v>772</v>
      </c>
      <c r="B6271" s="0" t="s">
        <v>17170</v>
      </c>
      <c r="C6271" s="0" t="s">
        <v>17171</v>
      </c>
      <c r="D6271" s="0" t="n">
        <v>501</v>
      </c>
      <c r="E6271" s="0" t="s">
        <v>17173</v>
      </c>
    </row>
    <row r="6272" customFormat="false" ht="14.4" hidden="false" customHeight="false" outlineLevel="0" collapsed="false">
      <c r="A6272" s="0" t="n">
        <v>772</v>
      </c>
      <c r="B6272" s="0" t="s">
        <v>17170</v>
      </c>
      <c r="C6272" s="0" t="s">
        <v>17171</v>
      </c>
      <c r="D6272" s="0" t="n">
        <v>510</v>
      </c>
      <c r="E6272" s="0" t="s">
        <v>16230</v>
      </c>
    </row>
    <row r="6273" customFormat="false" ht="14.4" hidden="false" customHeight="false" outlineLevel="0" collapsed="false">
      <c r="A6273" s="0" t="n">
        <v>772</v>
      </c>
      <c r="B6273" s="0" t="s">
        <v>17170</v>
      </c>
      <c r="C6273" s="0" t="s">
        <v>17171</v>
      </c>
      <c r="D6273" s="0" t="n">
        <v>520</v>
      </c>
      <c r="E6273" s="0" t="s">
        <v>16247</v>
      </c>
    </row>
    <row r="6274" customFormat="false" ht="14.4" hidden="false" customHeight="false" outlineLevel="0" collapsed="false">
      <c r="A6274" s="0" t="n">
        <v>772</v>
      </c>
      <c r="B6274" s="0" t="s">
        <v>17170</v>
      </c>
      <c r="C6274" s="0" t="s">
        <v>17171</v>
      </c>
      <c r="D6274" s="0" t="n">
        <v>521</v>
      </c>
      <c r="E6274" s="0" t="s">
        <v>16241</v>
      </c>
    </row>
    <row r="6275" customFormat="false" ht="14.4" hidden="false" customHeight="false" outlineLevel="0" collapsed="false">
      <c r="A6275" s="0" t="n">
        <v>772</v>
      </c>
      <c r="B6275" s="0" t="s">
        <v>17170</v>
      </c>
      <c r="C6275" s="0" t="s">
        <v>17171</v>
      </c>
      <c r="D6275" s="0" t="n">
        <v>522</v>
      </c>
      <c r="E6275" s="0" t="s">
        <v>16244</v>
      </c>
    </row>
    <row r="6276" customFormat="false" ht="14.4" hidden="false" customHeight="false" outlineLevel="0" collapsed="false">
      <c r="A6276" s="0" t="n">
        <v>772</v>
      </c>
      <c r="B6276" s="0" t="s">
        <v>17170</v>
      </c>
      <c r="C6276" s="0" t="s">
        <v>17171</v>
      </c>
      <c r="D6276" s="0" t="n">
        <v>530</v>
      </c>
      <c r="E6276" s="0" t="s">
        <v>16250</v>
      </c>
    </row>
    <row r="6277" customFormat="false" ht="14.4" hidden="false" customHeight="false" outlineLevel="0" collapsed="false">
      <c r="A6277" s="0" t="n">
        <v>772</v>
      </c>
      <c r="B6277" s="0" t="s">
        <v>17170</v>
      </c>
      <c r="C6277" s="0" t="s">
        <v>17171</v>
      </c>
      <c r="D6277" s="0" t="n">
        <v>540</v>
      </c>
      <c r="E6277" s="0" t="s">
        <v>17174</v>
      </c>
    </row>
    <row r="6278" customFormat="false" ht="14.4" hidden="false" customHeight="false" outlineLevel="0" collapsed="false">
      <c r="A6278" s="0" t="n">
        <v>772</v>
      </c>
      <c r="B6278" s="0" t="s">
        <v>17170</v>
      </c>
      <c r="C6278" s="0" t="s">
        <v>17171</v>
      </c>
      <c r="D6278" s="0" t="n">
        <v>550</v>
      </c>
      <c r="E6278" s="0" t="s">
        <v>16259</v>
      </c>
    </row>
    <row r="6279" customFormat="false" ht="14.4" hidden="false" customHeight="false" outlineLevel="0" collapsed="false">
      <c r="A6279" s="0" t="n">
        <v>772</v>
      </c>
      <c r="B6279" s="0" t="s">
        <v>17170</v>
      </c>
      <c r="C6279" s="0" t="s">
        <v>17171</v>
      </c>
      <c r="D6279" s="0" t="n">
        <v>560</v>
      </c>
      <c r="E6279" s="0" t="s">
        <v>16262</v>
      </c>
    </row>
    <row r="6280" customFormat="false" ht="14.4" hidden="false" customHeight="false" outlineLevel="0" collapsed="false">
      <c r="A6280" s="0" t="n">
        <v>772</v>
      </c>
      <c r="B6280" s="0" t="s">
        <v>17170</v>
      </c>
      <c r="C6280" s="0" t="s">
        <v>17171</v>
      </c>
      <c r="D6280" s="0" t="n">
        <v>570</v>
      </c>
      <c r="E6280" s="0" t="s">
        <v>16417</v>
      </c>
    </row>
    <row r="6281" customFormat="false" ht="14.4" hidden="false" customHeight="false" outlineLevel="0" collapsed="false">
      <c r="A6281" s="0" t="n">
        <v>772</v>
      </c>
      <c r="B6281" s="0" t="s">
        <v>17170</v>
      </c>
      <c r="C6281" s="0" t="s">
        <v>17171</v>
      </c>
      <c r="D6281" s="0" t="n">
        <v>580</v>
      </c>
      <c r="E6281" s="0" t="s">
        <v>16233</v>
      </c>
    </row>
    <row r="6282" customFormat="false" ht="14.4" hidden="false" customHeight="false" outlineLevel="0" collapsed="false">
      <c r="A6282" s="0" t="n">
        <v>772</v>
      </c>
      <c r="B6282" s="0" t="s">
        <v>17170</v>
      </c>
      <c r="C6282" s="0" t="s">
        <v>17171</v>
      </c>
      <c r="D6282" s="0" t="n">
        <v>585</v>
      </c>
      <c r="E6282" s="0" t="s">
        <v>17175</v>
      </c>
    </row>
    <row r="6283" customFormat="false" ht="14.4" hidden="false" customHeight="false" outlineLevel="0" collapsed="false">
      <c r="A6283" s="0" t="n">
        <v>772</v>
      </c>
      <c r="B6283" s="0" t="s">
        <v>17170</v>
      </c>
      <c r="C6283" s="0" t="s">
        <v>17171</v>
      </c>
      <c r="D6283" s="0" t="n">
        <v>590</v>
      </c>
      <c r="E6283" s="0" t="s">
        <v>16253</v>
      </c>
    </row>
    <row r="6284" customFormat="false" ht="14.4" hidden="false" customHeight="false" outlineLevel="0" collapsed="false">
      <c r="A6284" s="0" t="n">
        <v>775</v>
      </c>
      <c r="B6284" s="0" t="s">
        <v>17176</v>
      </c>
      <c r="C6284" s="0" t="s">
        <v>17177</v>
      </c>
      <c r="D6284" s="0" t="n">
        <v>11</v>
      </c>
      <c r="E6284" s="0" t="s">
        <v>17178</v>
      </c>
    </row>
    <row r="6285" customFormat="false" ht="14.4" hidden="false" customHeight="false" outlineLevel="0" collapsed="false">
      <c r="A6285" s="0" t="n">
        <v>775</v>
      </c>
      <c r="B6285" s="0" t="s">
        <v>17176</v>
      </c>
      <c r="C6285" s="0" t="s">
        <v>17177</v>
      </c>
      <c r="D6285" s="0" t="n">
        <v>12</v>
      </c>
      <c r="E6285" s="0" t="s">
        <v>17179</v>
      </c>
    </row>
    <row r="6286" customFormat="false" ht="14.4" hidden="false" customHeight="false" outlineLevel="0" collapsed="false">
      <c r="A6286" s="0" t="n">
        <v>775</v>
      </c>
      <c r="B6286" s="0" t="s">
        <v>17176</v>
      </c>
      <c r="C6286" s="0" t="s">
        <v>17177</v>
      </c>
      <c r="D6286" s="0" t="n">
        <v>13</v>
      </c>
      <c r="E6286" s="0" t="s">
        <v>17180</v>
      </c>
    </row>
    <row r="6287" customFormat="false" ht="14.4" hidden="false" customHeight="false" outlineLevel="0" collapsed="false">
      <c r="A6287" s="0" t="n">
        <v>775</v>
      </c>
      <c r="B6287" s="0" t="s">
        <v>17176</v>
      </c>
      <c r="C6287" s="0" t="s">
        <v>17177</v>
      </c>
      <c r="D6287" s="0" t="n">
        <v>14</v>
      </c>
      <c r="E6287" s="0" t="s">
        <v>17181</v>
      </c>
    </row>
    <row r="6288" customFormat="false" ht="14.4" hidden="false" customHeight="false" outlineLevel="0" collapsed="false">
      <c r="A6288" s="0" t="n">
        <v>775</v>
      </c>
      <c r="B6288" s="0" t="s">
        <v>17176</v>
      </c>
      <c r="C6288" s="0" t="s">
        <v>17177</v>
      </c>
      <c r="D6288" s="0" t="n">
        <v>21</v>
      </c>
      <c r="E6288" s="0" t="s">
        <v>17182</v>
      </c>
    </row>
    <row r="6289" customFormat="false" ht="14.4" hidden="false" customHeight="false" outlineLevel="0" collapsed="false">
      <c r="A6289" s="0" t="n">
        <v>775</v>
      </c>
      <c r="B6289" s="0" t="s">
        <v>17176</v>
      </c>
      <c r="C6289" s="0" t="s">
        <v>17177</v>
      </c>
      <c r="D6289" s="0" t="n">
        <v>22</v>
      </c>
      <c r="E6289" s="0" t="s">
        <v>17183</v>
      </c>
    </row>
    <row r="6290" customFormat="false" ht="14.4" hidden="false" customHeight="false" outlineLevel="0" collapsed="false">
      <c r="A6290" s="0" t="n">
        <v>775</v>
      </c>
      <c r="B6290" s="0" t="s">
        <v>17176</v>
      </c>
      <c r="C6290" s="0" t="s">
        <v>17177</v>
      </c>
      <c r="D6290" s="0" t="n">
        <v>23</v>
      </c>
      <c r="E6290" s="0" t="s">
        <v>17184</v>
      </c>
    </row>
    <row r="6291" customFormat="false" ht="14.4" hidden="false" customHeight="false" outlineLevel="0" collapsed="false">
      <c r="A6291" s="0" t="n">
        <v>775</v>
      </c>
      <c r="B6291" s="0" t="s">
        <v>17176</v>
      </c>
      <c r="C6291" s="0" t="s">
        <v>17177</v>
      </c>
      <c r="D6291" s="0" t="n">
        <v>24</v>
      </c>
      <c r="E6291" s="0" t="s">
        <v>17185</v>
      </c>
    </row>
    <row r="6292" customFormat="false" ht="14.4" hidden="false" customHeight="false" outlineLevel="0" collapsed="false">
      <c r="A6292" s="0" t="n">
        <v>775</v>
      </c>
      <c r="B6292" s="0" t="s">
        <v>17176</v>
      </c>
      <c r="C6292" s="0" t="s">
        <v>17177</v>
      </c>
      <c r="D6292" s="0" t="n">
        <v>31</v>
      </c>
      <c r="E6292" s="0" t="s">
        <v>17186</v>
      </c>
    </row>
    <row r="6293" customFormat="false" ht="14.4" hidden="false" customHeight="false" outlineLevel="0" collapsed="false">
      <c r="A6293" s="0" t="n">
        <v>775</v>
      </c>
      <c r="B6293" s="0" t="s">
        <v>17176</v>
      </c>
      <c r="C6293" s="0" t="s">
        <v>17177</v>
      </c>
      <c r="D6293" s="0" t="n">
        <v>32</v>
      </c>
      <c r="E6293" s="0" t="s">
        <v>17187</v>
      </c>
    </row>
    <row r="6294" customFormat="false" ht="14.4" hidden="false" customHeight="false" outlineLevel="0" collapsed="false">
      <c r="A6294" s="0" t="n">
        <v>775</v>
      </c>
      <c r="B6294" s="0" t="s">
        <v>17176</v>
      </c>
      <c r="C6294" s="0" t="s">
        <v>17177</v>
      </c>
      <c r="D6294" s="0" t="n">
        <v>33</v>
      </c>
      <c r="E6294" s="0" t="s">
        <v>17188</v>
      </c>
    </row>
    <row r="6295" customFormat="false" ht="14.4" hidden="false" customHeight="false" outlineLevel="0" collapsed="false">
      <c r="A6295" s="0" t="n">
        <v>775</v>
      </c>
      <c r="B6295" s="0" t="s">
        <v>17176</v>
      </c>
      <c r="C6295" s="0" t="s">
        <v>17177</v>
      </c>
      <c r="D6295" s="0" t="n">
        <v>34</v>
      </c>
      <c r="E6295" s="0" t="s">
        <v>17189</v>
      </c>
    </row>
    <row r="6296" customFormat="false" ht="14.4" hidden="false" customHeight="false" outlineLevel="0" collapsed="false">
      <c r="A6296" s="0" t="n">
        <v>778</v>
      </c>
      <c r="B6296" s="0" t="s">
        <v>17190</v>
      </c>
      <c r="C6296" s="0" t="s">
        <v>17191</v>
      </c>
      <c r="D6296" s="0" t="n">
        <v>1</v>
      </c>
      <c r="E6296" s="0" t="s">
        <v>15438</v>
      </c>
    </row>
    <row r="6297" customFormat="false" ht="14.4" hidden="false" customHeight="false" outlineLevel="0" collapsed="false">
      <c r="A6297" s="0" t="n">
        <v>778</v>
      </c>
      <c r="B6297" s="0" t="s">
        <v>17190</v>
      </c>
      <c r="C6297" s="0" t="s">
        <v>17191</v>
      </c>
      <c r="D6297" s="0" t="n">
        <v>2</v>
      </c>
      <c r="E6297" s="0" t="s">
        <v>16924</v>
      </c>
    </row>
    <row r="6298" customFormat="false" ht="14.4" hidden="false" customHeight="false" outlineLevel="0" collapsed="false">
      <c r="A6298" s="0" t="n">
        <v>778</v>
      </c>
      <c r="B6298" s="0" t="s">
        <v>17190</v>
      </c>
      <c r="C6298" s="0" t="s">
        <v>17191</v>
      </c>
      <c r="D6298" s="0" t="n">
        <v>3</v>
      </c>
      <c r="E6298" s="0" t="s">
        <v>16925</v>
      </c>
    </row>
    <row r="6299" customFormat="false" ht="14.4" hidden="false" customHeight="false" outlineLevel="0" collapsed="false">
      <c r="A6299" s="0" t="n">
        <v>781</v>
      </c>
      <c r="B6299" s="0" t="s">
        <v>17192</v>
      </c>
      <c r="C6299" s="0" t="s">
        <v>17193</v>
      </c>
      <c r="D6299" s="0" t="n">
        <v>1</v>
      </c>
      <c r="E6299" s="0" t="s">
        <v>17194</v>
      </c>
    </row>
    <row r="6300" customFormat="false" ht="14.4" hidden="false" customHeight="false" outlineLevel="0" collapsed="false">
      <c r="A6300" s="0" t="n">
        <v>781</v>
      </c>
      <c r="B6300" s="0" t="s">
        <v>17192</v>
      </c>
      <c r="C6300" s="0" t="s">
        <v>17193</v>
      </c>
      <c r="D6300" s="0" t="n">
        <v>2</v>
      </c>
      <c r="E6300" s="0" t="s">
        <v>17195</v>
      </c>
    </row>
    <row r="6301" customFormat="false" ht="14.4" hidden="false" customHeight="false" outlineLevel="0" collapsed="false">
      <c r="A6301" s="0" t="n">
        <v>781</v>
      </c>
      <c r="B6301" s="0" t="s">
        <v>17192</v>
      </c>
      <c r="C6301" s="0" t="s">
        <v>17193</v>
      </c>
      <c r="D6301" s="0" t="n">
        <v>3</v>
      </c>
      <c r="E6301" s="0" t="s">
        <v>17196</v>
      </c>
    </row>
    <row r="6302" customFormat="false" ht="14.4" hidden="false" customHeight="false" outlineLevel="0" collapsed="false">
      <c r="A6302" s="0" t="n">
        <v>784</v>
      </c>
      <c r="B6302" s="0" t="s">
        <v>17197</v>
      </c>
      <c r="C6302" s="0" t="s">
        <v>17198</v>
      </c>
      <c r="D6302" s="0" t="n">
        <v>1</v>
      </c>
      <c r="E6302" s="0" t="s">
        <v>17199</v>
      </c>
    </row>
    <row r="6303" customFormat="false" ht="14.4" hidden="false" customHeight="false" outlineLevel="0" collapsed="false">
      <c r="A6303" s="0" t="n">
        <v>784</v>
      </c>
      <c r="B6303" s="0" t="s">
        <v>17197</v>
      </c>
      <c r="C6303" s="0" t="s">
        <v>17198</v>
      </c>
      <c r="D6303" s="0" t="n">
        <v>2</v>
      </c>
      <c r="E6303" s="0" t="s">
        <v>17200</v>
      </c>
    </row>
    <row r="6304" customFormat="false" ht="14.4" hidden="false" customHeight="false" outlineLevel="0" collapsed="false">
      <c r="A6304" s="0" t="n">
        <v>784</v>
      </c>
      <c r="B6304" s="0" t="s">
        <v>17197</v>
      </c>
      <c r="C6304" s="0" t="s">
        <v>17198</v>
      </c>
      <c r="D6304" s="0" t="n">
        <v>3</v>
      </c>
      <c r="E6304" s="0" t="s">
        <v>17201</v>
      </c>
    </row>
    <row r="6305" customFormat="false" ht="14.4" hidden="false" customHeight="false" outlineLevel="0" collapsed="false">
      <c r="A6305" s="0" t="n">
        <v>787</v>
      </c>
      <c r="B6305" s="0" t="s">
        <v>17202</v>
      </c>
      <c r="C6305" s="0" t="s">
        <v>17203</v>
      </c>
      <c r="D6305" s="0" t="n">
        <v>1</v>
      </c>
      <c r="E6305" s="0" t="s">
        <v>15438</v>
      </c>
    </row>
    <row r="6306" customFormat="false" ht="14.4" hidden="false" customHeight="false" outlineLevel="0" collapsed="false">
      <c r="A6306" s="0" t="n">
        <v>787</v>
      </c>
      <c r="B6306" s="0" t="s">
        <v>17202</v>
      </c>
      <c r="C6306" s="0" t="s">
        <v>17203</v>
      </c>
      <c r="D6306" s="0" t="n">
        <v>2</v>
      </c>
      <c r="E6306" s="0" t="s">
        <v>16924</v>
      </c>
    </row>
    <row r="6307" customFormat="false" ht="14.4" hidden="false" customHeight="false" outlineLevel="0" collapsed="false">
      <c r="A6307" s="0" t="n">
        <v>787</v>
      </c>
      <c r="B6307" s="0" t="s">
        <v>17202</v>
      </c>
      <c r="C6307" s="0" t="s">
        <v>17203</v>
      </c>
      <c r="D6307" s="0" t="n">
        <v>3</v>
      </c>
      <c r="E6307" s="0" t="s">
        <v>16925</v>
      </c>
    </row>
    <row r="6308" customFormat="false" ht="14.4" hidden="false" customHeight="false" outlineLevel="0" collapsed="false">
      <c r="A6308" s="0" t="n">
        <v>790</v>
      </c>
      <c r="B6308" s="0" t="s">
        <v>17204</v>
      </c>
      <c r="C6308" s="0" t="s">
        <v>17205</v>
      </c>
      <c r="D6308" s="0" t="n">
        <v>1</v>
      </c>
      <c r="E6308" s="0" t="s">
        <v>17206</v>
      </c>
    </row>
    <row r="6309" customFormat="false" ht="14.4" hidden="false" customHeight="false" outlineLevel="0" collapsed="false">
      <c r="A6309" s="0" t="n">
        <v>790</v>
      </c>
      <c r="B6309" s="0" t="s">
        <v>17204</v>
      </c>
      <c r="C6309" s="0" t="s">
        <v>17205</v>
      </c>
      <c r="D6309" s="0" t="n">
        <v>2</v>
      </c>
      <c r="E6309" s="0" t="s">
        <v>17207</v>
      </c>
    </row>
    <row r="6310" customFormat="false" ht="14.4" hidden="false" customHeight="false" outlineLevel="0" collapsed="false">
      <c r="A6310" s="0" t="n">
        <v>793</v>
      </c>
      <c r="B6310" s="0" t="s">
        <v>17208</v>
      </c>
      <c r="C6310" s="0" t="s">
        <v>17209</v>
      </c>
      <c r="D6310" s="0" t="n">
        <v>1</v>
      </c>
      <c r="E6310" s="0" t="s">
        <v>17210</v>
      </c>
    </row>
    <row r="6311" customFormat="false" ht="14.4" hidden="false" customHeight="false" outlineLevel="0" collapsed="false">
      <c r="A6311" s="0" t="n">
        <v>793</v>
      </c>
      <c r="B6311" s="0" t="s">
        <v>17208</v>
      </c>
      <c r="C6311" s="0" t="s">
        <v>17209</v>
      </c>
      <c r="D6311" s="0" t="n">
        <v>2</v>
      </c>
      <c r="E6311" s="0" t="s">
        <v>17211</v>
      </c>
    </row>
    <row r="6312" customFormat="false" ht="14.4" hidden="false" customHeight="false" outlineLevel="0" collapsed="false">
      <c r="A6312" s="0" t="n">
        <v>796</v>
      </c>
      <c r="B6312" s="0" t="s">
        <v>17212</v>
      </c>
      <c r="C6312" s="0" t="s">
        <v>17213</v>
      </c>
      <c r="D6312" s="0" t="s">
        <v>757</v>
      </c>
      <c r="E6312" s="0" t="s">
        <v>17214</v>
      </c>
      <c r="F6312" s="0" t="s">
        <v>17215</v>
      </c>
      <c r="G6312" s="0" t="s">
        <v>17216</v>
      </c>
    </row>
    <row r="6313" customFormat="false" ht="14.4" hidden="false" customHeight="false" outlineLevel="0" collapsed="false">
      <c r="A6313" s="0" t="n">
        <v>796</v>
      </c>
      <c r="B6313" s="0" t="s">
        <v>17212</v>
      </c>
      <c r="C6313" s="0" t="s">
        <v>17213</v>
      </c>
      <c r="D6313" s="0" t="s">
        <v>17217</v>
      </c>
      <c r="E6313" s="0" t="s">
        <v>17218</v>
      </c>
      <c r="F6313" s="0" t="s">
        <v>17219</v>
      </c>
      <c r="G6313" s="0" t="s">
        <v>17220</v>
      </c>
    </row>
    <row r="6314" customFormat="false" ht="14.4" hidden="false" customHeight="false" outlineLevel="0" collapsed="false">
      <c r="A6314" s="0" t="n">
        <v>796</v>
      </c>
      <c r="B6314" s="0" t="s">
        <v>17212</v>
      </c>
      <c r="C6314" s="0" t="s">
        <v>17213</v>
      </c>
      <c r="D6314" s="0" t="s">
        <v>17221</v>
      </c>
      <c r="E6314" s="0" t="s">
        <v>17222</v>
      </c>
      <c r="G6314" s="0" t="s">
        <v>17223</v>
      </c>
    </row>
    <row r="6315" customFormat="false" ht="14.4" hidden="false" customHeight="false" outlineLevel="0" collapsed="false">
      <c r="A6315" s="0" t="n">
        <v>796</v>
      </c>
      <c r="B6315" s="0" t="s">
        <v>17212</v>
      </c>
      <c r="C6315" s="0" t="s">
        <v>17213</v>
      </c>
      <c r="D6315" s="0" t="s">
        <v>17224</v>
      </c>
      <c r="E6315" s="0" t="s">
        <v>17225</v>
      </c>
      <c r="G6315" s="0" t="s">
        <v>17226</v>
      </c>
    </row>
    <row r="6316" customFormat="false" ht="14.4" hidden="false" customHeight="false" outlineLevel="0" collapsed="false">
      <c r="A6316" s="0" t="n">
        <v>796</v>
      </c>
      <c r="B6316" s="0" t="s">
        <v>17212</v>
      </c>
      <c r="C6316" s="0" t="s">
        <v>17213</v>
      </c>
      <c r="D6316" s="0" t="s">
        <v>17227</v>
      </c>
      <c r="E6316" s="0" t="s">
        <v>17228</v>
      </c>
      <c r="G6316" s="0" t="s">
        <v>17229</v>
      </c>
    </row>
    <row r="6317" customFormat="false" ht="14.4" hidden="false" customHeight="false" outlineLevel="0" collapsed="false">
      <c r="A6317" s="0" t="n">
        <v>796</v>
      </c>
      <c r="B6317" s="0" t="s">
        <v>17212</v>
      </c>
      <c r="C6317" s="0" t="s">
        <v>17213</v>
      </c>
      <c r="D6317" s="0" t="s">
        <v>17230</v>
      </c>
      <c r="E6317" s="0" t="s">
        <v>17231</v>
      </c>
      <c r="G6317" s="0" t="s">
        <v>17232</v>
      </c>
    </row>
    <row r="6318" customFormat="false" ht="14.4" hidden="false" customHeight="false" outlineLevel="0" collapsed="false">
      <c r="A6318" s="0" t="n">
        <v>796</v>
      </c>
      <c r="B6318" s="0" t="s">
        <v>17212</v>
      </c>
      <c r="C6318" s="0" t="s">
        <v>17213</v>
      </c>
      <c r="D6318" s="0" t="s">
        <v>17233</v>
      </c>
      <c r="E6318" s="0" t="s">
        <v>17234</v>
      </c>
      <c r="G6318" s="0" t="s">
        <v>17235</v>
      </c>
    </row>
    <row r="6319" customFormat="false" ht="14.4" hidden="false" customHeight="false" outlineLevel="0" collapsed="false">
      <c r="A6319" s="0" t="n">
        <v>796</v>
      </c>
      <c r="B6319" s="0" t="s">
        <v>17212</v>
      </c>
      <c r="C6319" s="0" t="s">
        <v>17213</v>
      </c>
      <c r="D6319" s="0" t="s">
        <v>17236</v>
      </c>
      <c r="E6319" s="0" t="s">
        <v>17237</v>
      </c>
      <c r="G6319" s="0" t="s">
        <v>17238</v>
      </c>
    </row>
    <row r="6320" customFormat="false" ht="14.4" hidden="false" customHeight="false" outlineLevel="0" collapsed="false">
      <c r="A6320" s="0" t="n">
        <v>796</v>
      </c>
      <c r="B6320" s="0" t="s">
        <v>17212</v>
      </c>
      <c r="C6320" s="0" t="s">
        <v>17213</v>
      </c>
      <c r="D6320" s="0" t="s">
        <v>17239</v>
      </c>
      <c r="E6320" s="0" t="s">
        <v>17240</v>
      </c>
      <c r="G6320" s="0" t="s">
        <v>17241</v>
      </c>
    </row>
    <row r="6321" customFormat="false" ht="14.4" hidden="false" customHeight="false" outlineLevel="0" collapsed="false">
      <c r="A6321" s="0" t="n">
        <v>796</v>
      </c>
      <c r="B6321" s="0" t="s">
        <v>17212</v>
      </c>
      <c r="C6321" s="0" t="s">
        <v>17213</v>
      </c>
      <c r="D6321" s="0" t="s">
        <v>17242</v>
      </c>
      <c r="E6321" s="0" t="s">
        <v>17243</v>
      </c>
      <c r="G6321" s="0" t="s">
        <v>17244</v>
      </c>
    </row>
    <row r="6322" customFormat="false" ht="14.4" hidden="false" customHeight="false" outlineLevel="0" collapsed="false">
      <c r="A6322" s="0" t="n">
        <v>796</v>
      </c>
      <c r="B6322" s="0" t="s">
        <v>17212</v>
      </c>
      <c r="C6322" s="0" t="s">
        <v>17213</v>
      </c>
      <c r="D6322" s="0" t="s">
        <v>17245</v>
      </c>
      <c r="E6322" s="0" t="s">
        <v>17246</v>
      </c>
      <c r="G6322" s="0" t="s">
        <v>17247</v>
      </c>
    </row>
    <row r="6323" customFormat="false" ht="14.4" hidden="false" customHeight="false" outlineLevel="0" collapsed="false">
      <c r="A6323" s="0" t="n">
        <v>796</v>
      </c>
      <c r="B6323" s="0" t="s">
        <v>17212</v>
      </c>
      <c r="C6323" s="0" t="s">
        <v>17213</v>
      </c>
      <c r="D6323" s="0" t="s">
        <v>17248</v>
      </c>
      <c r="E6323" s="0" t="s">
        <v>17249</v>
      </c>
      <c r="G6323" s="0" t="s">
        <v>17250</v>
      </c>
    </row>
    <row r="6324" customFormat="false" ht="14.4" hidden="false" customHeight="false" outlineLevel="0" collapsed="false">
      <c r="A6324" s="0" t="n">
        <v>796</v>
      </c>
      <c r="B6324" s="0" t="s">
        <v>17212</v>
      </c>
      <c r="C6324" s="0" t="s">
        <v>17213</v>
      </c>
      <c r="D6324" s="0" t="s">
        <v>17251</v>
      </c>
      <c r="E6324" s="0" t="s">
        <v>17252</v>
      </c>
      <c r="F6324" s="0" t="s">
        <v>17253</v>
      </c>
      <c r="G6324" s="0" t="s">
        <v>17254</v>
      </c>
    </row>
    <row r="6325" customFormat="false" ht="14.4" hidden="false" customHeight="false" outlineLevel="0" collapsed="false">
      <c r="A6325" s="0" t="n">
        <v>796</v>
      </c>
      <c r="B6325" s="0" t="s">
        <v>17212</v>
      </c>
      <c r="C6325" s="0" t="s">
        <v>17213</v>
      </c>
      <c r="D6325" s="0" t="s">
        <v>17255</v>
      </c>
      <c r="E6325" s="0" t="s">
        <v>17256</v>
      </c>
      <c r="F6325" s="0" t="s">
        <v>17257</v>
      </c>
      <c r="G6325" s="0" t="s">
        <v>17258</v>
      </c>
    </row>
    <row r="6326" customFormat="false" ht="14.4" hidden="false" customHeight="false" outlineLevel="0" collapsed="false">
      <c r="A6326" s="0" t="n">
        <v>796</v>
      </c>
      <c r="B6326" s="0" t="s">
        <v>17212</v>
      </c>
      <c r="C6326" s="0" t="s">
        <v>17213</v>
      </c>
      <c r="D6326" s="0" t="s">
        <v>17259</v>
      </c>
      <c r="E6326" s="0" t="s">
        <v>17260</v>
      </c>
      <c r="F6326" s="0" t="s">
        <v>17261</v>
      </c>
      <c r="G6326" s="0" t="s">
        <v>17262</v>
      </c>
    </row>
    <row r="6327" customFormat="false" ht="14.4" hidden="false" customHeight="false" outlineLevel="0" collapsed="false">
      <c r="A6327" s="0" t="n">
        <v>796</v>
      </c>
      <c r="B6327" s="0" t="s">
        <v>17212</v>
      </c>
      <c r="C6327" s="0" t="s">
        <v>17213</v>
      </c>
      <c r="D6327" s="0" t="s">
        <v>17263</v>
      </c>
      <c r="E6327" s="0" t="s">
        <v>17264</v>
      </c>
      <c r="F6327" s="0" t="s">
        <v>17265</v>
      </c>
      <c r="G6327" s="0" t="s">
        <v>17266</v>
      </c>
    </row>
    <row r="6328" customFormat="false" ht="14.4" hidden="false" customHeight="false" outlineLevel="0" collapsed="false">
      <c r="A6328" s="0" t="n">
        <v>796</v>
      </c>
      <c r="B6328" s="0" t="s">
        <v>17212</v>
      </c>
      <c r="C6328" s="0" t="s">
        <v>17213</v>
      </c>
      <c r="D6328" s="0" t="s">
        <v>17267</v>
      </c>
      <c r="E6328" s="0" t="s">
        <v>17268</v>
      </c>
      <c r="G6328" s="0" t="s">
        <v>17269</v>
      </c>
    </row>
    <row r="6329" customFormat="false" ht="14.4" hidden="false" customHeight="false" outlineLevel="0" collapsed="false">
      <c r="A6329" s="0" t="n">
        <v>796</v>
      </c>
      <c r="B6329" s="0" t="s">
        <v>17212</v>
      </c>
      <c r="C6329" s="0" t="s">
        <v>17213</v>
      </c>
      <c r="D6329" s="0" t="s">
        <v>17270</v>
      </c>
      <c r="E6329" s="0" t="s">
        <v>17271</v>
      </c>
      <c r="G6329" s="0" t="s">
        <v>17272</v>
      </c>
    </row>
    <row r="6330" customFormat="false" ht="14.4" hidden="false" customHeight="false" outlineLevel="0" collapsed="false">
      <c r="A6330" s="0" t="n">
        <v>799</v>
      </c>
      <c r="B6330" s="0" t="s">
        <v>17273</v>
      </c>
      <c r="C6330" s="0" t="s">
        <v>17274</v>
      </c>
      <c r="D6330" s="0" t="n">
        <v>0</v>
      </c>
      <c r="E6330" s="0" t="s">
        <v>16829</v>
      </c>
      <c r="F6330" s="0" t="s">
        <v>17275</v>
      </c>
    </row>
    <row r="6331" customFormat="false" ht="14.4" hidden="false" customHeight="false" outlineLevel="0" collapsed="false">
      <c r="A6331" s="0" t="n">
        <v>799</v>
      </c>
      <c r="B6331" s="0" t="s">
        <v>17273</v>
      </c>
      <c r="C6331" s="0" t="s">
        <v>17274</v>
      </c>
      <c r="D6331" s="0" t="n">
        <v>1</v>
      </c>
      <c r="E6331" s="0" t="s">
        <v>17276</v>
      </c>
      <c r="F6331" s="0" t="s">
        <v>17277</v>
      </c>
    </row>
    <row r="6332" customFormat="false" ht="14.4" hidden="false" customHeight="false" outlineLevel="0" collapsed="false">
      <c r="A6332" s="0" t="n">
        <v>799</v>
      </c>
      <c r="B6332" s="0" t="s">
        <v>17273</v>
      </c>
      <c r="C6332" s="0" t="s">
        <v>17274</v>
      </c>
      <c r="D6332" s="0" t="n">
        <v>2</v>
      </c>
      <c r="E6332" s="0" t="s">
        <v>15895</v>
      </c>
      <c r="F6332" s="0" t="s">
        <v>15896</v>
      </c>
    </row>
    <row r="6333" customFormat="false" ht="14.4" hidden="false" customHeight="false" outlineLevel="0" collapsed="false">
      <c r="A6333" s="0" t="n">
        <v>799</v>
      </c>
      <c r="B6333" s="0" t="s">
        <v>17273</v>
      </c>
      <c r="C6333" s="0" t="s">
        <v>17274</v>
      </c>
      <c r="D6333" s="0" t="n">
        <v>3</v>
      </c>
      <c r="E6333" s="0" t="s">
        <v>15892</v>
      </c>
      <c r="F6333" s="0" t="s">
        <v>15893</v>
      </c>
    </row>
    <row r="6334" customFormat="false" ht="14.4" hidden="false" customHeight="false" outlineLevel="0" collapsed="false">
      <c r="A6334" s="0" t="n">
        <v>799</v>
      </c>
      <c r="B6334" s="0" t="s">
        <v>17273</v>
      </c>
      <c r="C6334" s="0" t="s">
        <v>17274</v>
      </c>
      <c r="D6334" s="0" t="n">
        <v>4</v>
      </c>
      <c r="E6334" s="0" t="s">
        <v>15683</v>
      </c>
      <c r="F6334" s="0" t="s">
        <v>15684</v>
      </c>
    </row>
    <row r="6335" customFormat="false" ht="14.4" hidden="false" customHeight="false" outlineLevel="0" collapsed="false">
      <c r="A6335" s="0" t="n">
        <v>799</v>
      </c>
      <c r="B6335" s="0" t="s">
        <v>17273</v>
      </c>
      <c r="C6335" s="0" t="s">
        <v>17274</v>
      </c>
      <c r="D6335" s="0" t="n">
        <v>5</v>
      </c>
      <c r="E6335" s="0" t="s">
        <v>17278</v>
      </c>
      <c r="F6335" s="0" t="s">
        <v>17279</v>
      </c>
    </row>
    <row r="6336" customFormat="false" ht="14.4" hidden="false" customHeight="false" outlineLevel="0" collapsed="false">
      <c r="A6336" s="0" t="n">
        <v>802</v>
      </c>
      <c r="B6336" s="0" t="s">
        <v>863</v>
      </c>
      <c r="C6336" s="0" t="s">
        <v>17280</v>
      </c>
      <c r="D6336" s="0" t="n">
        <v>1</v>
      </c>
      <c r="E6336" s="0" t="s">
        <v>17281</v>
      </c>
      <c r="F6336" s="0" t="s">
        <v>17282</v>
      </c>
    </row>
    <row r="6337" customFormat="false" ht="14.4" hidden="false" customHeight="false" outlineLevel="0" collapsed="false">
      <c r="A6337" s="0" t="n">
        <v>802</v>
      </c>
      <c r="B6337" s="0" t="s">
        <v>863</v>
      </c>
      <c r="C6337" s="0" t="s">
        <v>17280</v>
      </c>
      <c r="D6337" s="0" t="n">
        <v>2</v>
      </c>
      <c r="E6337" s="0" t="s">
        <v>17283</v>
      </c>
      <c r="F6337" s="0" t="s">
        <v>17284</v>
      </c>
    </row>
    <row r="6338" customFormat="false" ht="14.4" hidden="false" customHeight="false" outlineLevel="0" collapsed="false">
      <c r="A6338" s="0" t="n">
        <v>808</v>
      </c>
      <c r="B6338" s="0" t="s">
        <v>17285</v>
      </c>
      <c r="C6338" s="0" t="s">
        <v>17286</v>
      </c>
      <c r="D6338" s="0" t="n">
        <v>1</v>
      </c>
      <c r="E6338" s="0" t="s">
        <v>17287</v>
      </c>
      <c r="F6338" s="0" t="s">
        <v>17288</v>
      </c>
    </row>
    <row r="6339" customFormat="false" ht="14.4" hidden="false" customHeight="false" outlineLevel="0" collapsed="false">
      <c r="A6339" s="0" t="n">
        <v>808</v>
      </c>
      <c r="B6339" s="0" t="s">
        <v>17285</v>
      </c>
      <c r="C6339" s="0" t="s">
        <v>17286</v>
      </c>
      <c r="D6339" s="0" t="n">
        <v>2</v>
      </c>
      <c r="E6339" s="0" t="s">
        <v>17289</v>
      </c>
      <c r="F6339" s="0" t="s">
        <v>17290</v>
      </c>
    </row>
    <row r="6340" customFormat="false" ht="14.4" hidden="false" customHeight="false" outlineLevel="0" collapsed="false">
      <c r="A6340" s="0" t="n">
        <v>808</v>
      </c>
      <c r="B6340" s="0" t="s">
        <v>17285</v>
      </c>
      <c r="C6340" s="0" t="s">
        <v>17286</v>
      </c>
      <c r="D6340" s="0" t="n">
        <v>3</v>
      </c>
      <c r="E6340" s="0" t="s">
        <v>17291</v>
      </c>
      <c r="F6340" s="0" t="s">
        <v>17292</v>
      </c>
    </row>
    <row r="6341" customFormat="false" ht="14.4" hidden="false" customHeight="false" outlineLevel="0" collapsed="false">
      <c r="A6341" s="0" t="n">
        <v>808</v>
      </c>
      <c r="B6341" s="0" t="s">
        <v>17285</v>
      </c>
      <c r="C6341" s="0" t="s">
        <v>17286</v>
      </c>
      <c r="D6341" s="0" t="n">
        <v>4</v>
      </c>
      <c r="E6341" s="0" t="s">
        <v>17293</v>
      </c>
      <c r="F6341" s="0" t="s">
        <v>17294</v>
      </c>
    </row>
    <row r="6342" customFormat="false" ht="14.4" hidden="false" customHeight="false" outlineLevel="0" collapsed="false">
      <c r="A6342" s="0" t="n">
        <v>808</v>
      </c>
      <c r="B6342" s="0" t="s">
        <v>17285</v>
      </c>
      <c r="C6342" s="0" t="s">
        <v>17286</v>
      </c>
      <c r="D6342" s="0" t="n">
        <v>5</v>
      </c>
      <c r="E6342" s="0" t="s">
        <v>17295</v>
      </c>
      <c r="F6342" s="0" t="s">
        <v>17296</v>
      </c>
    </row>
    <row r="6343" customFormat="false" ht="14.4" hidden="false" customHeight="false" outlineLevel="0" collapsed="false">
      <c r="A6343" s="0" t="n">
        <v>811</v>
      </c>
      <c r="B6343" s="0" t="s">
        <v>17297</v>
      </c>
      <c r="C6343" s="0" t="s">
        <v>17298</v>
      </c>
      <c r="D6343" s="0" t="n">
        <v>1</v>
      </c>
      <c r="E6343" s="0" t="s">
        <v>17299</v>
      </c>
      <c r="F6343" s="0" t="s">
        <v>17300</v>
      </c>
    </row>
    <row r="6344" customFormat="false" ht="14.4" hidden="false" customHeight="false" outlineLevel="0" collapsed="false">
      <c r="A6344" s="0" t="n">
        <v>811</v>
      </c>
      <c r="B6344" s="0" t="s">
        <v>17297</v>
      </c>
      <c r="C6344" s="0" t="s">
        <v>17298</v>
      </c>
      <c r="D6344" s="0" t="n">
        <v>2</v>
      </c>
      <c r="E6344" s="0" t="s">
        <v>17301</v>
      </c>
      <c r="F6344" s="0" t="s">
        <v>17302</v>
      </c>
    </row>
    <row r="6345" customFormat="false" ht="14.4" hidden="false" customHeight="false" outlineLevel="0" collapsed="false">
      <c r="A6345" s="0" t="n">
        <v>811</v>
      </c>
      <c r="B6345" s="0" t="s">
        <v>17297</v>
      </c>
      <c r="C6345" s="0" t="s">
        <v>17298</v>
      </c>
      <c r="D6345" s="0" t="n">
        <v>3</v>
      </c>
      <c r="E6345" s="0" t="s">
        <v>17303</v>
      </c>
      <c r="F6345" s="0" t="s">
        <v>17304</v>
      </c>
    </row>
    <row r="6346" customFormat="false" ht="14.4" hidden="false" customHeight="false" outlineLevel="0" collapsed="false">
      <c r="A6346" s="0" t="n">
        <v>811</v>
      </c>
      <c r="B6346" s="0" t="s">
        <v>17297</v>
      </c>
      <c r="C6346" s="0" t="s">
        <v>17298</v>
      </c>
      <c r="D6346" s="0" t="n">
        <v>4</v>
      </c>
      <c r="E6346" s="0" t="s">
        <v>17305</v>
      </c>
      <c r="F6346" s="0" t="s">
        <v>17302</v>
      </c>
    </row>
    <row r="6347" customFormat="false" ht="14.4" hidden="false" customHeight="false" outlineLevel="0" collapsed="false">
      <c r="A6347" s="0" t="n">
        <v>814</v>
      </c>
      <c r="B6347" s="0" t="s">
        <v>17306</v>
      </c>
      <c r="C6347" s="0" t="s">
        <v>17307</v>
      </c>
      <c r="D6347" s="0" t="n">
        <v>1</v>
      </c>
      <c r="E6347" s="0" t="s">
        <v>17308</v>
      </c>
      <c r="F6347" s="0" t="s">
        <v>17309</v>
      </c>
      <c r="G6347" s="0" t="s">
        <v>17310</v>
      </c>
    </row>
    <row r="6348" customFormat="false" ht="14.4" hidden="false" customHeight="false" outlineLevel="0" collapsed="false">
      <c r="A6348" s="0" t="n">
        <v>814</v>
      </c>
      <c r="B6348" s="0" t="s">
        <v>17306</v>
      </c>
      <c r="C6348" s="0" t="s">
        <v>17307</v>
      </c>
      <c r="D6348" s="0" t="n">
        <v>2</v>
      </c>
      <c r="E6348" s="0" t="s">
        <v>17311</v>
      </c>
      <c r="F6348" s="0" t="s">
        <v>17312</v>
      </c>
      <c r="G6348" s="0" t="s">
        <v>17313</v>
      </c>
    </row>
    <row r="6349" customFormat="false" ht="14.4" hidden="false" customHeight="false" outlineLevel="0" collapsed="false">
      <c r="A6349" s="0" t="n">
        <v>814</v>
      </c>
      <c r="B6349" s="0" t="s">
        <v>17306</v>
      </c>
      <c r="C6349" s="0" t="s">
        <v>17307</v>
      </c>
      <c r="D6349" s="0" t="n">
        <v>3</v>
      </c>
      <c r="E6349" s="0" t="s">
        <v>606</v>
      </c>
      <c r="G6349" s="0" t="s">
        <v>17314</v>
      </c>
    </row>
    <row r="6350" customFormat="false" ht="14.4" hidden="false" customHeight="false" outlineLevel="0" collapsed="false">
      <c r="A6350" s="0" t="n">
        <v>814</v>
      </c>
      <c r="B6350" s="0" t="s">
        <v>17306</v>
      </c>
      <c r="C6350" s="0" t="s">
        <v>17307</v>
      </c>
      <c r="D6350" s="0" t="n">
        <v>4</v>
      </c>
      <c r="E6350" s="0" t="s">
        <v>17315</v>
      </c>
      <c r="G6350" s="0" t="s">
        <v>17316</v>
      </c>
    </row>
    <row r="6351" customFormat="false" ht="14.4" hidden="false" customHeight="false" outlineLevel="0" collapsed="false">
      <c r="A6351" s="0" t="n">
        <v>814</v>
      </c>
      <c r="B6351" s="0" t="s">
        <v>17306</v>
      </c>
      <c r="C6351" s="0" t="s">
        <v>17307</v>
      </c>
      <c r="D6351" s="0" t="n">
        <v>5</v>
      </c>
      <c r="E6351" s="0" t="s">
        <v>17317</v>
      </c>
      <c r="F6351" s="0" t="s">
        <v>17318</v>
      </c>
      <c r="G6351" s="0" t="s">
        <v>932</v>
      </c>
    </row>
    <row r="6352" customFormat="false" ht="14.4" hidden="false" customHeight="false" outlineLevel="0" collapsed="false">
      <c r="A6352" s="0" t="n">
        <v>817</v>
      </c>
      <c r="B6352" s="0" t="s">
        <v>17319</v>
      </c>
      <c r="C6352" s="0" t="s">
        <v>17320</v>
      </c>
      <c r="D6352" s="0" t="n">
        <v>0</v>
      </c>
      <c r="E6352" s="0" t="s">
        <v>17321</v>
      </c>
      <c r="F6352" s="0" t="s">
        <v>17322</v>
      </c>
    </row>
    <row r="6353" customFormat="false" ht="14.4" hidden="false" customHeight="false" outlineLevel="0" collapsed="false">
      <c r="A6353" s="0" t="n">
        <v>817</v>
      </c>
      <c r="B6353" s="0" t="s">
        <v>17319</v>
      </c>
      <c r="C6353" s="0" t="s">
        <v>17320</v>
      </c>
      <c r="D6353" s="0" t="n">
        <v>1</v>
      </c>
      <c r="E6353" s="0" t="s">
        <v>17323</v>
      </c>
      <c r="F6353" s="0" t="s">
        <v>17324</v>
      </c>
    </row>
    <row r="6354" customFormat="false" ht="14.4" hidden="false" customHeight="false" outlineLevel="0" collapsed="false">
      <c r="A6354" s="0" t="n">
        <v>817</v>
      </c>
      <c r="B6354" s="0" t="s">
        <v>17319</v>
      </c>
      <c r="C6354" s="0" t="s">
        <v>17320</v>
      </c>
      <c r="D6354" s="0" t="n">
        <v>2</v>
      </c>
      <c r="E6354" s="0" t="s">
        <v>17325</v>
      </c>
      <c r="F6354" s="0" t="s">
        <v>17326</v>
      </c>
    </row>
    <row r="6355" customFormat="false" ht="14.4" hidden="false" customHeight="false" outlineLevel="0" collapsed="false">
      <c r="A6355" s="0" t="n">
        <v>817</v>
      </c>
      <c r="B6355" s="0" t="s">
        <v>17319</v>
      </c>
      <c r="C6355" s="0" t="s">
        <v>17320</v>
      </c>
      <c r="D6355" s="0" t="n">
        <v>3</v>
      </c>
      <c r="E6355" s="0" t="s">
        <v>17327</v>
      </c>
      <c r="F6355" s="0" t="s">
        <v>17328</v>
      </c>
    </row>
    <row r="6356" customFormat="false" ht="14.4" hidden="false" customHeight="false" outlineLevel="0" collapsed="false">
      <c r="A6356" s="0" t="n">
        <v>817</v>
      </c>
      <c r="B6356" s="0" t="s">
        <v>17319</v>
      </c>
      <c r="C6356" s="0" t="s">
        <v>17320</v>
      </c>
      <c r="D6356" s="0" t="n">
        <v>4</v>
      </c>
      <c r="E6356" s="0" t="s">
        <v>17329</v>
      </c>
      <c r="F6356" s="0" t="s">
        <v>17330</v>
      </c>
    </row>
    <row r="6357" customFormat="false" ht="14.4" hidden="false" customHeight="false" outlineLevel="0" collapsed="false">
      <c r="A6357" s="0" t="n">
        <v>817</v>
      </c>
      <c r="B6357" s="0" t="s">
        <v>17319</v>
      </c>
      <c r="C6357" s="0" t="s">
        <v>17320</v>
      </c>
      <c r="D6357" s="0" t="n">
        <v>5</v>
      </c>
      <c r="E6357" s="0" t="s">
        <v>17331</v>
      </c>
      <c r="F6357" s="0" t="s">
        <v>17332</v>
      </c>
    </row>
    <row r="6358" customFormat="false" ht="14.4" hidden="false" customHeight="false" outlineLevel="0" collapsed="false">
      <c r="A6358" s="0" t="n">
        <v>817</v>
      </c>
      <c r="B6358" s="0" t="s">
        <v>17319</v>
      </c>
      <c r="C6358" s="0" t="s">
        <v>17320</v>
      </c>
      <c r="D6358" s="0" t="n">
        <v>6</v>
      </c>
      <c r="E6358" s="0" t="s">
        <v>17333</v>
      </c>
      <c r="F6358" s="0" t="s">
        <v>17334</v>
      </c>
    </row>
    <row r="6359" customFormat="false" ht="14.4" hidden="false" customHeight="false" outlineLevel="0" collapsed="false">
      <c r="A6359" s="0" t="n">
        <v>817</v>
      </c>
      <c r="B6359" s="0" t="s">
        <v>17319</v>
      </c>
      <c r="C6359" s="0" t="s">
        <v>17320</v>
      </c>
      <c r="D6359" s="0" t="n">
        <v>7</v>
      </c>
      <c r="E6359" s="0" t="s">
        <v>17335</v>
      </c>
      <c r="F6359" s="0" t="s">
        <v>17336</v>
      </c>
    </row>
    <row r="6360" customFormat="false" ht="14.4" hidden="false" customHeight="false" outlineLevel="0" collapsed="false">
      <c r="A6360" s="0" t="n">
        <v>817</v>
      </c>
      <c r="B6360" s="0" t="s">
        <v>17319</v>
      </c>
      <c r="C6360" s="0" t="s">
        <v>17320</v>
      </c>
      <c r="D6360" s="0" t="n">
        <v>8</v>
      </c>
      <c r="E6360" s="0" t="s">
        <v>17337</v>
      </c>
      <c r="F6360" s="0" t="s">
        <v>17338</v>
      </c>
      <c r="G6360" s="0" t="s">
        <v>17339</v>
      </c>
    </row>
    <row r="6361" customFormat="false" ht="14.4" hidden="false" customHeight="false" outlineLevel="0" collapsed="false">
      <c r="A6361" s="0" t="n">
        <v>820</v>
      </c>
      <c r="B6361" s="0" t="s">
        <v>17340</v>
      </c>
      <c r="C6361" s="0" t="s">
        <v>17341</v>
      </c>
      <c r="D6361" s="0" t="n">
        <v>1</v>
      </c>
      <c r="E6361" s="0" t="s">
        <v>17342</v>
      </c>
      <c r="F6361" s="0" t="s">
        <v>17343</v>
      </c>
    </row>
    <row r="6362" customFormat="false" ht="14.4" hidden="false" customHeight="false" outlineLevel="0" collapsed="false">
      <c r="A6362" s="0" t="n">
        <v>820</v>
      </c>
      <c r="B6362" s="0" t="s">
        <v>17340</v>
      </c>
      <c r="C6362" s="0" t="s">
        <v>17341</v>
      </c>
      <c r="D6362" s="0" t="n">
        <v>2</v>
      </c>
      <c r="E6362" s="0" t="s">
        <v>17344</v>
      </c>
      <c r="F6362" s="0" t="s">
        <v>17345</v>
      </c>
    </row>
    <row r="6363" customFormat="false" ht="14.4" hidden="false" customHeight="false" outlineLevel="0" collapsed="false">
      <c r="A6363" s="0" t="n">
        <v>820</v>
      </c>
      <c r="B6363" s="0" t="s">
        <v>17340</v>
      </c>
      <c r="C6363" s="0" t="s">
        <v>17341</v>
      </c>
      <c r="D6363" s="0" t="n">
        <v>3</v>
      </c>
      <c r="E6363" s="0" t="s">
        <v>17346</v>
      </c>
      <c r="F6363" s="0" t="s">
        <v>17347</v>
      </c>
    </row>
    <row r="6364" customFormat="false" ht="14.4" hidden="false" customHeight="false" outlineLevel="0" collapsed="false">
      <c r="A6364" s="0" t="n">
        <v>823</v>
      </c>
      <c r="B6364" s="0" t="s">
        <v>674</v>
      </c>
      <c r="C6364" s="0" t="s">
        <v>17348</v>
      </c>
      <c r="D6364" s="0" t="n">
        <v>1</v>
      </c>
      <c r="E6364" s="0" t="s">
        <v>17349</v>
      </c>
    </row>
    <row r="6365" customFormat="false" ht="14.4" hidden="false" customHeight="false" outlineLevel="0" collapsed="false">
      <c r="A6365" s="0" t="n">
        <v>823</v>
      </c>
      <c r="B6365" s="0" t="s">
        <v>674</v>
      </c>
      <c r="C6365" s="0" t="s">
        <v>17348</v>
      </c>
      <c r="D6365" s="0" t="n">
        <v>2</v>
      </c>
      <c r="E6365" s="0" t="s">
        <v>17350</v>
      </c>
    </row>
    <row r="6366" customFormat="false" ht="14.4" hidden="false" customHeight="false" outlineLevel="0" collapsed="false">
      <c r="A6366" s="0" t="n">
        <v>823</v>
      </c>
      <c r="B6366" s="0" t="s">
        <v>674</v>
      </c>
      <c r="C6366" s="0" t="s">
        <v>17348</v>
      </c>
      <c r="D6366" s="0" t="n">
        <v>3</v>
      </c>
      <c r="E6366" s="0" t="s">
        <v>17351</v>
      </c>
    </row>
    <row r="6367" customFormat="false" ht="14.4" hidden="false" customHeight="false" outlineLevel="0" collapsed="false">
      <c r="A6367" s="0" t="n">
        <v>823</v>
      </c>
      <c r="B6367" s="0" t="s">
        <v>674</v>
      </c>
      <c r="C6367" s="0" t="s">
        <v>17348</v>
      </c>
      <c r="D6367" s="0" t="n">
        <v>4</v>
      </c>
      <c r="E6367" s="0" t="s">
        <v>17352</v>
      </c>
    </row>
    <row r="6368" customFormat="false" ht="14.4" hidden="false" customHeight="false" outlineLevel="0" collapsed="false">
      <c r="A6368" s="0" t="n">
        <v>823</v>
      </c>
      <c r="B6368" s="0" t="s">
        <v>674</v>
      </c>
      <c r="C6368" s="0" t="s">
        <v>17348</v>
      </c>
      <c r="D6368" s="0" t="n">
        <v>5</v>
      </c>
      <c r="E6368" s="0" t="s">
        <v>17295</v>
      </c>
    </row>
    <row r="6369" customFormat="false" ht="14.4" hidden="false" customHeight="false" outlineLevel="0" collapsed="false">
      <c r="A6369" s="0" t="n">
        <v>823</v>
      </c>
      <c r="B6369" s="0" t="s">
        <v>674</v>
      </c>
      <c r="C6369" s="0" t="s">
        <v>17348</v>
      </c>
      <c r="D6369" s="0" t="n">
        <v>6</v>
      </c>
      <c r="E6369" s="0" t="s">
        <v>17287</v>
      </c>
    </row>
    <row r="6370" customFormat="false" ht="14.4" hidden="false" customHeight="false" outlineLevel="0" collapsed="false">
      <c r="A6370" s="0" t="n">
        <v>823</v>
      </c>
      <c r="B6370" s="0" t="s">
        <v>674</v>
      </c>
      <c r="C6370" s="0" t="s">
        <v>17348</v>
      </c>
      <c r="D6370" s="0" t="n">
        <v>7</v>
      </c>
      <c r="E6370" s="0" t="s">
        <v>17353</v>
      </c>
    </row>
    <row r="6371" customFormat="false" ht="14.4" hidden="false" customHeight="false" outlineLevel="0" collapsed="false">
      <c r="A6371" s="0" t="n">
        <v>826</v>
      </c>
      <c r="B6371" s="0" t="s">
        <v>17354</v>
      </c>
      <c r="C6371" s="0" t="s">
        <v>17355</v>
      </c>
      <c r="D6371" s="0" t="n">
        <v>0</v>
      </c>
      <c r="E6371" s="0" t="s">
        <v>9487</v>
      </c>
      <c r="F6371" s="0" t="s">
        <v>1074</v>
      </c>
      <c r="G6371" s="0" t="s">
        <v>15437</v>
      </c>
    </row>
    <row r="6372" customFormat="false" ht="14.4" hidden="false" customHeight="false" outlineLevel="0" collapsed="false">
      <c r="A6372" s="0" t="n">
        <v>826</v>
      </c>
      <c r="B6372" s="0" t="s">
        <v>17354</v>
      </c>
      <c r="C6372" s="0" t="s">
        <v>17355</v>
      </c>
      <c r="D6372" s="0" t="n">
        <v>1</v>
      </c>
      <c r="E6372" s="0" t="s">
        <v>17356</v>
      </c>
      <c r="F6372" s="0" t="s">
        <v>17357</v>
      </c>
    </row>
    <row r="6373" customFormat="false" ht="14.4" hidden="false" customHeight="false" outlineLevel="0" collapsed="false">
      <c r="A6373" s="0" t="n">
        <v>826</v>
      </c>
      <c r="B6373" s="0" t="s">
        <v>17354</v>
      </c>
      <c r="C6373" s="0" t="s">
        <v>17355</v>
      </c>
      <c r="D6373" s="0" t="n">
        <v>2</v>
      </c>
      <c r="E6373" s="0" t="s">
        <v>17358</v>
      </c>
      <c r="F6373" s="0" t="s">
        <v>17359</v>
      </c>
    </row>
    <row r="6374" customFormat="false" ht="14.4" hidden="false" customHeight="false" outlineLevel="0" collapsed="false">
      <c r="A6374" s="0" t="n">
        <v>826</v>
      </c>
      <c r="B6374" s="0" t="s">
        <v>17354</v>
      </c>
      <c r="C6374" s="0" t="s">
        <v>17355</v>
      </c>
      <c r="D6374" s="0" t="n">
        <v>3</v>
      </c>
      <c r="E6374" s="0" t="s">
        <v>16829</v>
      </c>
      <c r="F6374" s="0" t="s">
        <v>17275</v>
      </c>
    </row>
    <row r="6375" customFormat="false" ht="14.4" hidden="false" customHeight="false" outlineLevel="0" collapsed="false">
      <c r="A6375" s="0" t="n">
        <v>829</v>
      </c>
      <c r="B6375" s="0" t="s">
        <v>17360</v>
      </c>
      <c r="C6375" s="0" t="s">
        <v>17361</v>
      </c>
      <c r="D6375" s="0" t="n">
        <v>0</v>
      </c>
      <c r="E6375" s="0" t="s">
        <v>17362</v>
      </c>
      <c r="F6375" s="0" t="s">
        <v>17363</v>
      </c>
      <c r="G6375" s="0" t="s">
        <v>17364</v>
      </c>
    </row>
    <row r="6376" customFormat="false" ht="14.4" hidden="false" customHeight="false" outlineLevel="0" collapsed="false">
      <c r="A6376" s="0" t="n">
        <v>829</v>
      </c>
      <c r="B6376" s="0" t="s">
        <v>17360</v>
      </c>
      <c r="C6376" s="0" t="s">
        <v>17361</v>
      </c>
      <c r="D6376" s="0" t="n">
        <v>1</v>
      </c>
      <c r="E6376" s="0" t="s">
        <v>17365</v>
      </c>
      <c r="F6376" s="0" t="s">
        <v>17365</v>
      </c>
      <c r="G6376" s="0" t="s">
        <v>17365</v>
      </c>
    </row>
    <row r="6377" customFormat="false" ht="14.4" hidden="false" customHeight="false" outlineLevel="0" collapsed="false">
      <c r="A6377" s="0" t="n">
        <v>829</v>
      </c>
      <c r="B6377" s="0" t="s">
        <v>17360</v>
      </c>
      <c r="C6377" s="0" t="s">
        <v>17361</v>
      </c>
      <c r="D6377" s="0" t="n">
        <v>2</v>
      </c>
      <c r="E6377" s="0" t="s">
        <v>17366</v>
      </c>
      <c r="F6377" s="0" t="s">
        <v>17366</v>
      </c>
      <c r="G6377" s="0" t="s">
        <v>17366</v>
      </c>
    </row>
    <row r="6378" customFormat="false" ht="14.4" hidden="false" customHeight="false" outlineLevel="0" collapsed="false">
      <c r="A6378" s="0" t="n">
        <v>829</v>
      </c>
      <c r="B6378" s="0" t="s">
        <v>17360</v>
      </c>
      <c r="C6378" s="0" t="s">
        <v>17361</v>
      </c>
      <c r="D6378" s="0" t="n">
        <v>3</v>
      </c>
      <c r="E6378" s="0" t="s">
        <v>17367</v>
      </c>
      <c r="F6378" s="0" t="s">
        <v>17368</v>
      </c>
      <c r="G6378" s="0" t="s">
        <v>17369</v>
      </c>
    </row>
    <row r="6379" customFormat="false" ht="14.4" hidden="false" customHeight="false" outlineLevel="0" collapsed="false">
      <c r="A6379" s="0" t="n">
        <v>829</v>
      </c>
      <c r="B6379" s="0" t="s">
        <v>17360</v>
      </c>
      <c r="C6379" s="0" t="s">
        <v>17361</v>
      </c>
      <c r="D6379" s="0" t="n">
        <v>4</v>
      </c>
      <c r="E6379" s="0" t="s">
        <v>17370</v>
      </c>
      <c r="F6379" s="0" t="s">
        <v>17370</v>
      </c>
      <c r="G6379" s="0" t="s">
        <v>17370</v>
      </c>
    </row>
    <row r="6380" customFormat="false" ht="14.4" hidden="false" customHeight="false" outlineLevel="0" collapsed="false">
      <c r="A6380" s="0" t="n">
        <v>832</v>
      </c>
      <c r="B6380" s="0" t="s">
        <v>17371</v>
      </c>
      <c r="C6380" s="0" t="s">
        <v>17372</v>
      </c>
      <c r="D6380" s="0" t="n">
        <v>0</v>
      </c>
      <c r="E6380" s="0" t="s">
        <v>17373</v>
      </c>
      <c r="F6380" s="0" t="s">
        <v>17374</v>
      </c>
    </row>
    <row r="6381" customFormat="false" ht="14.4" hidden="false" customHeight="false" outlineLevel="0" collapsed="false">
      <c r="A6381" s="0" t="n">
        <v>832</v>
      </c>
      <c r="B6381" s="0" t="s">
        <v>17371</v>
      </c>
      <c r="C6381" s="0" t="s">
        <v>17372</v>
      </c>
      <c r="D6381" s="0" t="n">
        <v>1</v>
      </c>
      <c r="E6381" s="0" t="s">
        <v>17375</v>
      </c>
      <c r="F6381" s="0" t="s">
        <v>17376</v>
      </c>
    </row>
    <row r="6382" customFormat="false" ht="14.4" hidden="false" customHeight="false" outlineLevel="0" collapsed="false">
      <c r="A6382" s="0" t="n">
        <v>832</v>
      </c>
      <c r="B6382" s="0" t="s">
        <v>17371</v>
      </c>
      <c r="C6382" s="0" t="s">
        <v>17372</v>
      </c>
      <c r="D6382" s="0" t="n">
        <v>2</v>
      </c>
      <c r="E6382" s="0" t="s">
        <v>17377</v>
      </c>
      <c r="F6382" s="0" t="s">
        <v>17378</v>
      </c>
    </row>
    <row r="6383" customFormat="false" ht="14.4" hidden="false" customHeight="false" outlineLevel="0" collapsed="false">
      <c r="A6383" s="0" t="n">
        <v>835</v>
      </c>
      <c r="B6383" s="0" t="s">
        <v>17379</v>
      </c>
      <c r="C6383" s="0" t="s">
        <v>17380</v>
      </c>
      <c r="D6383" s="0" t="n">
        <v>0</v>
      </c>
      <c r="E6383" s="0" t="s">
        <v>17367</v>
      </c>
      <c r="F6383" s="0" t="s">
        <v>17368</v>
      </c>
    </row>
    <row r="6384" customFormat="false" ht="14.4" hidden="false" customHeight="false" outlineLevel="0" collapsed="false">
      <c r="A6384" s="0" t="n">
        <v>835</v>
      </c>
      <c r="B6384" s="0" t="s">
        <v>17379</v>
      </c>
      <c r="C6384" s="0" t="s">
        <v>17380</v>
      </c>
      <c r="D6384" s="0" t="n">
        <v>1</v>
      </c>
      <c r="E6384" s="0" t="s">
        <v>17381</v>
      </c>
      <c r="F6384" s="0" t="s">
        <v>17382</v>
      </c>
    </row>
    <row r="6385" customFormat="false" ht="14.4" hidden="false" customHeight="false" outlineLevel="0" collapsed="false">
      <c r="A6385" s="0" t="n">
        <v>835</v>
      </c>
      <c r="B6385" s="0" t="s">
        <v>17379</v>
      </c>
      <c r="C6385" s="0" t="s">
        <v>17380</v>
      </c>
      <c r="D6385" s="0" t="n">
        <v>2</v>
      </c>
      <c r="E6385" s="0" t="s">
        <v>17383</v>
      </c>
      <c r="F6385" s="0" t="s">
        <v>17384</v>
      </c>
    </row>
    <row r="6386" customFormat="false" ht="14.4" hidden="false" customHeight="false" outlineLevel="0" collapsed="false">
      <c r="A6386" s="0" t="n">
        <v>835</v>
      </c>
      <c r="B6386" s="0" t="s">
        <v>17379</v>
      </c>
      <c r="C6386" s="0" t="s">
        <v>17380</v>
      </c>
      <c r="D6386" s="0" t="n">
        <v>3</v>
      </c>
      <c r="E6386" s="0" t="s">
        <v>17385</v>
      </c>
      <c r="F6386" s="0" t="s">
        <v>17386</v>
      </c>
    </row>
    <row r="6387" customFormat="false" ht="14.4" hidden="false" customHeight="false" outlineLevel="0" collapsed="false">
      <c r="A6387" s="0" t="n">
        <v>835</v>
      </c>
      <c r="B6387" s="0" t="s">
        <v>17379</v>
      </c>
      <c r="C6387" s="0" t="s">
        <v>17380</v>
      </c>
      <c r="D6387" s="0" t="n">
        <v>4</v>
      </c>
      <c r="E6387" s="0" t="s">
        <v>17387</v>
      </c>
      <c r="F6387" s="0" t="s">
        <v>17388</v>
      </c>
    </row>
    <row r="6388" customFormat="false" ht="14.4" hidden="false" customHeight="false" outlineLevel="0" collapsed="false">
      <c r="A6388" s="0" t="n">
        <v>835</v>
      </c>
      <c r="B6388" s="0" t="s">
        <v>17379</v>
      </c>
      <c r="C6388" s="0" t="s">
        <v>17380</v>
      </c>
      <c r="D6388" s="0" t="n">
        <v>5</v>
      </c>
      <c r="E6388" s="0" t="s">
        <v>17389</v>
      </c>
      <c r="F6388" s="0" t="s">
        <v>17390</v>
      </c>
    </row>
    <row r="6389" customFormat="false" ht="14.4" hidden="false" customHeight="false" outlineLevel="0" collapsed="false">
      <c r="A6389" s="0" t="n">
        <v>835</v>
      </c>
      <c r="B6389" s="0" t="s">
        <v>17379</v>
      </c>
      <c r="C6389" s="0" t="s">
        <v>17380</v>
      </c>
      <c r="D6389" s="0" t="n">
        <v>6</v>
      </c>
      <c r="E6389" s="0" t="s">
        <v>17391</v>
      </c>
      <c r="F6389" s="0" t="s">
        <v>17392</v>
      </c>
    </row>
    <row r="6390" customFormat="false" ht="14.4" hidden="false" customHeight="false" outlineLevel="0" collapsed="false">
      <c r="A6390" s="0" t="n">
        <v>835</v>
      </c>
      <c r="B6390" s="0" t="s">
        <v>17379</v>
      </c>
      <c r="C6390" s="0" t="s">
        <v>17380</v>
      </c>
      <c r="D6390" s="0" t="n">
        <v>7</v>
      </c>
      <c r="E6390" s="0" t="s">
        <v>17393</v>
      </c>
      <c r="F6390" s="0" t="s">
        <v>17394</v>
      </c>
    </row>
    <row r="6391" customFormat="false" ht="14.4" hidden="false" customHeight="false" outlineLevel="0" collapsed="false">
      <c r="A6391" s="0" t="n">
        <v>835</v>
      </c>
      <c r="B6391" s="0" t="s">
        <v>17379</v>
      </c>
      <c r="C6391" s="0" t="s">
        <v>17380</v>
      </c>
      <c r="D6391" s="0" t="n">
        <v>8</v>
      </c>
      <c r="E6391" s="0" t="s">
        <v>17395</v>
      </c>
      <c r="F6391" s="0" t="s">
        <v>17396</v>
      </c>
    </row>
    <row r="6392" customFormat="false" ht="14.4" hidden="false" customHeight="false" outlineLevel="0" collapsed="false">
      <c r="A6392" s="0" t="n">
        <v>838</v>
      </c>
      <c r="B6392" s="0" t="s">
        <v>17397</v>
      </c>
      <c r="C6392" s="0" t="s">
        <v>17398</v>
      </c>
      <c r="D6392" s="0" t="n">
        <v>1</v>
      </c>
      <c r="E6392" s="0" t="s">
        <v>17399</v>
      </c>
      <c r="F6392" s="0" t="s">
        <v>17400</v>
      </c>
      <c r="G6392" s="0" t="s">
        <v>17401</v>
      </c>
    </row>
    <row r="6393" customFormat="false" ht="14.4" hidden="false" customHeight="false" outlineLevel="0" collapsed="false">
      <c r="A6393" s="0" t="n">
        <v>838</v>
      </c>
      <c r="B6393" s="0" t="s">
        <v>17397</v>
      </c>
      <c r="C6393" s="0" t="s">
        <v>17398</v>
      </c>
      <c r="D6393" s="0" t="n">
        <v>2</v>
      </c>
      <c r="E6393" s="0" t="s">
        <v>17402</v>
      </c>
      <c r="F6393" s="0" t="s">
        <v>17403</v>
      </c>
      <c r="G6393" s="0" t="s">
        <v>17404</v>
      </c>
    </row>
    <row r="6394" customFormat="false" ht="14.4" hidden="false" customHeight="false" outlineLevel="0" collapsed="false">
      <c r="A6394" s="0" t="n">
        <v>838</v>
      </c>
      <c r="B6394" s="0" t="s">
        <v>17397</v>
      </c>
      <c r="C6394" s="0" t="s">
        <v>17398</v>
      </c>
      <c r="D6394" s="0" t="n">
        <v>3</v>
      </c>
      <c r="E6394" s="0" t="s">
        <v>17405</v>
      </c>
      <c r="F6394" s="0" t="s">
        <v>17406</v>
      </c>
      <c r="G6394" s="0" t="s">
        <v>17407</v>
      </c>
    </row>
    <row r="6395" customFormat="false" ht="14.4" hidden="false" customHeight="false" outlineLevel="0" collapsed="false">
      <c r="A6395" s="0" t="n">
        <v>838</v>
      </c>
      <c r="B6395" s="0" t="s">
        <v>17397</v>
      </c>
      <c r="C6395" s="0" t="s">
        <v>17398</v>
      </c>
      <c r="D6395" s="0" t="n">
        <v>4</v>
      </c>
      <c r="E6395" s="0" t="s">
        <v>17408</v>
      </c>
      <c r="F6395" s="0" t="s">
        <v>17409</v>
      </c>
      <c r="G6395" s="0" t="s">
        <v>17410</v>
      </c>
    </row>
    <row r="6396" customFormat="false" ht="14.4" hidden="false" customHeight="false" outlineLevel="0" collapsed="false">
      <c r="A6396" s="0" t="n">
        <v>841</v>
      </c>
      <c r="B6396" s="0" t="s">
        <v>17411</v>
      </c>
      <c r="C6396" s="0" t="s">
        <v>17412</v>
      </c>
      <c r="D6396" s="0" t="n">
        <v>0</v>
      </c>
      <c r="E6396" s="0" t="s">
        <v>17413</v>
      </c>
      <c r="F6396" s="0" t="s">
        <v>17414</v>
      </c>
      <c r="G6396" s="0" t="s">
        <v>17415</v>
      </c>
    </row>
    <row r="6397" customFormat="false" ht="14.4" hidden="false" customHeight="false" outlineLevel="0" collapsed="false">
      <c r="A6397" s="0" t="n">
        <v>841</v>
      </c>
      <c r="B6397" s="0" t="s">
        <v>17411</v>
      </c>
      <c r="C6397" s="0" t="s">
        <v>17412</v>
      </c>
      <c r="D6397" s="0" t="n">
        <v>1</v>
      </c>
      <c r="E6397" s="0" t="s">
        <v>17416</v>
      </c>
      <c r="F6397" s="0" t="s">
        <v>17417</v>
      </c>
      <c r="G6397" s="0" t="s">
        <v>17418</v>
      </c>
    </row>
    <row r="6398" customFormat="false" ht="14.4" hidden="false" customHeight="false" outlineLevel="0" collapsed="false">
      <c r="A6398" s="0" t="n">
        <v>841</v>
      </c>
      <c r="B6398" s="0" t="s">
        <v>17411</v>
      </c>
      <c r="C6398" s="0" t="s">
        <v>17412</v>
      </c>
      <c r="D6398" s="0" t="n">
        <v>2</v>
      </c>
      <c r="E6398" s="0" t="s">
        <v>17419</v>
      </c>
      <c r="F6398" s="0" t="s">
        <v>17420</v>
      </c>
      <c r="G6398" s="0" t="s">
        <v>17421</v>
      </c>
    </row>
    <row r="6399" customFormat="false" ht="14.4" hidden="false" customHeight="false" outlineLevel="0" collapsed="false">
      <c r="A6399" s="0" t="n">
        <v>841</v>
      </c>
      <c r="B6399" s="0" t="s">
        <v>17411</v>
      </c>
      <c r="C6399" s="0" t="s">
        <v>17412</v>
      </c>
      <c r="D6399" s="0" t="n">
        <v>3</v>
      </c>
      <c r="E6399" s="0" t="s">
        <v>17422</v>
      </c>
      <c r="F6399" s="0" t="s">
        <v>17423</v>
      </c>
      <c r="G6399" s="0" t="s">
        <v>17424</v>
      </c>
    </row>
    <row r="6400" customFormat="false" ht="14.4" hidden="false" customHeight="false" outlineLevel="0" collapsed="false">
      <c r="A6400" s="0" t="n">
        <v>841</v>
      </c>
      <c r="B6400" s="0" t="s">
        <v>17411</v>
      </c>
      <c r="C6400" s="0" t="s">
        <v>17412</v>
      </c>
      <c r="D6400" s="0" t="n">
        <v>4</v>
      </c>
      <c r="E6400" s="0" t="s">
        <v>17425</v>
      </c>
      <c r="F6400" s="0" t="s">
        <v>17426</v>
      </c>
      <c r="G6400" s="0" t="s">
        <v>17427</v>
      </c>
    </row>
    <row r="6401" customFormat="false" ht="14.4" hidden="false" customHeight="false" outlineLevel="0" collapsed="false">
      <c r="A6401" s="0" t="n">
        <v>841</v>
      </c>
      <c r="B6401" s="0" t="s">
        <v>17411</v>
      </c>
      <c r="C6401" s="0" t="s">
        <v>17412</v>
      </c>
      <c r="D6401" s="0" t="n">
        <v>5</v>
      </c>
      <c r="E6401" s="0" t="s">
        <v>17428</v>
      </c>
      <c r="F6401" s="0" t="s">
        <v>17429</v>
      </c>
      <c r="G6401" s="0" t="s">
        <v>17430</v>
      </c>
    </row>
    <row r="6402" customFormat="false" ht="14.4" hidden="false" customHeight="false" outlineLevel="0" collapsed="false">
      <c r="A6402" s="0" t="n">
        <v>844</v>
      </c>
      <c r="B6402" s="0" t="s">
        <v>17431</v>
      </c>
      <c r="C6402" s="0" t="s">
        <v>17432</v>
      </c>
      <c r="D6402" s="0" t="n">
        <v>0</v>
      </c>
      <c r="E6402" s="0" t="s">
        <v>17433</v>
      </c>
      <c r="F6402" s="0" t="s">
        <v>1074</v>
      </c>
      <c r="G6402" s="0" t="s">
        <v>17434</v>
      </c>
    </row>
    <row r="6403" customFormat="false" ht="14.4" hidden="false" customHeight="false" outlineLevel="0" collapsed="false">
      <c r="A6403" s="0" t="n">
        <v>844</v>
      </c>
      <c r="B6403" s="0" t="s">
        <v>17431</v>
      </c>
      <c r="C6403" s="0" t="s">
        <v>17432</v>
      </c>
      <c r="D6403" s="0" t="n">
        <v>1</v>
      </c>
      <c r="E6403" s="0" t="s">
        <v>17435</v>
      </c>
      <c r="F6403" s="0" t="s">
        <v>17436</v>
      </c>
    </row>
    <row r="6404" customFormat="false" ht="14.4" hidden="false" customHeight="false" outlineLevel="0" collapsed="false">
      <c r="A6404" s="0" t="n">
        <v>844</v>
      </c>
      <c r="B6404" s="0" t="s">
        <v>17431</v>
      </c>
      <c r="C6404" s="0" t="s">
        <v>17432</v>
      </c>
      <c r="D6404" s="0" t="n">
        <v>2</v>
      </c>
      <c r="E6404" s="0" t="s">
        <v>17437</v>
      </c>
      <c r="F6404" s="0" t="s">
        <v>17438</v>
      </c>
    </row>
    <row r="6405" customFormat="false" ht="14.4" hidden="false" customHeight="false" outlineLevel="0" collapsed="false">
      <c r="A6405" s="0" t="n">
        <v>844</v>
      </c>
      <c r="B6405" s="0" t="s">
        <v>17431</v>
      </c>
      <c r="C6405" s="0" t="s">
        <v>17432</v>
      </c>
      <c r="D6405" s="0" t="n">
        <v>3</v>
      </c>
      <c r="E6405" s="0" t="s">
        <v>17439</v>
      </c>
      <c r="F6405" s="0" t="s">
        <v>17440</v>
      </c>
    </row>
    <row r="6406" customFormat="false" ht="14.4" hidden="false" customHeight="false" outlineLevel="0" collapsed="false">
      <c r="A6406" s="0" t="n">
        <v>844</v>
      </c>
      <c r="B6406" s="0" t="s">
        <v>17431</v>
      </c>
      <c r="C6406" s="0" t="s">
        <v>17432</v>
      </c>
      <c r="D6406" s="0" t="n">
        <v>5</v>
      </c>
      <c r="E6406" s="0" t="s">
        <v>17441</v>
      </c>
      <c r="F6406" s="0" t="s">
        <v>17442</v>
      </c>
    </row>
    <row r="6407" customFormat="false" ht="14.4" hidden="false" customHeight="false" outlineLevel="0" collapsed="false">
      <c r="A6407" s="0" t="n">
        <v>844</v>
      </c>
      <c r="B6407" s="0" t="s">
        <v>17431</v>
      </c>
      <c r="C6407" s="0" t="s">
        <v>17432</v>
      </c>
      <c r="D6407" s="0" t="n">
        <v>6</v>
      </c>
      <c r="E6407" s="0" t="s">
        <v>17443</v>
      </c>
      <c r="F6407" s="0" t="s">
        <v>17444</v>
      </c>
    </row>
    <row r="6408" customFormat="false" ht="14.4" hidden="false" customHeight="false" outlineLevel="0" collapsed="false">
      <c r="A6408" s="0" t="n">
        <v>844</v>
      </c>
      <c r="B6408" s="0" t="s">
        <v>17431</v>
      </c>
      <c r="C6408" s="0" t="s">
        <v>17432</v>
      </c>
      <c r="D6408" s="0" t="n">
        <v>101</v>
      </c>
      <c r="E6408" s="0" t="s">
        <v>17445</v>
      </c>
      <c r="F6408" s="0" t="s">
        <v>17446</v>
      </c>
    </row>
    <row r="6409" customFormat="false" ht="14.4" hidden="false" customHeight="false" outlineLevel="0" collapsed="false">
      <c r="A6409" s="0" t="n">
        <v>844</v>
      </c>
      <c r="B6409" s="0" t="s">
        <v>17431</v>
      </c>
      <c r="C6409" s="0" t="s">
        <v>17432</v>
      </c>
      <c r="D6409" s="0" t="n">
        <v>102</v>
      </c>
      <c r="E6409" s="0" t="s">
        <v>17447</v>
      </c>
      <c r="F6409" s="0" t="s">
        <v>17448</v>
      </c>
    </row>
    <row r="6410" customFormat="false" ht="14.4" hidden="false" customHeight="false" outlineLevel="0" collapsed="false">
      <c r="A6410" s="0" t="n">
        <v>844</v>
      </c>
      <c r="B6410" s="0" t="s">
        <v>17431</v>
      </c>
      <c r="C6410" s="0" t="s">
        <v>17432</v>
      </c>
      <c r="D6410" s="0" t="n">
        <v>103</v>
      </c>
      <c r="E6410" s="0" t="s">
        <v>17449</v>
      </c>
      <c r="F6410" s="0" t="s">
        <v>17450</v>
      </c>
    </row>
    <row r="6411" customFormat="false" ht="14.4" hidden="false" customHeight="false" outlineLevel="0" collapsed="false">
      <c r="A6411" s="0" t="n">
        <v>844</v>
      </c>
      <c r="B6411" s="0" t="s">
        <v>17431</v>
      </c>
      <c r="C6411" s="0" t="s">
        <v>17432</v>
      </c>
      <c r="D6411" s="0" t="n">
        <v>104</v>
      </c>
      <c r="E6411" s="0" t="s">
        <v>17451</v>
      </c>
      <c r="F6411" s="0" t="s">
        <v>17452</v>
      </c>
    </row>
    <row r="6412" customFormat="false" ht="14.4" hidden="false" customHeight="false" outlineLevel="0" collapsed="false">
      <c r="A6412" s="0" t="n">
        <v>844</v>
      </c>
      <c r="B6412" s="0" t="s">
        <v>17431</v>
      </c>
      <c r="C6412" s="0" t="s">
        <v>17432</v>
      </c>
      <c r="D6412" s="0" t="n">
        <v>105</v>
      </c>
      <c r="E6412" s="0" t="s">
        <v>17453</v>
      </c>
      <c r="F6412" s="0" t="s">
        <v>17454</v>
      </c>
    </row>
    <row r="6413" customFormat="false" ht="14.4" hidden="false" customHeight="false" outlineLevel="0" collapsed="false">
      <c r="A6413" s="0" t="n">
        <v>844</v>
      </c>
      <c r="B6413" s="0" t="s">
        <v>17431</v>
      </c>
      <c r="C6413" s="0" t="s">
        <v>17432</v>
      </c>
      <c r="D6413" s="0" t="n">
        <v>106</v>
      </c>
      <c r="E6413" s="0" t="s">
        <v>17455</v>
      </c>
      <c r="F6413" s="0" t="s">
        <v>17456</v>
      </c>
    </row>
    <row r="6414" customFormat="false" ht="14.4" hidden="false" customHeight="false" outlineLevel="0" collapsed="false">
      <c r="A6414" s="0" t="n">
        <v>844</v>
      </c>
      <c r="B6414" s="0" t="s">
        <v>17431</v>
      </c>
      <c r="C6414" s="0" t="s">
        <v>17432</v>
      </c>
      <c r="D6414" s="0" t="n">
        <v>107</v>
      </c>
      <c r="E6414" s="0" t="s">
        <v>17457</v>
      </c>
      <c r="F6414" s="0" t="s">
        <v>17458</v>
      </c>
    </row>
    <row r="6415" customFormat="false" ht="14.4" hidden="false" customHeight="false" outlineLevel="0" collapsed="false">
      <c r="A6415" s="0" t="n">
        <v>844</v>
      </c>
      <c r="B6415" s="0" t="s">
        <v>17431</v>
      </c>
      <c r="C6415" s="0" t="s">
        <v>17432</v>
      </c>
      <c r="D6415" s="0" t="n">
        <v>108</v>
      </c>
      <c r="E6415" s="0" t="s">
        <v>17459</v>
      </c>
      <c r="F6415" s="0" t="s">
        <v>17460</v>
      </c>
    </row>
    <row r="6416" customFormat="false" ht="14.4" hidden="false" customHeight="false" outlineLevel="0" collapsed="false">
      <c r="A6416" s="0" t="n">
        <v>844</v>
      </c>
      <c r="B6416" s="0" t="s">
        <v>17431</v>
      </c>
      <c r="C6416" s="0" t="s">
        <v>17432</v>
      </c>
      <c r="D6416" s="0" t="n">
        <v>109</v>
      </c>
      <c r="E6416" s="0" t="s">
        <v>17461</v>
      </c>
      <c r="F6416" s="0" t="s">
        <v>17462</v>
      </c>
    </row>
    <row r="6417" customFormat="false" ht="14.4" hidden="false" customHeight="false" outlineLevel="0" collapsed="false">
      <c r="A6417" s="0" t="n">
        <v>844</v>
      </c>
      <c r="B6417" s="0" t="s">
        <v>17431</v>
      </c>
      <c r="C6417" s="0" t="s">
        <v>17432</v>
      </c>
      <c r="D6417" s="0" t="n">
        <v>110</v>
      </c>
      <c r="E6417" s="0" t="s">
        <v>17463</v>
      </c>
      <c r="F6417" s="0" t="s">
        <v>17464</v>
      </c>
    </row>
    <row r="6418" customFormat="false" ht="14.4" hidden="false" customHeight="false" outlineLevel="0" collapsed="false">
      <c r="A6418" s="0" t="n">
        <v>847</v>
      </c>
      <c r="B6418" s="0" t="s">
        <v>17465</v>
      </c>
      <c r="C6418" s="0" t="s">
        <v>17466</v>
      </c>
      <c r="D6418" s="0" t="n">
        <v>1</v>
      </c>
      <c r="E6418" s="0" t="s">
        <v>15438</v>
      </c>
      <c r="F6418" s="0" t="s">
        <v>15439</v>
      </c>
    </row>
    <row r="6419" customFormat="false" ht="14.4" hidden="false" customHeight="false" outlineLevel="0" collapsed="false">
      <c r="A6419" s="0" t="n">
        <v>847</v>
      </c>
      <c r="B6419" s="0" t="s">
        <v>17465</v>
      </c>
      <c r="C6419" s="0" t="s">
        <v>17466</v>
      </c>
      <c r="D6419" s="0" t="n">
        <v>2</v>
      </c>
      <c r="E6419" s="0" t="s">
        <v>17467</v>
      </c>
    </row>
    <row r="6420" customFormat="false" ht="14.4" hidden="false" customHeight="false" outlineLevel="0" collapsed="false">
      <c r="A6420" s="0" t="n">
        <v>850</v>
      </c>
      <c r="B6420" s="0" t="s">
        <v>17468</v>
      </c>
      <c r="C6420" s="0" t="s">
        <v>17469</v>
      </c>
      <c r="D6420" s="0" t="n">
        <v>1</v>
      </c>
      <c r="E6420" s="0" t="s">
        <v>17470</v>
      </c>
      <c r="F6420" s="0" t="s">
        <v>17470</v>
      </c>
      <c r="G6420" s="0" t="s">
        <v>17470</v>
      </c>
    </row>
    <row r="6421" customFormat="false" ht="14.4" hidden="false" customHeight="false" outlineLevel="0" collapsed="false">
      <c r="A6421" s="0" t="n">
        <v>850</v>
      </c>
      <c r="B6421" s="0" t="s">
        <v>17468</v>
      </c>
      <c r="C6421" s="0" t="s">
        <v>17469</v>
      </c>
      <c r="D6421" s="0" t="n">
        <v>2</v>
      </c>
      <c r="E6421" s="0" t="s">
        <v>17471</v>
      </c>
      <c r="F6421" s="0" t="s">
        <v>17471</v>
      </c>
      <c r="G6421" s="0" t="s">
        <v>17471</v>
      </c>
    </row>
    <row r="6422" customFormat="false" ht="14.4" hidden="false" customHeight="false" outlineLevel="0" collapsed="false">
      <c r="A6422" s="0" t="n">
        <v>850</v>
      </c>
      <c r="B6422" s="0" t="s">
        <v>17468</v>
      </c>
      <c r="C6422" s="0" t="s">
        <v>17469</v>
      </c>
      <c r="D6422" s="0" t="n">
        <v>3</v>
      </c>
      <c r="E6422" s="0" t="s">
        <v>17472</v>
      </c>
      <c r="F6422" s="0" t="s">
        <v>17472</v>
      </c>
      <c r="G6422" s="0" t="s">
        <v>17472</v>
      </c>
    </row>
    <row r="6423" customFormat="false" ht="14.4" hidden="false" customHeight="false" outlineLevel="0" collapsed="false">
      <c r="A6423" s="0" t="n">
        <v>850</v>
      </c>
      <c r="B6423" s="0" t="s">
        <v>17468</v>
      </c>
      <c r="C6423" s="0" t="s">
        <v>17469</v>
      </c>
      <c r="D6423" s="0" t="n">
        <v>4</v>
      </c>
      <c r="E6423" s="0" t="s">
        <v>17473</v>
      </c>
      <c r="F6423" s="0" t="s">
        <v>17473</v>
      </c>
      <c r="G6423" s="0" t="s">
        <v>17473</v>
      </c>
    </row>
    <row r="6424" customFormat="false" ht="14.4" hidden="false" customHeight="false" outlineLevel="0" collapsed="false">
      <c r="A6424" s="0" t="n">
        <v>850</v>
      </c>
      <c r="B6424" s="0" t="s">
        <v>17468</v>
      </c>
      <c r="C6424" s="0" t="s">
        <v>17469</v>
      </c>
      <c r="D6424" s="0" t="n">
        <v>5</v>
      </c>
      <c r="E6424" s="0" t="s">
        <v>17474</v>
      </c>
    </row>
    <row r="6425" customFormat="false" ht="14.4" hidden="false" customHeight="false" outlineLevel="0" collapsed="false">
      <c r="A6425" s="0" t="n">
        <v>850</v>
      </c>
      <c r="B6425" s="0" t="s">
        <v>17468</v>
      </c>
      <c r="C6425" s="0" t="s">
        <v>17469</v>
      </c>
      <c r="D6425" s="0" t="n">
        <v>6</v>
      </c>
      <c r="E6425" s="0" t="s">
        <v>17475</v>
      </c>
    </row>
    <row r="6426" customFormat="false" ht="14.4" hidden="false" customHeight="false" outlineLevel="0" collapsed="false">
      <c r="A6426" s="0" t="n">
        <v>853</v>
      </c>
      <c r="B6426" s="0" t="s">
        <v>17476</v>
      </c>
      <c r="C6426" s="0" t="s">
        <v>17477</v>
      </c>
      <c r="D6426" s="0" t="n">
        <v>0</v>
      </c>
      <c r="E6426" s="0" t="s">
        <v>17478</v>
      </c>
      <c r="F6426" s="0" t="s">
        <v>17479</v>
      </c>
      <c r="G6426" s="0" t="s">
        <v>17480</v>
      </c>
    </row>
    <row r="6427" customFormat="false" ht="14.4" hidden="false" customHeight="false" outlineLevel="0" collapsed="false">
      <c r="A6427" s="0" t="n">
        <v>853</v>
      </c>
      <c r="B6427" s="0" t="s">
        <v>17476</v>
      </c>
      <c r="C6427" s="0" t="s">
        <v>17477</v>
      </c>
      <c r="D6427" s="0" t="n">
        <v>1</v>
      </c>
      <c r="E6427" s="0" t="s">
        <v>17481</v>
      </c>
      <c r="F6427" s="0" t="s">
        <v>17482</v>
      </c>
      <c r="G6427" s="0" t="s">
        <v>17483</v>
      </c>
    </row>
    <row r="6428" customFormat="false" ht="14.4" hidden="false" customHeight="false" outlineLevel="0" collapsed="false">
      <c r="A6428" s="0" t="n">
        <v>853</v>
      </c>
      <c r="B6428" s="0" t="s">
        <v>17476</v>
      </c>
      <c r="C6428" s="0" t="s">
        <v>17477</v>
      </c>
      <c r="D6428" s="0" t="n">
        <v>2</v>
      </c>
      <c r="E6428" s="0" t="s">
        <v>17484</v>
      </c>
      <c r="F6428" s="0" t="s">
        <v>17485</v>
      </c>
      <c r="G6428" s="0" t="s">
        <v>17486</v>
      </c>
    </row>
    <row r="6429" customFormat="false" ht="14.4" hidden="false" customHeight="false" outlineLevel="0" collapsed="false">
      <c r="A6429" s="0" t="n">
        <v>853</v>
      </c>
      <c r="B6429" s="0" t="s">
        <v>17476</v>
      </c>
      <c r="C6429" s="0" t="s">
        <v>17477</v>
      </c>
      <c r="D6429" s="0" t="n">
        <v>3</v>
      </c>
      <c r="E6429" s="0" t="s">
        <v>17487</v>
      </c>
      <c r="F6429" s="0" t="s">
        <v>17488</v>
      </c>
      <c r="G6429" s="0" t="s">
        <v>17489</v>
      </c>
    </row>
    <row r="6430" customFormat="false" ht="14.4" hidden="false" customHeight="false" outlineLevel="0" collapsed="false">
      <c r="A6430" s="0" t="n">
        <v>853</v>
      </c>
      <c r="B6430" s="0" t="s">
        <v>17476</v>
      </c>
      <c r="C6430" s="0" t="s">
        <v>17477</v>
      </c>
      <c r="D6430" s="0" t="n">
        <v>4</v>
      </c>
      <c r="E6430" s="0" t="s">
        <v>17428</v>
      </c>
      <c r="F6430" s="0" t="s">
        <v>17490</v>
      </c>
      <c r="G6430" s="0" t="s">
        <v>17491</v>
      </c>
    </row>
    <row r="6431" customFormat="false" ht="14.4" hidden="false" customHeight="false" outlineLevel="0" collapsed="false">
      <c r="A6431" s="0" t="n">
        <v>856</v>
      </c>
      <c r="B6431" s="0" t="s">
        <v>17492</v>
      </c>
      <c r="C6431" s="0" t="s">
        <v>17493</v>
      </c>
      <c r="D6431" s="0" t="n">
        <v>1</v>
      </c>
      <c r="E6431" s="0" t="s">
        <v>17494</v>
      </c>
      <c r="F6431" s="0" t="s">
        <v>17495</v>
      </c>
    </row>
    <row r="6432" customFormat="false" ht="14.4" hidden="false" customHeight="false" outlineLevel="0" collapsed="false">
      <c r="A6432" s="0" t="n">
        <v>856</v>
      </c>
      <c r="B6432" s="0" t="s">
        <v>17492</v>
      </c>
      <c r="C6432" s="0" t="s">
        <v>17493</v>
      </c>
      <c r="D6432" s="0" t="n">
        <v>2</v>
      </c>
      <c r="E6432" s="0" t="s">
        <v>17496</v>
      </c>
      <c r="F6432" s="0" t="s">
        <v>17497</v>
      </c>
    </row>
    <row r="6433" customFormat="false" ht="14.4" hidden="false" customHeight="false" outlineLevel="0" collapsed="false">
      <c r="A6433" s="0" t="n">
        <v>856</v>
      </c>
      <c r="B6433" s="0" t="s">
        <v>17492</v>
      </c>
      <c r="C6433" s="0" t="s">
        <v>17493</v>
      </c>
      <c r="D6433" s="0" t="n">
        <v>3</v>
      </c>
      <c r="E6433" s="0" t="s">
        <v>17498</v>
      </c>
      <c r="F6433" s="0" t="s">
        <v>17499</v>
      </c>
    </row>
    <row r="6434" customFormat="false" ht="14.4" hidden="false" customHeight="false" outlineLevel="0" collapsed="false">
      <c r="A6434" s="0" t="n">
        <v>856</v>
      </c>
      <c r="B6434" s="0" t="s">
        <v>17492</v>
      </c>
      <c r="C6434" s="0" t="s">
        <v>17493</v>
      </c>
      <c r="D6434" s="0" t="n">
        <v>4</v>
      </c>
      <c r="E6434" s="0" t="s">
        <v>17500</v>
      </c>
      <c r="F6434" s="0" t="s">
        <v>17501</v>
      </c>
    </row>
    <row r="6435" customFormat="false" ht="14.4" hidden="false" customHeight="false" outlineLevel="0" collapsed="false">
      <c r="A6435" s="0" t="n">
        <v>856</v>
      </c>
      <c r="B6435" s="0" t="s">
        <v>17492</v>
      </c>
      <c r="C6435" s="0" t="s">
        <v>17493</v>
      </c>
      <c r="D6435" s="0" t="n">
        <v>5</v>
      </c>
      <c r="E6435" s="0" t="s">
        <v>17502</v>
      </c>
      <c r="F6435" s="0" t="s">
        <v>17503</v>
      </c>
    </row>
    <row r="6436" customFormat="false" ht="14.4" hidden="false" customHeight="false" outlineLevel="0" collapsed="false">
      <c r="A6436" s="0" t="n">
        <v>859</v>
      </c>
      <c r="B6436" s="0" t="s">
        <v>17504</v>
      </c>
      <c r="C6436" s="0" t="s">
        <v>17505</v>
      </c>
      <c r="D6436" s="0" t="s">
        <v>283</v>
      </c>
      <c r="E6436" s="0" t="s">
        <v>17506</v>
      </c>
    </row>
    <row r="6437" customFormat="false" ht="14.4" hidden="false" customHeight="false" outlineLevel="0" collapsed="false">
      <c r="A6437" s="0" t="n">
        <v>859</v>
      </c>
      <c r="B6437" s="0" t="s">
        <v>17504</v>
      </c>
      <c r="C6437" s="0" t="s">
        <v>17505</v>
      </c>
      <c r="D6437" s="0" t="s">
        <v>17507</v>
      </c>
      <c r="E6437" s="0" t="s">
        <v>17508</v>
      </c>
    </row>
    <row r="6438" customFormat="false" ht="14.4" hidden="false" customHeight="false" outlineLevel="0" collapsed="false">
      <c r="A6438" s="0" t="n">
        <v>865</v>
      </c>
      <c r="B6438" s="0" t="s">
        <v>17509</v>
      </c>
      <c r="C6438" s="0" t="s">
        <v>17510</v>
      </c>
      <c r="D6438" s="0" t="n">
        <v>0</v>
      </c>
      <c r="E6438" s="0" t="s">
        <v>16829</v>
      </c>
      <c r="F6438" s="0" t="s">
        <v>17275</v>
      </c>
      <c r="G6438" s="0" t="s">
        <v>17511</v>
      </c>
    </row>
    <row r="6439" customFormat="false" ht="14.4" hidden="false" customHeight="false" outlineLevel="0" collapsed="false">
      <c r="A6439" s="0" t="n">
        <v>865</v>
      </c>
      <c r="B6439" s="0" t="s">
        <v>17509</v>
      </c>
      <c r="C6439" s="0" t="s">
        <v>17510</v>
      </c>
      <c r="D6439" s="0" t="n">
        <v>1</v>
      </c>
      <c r="E6439" s="0" t="s">
        <v>17512</v>
      </c>
      <c r="G6439" s="0" t="s">
        <v>17513</v>
      </c>
    </row>
    <row r="6440" customFormat="false" ht="14.4" hidden="false" customHeight="false" outlineLevel="0" collapsed="false">
      <c r="A6440" s="0" t="n">
        <v>865</v>
      </c>
      <c r="B6440" s="0" t="s">
        <v>17509</v>
      </c>
      <c r="C6440" s="0" t="s">
        <v>17510</v>
      </c>
      <c r="D6440" s="0" t="n">
        <v>2</v>
      </c>
      <c r="E6440" s="0" t="s">
        <v>17514</v>
      </c>
      <c r="G6440" s="0" t="s">
        <v>17515</v>
      </c>
    </row>
    <row r="6441" customFormat="false" ht="14.4" hidden="false" customHeight="false" outlineLevel="0" collapsed="false">
      <c r="A6441" s="0" t="n">
        <v>865</v>
      </c>
      <c r="B6441" s="0" t="s">
        <v>17509</v>
      </c>
      <c r="C6441" s="0" t="s">
        <v>17510</v>
      </c>
      <c r="D6441" s="0" t="n">
        <v>3</v>
      </c>
      <c r="E6441" s="0" t="s">
        <v>17516</v>
      </c>
      <c r="G6441" s="0" t="s">
        <v>17517</v>
      </c>
    </row>
    <row r="6442" customFormat="false" ht="14.4" hidden="false" customHeight="false" outlineLevel="0" collapsed="false">
      <c r="A6442" s="0" t="n">
        <v>865</v>
      </c>
      <c r="B6442" s="0" t="s">
        <v>17509</v>
      </c>
      <c r="C6442" s="0" t="s">
        <v>17510</v>
      </c>
      <c r="D6442" s="0" t="n">
        <v>4</v>
      </c>
      <c r="E6442" s="0" t="s">
        <v>17518</v>
      </c>
      <c r="F6442" s="0" t="s">
        <v>1074</v>
      </c>
      <c r="G6442" s="0" t="s">
        <v>17519</v>
      </c>
    </row>
    <row r="6443" customFormat="false" ht="14.4" hidden="false" customHeight="false" outlineLevel="0" collapsed="false">
      <c r="A6443" s="0" t="n">
        <v>865</v>
      </c>
      <c r="B6443" s="0" t="s">
        <v>17509</v>
      </c>
      <c r="C6443" s="0" t="s">
        <v>17510</v>
      </c>
      <c r="D6443" s="0" t="n">
        <v>5</v>
      </c>
      <c r="E6443" s="0" t="s">
        <v>17520</v>
      </c>
      <c r="F6443" s="0" t="s">
        <v>1074</v>
      </c>
      <c r="G6443" s="0" t="s">
        <v>17521</v>
      </c>
    </row>
    <row r="6444" customFormat="false" ht="14.4" hidden="false" customHeight="false" outlineLevel="0" collapsed="false">
      <c r="A6444" s="0" t="n">
        <v>865</v>
      </c>
      <c r="B6444" s="0" t="s">
        <v>17509</v>
      </c>
      <c r="C6444" s="0" t="s">
        <v>17510</v>
      </c>
      <c r="D6444" s="0" t="n">
        <v>6</v>
      </c>
      <c r="E6444" s="0" t="s">
        <v>17522</v>
      </c>
      <c r="G6444" s="0" t="s">
        <v>17523</v>
      </c>
    </row>
    <row r="6445" customFormat="false" ht="14.4" hidden="false" customHeight="false" outlineLevel="0" collapsed="false">
      <c r="A6445" s="0" t="n">
        <v>865</v>
      </c>
      <c r="B6445" s="0" t="s">
        <v>17509</v>
      </c>
      <c r="C6445" s="0" t="s">
        <v>17510</v>
      </c>
      <c r="D6445" s="0" t="n">
        <v>7</v>
      </c>
      <c r="E6445" s="0" t="s">
        <v>17524</v>
      </c>
      <c r="F6445" s="0" t="s">
        <v>1074</v>
      </c>
      <c r="G6445" s="0" t="s">
        <v>17525</v>
      </c>
    </row>
    <row r="6446" customFormat="false" ht="14.4" hidden="false" customHeight="false" outlineLevel="0" collapsed="false">
      <c r="A6446" s="0" t="n">
        <v>865</v>
      </c>
      <c r="B6446" s="0" t="s">
        <v>17509</v>
      </c>
      <c r="C6446" s="0" t="s">
        <v>17510</v>
      </c>
      <c r="D6446" s="0" t="n">
        <v>8</v>
      </c>
      <c r="E6446" s="0" t="s">
        <v>17526</v>
      </c>
      <c r="F6446" s="0" t="s">
        <v>1074</v>
      </c>
      <c r="G6446" s="0" t="s">
        <v>17527</v>
      </c>
    </row>
    <row r="6447" customFormat="false" ht="14.4" hidden="false" customHeight="false" outlineLevel="0" collapsed="false">
      <c r="A6447" s="0" t="n">
        <v>865</v>
      </c>
      <c r="B6447" s="0" t="s">
        <v>17509</v>
      </c>
      <c r="C6447" s="0" t="s">
        <v>17510</v>
      </c>
      <c r="D6447" s="0" t="n">
        <v>9</v>
      </c>
      <c r="E6447" s="0" t="s">
        <v>17528</v>
      </c>
      <c r="F6447" s="0" t="s">
        <v>1074</v>
      </c>
      <c r="G6447" s="0" t="s">
        <v>1074</v>
      </c>
    </row>
    <row r="6448" customFormat="false" ht="14.4" hidden="false" customHeight="false" outlineLevel="0" collapsed="false">
      <c r="A6448" s="0" t="n">
        <v>865</v>
      </c>
      <c r="B6448" s="0" t="s">
        <v>17509</v>
      </c>
      <c r="C6448" s="0" t="s">
        <v>17510</v>
      </c>
      <c r="D6448" s="0" t="n">
        <v>10</v>
      </c>
      <c r="E6448" s="0" t="s">
        <v>17529</v>
      </c>
      <c r="F6448" s="0" t="s">
        <v>1074</v>
      </c>
      <c r="G6448" s="0" t="s">
        <v>17530</v>
      </c>
    </row>
    <row r="6449" customFormat="false" ht="14.4" hidden="false" customHeight="false" outlineLevel="0" collapsed="false">
      <c r="A6449" s="0" t="n">
        <v>865</v>
      </c>
      <c r="B6449" s="0" t="s">
        <v>17509</v>
      </c>
      <c r="C6449" s="0" t="s">
        <v>17510</v>
      </c>
      <c r="D6449" s="0" t="n">
        <v>11</v>
      </c>
      <c r="E6449" s="0" t="s">
        <v>17531</v>
      </c>
      <c r="F6449" s="0" t="s">
        <v>1074</v>
      </c>
      <c r="G6449" s="0" t="s">
        <v>17532</v>
      </c>
    </row>
    <row r="6450" customFormat="false" ht="14.4" hidden="false" customHeight="false" outlineLevel="0" collapsed="false">
      <c r="A6450" s="0" t="n">
        <v>868</v>
      </c>
      <c r="B6450" s="0" t="s">
        <v>17533</v>
      </c>
      <c r="C6450" s="0" t="s">
        <v>17534</v>
      </c>
      <c r="D6450" s="0" t="n">
        <v>0</v>
      </c>
      <c r="E6450" s="0" t="s">
        <v>17169</v>
      </c>
      <c r="G6450" s="0" t="s">
        <v>17535</v>
      </c>
    </row>
    <row r="6451" customFormat="false" ht="14.4" hidden="false" customHeight="false" outlineLevel="0" collapsed="false">
      <c r="A6451" s="0" t="n">
        <v>868</v>
      </c>
      <c r="B6451" s="0" t="s">
        <v>17533</v>
      </c>
      <c r="C6451" s="0" t="s">
        <v>17534</v>
      </c>
      <c r="D6451" s="0" t="n">
        <v>1</v>
      </c>
      <c r="E6451" s="0" t="s">
        <v>17536</v>
      </c>
      <c r="G6451" s="0" t="s">
        <v>17537</v>
      </c>
    </row>
    <row r="6452" customFormat="false" ht="14.4" hidden="false" customHeight="false" outlineLevel="0" collapsed="false">
      <c r="A6452" s="0" t="n">
        <v>871</v>
      </c>
      <c r="B6452" s="0" t="s">
        <v>17538</v>
      </c>
      <c r="C6452" s="0" t="s">
        <v>17539</v>
      </c>
      <c r="D6452" s="0" t="n">
        <v>1</v>
      </c>
      <c r="E6452" s="0" t="s">
        <v>17540</v>
      </c>
      <c r="G6452" s="0" t="s">
        <v>17541</v>
      </c>
    </row>
    <row r="6453" customFormat="false" ht="14.4" hidden="false" customHeight="false" outlineLevel="0" collapsed="false">
      <c r="A6453" s="0" t="n">
        <v>871</v>
      </c>
      <c r="B6453" s="0" t="s">
        <v>17538</v>
      </c>
      <c r="C6453" s="0" t="s">
        <v>17539</v>
      </c>
      <c r="D6453" s="0" t="n">
        <v>2</v>
      </c>
      <c r="E6453" s="0" t="s">
        <v>17542</v>
      </c>
      <c r="G6453" s="0" t="s">
        <v>17543</v>
      </c>
    </row>
    <row r="6454" customFormat="false" ht="14.4" hidden="false" customHeight="false" outlineLevel="0" collapsed="false">
      <c r="A6454" s="0" t="n">
        <v>871</v>
      </c>
      <c r="B6454" s="0" t="s">
        <v>17538</v>
      </c>
      <c r="C6454" s="0" t="s">
        <v>17539</v>
      </c>
      <c r="D6454" s="0" t="n">
        <v>3</v>
      </c>
      <c r="E6454" s="0" t="s">
        <v>17544</v>
      </c>
      <c r="G6454" s="0" t="s">
        <v>17545</v>
      </c>
    </row>
    <row r="6455" customFormat="false" ht="14.4" hidden="false" customHeight="false" outlineLevel="0" collapsed="false">
      <c r="A6455" s="0" t="n">
        <v>874</v>
      </c>
      <c r="B6455" s="0" t="s">
        <v>17546</v>
      </c>
      <c r="C6455" s="0" t="s">
        <v>17534</v>
      </c>
      <c r="D6455" s="0" t="n">
        <v>0</v>
      </c>
      <c r="E6455" s="0" t="s">
        <v>17547</v>
      </c>
      <c r="G6455" s="0" t="s">
        <v>17541</v>
      </c>
    </row>
    <row r="6456" customFormat="false" ht="14.4" hidden="false" customHeight="false" outlineLevel="0" collapsed="false">
      <c r="A6456" s="0" t="n">
        <v>874</v>
      </c>
      <c r="B6456" s="0" t="s">
        <v>17546</v>
      </c>
      <c r="C6456" s="0" t="s">
        <v>17534</v>
      </c>
      <c r="D6456" s="0" t="n">
        <v>1</v>
      </c>
      <c r="E6456" s="0" t="s">
        <v>17548</v>
      </c>
      <c r="G6456" s="0" t="s">
        <v>17543</v>
      </c>
    </row>
    <row r="6457" customFormat="false" ht="14.4" hidden="false" customHeight="false" outlineLevel="0" collapsed="false">
      <c r="A6457" s="0" t="n">
        <v>874</v>
      </c>
      <c r="B6457" s="0" t="s">
        <v>17546</v>
      </c>
      <c r="C6457" s="0" t="s">
        <v>17534</v>
      </c>
      <c r="D6457" s="0" t="n">
        <v>2</v>
      </c>
      <c r="E6457" s="0" t="s">
        <v>17549</v>
      </c>
      <c r="G6457" s="0" t="s">
        <v>17545</v>
      </c>
    </row>
    <row r="6458" customFormat="false" ht="14.4" hidden="false" customHeight="false" outlineLevel="0" collapsed="false">
      <c r="A6458" s="0" t="n">
        <v>877</v>
      </c>
      <c r="B6458" s="0" t="s">
        <v>17550</v>
      </c>
      <c r="C6458" s="0" t="s">
        <v>17551</v>
      </c>
      <c r="D6458" s="0" t="n">
        <v>2</v>
      </c>
      <c r="E6458" s="0" t="s">
        <v>17367</v>
      </c>
      <c r="G6458" s="0" t="s">
        <v>17552</v>
      </c>
    </row>
    <row r="6459" customFormat="false" ht="14.4" hidden="false" customHeight="false" outlineLevel="0" collapsed="false">
      <c r="A6459" s="0" t="n">
        <v>880</v>
      </c>
      <c r="B6459" s="0" t="s">
        <v>17553</v>
      </c>
      <c r="C6459" s="0" t="s">
        <v>17554</v>
      </c>
      <c r="D6459" s="0" t="n">
        <v>1</v>
      </c>
      <c r="E6459" s="0" t="s">
        <v>17536</v>
      </c>
      <c r="G6459" s="0" t="s">
        <v>17537</v>
      </c>
    </row>
    <row r="6460" customFormat="false" ht="14.4" hidden="false" customHeight="false" outlineLevel="0" collapsed="false">
      <c r="A6460" s="0" t="n">
        <v>880</v>
      </c>
      <c r="B6460" s="0" t="s">
        <v>17553</v>
      </c>
      <c r="C6460" s="0" t="s">
        <v>17554</v>
      </c>
      <c r="D6460" s="0" t="n">
        <v>2</v>
      </c>
      <c r="E6460" s="0" t="s">
        <v>17169</v>
      </c>
      <c r="G6460" s="0" t="s">
        <v>17535</v>
      </c>
    </row>
    <row r="6461" customFormat="false" ht="14.4" hidden="false" customHeight="false" outlineLevel="0" collapsed="false">
      <c r="A6461" s="0" t="n">
        <v>883</v>
      </c>
      <c r="B6461" s="0" t="s">
        <v>17555</v>
      </c>
      <c r="C6461" s="0" t="s">
        <v>17556</v>
      </c>
      <c r="D6461" s="0" t="n">
        <v>2</v>
      </c>
      <c r="E6461" s="0" t="s">
        <v>17557</v>
      </c>
      <c r="G6461" s="0" t="s">
        <v>17558</v>
      </c>
    </row>
    <row r="6462" customFormat="false" ht="14.4" hidden="false" customHeight="false" outlineLevel="0" collapsed="false">
      <c r="A6462" s="0" t="n">
        <v>886</v>
      </c>
      <c r="B6462" s="0" t="s">
        <v>17559</v>
      </c>
      <c r="C6462" s="0" t="s">
        <v>17560</v>
      </c>
    </row>
    <row r="6463" customFormat="false" ht="14.4" hidden="false" customHeight="false" outlineLevel="0" collapsed="false">
      <c r="A6463" s="0" t="n">
        <v>889</v>
      </c>
      <c r="B6463" s="0" t="s">
        <v>17561</v>
      </c>
      <c r="C6463" s="0" t="s">
        <v>17562</v>
      </c>
      <c r="D6463" s="0" t="n">
        <v>6</v>
      </c>
      <c r="E6463" s="0" t="s">
        <v>17563</v>
      </c>
    </row>
    <row r="6464" customFormat="false" ht="14.4" hidden="false" customHeight="false" outlineLevel="0" collapsed="false">
      <c r="A6464" s="0" t="n">
        <v>895</v>
      </c>
      <c r="B6464" s="0" t="s">
        <v>17564</v>
      </c>
      <c r="C6464" s="0" t="s">
        <v>17565</v>
      </c>
      <c r="D6464" s="0" t="n">
        <v>99</v>
      </c>
      <c r="E6464" s="0" t="s">
        <v>17566</v>
      </c>
      <c r="F6464" s="0" t="s">
        <v>17567</v>
      </c>
      <c r="G6464" s="0" t="s">
        <v>17567</v>
      </c>
    </row>
    <row r="6465" customFormat="false" ht="14.4" hidden="false" customHeight="false" outlineLevel="0" collapsed="false">
      <c r="A6465" s="0" t="n">
        <v>898</v>
      </c>
      <c r="B6465" s="0" t="s">
        <v>17568</v>
      </c>
      <c r="C6465" s="0" t="s">
        <v>17569</v>
      </c>
      <c r="D6465" s="0" t="n">
        <v>1</v>
      </c>
      <c r="E6465" s="0" t="s">
        <v>17570</v>
      </c>
      <c r="F6465" s="0" t="s">
        <v>17571</v>
      </c>
      <c r="G6465" s="0" t="s">
        <v>17572</v>
      </c>
    </row>
    <row r="6466" customFormat="false" ht="14.4" hidden="false" customHeight="false" outlineLevel="0" collapsed="false">
      <c r="A6466" s="0" t="n">
        <v>898</v>
      </c>
      <c r="B6466" s="0" t="s">
        <v>17568</v>
      </c>
      <c r="C6466" s="0" t="s">
        <v>17569</v>
      </c>
      <c r="D6466" s="0" t="n">
        <v>2</v>
      </c>
      <c r="E6466" s="0" t="s">
        <v>17573</v>
      </c>
      <c r="F6466" s="0" t="s">
        <v>17574</v>
      </c>
      <c r="G6466" s="0" t="s">
        <v>17575</v>
      </c>
    </row>
    <row r="6467" customFormat="false" ht="14.4" hidden="false" customHeight="false" outlineLevel="0" collapsed="false">
      <c r="A6467" s="0" t="n">
        <v>898</v>
      </c>
      <c r="B6467" s="0" t="s">
        <v>17568</v>
      </c>
      <c r="C6467" s="0" t="s">
        <v>17569</v>
      </c>
      <c r="D6467" s="0" t="n">
        <v>3</v>
      </c>
      <c r="E6467" s="0" t="s">
        <v>17576</v>
      </c>
      <c r="F6467" s="0" t="s">
        <v>17577</v>
      </c>
      <c r="G6467" s="0" t="s">
        <v>17578</v>
      </c>
    </row>
    <row r="6468" customFormat="false" ht="14.4" hidden="false" customHeight="false" outlineLevel="0" collapsed="false">
      <c r="A6468" s="0" t="n">
        <v>898</v>
      </c>
      <c r="B6468" s="0" t="s">
        <v>17568</v>
      </c>
      <c r="C6468" s="0" t="s">
        <v>17569</v>
      </c>
      <c r="D6468" s="0" t="n">
        <v>4</v>
      </c>
      <c r="E6468" s="0" t="s">
        <v>17579</v>
      </c>
      <c r="F6468" s="0" t="s">
        <v>17580</v>
      </c>
      <c r="G6468" s="0" t="s">
        <v>17581</v>
      </c>
    </row>
    <row r="6469" customFormat="false" ht="14.4" hidden="false" customHeight="false" outlineLevel="0" collapsed="false">
      <c r="A6469" s="0" t="n">
        <v>898</v>
      </c>
      <c r="B6469" s="0" t="s">
        <v>17568</v>
      </c>
      <c r="C6469" s="0" t="s">
        <v>17569</v>
      </c>
      <c r="D6469" s="0" t="n">
        <v>5</v>
      </c>
      <c r="E6469" s="0" t="s">
        <v>17582</v>
      </c>
      <c r="F6469" s="0" t="s">
        <v>17583</v>
      </c>
      <c r="G6469" s="0" t="s">
        <v>17584</v>
      </c>
    </row>
    <row r="6470" customFormat="false" ht="14.4" hidden="false" customHeight="false" outlineLevel="0" collapsed="false">
      <c r="A6470" s="0" t="n">
        <v>898</v>
      </c>
      <c r="B6470" s="0" t="s">
        <v>17568</v>
      </c>
      <c r="C6470" s="0" t="s">
        <v>17569</v>
      </c>
      <c r="D6470" s="0" t="n">
        <v>6</v>
      </c>
      <c r="E6470" s="0" t="s">
        <v>17585</v>
      </c>
      <c r="F6470" s="0" t="s">
        <v>17586</v>
      </c>
      <c r="G6470" s="0" t="s">
        <v>17587</v>
      </c>
    </row>
    <row r="6471" customFormat="false" ht="14.4" hidden="false" customHeight="false" outlineLevel="0" collapsed="false">
      <c r="A6471" s="0" t="n">
        <v>898</v>
      </c>
      <c r="B6471" s="0" t="s">
        <v>17568</v>
      </c>
      <c r="C6471" s="0" t="s">
        <v>17569</v>
      </c>
      <c r="D6471" s="0" t="n">
        <v>7</v>
      </c>
      <c r="E6471" s="0" t="s">
        <v>17588</v>
      </c>
      <c r="F6471" s="0" t="s">
        <v>17589</v>
      </c>
      <c r="G6471" s="0" t="s">
        <v>17590</v>
      </c>
    </row>
    <row r="6472" customFormat="false" ht="14.4" hidden="false" customHeight="false" outlineLevel="0" collapsed="false">
      <c r="A6472" s="0" t="n">
        <v>898</v>
      </c>
      <c r="B6472" s="0" t="s">
        <v>17568</v>
      </c>
      <c r="C6472" s="0" t="s">
        <v>17569</v>
      </c>
      <c r="D6472" s="0" t="n">
        <v>8</v>
      </c>
      <c r="E6472" s="0" t="s">
        <v>17591</v>
      </c>
      <c r="F6472" s="0" t="s">
        <v>17592</v>
      </c>
      <c r="G6472" s="0" t="s">
        <v>17593</v>
      </c>
    </row>
    <row r="6473" customFormat="false" ht="14.4" hidden="false" customHeight="false" outlineLevel="0" collapsed="false">
      <c r="A6473" s="0" t="n">
        <v>898</v>
      </c>
      <c r="B6473" s="0" t="s">
        <v>17568</v>
      </c>
      <c r="C6473" s="0" t="s">
        <v>17569</v>
      </c>
      <c r="D6473" s="0" t="n">
        <v>9</v>
      </c>
      <c r="E6473" s="0" t="s">
        <v>17594</v>
      </c>
      <c r="F6473" s="0" t="s">
        <v>17595</v>
      </c>
      <c r="G6473" s="0" t="s">
        <v>17596</v>
      </c>
    </row>
    <row r="6474" customFormat="false" ht="14.4" hidden="false" customHeight="false" outlineLevel="0" collapsed="false">
      <c r="A6474" s="0" t="n">
        <v>898</v>
      </c>
      <c r="B6474" s="0" t="s">
        <v>17568</v>
      </c>
      <c r="C6474" s="0" t="s">
        <v>17569</v>
      </c>
      <c r="D6474" s="0" t="n">
        <v>10</v>
      </c>
      <c r="E6474" s="0" t="s">
        <v>17597</v>
      </c>
      <c r="F6474" s="0" t="s">
        <v>17598</v>
      </c>
      <c r="G6474" s="0" t="s">
        <v>17599</v>
      </c>
    </row>
    <row r="6475" customFormat="false" ht="14.4" hidden="false" customHeight="false" outlineLevel="0" collapsed="false">
      <c r="A6475" s="0" t="n">
        <v>898</v>
      </c>
      <c r="B6475" s="0" t="s">
        <v>17568</v>
      </c>
      <c r="C6475" s="0" t="s">
        <v>17569</v>
      </c>
      <c r="D6475" s="0" t="n">
        <v>11</v>
      </c>
      <c r="E6475" s="0" t="s">
        <v>17600</v>
      </c>
      <c r="F6475" s="0" t="s">
        <v>17601</v>
      </c>
      <c r="G6475" s="0" t="s">
        <v>17602</v>
      </c>
    </row>
    <row r="6476" customFormat="false" ht="14.4" hidden="false" customHeight="false" outlineLevel="0" collapsed="false">
      <c r="A6476" s="0" t="n">
        <v>898</v>
      </c>
      <c r="B6476" s="0" t="s">
        <v>17568</v>
      </c>
      <c r="C6476" s="0" t="s">
        <v>17569</v>
      </c>
      <c r="D6476" s="0" t="n">
        <v>12</v>
      </c>
      <c r="E6476" s="0" t="s">
        <v>17603</v>
      </c>
      <c r="F6476" s="0" t="s">
        <v>17604</v>
      </c>
      <c r="G6476" s="0" t="s">
        <v>17605</v>
      </c>
    </row>
    <row r="6477" customFormat="false" ht="14.4" hidden="false" customHeight="false" outlineLevel="0" collapsed="false">
      <c r="A6477" s="0" t="n">
        <v>898</v>
      </c>
      <c r="B6477" s="0" t="s">
        <v>17568</v>
      </c>
      <c r="C6477" s="0" t="s">
        <v>17569</v>
      </c>
      <c r="D6477" s="0" t="n">
        <v>13</v>
      </c>
      <c r="E6477" s="0" t="s">
        <v>17606</v>
      </c>
      <c r="F6477" s="0" t="s">
        <v>17607</v>
      </c>
      <c r="G6477" s="0" t="s">
        <v>17608</v>
      </c>
    </row>
    <row r="6478" customFormat="false" ht="14.4" hidden="false" customHeight="false" outlineLevel="0" collapsed="false">
      <c r="A6478" s="0" t="n">
        <v>898</v>
      </c>
      <c r="B6478" s="0" t="s">
        <v>17568</v>
      </c>
      <c r="C6478" s="0" t="s">
        <v>17569</v>
      </c>
      <c r="D6478" s="0" t="n">
        <v>14</v>
      </c>
      <c r="E6478" s="0" t="s">
        <v>17609</v>
      </c>
      <c r="F6478" s="0" t="s">
        <v>17610</v>
      </c>
      <c r="G6478" s="0" t="s">
        <v>17611</v>
      </c>
    </row>
    <row r="6479" customFormat="false" ht="14.4" hidden="false" customHeight="false" outlineLevel="0" collapsed="false">
      <c r="A6479" s="0" t="n">
        <v>898</v>
      </c>
      <c r="B6479" s="0" t="s">
        <v>17568</v>
      </c>
      <c r="C6479" s="0" t="s">
        <v>17569</v>
      </c>
      <c r="D6479" s="0" t="n">
        <v>15</v>
      </c>
      <c r="E6479" s="0" t="s">
        <v>17612</v>
      </c>
      <c r="F6479" s="0" t="s">
        <v>17613</v>
      </c>
      <c r="G6479" s="0" t="s">
        <v>17614</v>
      </c>
    </row>
    <row r="6480" customFormat="false" ht="14.4" hidden="false" customHeight="false" outlineLevel="0" collapsed="false">
      <c r="A6480" s="0" t="n">
        <v>898</v>
      </c>
      <c r="B6480" s="0" t="s">
        <v>17568</v>
      </c>
      <c r="C6480" s="0" t="s">
        <v>17569</v>
      </c>
      <c r="D6480" s="0" t="n">
        <v>16</v>
      </c>
      <c r="E6480" s="0" t="s">
        <v>17615</v>
      </c>
      <c r="F6480" s="0" t="s">
        <v>17616</v>
      </c>
      <c r="G6480" s="0" t="s">
        <v>17617</v>
      </c>
    </row>
    <row r="6481" customFormat="false" ht="14.4" hidden="false" customHeight="false" outlineLevel="0" collapsed="false">
      <c r="A6481" s="0" t="n">
        <v>898</v>
      </c>
      <c r="B6481" s="0" t="s">
        <v>17568</v>
      </c>
      <c r="C6481" s="0" t="s">
        <v>17569</v>
      </c>
      <c r="D6481" s="0" t="n">
        <v>20</v>
      </c>
      <c r="E6481" s="0" t="s">
        <v>16829</v>
      </c>
      <c r="F6481" s="0" t="s">
        <v>17275</v>
      </c>
      <c r="G6481" s="0" t="s">
        <v>17511</v>
      </c>
    </row>
    <row r="6482" customFormat="false" ht="14.4" hidden="false" customHeight="false" outlineLevel="0" collapsed="false">
      <c r="A6482" s="0" t="n">
        <v>898</v>
      </c>
      <c r="B6482" s="0" t="s">
        <v>17568</v>
      </c>
      <c r="C6482" s="0" t="s">
        <v>17569</v>
      </c>
      <c r="D6482" s="0" t="n">
        <v>21</v>
      </c>
      <c r="E6482" s="0" t="s">
        <v>17618</v>
      </c>
      <c r="F6482" s="0" t="s">
        <v>17619</v>
      </c>
      <c r="G6482" s="0" t="s">
        <v>17620</v>
      </c>
    </row>
    <row r="6483" customFormat="false" ht="14.4" hidden="false" customHeight="false" outlineLevel="0" collapsed="false">
      <c r="A6483" s="0" t="n">
        <v>898</v>
      </c>
      <c r="B6483" s="0" t="s">
        <v>17568</v>
      </c>
      <c r="C6483" s="0" t="s">
        <v>17569</v>
      </c>
      <c r="D6483" s="0" t="n">
        <v>22</v>
      </c>
      <c r="E6483" s="0" t="s">
        <v>17621</v>
      </c>
      <c r="F6483" s="0" t="s">
        <v>17622</v>
      </c>
      <c r="G6483" s="0" t="s">
        <v>17623</v>
      </c>
    </row>
    <row r="6484" customFormat="false" ht="14.4" hidden="false" customHeight="false" outlineLevel="0" collapsed="false">
      <c r="A6484" s="0" t="n">
        <v>898</v>
      </c>
      <c r="B6484" s="0" t="s">
        <v>17568</v>
      </c>
      <c r="C6484" s="0" t="s">
        <v>17569</v>
      </c>
      <c r="D6484" s="0" t="n">
        <v>23</v>
      </c>
      <c r="E6484" s="0" t="s">
        <v>17624</v>
      </c>
      <c r="F6484" s="0" t="s">
        <v>17625</v>
      </c>
      <c r="G6484" s="0" t="s">
        <v>17626</v>
      </c>
    </row>
    <row r="6485" customFormat="false" ht="14.4" hidden="false" customHeight="false" outlineLevel="0" collapsed="false">
      <c r="A6485" s="0" t="n">
        <v>898</v>
      </c>
      <c r="B6485" s="0" t="s">
        <v>17568</v>
      </c>
      <c r="C6485" s="0" t="s">
        <v>17569</v>
      </c>
      <c r="D6485" s="0" t="n">
        <v>24</v>
      </c>
      <c r="E6485" s="0" t="s">
        <v>17627</v>
      </c>
      <c r="F6485" s="0" t="s">
        <v>17628</v>
      </c>
      <c r="G6485" s="0" t="s">
        <v>17629</v>
      </c>
    </row>
    <row r="6486" customFormat="false" ht="14.4" hidden="false" customHeight="false" outlineLevel="0" collapsed="false">
      <c r="A6486" s="0" t="n">
        <v>901</v>
      </c>
      <c r="B6486" s="0" t="s">
        <v>17630</v>
      </c>
      <c r="C6486" s="0" t="s">
        <v>17631</v>
      </c>
      <c r="D6486" s="0" t="n">
        <v>1</v>
      </c>
      <c r="E6486" s="0" t="s">
        <v>17632</v>
      </c>
      <c r="F6486" s="0" t="s">
        <v>17633</v>
      </c>
      <c r="G6486" s="0" t="s">
        <v>17634</v>
      </c>
    </row>
    <row r="6487" customFormat="false" ht="14.4" hidden="false" customHeight="false" outlineLevel="0" collapsed="false">
      <c r="A6487" s="0" t="n">
        <v>901</v>
      </c>
      <c r="B6487" s="0" t="s">
        <v>17630</v>
      </c>
      <c r="C6487" s="0" t="s">
        <v>17631</v>
      </c>
      <c r="D6487" s="0" t="n">
        <v>2</v>
      </c>
      <c r="E6487" s="0" t="s">
        <v>16697</v>
      </c>
      <c r="F6487" s="0" t="s">
        <v>17635</v>
      </c>
      <c r="G6487" s="0" t="s">
        <v>17636</v>
      </c>
    </row>
    <row r="6488" customFormat="false" ht="14.4" hidden="false" customHeight="false" outlineLevel="0" collapsed="false">
      <c r="A6488" s="0" t="n">
        <v>901</v>
      </c>
      <c r="B6488" s="0" t="s">
        <v>17630</v>
      </c>
      <c r="C6488" s="0" t="s">
        <v>17631</v>
      </c>
      <c r="D6488" s="0" t="n">
        <v>3</v>
      </c>
      <c r="E6488" s="0" t="s">
        <v>17637</v>
      </c>
      <c r="F6488" s="0" t="s">
        <v>17638</v>
      </c>
      <c r="G6488" s="0" t="s">
        <v>17639</v>
      </c>
    </row>
    <row r="6489" customFormat="false" ht="14.4" hidden="false" customHeight="false" outlineLevel="0" collapsed="false">
      <c r="A6489" s="0" t="n">
        <v>901</v>
      </c>
      <c r="B6489" s="0" t="s">
        <v>17630</v>
      </c>
      <c r="C6489" s="0" t="s">
        <v>17631</v>
      </c>
      <c r="D6489" s="0" t="n">
        <v>4</v>
      </c>
      <c r="E6489" s="0" t="s">
        <v>17640</v>
      </c>
      <c r="F6489" s="0" t="s">
        <v>17641</v>
      </c>
      <c r="G6489" s="0" t="s">
        <v>17642</v>
      </c>
    </row>
    <row r="6490" customFormat="false" ht="14.4" hidden="false" customHeight="false" outlineLevel="0" collapsed="false">
      <c r="A6490" s="0" t="n">
        <v>904</v>
      </c>
      <c r="B6490" s="0" t="s">
        <v>17643</v>
      </c>
      <c r="C6490" s="0" t="s">
        <v>17644</v>
      </c>
      <c r="D6490" s="0" t="n">
        <v>1</v>
      </c>
      <c r="E6490" s="0" t="s">
        <v>17645</v>
      </c>
      <c r="F6490" s="0" t="s">
        <v>17646</v>
      </c>
      <c r="G6490" s="0" t="s">
        <v>17647</v>
      </c>
    </row>
    <row r="6491" customFormat="false" ht="14.4" hidden="false" customHeight="false" outlineLevel="0" collapsed="false">
      <c r="A6491" s="0" t="n">
        <v>904</v>
      </c>
      <c r="B6491" s="0" t="s">
        <v>17643</v>
      </c>
      <c r="C6491" s="0" t="s">
        <v>17644</v>
      </c>
      <c r="D6491" s="0" t="n">
        <v>2</v>
      </c>
      <c r="E6491" s="0" t="s">
        <v>17648</v>
      </c>
      <c r="F6491" s="0" t="s">
        <v>17649</v>
      </c>
      <c r="G6491" s="0" t="s">
        <v>17650</v>
      </c>
    </row>
    <row r="6492" customFormat="false" ht="14.4" hidden="false" customHeight="false" outlineLevel="0" collapsed="false">
      <c r="A6492" s="0" t="n">
        <v>904</v>
      </c>
      <c r="B6492" s="0" t="s">
        <v>17643</v>
      </c>
      <c r="C6492" s="0" t="s">
        <v>17644</v>
      </c>
      <c r="D6492" s="0" t="n">
        <v>3</v>
      </c>
      <c r="E6492" s="0" t="s">
        <v>17651</v>
      </c>
      <c r="F6492" s="0" t="s">
        <v>17652</v>
      </c>
      <c r="G6492" s="0" t="s">
        <v>17653</v>
      </c>
    </row>
    <row r="6493" customFormat="false" ht="14.4" hidden="false" customHeight="false" outlineLevel="0" collapsed="false">
      <c r="A6493" s="0" t="n">
        <v>904</v>
      </c>
      <c r="B6493" s="0" t="s">
        <v>17643</v>
      </c>
      <c r="C6493" s="0" t="s">
        <v>17644</v>
      </c>
      <c r="D6493" s="0" t="n">
        <v>4</v>
      </c>
      <c r="E6493" s="0" t="s">
        <v>17654</v>
      </c>
      <c r="F6493" s="0" t="s">
        <v>17655</v>
      </c>
      <c r="G6493" s="0" t="s">
        <v>17656</v>
      </c>
    </row>
    <row r="6494" customFormat="false" ht="14.4" hidden="false" customHeight="false" outlineLevel="0" collapsed="false">
      <c r="A6494" s="0" t="n">
        <v>907</v>
      </c>
      <c r="B6494" s="0" t="s">
        <v>17657</v>
      </c>
      <c r="C6494" s="0" t="s">
        <v>17658</v>
      </c>
      <c r="D6494" s="0" t="n">
        <v>1</v>
      </c>
      <c r="E6494" s="0" t="s">
        <v>17659</v>
      </c>
      <c r="F6494" s="0" t="s">
        <v>17660</v>
      </c>
      <c r="G6494" s="0" t="s">
        <v>17661</v>
      </c>
    </row>
    <row r="6495" customFormat="false" ht="14.4" hidden="false" customHeight="false" outlineLevel="0" collapsed="false">
      <c r="A6495" s="0" t="n">
        <v>907</v>
      </c>
      <c r="B6495" s="0" t="s">
        <v>17657</v>
      </c>
      <c r="C6495" s="0" t="s">
        <v>17658</v>
      </c>
      <c r="D6495" s="0" t="n">
        <v>2</v>
      </c>
      <c r="E6495" s="0" t="s">
        <v>17632</v>
      </c>
      <c r="F6495" s="0" t="s">
        <v>17633</v>
      </c>
      <c r="G6495" s="0" t="s">
        <v>17662</v>
      </c>
    </row>
    <row r="6496" customFormat="false" ht="14.4" hidden="false" customHeight="false" outlineLevel="0" collapsed="false">
      <c r="A6496" s="0" t="n">
        <v>907</v>
      </c>
      <c r="B6496" s="0" t="s">
        <v>17657</v>
      </c>
      <c r="C6496" s="0" t="s">
        <v>17658</v>
      </c>
      <c r="D6496" s="0" t="n">
        <v>3</v>
      </c>
      <c r="E6496" s="0" t="s">
        <v>15822</v>
      </c>
      <c r="F6496" s="0" t="s">
        <v>17663</v>
      </c>
      <c r="G6496" s="0" t="s">
        <v>17664</v>
      </c>
    </row>
    <row r="6497" customFormat="false" ht="14.4" hidden="false" customHeight="false" outlineLevel="0" collapsed="false">
      <c r="A6497" s="0" t="n">
        <v>907</v>
      </c>
      <c r="B6497" s="0" t="s">
        <v>17657</v>
      </c>
      <c r="C6497" s="0" t="s">
        <v>17658</v>
      </c>
      <c r="D6497" s="0" t="n">
        <v>4</v>
      </c>
      <c r="E6497" s="0" t="s">
        <v>17637</v>
      </c>
      <c r="F6497" s="0" t="s">
        <v>17665</v>
      </c>
      <c r="G6497" s="0" t="s">
        <v>17666</v>
      </c>
    </row>
    <row r="6498" customFormat="false" ht="14.4" hidden="false" customHeight="false" outlineLevel="0" collapsed="false">
      <c r="A6498" s="0" t="n">
        <v>907</v>
      </c>
      <c r="B6498" s="0" t="s">
        <v>17657</v>
      </c>
      <c r="C6498" s="0" t="s">
        <v>17658</v>
      </c>
      <c r="D6498" s="0" t="n">
        <v>5</v>
      </c>
      <c r="E6498" s="0" t="s">
        <v>17640</v>
      </c>
      <c r="F6498" s="0" t="s">
        <v>17667</v>
      </c>
      <c r="G6498" s="0" t="s">
        <v>17668</v>
      </c>
    </row>
    <row r="6499" customFormat="false" ht="14.4" hidden="false" customHeight="false" outlineLevel="0" collapsed="false">
      <c r="A6499" s="0" t="n">
        <v>910</v>
      </c>
      <c r="B6499" s="0" t="s">
        <v>17669</v>
      </c>
      <c r="C6499" s="0" t="s">
        <v>17670</v>
      </c>
      <c r="D6499" s="0" t="n">
        <v>1</v>
      </c>
      <c r="E6499" s="0" t="s">
        <v>17671</v>
      </c>
      <c r="F6499" s="0" t="s">
        <v>17672</v>
      </c>
    </row>
    <row r="6500" customFormat="false" ht="14.4" hidden="false" customHeight="false" outlineLevel="0" collapsed="false">
      <c r="A6500" s="0" t="n">
        <v>910</v>
      </c>
      <c r="B6500" s="0" t="s">
        <v>17669</v>
      </c>
      <c r="C6500" s="0" t="s">
        <v>17670</v>
      </c>
      <c r="D6500" s="0" t="n">
        <v>2</v>
      </c>
      <c r="E6500" s="0" t="s">
        <v>17673</v>
      </c>
      <c r="F6500" s="0" t="s">
        <v>17674</v>
      </c>
    </row>
    <row r="6501" customFormat="false" ht="14.4" hidden="false" customHeight="false" outlineLevel="0" collapsed="false">
      <c r="A6501" s="0" t="n">
        <v>910</v>
      </c>
      <c r="B6501" s="0" t="s">
        <v>17669</v>
      </c>
      <c r="C6501" s="0" t="s">
        <v>17670</v>
      </c>
      <c r="D6501" s="0" t="n">
        <v>3</v>
      </c>
      <c r="E6501" s="0" t="s">
        <v>17276</v>
      </c>
      <c r="F6501" s="0" t="s">
        <v>17277</v>
      </c>
    </row>
    <row r="6502" customFormat="false" ht="14.4" hidden="false" customHeight="false" outlineLevel="0" collapsed="false">
      <c r="A6502" s="0" t="n">
        <v>910</v>
      </c>
      <c r="B6502" s="0" t="s">
        <v>17669</v>
      </c>
      <c r="C6502" s="0" t="s">
        <v>17670</v>
      </c>
      <c r="D6502" s="0" t="n">
        <v>4</v>
      </c>
      <c r="E6502" s="0" t="s">
        <v>17675</v>
      </c>
      <c r="F6502" s="0" t="s">
        <v>15914</v>
      </c>
    </row>
    <row r="6503" customFormat="false" ht="14.4" hidden="false" customHeight="false" outlineLevel="0" collapsed="false">
      <c r="A6503" s="0" t="n">
        <v>910</v>
      </c>
      <c r="B6503" s="0" t="s">
        <v>17669</v>
      </c>
      <c r="C6503" s="0" t="s">
        <v>17670</v>
      </c>
      <c r="D6503" s="0" t="n">
        <v>5</v>
      </c>
      <c r="E6503" s="0" t="s">
        <v>17676</v>
      </c>
      <c r="F6503" s="0" t="s">
        <v>17677</v>
      </c>
    </row>
    <row r="6504" customFormat="false" ht="14.4" hidden="false" customHeight="false" outlineLevel="0" collapsed="false">
      <c r="A6504" s="0" t="n">
        <v>910</v>
      </c>
      <c r="B6504" s="0" t="s">
        <v>17669</v>
      </c>
      <c r="C6504" s="0" t="s">
        <v>17670</v>
      </c>
      <c r="D6504" s="0" t="n">
        <v>6</v>
      </c>
      <c r="E6504" s="0" t="s">
        <v>17678</v>
      </c>
      <c r="F6504" s="0" t="s">
        <v>17679</v>
      </c>
    </row>
    <row r="6505" customFormat="false" ht="14.4" hidden="false" customHeight="false" outlineLevel="0" collapsed="false">
      <c r="A6505" s="0" t="n">
        <v>913</v>
      </c>
      <c r="B6505" s="0" t="s">
        <v>17680</v>
      </c>
      <c r="C6505" s="0" t="s">
        <v>17681</v>
      </c>
      <c r="D6505" s="0" t="n">
        <v>1</v>
      </c>
      <c r="E6505" s="0" t="s">
        <v>15889</v>
      </c>
      <c r="F6505" s="0" t="s">
        <v>15890</v>
      </c>
    </row>
    <row r="6506" customFormat="false" ht="14.4" hidden="false" customHeight="false" outlineLevel="0" collapsed="false">
      <c r="A6506" s="0" t="n">
        <v>913</v>
      </c>
      <c r="B6506" s="0" t="s">
        <v>17680</v>
      </c>
      <c r="C6506" s="0" t="s">
        <v>17681</v>
      </c>
      <c r="D6506" s="0" t="n">
        <v>2</v>
      </c>
      <c r="E6506" s="0" t="s">
        <v>15892</v>
      </c>
      <c r="F6506" s="0" t="s">
        <v>15893</v>
      </c>
    </row>
    <row r="6507" customFormat="false" ht="14.4" hidden="false" customHeight="false" outlineLevel="0" collapsed="false">
      <c r="A6507" s="0" t="n">
        <v>913</v>
      </c>
      <c r="B6507" s="0" t="s">
        <v>17680</v>
      </c>
      <c r="C6507" s="0" t="s">
        <v>17681</v>
      </c>
      <c r="D6507" s="0" t="n">
        <v>3</v>
      </c>
      <c r="E6507" s="0" t="s">
        <v>17682</v>
      </c>
      <c r="F6507" s="0" t="s">
        <v>15896</v>
      </c>
    </row>
    <row r="6508" customFormat="false" ht="14.4" hidden="false" customHeight="false" outlineLevel="0" collapsed="false">
      <c r="A6508" s="0" t="n">
        <v>913</v>
      </c>
      <c r="B6508" s="0" t="s">
        <v>17680</v>
      </c>
      <c r="C6508" s="0" t="s">
        <v>17681</v>
      </c>
      <c r="D6508" s="0" t="n">
        <v>4</v>
      </c>
      <c r="E6508" s="0" t="s">
        <v>15898</v>
      </c>
      <c r="F6508" s="0" t="s">
        <v>17683</v>
      </c>
    </row>
    <row r="6509" customFormat="false" ht="14.4" hidden="false" customHeight="false" outlineLevel="0" collapsed="false">
      <c r="A6509" s="0" t="n">
        <v>913</v>
      </c>
      <c r="B6509" s="0" t="s">
        <v>17680</v>
      </c>
      <c r="C6509" s="0" t="s">
        <v>17681</v>
      </c>
      <c r="D6509" s="0" t="n">
        <v>5</v>
      </c>
      <c r="E6509" s="0" t="s">
        <v>15901</v>
      </c>
      <c r="F6509" s="0" t="s">
        <v>15902</v>
      </c>
    </row>
    <row r="6510" customFormat="false" ht="14.4" hidden="false" customHeight="false" outlineLevel="0" collapsed="false">
      <c r="A6510" s="0" t="n">
        <v>913</v>
      </c>
      <c r="B6510" s="0" t="s">
        <v>17680</v>
      </c>
      <c r="C6510" s="0" t="s">
        <v>17681</v>
      </c>
      <c r="D6510" s="0" t="n">
        <v>6</v>
      </c>
      <c r="E6510" s="0" t="s">
        <v>15904</v>
      </c>
      <c r="F6510" s="0" t="s">
        <v>15905</v>
      </c>
    </row>
    <row r="6511" customFormat="false" ht="14.4" hidden="false" customHeight="false" outlineLevel="0" collapsed="false">
      <c r="A6511" s="0" t="n">
        <v>913</v>
      </c>
      <c r="B6511" s="0" t="s">
        <v>17680</v>
      </c>
      <c r="C6511" s="0" t="s">
        <v>17681</v>
      </c>
      <c r="D6511" s="0" t="n">
        <v>7</v>
      </c>
      <c r="E6511" s="0" t="s">
        <v>15907</v>
      </c>
      <c r="F6511" s="0" t="s">
        <v>15908</v>
      </c>
    </row>
    <row r="6512" customFormat="false" ht="14.4" hidden="false" customHeight="false" outlineLevel="0" collapsed="false">
      <c r="A6512" s="0" t="n">
        <v>913</v>
      </c>
      <c r="B6512" s="0" t="s">
        <v>17680</v>
      </c>
      <c r="C6512" s="0" t="s">
        <v>17681</v>
      </c>
      <c r="D6512" s="0" t="n">
        <v>8</v>
      </c>
      <c r="E6512" s="0" t="s">
        <v>15910</v>
      </c>
      <c r="F6512" s="0" t="s">
        <v>15911</v>
      </c>
    </row>
    <row r="6513" customFormat="false" ht="14.4" hidden="false" customHeight="false" outlineLevel="0" collapsed="false">
      <c r="A6513" s="0" t="n">
        <v>913</v>
      </c>
      <c r="B6513" s="0" t="s">
        <v>17680</v>
      </c>
      <c r="C6513" s="0" t="s">
        <v>17681</v>
      </c>
      <c r="D6513" s="0" t="n">
        <v>9</v>
      </c>
      <c r="E6513" s="0" t="s">
        <v>17684</v>
      </c>
      <c r="F6513" s="0" t="s">
        <v>17685</v>
      </c>
    </row>
    <row r="6514" customFormat="false" ht="14.4" hidden="false" customHeight="false" outlineLevel="0" collapsed="false">
      <c r="A6514" s="0" t="n">
        <v>913</v>
      </c>
      <c r="B6514" s="0" t="s">
        <v>17680</v>
      </c>
      <c r="C6514" s="0" t="s">
        <v>17681</v>
      </c>
      <c r="D6514" s="0" t="n">
        <v>11</v>
      </c>
      <c r="E6514" s="0" t="s">
        <v>17686</v>
      </c>
      <c r="F6514" s="0" t="s">
        <v>17687</v>
      </c>
    </row>
    <row r="6515" customFormat="false" ht="14.4" hidden="false" customHeight="false" outlineLevel="0" collapsed="false">
      <c r="A6515" s="0" t="n">
        <v>913</v>
      </c>
      <c r="B6515" s="0" t="s">
        <v>17680</v>
      </c>
      <c r="C6515" s="0" t="s">
        <v>17681</v>
      </c>
      <c r="D6515" s="0" t="n">
        <v>12</v>
      </c>
      <c r="E6515" s="0" t="s">
        <v>17688</v>
      </c>
      <c r="F6515" s="0" t="s">
        <v>17689</v>
      </c>
    </row>
    <row r="6516" customFormat="false" ht="14.4" hidden="false" customHeight="false" outlineLevel="0" collapsed="false">
      <c r="A6516" s="0" t="n">
        <v>913</v>
      </c>
      <c r="B6516" s="0" t="s">
        <v>17680</v>
      </c>
      <c r="C6516" s="0" t="s">
        <v>17681</v>
      </c>
      <c r="D6516" s="0" t="n">
        <v>14</v>
      </c>
      <c r="E6516" s="0" t="s">
        <v>17690</v>
      </c>
      <c r="F6516" s="0" t="s">
        <v>17691</v>
      </c>
    </row>
    <row r="6517" customFormat="false" ht="14.4" hidden="false" customHeight="false" outlineLevel="0" collapsed="false">
      <c r="A6517" s="0" t="n">
        <v>913</v>
      </c>
      <c r="B6517" s="0" t="s">
        <v>17680</v>
      </c>
      <c r="C6517" s="0" t="s">
        <v>17681</v>
      </c>
      <c r="D6517" s="0" t="n">
        <v>17</v>
      </c>
      <c r="E6517" s="0" t="s">
        <v>9187</v>
      </c>
      <c r="F6517" s="0" t="s">
        <v>9188</v>
      </c>
    </row>
    <row r="6518" customFormat="false" ht="14.4" hidden="false" customHeight="false" outlineLevel="0" collapsed="false">
      <c r="A6518" s="0" t="n">
        <v>913</v>
      </c>
      <c r="B6518" s="0" t="s">
        <v>17680</v>
      </c>
      <c r="C6518" s="0" t="s">
        <v>17681</v>
      </c>
      <c r="D6518" s="0" t="n">
        <v>20</v>
      </c>
      <c r="E6518" s="0" t="s">
        <v>17692</v>
      </c>
    </row>
    <row r="6519" customFormat="false" ht="14.4" hidden="false" customHeight="false" outlineLevel="0" collapsed="false">
      <c r="A6519" s="0" t="n">
        <v>913</v>
      </c>
      <c r="B6519" s="0" t="s">
        <v>17680</v>
      </c>
      <c r="C6519" s="0" t="s">
        <v>17681</v>
      </c>
      <c r="D6519" s="0" t="n">
        <v>21</v>
      </c>
      <c r="E6519" s="0" t="s">
        <v>17693</v>
      </c>
    </row>
    <row r="6520" customFormat="false" ht="14.4" hidden="false" customHeight="false" outlineLevel="0" collapsed="false">
      <c r="A6520" s="0" t="n">
        <v>913</v>
      </c>
      <c r="B6520" s="0" t="s">
        <v>17680</v>
      </c>
      <c r="C6520" s="0" t="s">
        <v>17681</v>
      </c>
      <c r="D6520" s="0" t="n">
        <v>22</v>
      </c>
      <c r="E6520" s="0" t="s">
        <v>17694</v>
      </c>
    </row>
    <row r="6521" customFormat="false" ht="14.4" hidden="false" customHeight="false" outlineLevel="0" collapsed="false">
      <c r="A6521" s="0" t="n">
        <v>913</v>
      </c>
      <c r="B6521" s="0" t="s">
        <v>17680</v>
      </c>
      <c r="C6521" s="0" t="s">
        <v>17681</v>
      </c>
      <c r="D6521" s="0" t="n">
        <v>23</v>
      </c>
      <c r="E6521" s="0" t="s">
        <v>17695</v>
      </c>
    </row>
    <row r="6522" customFormat="false" ht="14.4" hidden="false" customHeight="false" outlineLevel="0" collapsed="false">
      <c r="A6522" s="0" t="n">
        <v>913</v>
      </c>
      <c r="B6522" s="0" t="s">
        <v>17680</v>
      </c>
      <c r="C6522" s="0" t="s">
        <v>17681</v>
      </c>
      <c r="D6522" s="0" t="n">
        <v>24</v>
      </c>
      <c r="E6522" s="0" t="s">
        <v>17696</v>
      </c>
    </row>
    <row r="6523" customFormat="false" ht="14.4" hidden="false" customHeight="false" outlineLevel="0" collapsed="false">
      <c r="A6523" s="0" t="n">
        <v>913</v>
      </c>
      <c r="B6523" s="0" t="s">
        <v>17680</v>
      </c>
      <c r="C6523" s="0" t="s">
        <v>17681</v>
      </c>
      <c r="D6523" s="0" t="n">
        <v>25</v>
      </c>
      <c r="E6523" s="0" t="s">
        <v>17697</v>
      </c>
    </row>
    <row r="6524" customFormat="false" ht="14.4" hidden="false" customHeight="false" outlineLevel="0" collapsed="false">
      <c r="A6524" s="0" t="n">
        <v>916</v>
      </c>
      <c r="B6524" s="0" t="s">
        <v>17698</v>
      </c>
      <c r="C6524" s="0" t="s">
        <v>17699</v>
      </c>
      <c r="D6524" s="0" t="n">
        <v>1</v>
      </c>
      <c r="E6524" s="0" t="s">
        <v>15187</v>
      </c>
      <c r="F6524" s="0" t="s">
        <v>15188</v>
      </c>
      <c r="G6524" s="0" t="s">
        <v>17700</v>
      </c>
    </row>
    <row r="6525" customFormat="false" ht="14.4" hidden="false" customHeight="false" outlineLevel="0" collapsed="false">
      <c r="A6525" s="0" t="n">
        <v>916</v>
      </c>
      <c r="B6525" s="0" t="s">
        <v>17698</v>
      </c>
      <c r="C6525" s="0" t="s">
        <v>17699</v>
      </c>
      <c r="D6525" s="0" t="n">
        <v>2</v>
      </c>
      <c r="E6525" s="0" t="s">
        <v>17701</v>
      </c>
      <c r="F6525" s="0" t="s">
        <v>17702</v>
      </c>
      <c r="G6525" s="0" t="s">
        <v>17703</v>
      </c>
    </row>
    <row r="6526" customFormat="false" ht="14.4" hidden="false" customHeight="false" outlineLevel="0" collapsed="false">
      <c r="A6526" s="0" t="n">
        <v>916</v>
      </c>
      <c r="B6526" s="0" t="s">
        <v>17698</v>
      </c>
      <c r="C6526" s="0" t="s">
        <v>17699</v>
      </c>
      <c r="D6526" s="0" t="n">
        <v>3</v>
      </c>
      <c r="E6526" s="0" t="s">
        <v>16227</v>
      </c>
      <c r="F6526" s="0" t="s">
        <v>16228</v>
      </c>
      <c r="G6526" s="0" t="s">
        <v>16229</v>
      </c>
    </row>
    <row r="6527" customFormat="false" ht="14.4" hidden="false" customHeight="false" outlineLevel="0" collapsed="false">
      <c r="A6527" s="0" t="n">
        <v>916</v>
      </c>
      <c r="B6527" s="0" t="s">
        <v>17698</v>
      </c>
      <c r="C6527" s="0" t="s">
        <v>17699</v>
      </c>
      <c r="D6527" s="0" t="n">
        <v>4</v>
      </c>
      <c r="E6527" s="0" t="s">
        <v>17704</v>
      </c>
      <c r="F6527" s="0" t="s">
        <v>17705</v>
      </c>
      <c r="G6527" s="0" t="s">
        <v>17706</v>
      </c>
    </row>
    <row r="6528" customFormat="false" ht="14.4" hidden="false" customHeight="false" outlineLevel="0" collapsed="false">
      <c r="A6528" s="0" t="n">
        <v>916</v>
      </c>
      <c r="B6528" s="0" t="s">
        <v>17698</v>
      </c>
      <c r="C6528" s="0" t="s">
        <v>17699</v>
      </c>
      <c r="D6528" s="0" t="n">
        <v>5</v>
      </c>
      <c r="E6528" s="0" t="s">
        <v>16212</v>
      </c>
      <c r="F6528" s="0" t="s">
        <v>16213</v>
      </c>
      <c r="G6528" s="0" t="s">
        <v>17707</v>
      </c>
    </row>
    <row r="6529" customFormat="false" ht="14.4" hidden="false" customHeight="false" outlineLevel="0" collapsed="false">
      <c r="A6529" s="0" t="n">
        <v>916</v>
      </c>
      <c r="B6529" s="0" t="s">
        <v>17698</v>
      </c>
      <c r="C6529" s="0" t="s">
        <v>17699</v>
      </c>
      <c r="D6529" s="0" t="n">
        <v>6</v>
      </c>
      <c r="E6529" s="0" t="s">
        <v>16377</v>
      </c>
      <c r="F6529" s="0" t="s">
        <v>16378</v>
      </c>
      <c r="G6529" s="0" t="s">
        <v>17708</v>
      </c>
    </row>
    <row r="6530" customFormat="false" ht="14.4" hidden="false" customHeight="false" outlineLevel="0" collapsed="false">
      <c r="A6530" s="0" t="n">
        <v>916</v>
      </c>
      <c r="B6530" s="0" t="s">
        <v>17698</v>
      </c>
      <c r="C6530" s="0" t="s">
        <v>17699</v>
      </c>
      <c r="D6530" s="0" t="n">
        <v>7</v>
      </c>
      <c r="E6530" s="0" t="s">
        <v>16397</v>
      </c>
      <c r="F6530" s="0" t="s">
        <v>16400</v>
      </c>
      <c r="G6530" s="0" t="s">
        <v>17709</v>
      </c>
    </row>
    <row r="6531" customFormat="false" ht="14.4" hidden="false" customHeight="false" outlineLevel="0" collapsed="false">
      <c r="A6531" s="0" t="n">
        <v>916</v>
      </c>
      <c r="B6531" s="0" t="s">
        <v>17698</v>
      </c>
      <c r="C6531" s="0" t="s">
        <v>17699</v>
      </c>
      <c r="D6531" s="0" t="n">
        <v>8</v>
      </c>
      <c r="E6531" s="0" t="s">
        <v>17710</v>
      </c>
      <c r="F6531" s="0" t="s">
        <v>17711</v>
      </c>
      <c r="G6531" s="0" t="s">
        <v>17712</v>
      </c>
    </row>
    <row r="6532" customFormat="false" ht="14.4" hidden="false" customHeight="false" outlineLevel="0" collapsed="false">
      <c r="A6532" s="0" t="n">
        <v>916</v>
      </c>
      <c r="B6532" s="0" t="s">
        <v>17698</v>
      </c>
      <c r="C6532" s="0" t="s">
        <v>17699</v>
      </c>
      <c r="D6532" s="0" t="n">
        <v>9</v>
      </c>
      <c r="E6532" s="0" t="s">
        <v>17713</v>
      </c>
      <c r="F6532" s="0" t="s">
        <v>17714</v>
      </c>
      <c r="G6532" s="0" t="s">
        <v>17715</v>
      </c>
    </row>
    <row r="6533" customFormat="false" ht="14.4" hidden="false" customHeight="false" outlineLevel="0" collapsed="false">
      <c r="A6533" s="0" t="n">
        <v>916</v>
      </c>
      <c r="B6533" s="0" t="s">
        <v>17698</v>
      </c>
      <c r="C6533" s="0" t="s">
        <v>17699</v>
      </c>
      <c r="D6533" s="0" t="n">
        <v>10</v>
      </c>
      <c r="E6533" s="0" t="s">
        <v>17716</v>
      </c>
      <c r="F6533" s="0" t="s">
        <v>17717</v>
      </c>
      <c r="G6533" s="0" t="s">
        <v>17718</v>
      </c>
    </row>
    <row r="6534" customFormat="false" ht="14.4" hidden="false" customHeight="false" outlineLevel="0" collapsed="false">
      <c r="A6534" s="0" t="n">
        <v>916</v>
      </c>
      <c r="B6534" s="0" t="s">
        <v>17698</v>
      </c>
      <c r="C6534" s="0" t="s">
        <v>17699</v>
      </c>
      <c r="D6534" s="0" t="n">
        <v>11</v>
      </c>
      <c r="E6534" s="0" t="s">
        <v>17719</v>
      </c>
      <c r="F6534" s="0" t="s">
        <v>17720</v>
      </c>
      <c r="G6534" s="0" t="s">
        <v>17721</v>
      </c>
    </row>
    <row r="6535" customFormat="false" ht="14.4" hidden="false" customHeight="false" outlineLevel="0" collapsed="false">
      <c r="A6535" s="0" t="n">
        <v>916</v>
      </c>
      <c r="B6535" s="0" t="s">
        <v>17698</v>
      </c>
      <c r="C6535" s="0" t="s">
        <v>17699</v>
      </c>
      <c r="D6535" s="0" t="n">
        <v>12</v>
      </c>
      <c r="E6535" s="0" t="s">
        <v>17722</v>
      </c>
      <c r="F6535" s="0" t="s">
        <v>17723</v>
      </c>
      <c r="G6535" s="0" t="s">
        <v>17724</v>
      </c>
    </row>
    <row r="6536" customFormat="false" ht="14.4" hidden="false" customHeight="false" outlineLevel="0" collapsed="false">
      <c r="A6536" s="0" t="n">
        <v>916</v>
      </c>
      <c r="B6536" s="0" t="s">
        <v>17698</v>
      </c>
      <c r="C6536" s="0" t="s">
        <v>17699</v>
      </c>
      <c r="D6536" s="0" t="n">
        <v>14</v>
      </c>
      <c r="E6536" s="0" t="s">
        <v>17725</v>
      </c>
      <c r="F6536" s="0" t="s">
        <v>17726</v>
      </c>
      <c r="G6536" s="0" t="s">
        <v>17727</v>
      </c>
    </row>
    <row r="6537" customFormat="false" ht="14.4" hidden="false" customHeight="false" outlineLevel="0" collapsed="false">
      <c r="A6537" s="0" t="n">
        <v>919</v>
      </c>
      <c r="B6537" s="0" t="s">
        <v>17728</v>
      </c>
      <c r="C6537" s="0" t="s">
        <v>17729</v>
      </c>
      <c r="D6537" s="0" t="n">
        <v>30</v>
      </c>
      <c r="E6537" s="0" t="s">
        <v>17730</v>
      </c>
    </row>
    <row r="6538" customFormat="false" ht="14.4" hidden="false" customHeight="false" outlineLevel="0" collapsed="false">
      <c r="A6538" s="0" t="n">
        <v>919</v>
      </c>
      <c r="B6538" s="0" t="s">
        <v>17728</v>
      </c>
      <c r="C6538" s="0" t="s">
        <v>17729</v>
      </c>
      <c r="D6538" s="0" t="n">
        <v>80</v>
      </c>
      <c r="E6538" s="0" t="s">
        <v>16426</v>
      </c>
    </row>
    <row r="6539" customFormat="false" ht="14.4" hidden="false" customHeight="false" outlineLevel="0" collapsed="false">
      <c r="A6539" s="0" t="n">
        <v>922</v>
      </c>
      <c r="B6539" s="0" t="s">
        <v>17731</v>
      </c>
      <c r="C6539" s="0" t="s">
        <v>17732</v>
      </c>
      <c r="D6539" s="0" t="n">
        <v>30</v>
      </c>
      <c r="E6539" s="0" t="s">
        <v>16383</v>
      </c>
    </row>
    <row r="6540" customFormat="false" ht="14.4" hidden="false" customHeight="false" outlineLevel="0" collapsed="false">
      <c r="A6540" s="0" t="n">
        <v>922</v>
      </c>
      <c r="B6540" s="0" t="s">
        <v>17731</v>
      </c>
      <c r="C6540" s="0" t="s">
        <v>17732</v>
      </c>
      <c r="D6540" s="0" t="n">
        <v>35</v>
      </c>
      <c r="E6540" s="0" t="s">
        <v>16380</v>
      </c>
    </row>
    <row r="6541" customFormat="false" ht="14.4" hidden="false" customHeight="false" outlineLevel="0" collapsed="false">
      <c r="A6541" s="0" t="n">
        <v>925</v>
      </c>
      <c r="B6541" s="0" t="s">
        <v>17733</v>
      </c>
      <c r="C6541" s="0" t="s">
        <v>17734</v>
      </c>
      <c r="D6541" s="0" t="n">
        <v>11</v>
      </c>
      <c r="E6541" s="0" t="s">
        <v>17735</v>
      </c>
    </row>
    <row r="6542" customFormat="false" ht="14.4" hidden="false" customHeight="false" outlineLevel="0" collapsed="false">
      <c r="A6542" s="0" t="n">
        <v>934</v>
      </c>
      <c r="B6542" s="0" t="s">
        <v>17736</v>
      </c>
      <c r="C6542" s="0" t="s">
        <v>17732</v>
      </c>
      <c r="D6542" s="0" t="n">
        <v>100</v>
      </c>
      <c r="E6542" s="0" t="s">
        <v>15886</v>
      </c>
      <c r="F6542" s="0" t="s">
        <v>17737</v>
      </c>
      <c r="G6542" s="0" t="s">
        <v>15888</v>
      </c>
    </row>
    <row r="6543" customFormat="false" ht="14.4" hidden="false" customHeight="false" outlineLevel="0" collapsed="false">
      <c r="A6543" s="0" t="n">
        <v>934</v>
      </c>
      <c r="B6543" s="0" t="s">
        <v>17736</v>
      </c>
      <c r="C6543" s="0" t="s">
        <v>17732</v>
      </c>
      <c r="D6543" s="0" t="n">
        <v>101</v>
      </c>
      <c r="E6543" s="0" t="s">
        <v>15889</v>
      </c>
      <c r="F6543" s="0" t="s">
        <v>15890</v>
      </c>
      <c r="G6543" s="0" t="s">
        <v>17738</v>
      </c>
    </row>
    <row r="6544" customFormat="false" ht="14.4" hidden="false" customHeight="false" outlineLevel="0" collapsed="false">
      <c r="A6544" s="0" t="n">
        <v>934</v>
      </c>
      <c r="B6544" s="0" t="s">
        <v>17736</v>
      </c>
      <c r="C6544" s="0" t="s">
        <v>17732</v>
      </c>
      <c r="D6544" s="0" t="n">
        <v>102</v>
      </c>
      <c r="E6544" s="0" t="s">
        <v>15892</v>
      </c>
      <c r="F6544" s="0" t="s">
        <v>15893</v>
      </c>
      <c r="G6544" s="0" t="s">
        <v>15894</v>
      </c>
    </row>
    <row r="6545" customFormat="false" ht="14.4" hidden="false" customHeight="false" outlineLevel="0" collapsed="false">
      <c r="A6545" s="0" t="n">
        <v>934</v>
      </c>
      <c r="B6545" s="0" t="s">
        <v>17736</v>
      </c>
      <c r="C6545" s="0" t="s">
        <v>17732</v>
      </c>
      <c r="D6545" s="0" t="n">
        <v>103</v>
      </c>
      <c r="E6545" s="0" t="s">
        <v>15895</v>
      </c>
      <c r="F6545" s="0" t="s">
        <v>15896</v>
      </c>
      <c r="G6545" s="0" t="s">
        <v>15897</v>
      </c>
    </row>
    <row r="6546" customFormat="false" ht="14.4" hidden="false" customHeight="false" outlineLevel="0" collapsed="false">
      <c r="A6546" s="0" t="n">
        <v>934</v>
      </c>
      <c r="B6546" s="0" t="s">
        <v>17736</v>
      </c>
      <c r="C6546" s="0" t="s">
        <v>17732</v>
      </c>
      <c r="D6546" s="0" t="n">
        <v>104</v>
      </c>
      <c r="E6546" s="0" t="s">
        <v>15898</v>
      </c>
      <c r="F6546" s="0" t="s">
        <v>17683</v>
      </c>
      <c r="G6546" s="0" t="s">
        <v>15900</v>
      </c>
    </row>
    <row r="6547" customFormat="false" ht="14.4" hidden="false" customHeight="false" outlineLevel="0" collapsed="false">
      <c r="A6547" s="0" t="n">
        <v>934</v>
      </c>
      <c r="B6547" s="0" t="s">
        <v>17736</v>
      </c>
      <c r="C6547" s="0" t="s">
        <v>17732</v>
      </c>
      <c r="D6547" s="0" t="n">
        <v>105</v>
      </c>
      <c r="E6547" s="0" t="s">
        <v>15901</v>
      </c>
      <c r="F6547" s="0" t="s">
        <v>15902</v>
      </c>
      <c r="G6547" s="0" t="s">
        <v>15903</v>
      </c>
    </row>
    <row r="6548" customFormat="false" ht="14.4" hidden="false" customHeight="false" outlineLevel="0" collapsed="false">
      <c r="A6548" s="0" t="n">
        <v>934</v>
      </c>
      <c r="B6548" s="0" t="s">
        <v>17736</v>
      </c>
      <c r="C6548" s="0" t="s">
        <v>17732</v>
      </c>
      <c r="D6548" s="0" t="n">
        <v>106</v>
      </c>
      <c r="E6548" s="0" t="s">
        <v>15904</v>
      </c>
      <c r="F6548" s="0" t="s">
        <v>15905</v>
      </c>
      <c r="G6548" s="0" t="s">
        <v>17739</v>
      </c>
    </row>
    <row r="6549" customFormat="false" ht="14.4" hidden="false" customHeight="false" outlineLevel="0" collapsed="false">
      <c r="A6549" s="0" t="n">
        <v>934</v>
      </c>
      <c r="B6549" s="0" t="s">
        <v>17736</v>
      </c>
      <c r="C6549" s="0" t="s">
        <v>17732</v>
      </c>
      <c r="D6549" s="0" t="n">
        <v>107</v>
      </c>
      <c r="E6549" s="0" t="s">
        <v>15907</v>
      </c>
      <c r="F6549" s="0" t="s">
        <v>15908</v>
      </c>
      <c r="G6549" s="0" t="s">
        <v>17740</v>
      </c>
    </row>
    <row r="6550" customFormat="false" ht="14.4" hidden="false" customHeight="false" outlineLevel="0" collapsed="false">
      <c r="A6550" s="0" t="n">
        <v>934</v>
      </c>
      <c r="B6550" s="0" t="s">
        <v>17736</v>
      </c>
      <c r="C6550" s="0" t="s">
        <v>17732</v>
      </c>
      <c r="D6550" s="0" t="n">
        <v>108</v>
      </c>
      <c r="E6550" s="0" t="s">
        <v>15910</v>
      </c>
      <c r="F6550" s="0" t="s">
        <v>15911</v>
      </c>
      <c r="G6550" s="0" t="s">
        <v>17741</v>
      </c>
    </row>
    <row r="6551" customFormat="false" ht="14.4" hidden="false" customHeight="false" outlineLevel="0" collapsed="false">
      <c r="A6551" s="0" t="n">
        <v>934</v>
      </c>
      <c r="B6551" s="0" t="s">
        <v>17736</v>
      </c>
      <c r="C6551" s="0" t="s">
        <v>17732</v>
      </c>
      <c r="D6551" s="0" t="n">
        <v>109</v>
      </c>
      <c r="E6551" s="0" t="s">
        <v>15913</v>
      </c>
      <c r="F6551" s="0" t="s">
        <v>15914</v>
      </c>
      <c r="G6551" s="0" t="s">
        <v>17742</v>
      </c>
    </row>
    <row r="6552" customFormat="false" ht="14.4" hidden="false" customHeight="false" outlineLevel="0" collapsed="false">
      <c r="A6552" s="0" t="n">
        <v>934</v>
      </c>
      <c r="B6552" s="0" t="s">
        <v>17736</v>
      </c>
      <c r="C6552" s="0" t="s">
        <v>17732</v>
      </c>
      <c r="D6552" s="0" t="n">
        <v>110</v>
      </c>
      <c r="E6552" s="0" t="s">
        <v>17743</v>
      </c>
      <c r="F6552" s="0" t="s">
        <v>17744</v>
      </c>
      <c r="G6552" s="0" t="s">
        <v>17744</v>
      </c>
    </row>
    <row r="6553" customFormat="false" ht="14.4" hidden="false" customHeight="false" outlineLevel="0" collapsed="false">
      <c r="A6553" s="0" t="n">
        <v>934</v>
      </c>
      <c r="B6553" s="0" t="s">
        <v>17736</v>
      </c>
      <c r="C6553" s="0" t="s">
        <v>17732</v>
      </c>
      <c r="D6553" s="0" t="n">
        <v>111</v>
      </c>
      <c r="E6553" s="0" t="s">
        <v>15915</v>
      </c>
      <c r="F6553" s="0" t="s">
        <v>15916</v>
      </c>
      <c r="G6553" s="0" t="s">
        <v>15917</v>
      </c>
    </row>
    <row r="6554" customFormat="false" ht="14.4" hidden="false" customHeight="false" outlineLevel="0" collapsed="false">
      <c r="A6554" s="0" t="n">
        <v>934</v>
      </c>
      <c r="B6554" s="0" t="s">
        <v>17736</v>
      </c>
      <c r="C6554" s="0" t="s">
        <v>17732</v>
      </c>
      <c r="D6554" s="0" t="n">
        <v>112</v>
      </c>
      <c r="E6554" s="0" t="s">
        <v>15918</v>
      </c>
      <c r="F6554" s="0" t="s">
        <v>15919</v>
      </c>
      <c r="G6554" s="0" t="s">
        <v>15920</v>
      </c>
    </row>
    <row r="6555" customFormat="false" ht="14.4" hidden="false" customHeight="false" outlineLevel="0" collapsed="false">
      <c r="A6555" s="0" t="n">
        <v>934</v>
      </c>
      <c r="B6555" s="0" t="s">
        <v>17736</v>
      </c>
      <c r="C6555" s="0" t="s">
        <v>17732</v>
      </c>
      <c r="D6555" s="0" t="n">
        <v>113</v>
      </c>
      <c r="E6555" s="0" t="s">
        <v>15921</v>
      </c>
      <c r="F6555" s="0" t="s">
        <v>15922</v>
      </c>
      <c r="G6555" s="0" t="s">
        <v>15923</v>
      </c>
    </row>
    <row r="6556" customFormat="false" ht="14.4" hidden="false" customHeight="false" outlineLevel="0" collapsed="false">
      <c r="A6556" s="0" t="n">
        <v>934</v>
      </c>
      <c r="B6556" s="0" t="s">
        <v>17736</v>
      </c>
      <c r="C6556" s="0" t="s">
        <v>17732</v>
      </c>
      <c r="D6556" s="0" t="n">
        <v>114</v>
      </c>
      <c r="E6556" s="0" t="s">
        <v>15924</v>
      </c>
      <c r="F6556" s="0" t="s">
        <v>17745</v>
      </c>
      <c r="G6556" s="0" t="s">
        <v>15926</v>
      </c>
    </row>
    <row r="6557" customFormat="false" ht="14.4" hidden="false" customHeight="false" outlineLevel="0" collapsed="false">
      <c r="A6557" s="0" t="n">
        <v>934</v>
      </c>
      <c r="B6557" s="0" t="s">
        <v>17736</v>
      </c>
      <c r="C6557" s="0" t="s">
        <v>17732</v>
      </c>
      <c r="D6557" s="0" t="n">
        <v>115</v>
      </c>
      <c r="E6557" s="0" t="s">
        <v>9187</v>
      </c>
      <c r="F6557" s="0" t="s">
        <v>9188</v>
      </c>
      <c r="G6557" s="0" t="s">
        <v>15928</v>
      </c>
    </row>
    <row r="6558" customFormat="false" ht="14.4" hidden="false" customHeight="false" outlineLevel="0" collapsed="false">
      <c r="A6558" s="0" t="n">
        <v>934</v>
      </c>
      <c r="B6558" s="0" t="s">
        <v>17736</v>
      </c>
      <c r="C6558" s="0" t="s">
        <v>17732</v>
      </c>
      <c r="D6558" s="0" t="n">
        <v>116</v>
      </c>
      <c r="E6558" s="0" t="s">
        <v>17746</v>
      </c>
      <c r="F6558" s="0" t="s">
        <v>17685</v>
      </c>
      <c r="G6558" s="0" t="s">
        <v>15936</v>
      </c>
    </row>
    <row r="6559" customFormat="false" ht="14.4" hidden="false" customHeight="false" outlineLevel="0" collapsed="false">
      <c r="A6559" s="0" t="n">
        <v>934</v>
      </c>
      <c r="B6559" s="0" t="s">
        <v>17736</v>
      </c>
      <c r="C6559" s="0" t="s">
        <v>17732</v>
      </c>
      <c r="D6559" s="0" t="n">
        <v>117</v>
      </c>
      <c r="E6559" s="0" t="s">
        <v>17747</v>
      </c>
      <c r="F6559" s="0" t="s">
        <v>17687</v>
      </c>
      <c r="G6559" s="0" t="s">
        <v>17748</v>
      </c>
    </row>
    <row r="6560" customFormat="false" ht="14.4" hidden="false" customHeight="false" outlineLevel="0" collapsed="false">
      <c r="A6560" s="0" t="n">
        <v>934</v>
      </c>
      <c r="B6560" s="0" t="s">
        <v>17736</v>
      </c>
      <c r="C6560" s="0" t="s">
        <v>17732</v>
      </c>
      <c r="D6560" s="0" t="n">
        <v>118</v>
      </c>
      <c r="E6560" s="0" t="s">
        <v>17749</v>
      </c>
      <c r="F6560" s="0" t="s">
        <v>17691</v>
      </c>
      <c r="G6560" s="0" t="s">
        <v>15942</v>
      </c>
    </row>
    <row r="6561" customFormat="false" ht="14.4" hidden="false" customHeight="false" outlineLevel="0" collapsed="false">
      <c r="A6561" s="0" t="n">
        <v>934</v>
      </c>
      <c r="B6561" s="0" t="s">
        <v>17736</v>
      </c>
      <c r="C6561" s="0" t="s">
        <v>17732</v>
      </c>
      <c r="D6561" s="0" t="n">
        <v>119</v>
      </c>
      <c r="E6561" s="0" t="s">
        <v>17750</v>
      </c>
      <c r="F6561" s="0" t="s">
        <v>15944</v>
      </c>
      <c r="G6561" s="0" t="s">
        <v>17751</v>
      </c>
    </row>
    <row r="6562" customFormat="false" ht="14.4" hidden="false" customHeight="false" outlineLevel="0" collapsed="false">
      <c r="A6562" s="0" t="n">
        <v>934</v>
      </c>
      <c r="B6562" s="0" t="s">
        <v>17736</v>
      </c>
      <c r="C6562" s="0" t="s">
        <v>17732</v>
      </c>
      <c r="D6562" s="0" t="n">
        <v>120</v>
      </c>
      <c r="E6562" s="0" t="s">
        <v>17752</v>
      </c>
      <c r="F6562" s="0" t="s">
        <v>17753</v>
      </c>
      <c r="G6562" s="0" t="s">
        <v>15948</v>
      </c>
    </row>
    <row r="6563" customFormat="false" ht="14.4" hidden="false" customHeight="false" outlineLevel="0" collapsed="false">
      <c r="A6563" s="0" t="n">
        <v>934</v>
      </c>
      <c r="B6563" s="0" t="s">
        <v>17736</v>
      </c>
      <c r="C6563" s="0" t="s">
        <v>17732</v>
      </c>
      <c r="D6563" s="0" t="n">
        <v>121</v>
      </c>
      <c r="E6563" s="0" t="s">
        <v>15929</v>
      </c>
      <c r="F6563" s="0" t="s">
        <v>1074</v>
      </c>
      <c r="G6563" s="0" t="s">
        <v>15930</v>
      </c>
    </row>
    <row r="6564" customFormat="false" ht="14.4" hidden="false" customHeight="false" outlineLevel="0" collapsed="false">
      <c r="A6564" s="0" t="n">
        <v>934</v>
      </c>
      <c r="B6564" s="0" t="s">
        <v>17736</v>
      </c>
      <c r="C6564" s="0" t="s">
        <v>17732</v>
      </c>
      <c r="D6564" s="0" t="n">
        <v>124</v>
      </c>
      <c r="E6564" s="0" t="s">
        <v>9371</v>
      </c>
      <c r="F6564" s="0" t="s">
        <v>9372</v>
      </c>
      <c r="G6564" s="0" t="s">
        <v>17754</v>
      </c>
    </row>
    <row r="6565" customFormat="false" ht="14.4" hidden="false" customHeight="false" outlineLevel="0" collapsed="false">
      <c r="A6565" s="0" t="n">
        <v>934</v>
      </c>
      <c r="B6565" s="0" t="s">
        <v>17736</v>
      </c>
      <c r="C6565" s="0" t="s">
        <v>17732</v>
      </c>
      <c r="D6565" s="0" t="n">
        <v>125</v>
      </c>
      <c r="E6565" s="0" t="s">
        <v>17755</v>
      </c>
      <c r="F6565" s="0" t="s">
        <v>17756</v>
      </c>
      <c r="G6565" s="0" t="s">
        <v>17757</v>
      </c>
    </row>
    <row r="6566" customFormat="false" ht="14.4" hidden="false" customHeight="false" outlineLevel="0" collapsed="false">
      <c r="A6566" s="0" t="n">
        <v>934</v>
      </c>
      <c r="B6566" s="0" t="s">
        <v>17736</v>
      </c>
      <c r="C6566" s="0" t="s">
        <v>17732</v>
      </c>
      <c r="D6566" s="0" t="n">
        <v>126</v>
      </c>
      <c r="E6566" s="0" t="s">
        <v>17758</v>
      </c>
      <c r="F6566" s="0" t="s">
        <v>17759</v>
      </c>
      <c r="G6566" s="0" t="s">
        <v>17760</v>
      </c>
    </row>
    <row r="6567" customFormat="false" ht="14.4" hidden="false" customHeight="false" outlineLevel="0" collapsed="false">
      <c r="A6567" s="0" t="n">
        <v>934</v>
      </c>
      <c r="B6567" s="0" t="s">
        <v>17736</v>
      </c>
      <c r="C6567" s="0" t="s">
        <v>17732</v>
      </c>
      <c r="D6567" s="0" t="n">
        <v>201</v>
      </c>
      <c r="E6567" s="0" t="s">
        <v>17761</v>
      </c>
      <c r="F6567" s="0" t="s">
        <v>16416</v>
      </c>
      <c r="G6567" s="0" t="s">
        <v>17762</v>
      </c>
    </row>
    <row r="6568" customFormat="false" ht="14.4" hidden="false" customHeight="false" outlineLevel="0" collapsed="false">
      <c r="A6568" s="0" t="n">
        <v>934</v>
      </c>
      <c r="B6568" s="0" t="s">
        <v>17736</v>
      </c>
      <c r="C6568" s="0" t="s">
        <v>17732</v>
      </c>
      <c r="D6568" s="0" t="n">
        <v>202</v>
      </c>
      <c r="E6568" s="0" t="s">
        <v>17763</v>
      </c>
      <c r="F6568" s="0" t="s">
        <v>17764</v>
      </c>
      <c r="G6568" s="0" t="s">
        <v>17765</v>
      </c>
    </row>
    <row r="6569" customFormat="false" ht="14.4" hidden="false" customHeight="false" outlineLevel="0" collapsed="false">
      <c r="A6569" s="0" t="n">
        <v>934</v>
      </c>
      <c r="B6569" s="0" t="s">
        <v>17736</v>
      </c>
      <c r="C6569" s="0" t="s">
        <v>17732</v>
      </c>
      <c r="D6569" s="0" t="n">
        <v>203</v>
      </c>
      <c r="E6569" s="0" t="s">
        <v>17766</v>
      </c>
      <c r="F6569" s="0" t="s">
        <v>17767</v>
      </c>
      <c r="G6569" s="0" t="s">
        <v>17768</v>
      </c>
    </row>
    <row r="6570" customFormat="false" ht="14.4" hidden="false" customHeight="false" outlineLevel="0" collapsed="false">
      <c r="A6570" s="0" t="n">
        <v>934</v>
      </c>
      <c r="B6570" s="0" t="s">
        <v>17736</v>
      </c>
      <c r="C6570" s="0" t="s">
        <v>17732</v>
      </c>
      <c r="D6570" s="0" t="n">
        <v>204</v>
      </c>
      <c r="E6570" s="0" t="s">
        <v>17769</v>
      </c>
      <c r="F6570" s="0" t="s">
        <v>17770</v>
      </c>
      <c r="G6570" s="0" t="s">
        <v>17771</v>
      </c>
    </row>
    <row r="6571" customFormat="false" ht="14.4" hidden="false" customHeight="false" outlineLevel="0" collapsed="false">
      <c r="A6571" s="0" t="n">
        <v>934</v>
      </c>
      <c r="B6571" s="0" t="s">
        <v>17736</v>
      </c>
      <c r="C6571" s="0" t="s">
        <v>17732</v>
      </c>
      <c r="D6571" s="0" t="n">
        <v>205</v>
      </c>
      <c r="E6571" s="0" t="s">
        <v>17772</v>
      </c>
      <c r="F6571" s="0" t="s">
        <v>17773</v>
      </c>
      <c r="G6571" s="0" t="s">
        <v>17774</v>
      </c>
    </row>
    <row r="6572" customFormat="false" ht="14.4" hidden="false" customHeight="false" outlineLevel="0" collapsed="false">
      <c r="A6572" s="0" t="n">
        <v>934</v>
      </c>
      <c r="B6572" s="0" t="s">
        <v>17736</v>
      </c>
      <c r="C6572" s="0" t="s">
        <v>17732</v>
      </c>
      <c r="D6572" s="0" t="n">
        <v>301</v>
      </c>
      <c r="E6572" s="0" t="s">
        <v>17775</v>
      </c>
      <c r="F6572" s="0" t="s">
        <v>17776</v>
      </c>
      <c r="G6572" s="0" t="s">
        <v>17777</v>
      </c>
    </row>
    <row r="6573" customFormat="false" ht="14.4" hidden="false" customHeight="false" outlineLevel="0" collapsed="false">
      <c r="A6573" s="0" t="n">
        <v>934</v>
      </c>
      <c r="B6573" s="0" t="s">
        <v>17736</v>
      </c>
      <c r="C6573" s="0" t="s">
        <v>17732</v>
      </c>
      <c r="D6573" s="0" t="n">
        <v>302</v>
      </c>
      <c r="E6573" s="0" t="s">
        <v>16233</v>
      </c>
      <c r="F6573" s="0" t="s">
        <v>1074</v>
      </c>
      <c r="G6573" s="0" t="s">
        <v>16235</v>
      </c>
    </row>
    <row r="6574" customFormat="false" ht="14.4" hidden="false" customHeight="false" outlineLevel="0" collapsed="false">
      <c r="A6574" s="0" t="n">
        <v>934</v>
      </c>
      <c r="B6574" s="0" t="s">
        <v>17736</v>
      </c>
      <c r="C6574" s="0" t="s">
        <v>17732</v>
      </c>
      <c r="D6574" s="0" t="n">
        <v>303</v>
      </c>
      <c r="E6574" s="0" t="s">
        <v>17778</v>
      </c>
      <c r="F6574" s="0" t="s">
        <v>1074</v>
      </c>
      <c r="G6574" s="0" t="s">
        <v>17779</v>
      </c>
    </row>
    <row r="6575" customFormat="false" ht="14.4" hidden="false" customHeight="false" outlineLevel="0" collapsed="false">
      <c r="A6575" s="0" t="n">
        <v>934</v>
      </c>
      <c r="B6575" s="0" t="s">
        <v>17736</v>
      </c>
      <c r="C6575" s="0" t="s">
        <v>17732</v>
      </c>
      <c r="D6575" s="0" t="n">
        <v>304</v>
      </c>
      <c r="E6575" s="0" t="s">
        <v>16238</v>
      </c>
      <c r="F6575" s="0" t="s">
        <v>16239</v>
      </c>
      <c r="G6575" s="0" t="s">
        <v>16240</v>
      </c>
    </row>
    <row r="6576" customFormat="false" ht="14.4" hidden="false" customHeight="false" outlineLevel="0" collapsed="false">
      <c r="A6576" s="0" t="n">
        <v>934</v>
      </c>
      <c r="B6576" s="0" t="s">
        <v>17736</v>
      </c>
      <c r="C6576" s="0" t="s">
        <v>17732</v>
      </c>
      <c r="D6576" s="0" t="n">
        <v>305</v>
      </c>
      <c r="E6576" s="0" t="s">
        <v>16241</v>
      </c>
      <c r="F6576" s="0" t="s">
        <v>17780</v>
      </c>
      <c r="G6576" s="0" t="s">
        <v>16243</v>
      </c>
    </row>
    <row r="6577" customFormat="false" ht="14.4" hidden="false" customHeight="false" outlineLevel="0" collapsed="false">
      <c r="A6577" s="0" t="n">
        <v>934</v>
      </c>
      <c r="B6577" s="0" t="s">
        <v>17736</v>
      </c>
      <c r="C6577" s="0" t="s">
        <v>17732</v>
      </c>
      <c r="D6577" s="0" t="n">
        <v>306</v>
      </c>
      <c r="E6577" s="0" t="s">
        <v>16244</v>
      </c>
      <c r="F6577" s="0" t="s">
        <v>16245</v>
      </c>
      <c r="G6577" s="0" t="s">
        <v>16246</v>
      </c>
    </row>
    <row r="6578" customFormat="false" ht="14.4" hidden="false" customHeight="false" outlineLevel="0" collapsed="false">
      <c r="A6578" s="0" t="n">
        <v>934</v>
      </c>
      <c r="B6578" s="0" t="s">
        <v>17736</v>
      </c>
      <c r="C6578" s="0" t="s">
        <v>17732</v>
      </c>
      <c r="D6578" s="0" t="n">
        <v>307</v>
      </c>
      <c r="E6578" s="0" t="s">
        <v>16247</v>
      </c>
      <c r="F6578" s="0" t="s">
        <v>16248</v>
      </c>
      <c r="G6578" s="0" t="s">
        <v>16249</v>
      </c>
    </row>
    <row r="6579" customFormat="false" ht="14.4" hidden="false" customHeight="false" outlineLevel="0" collapsed="false">
      <c r="A6579" s="0" t="n">
        <v>934</v>
      </c>
      <c r="B6579" s="0" t="s">
        <v>17736</v>
      </c>
      <c r="C6579" s="0" t="s">
        <v>17732</v>
      </c>
      <c r="D6579" s="0" t="n">
        <v>308</v>
      </c>
      <c r="E6579" s="0" t="s">
        <v>17781</v>
      </c>
      <c r="F6579" s="0" t="s">
        <v>1074</v>
      </c>
      <c r="G6579" s="0" t="s">
        <v>17782</v>
      </c>
    </row>
    <row r="6580" customFormat="false" ht="14.4" hidden="false" customHeight="false" outlineLevel="0" collapsed="false">
      <c r="A6580" s="0" t="n">
        <v>934</v>
      </c>
      <c r="B6580" s="0" t="s">
        <v>17736</v>
      </c>
      <c r="C6580" s="0" t="s">
        <v>17732</v>
      </c>
      <c r="D6580" s="0" t="n">
        <v>309</v>
      </c>
      <c r="E6580" s="0" t="s">
        <v>16259</v>
      </c>
      <c r="F6580" s="0" t="s">
        <v>16260</v>
      </c>
      <c r="G6580" s="0" t="s">
        <v>16261</v>
      </c>
    </row>
    <row r="6581" customFormat="false" ht="14.4" hidden="false" customHeight="false" outlineLevel="0" collapsed="false">
      <c r="A6581" s="0" t="n">
        <v>934</v>
      </c>
      <c r="B6581" s="0" t="s">
        <v>17736</v>
      </c>
      <c r="C6581" s="0" t="s">
        <v>17732</v>
      </c>
      <c r="D6581" s="0" t="n">
        <v>310</v>
      </c>
      <c r="E6581" s="0" t="s">
        <v>16250</v>
      </c>
      <c r="F6581" s="0" t="s">
        <v>16251</v>
      </c>
      <c r="G6581" s="0" t="s">
        <v>16252</v>
      </c>
    </row>
    <row r="6582" customFormat="false" ht="14.4" hidden="false" customHeight="false" outlineLevel="0" collapsed="false">
      <c r="A6582" s="0" t="n">
        <v>934</v>
      </c>
      <c r="B6582" s="0" t="s">
        <v>17736</v>
      </c>
      <c r="C6582" s="0" t="s">
        <v>17732</v>
      </c>
      <c r="D6582" s="0" t="n">
        <v>311</v>
      </c>
      <c r="E6582" s="0" t="s">
        <v>16253</v>
      </c>
      <c r="F6582" s="0" t="s">
        <v>17783</v>
      </c>
      <c r="G6582" s="0" t="s">
        <v>16255</v>
      </c>
    </row>
    <row r="6583" customFormat="false" ht="14.4" hidden="false" customHeight="false" outlineLevel="0" collapsed="false">
      <c r="A6583" s="0" t="n">
        <v>934</v>
      </c>
      <c r="B6583" s="0" t="s">
        <v>17736</v>
      </c>
      <c r="C6583" s="0" t="s">
        <v>17732</v>
      </c>
      <c r="D6583" s="0" t="n">
        <v>312</v>
      </c>
      <c r="E6583" s="0" t="s">
        <v>16256</v>
      </c>
      <c r="F6583" s="0" t="s">
        <v>16257</v>
      </c>
      <c r="G6583" s="0" t="s">
        <v>16258</v>
      </c>
    </row>
    <row r="6584" customFormat="false" ht="14.4" hidden="false" customHeight="false" outlineLevel="0" collapsed="false">
      <c r="A6584" s="0" t="n">
        <v>934</v>
      </c>
      <c r="B6584" s="0" t="s">
        <v>17736</v>
      </c>
      <c r="C6584" s="0" t="s">
        <v>17732</v>
      </c>
      <c r="D6584" s="0" t="n">
        <v>313</v>
      </c>
      <c r="E6584" s="0" t="s">
        <v>16262</v>
      </c>
      <c r="F6584" s="0" t="s">
        <v>16263</v>
      </c>
      <c r="G6584" s="0" t="s">
        <v>16264</v>
      </c>
    </row>
    <row r="6585" customFormat="false" ht="14.4" hidden="false" customHeight="false" outlineLevel="0" collapsed="false">
      <c r="A6585" s="0" t="n">
        <v>934</v>
      </c>
      <c r="B6585" s="0" t="s">
        <v>17736</v>
      </c>
      <c r="C6585" s="0" t="s">
        <v>17732</v>
      </c>
      <c r="D6585" s="0" t="n">
        <v>314</v>
      </c>
      <c r="E6585" s="0" t="s">
        <v>17784</v>
      </c>
      <c r="F6585" s="0" t="s">
        <v>17785</v>
      </c>
      <c r="G6585" s="0" t="s">
        <v>17786</v>
      </c>
    </row>
    <row r="6586" customFormat="false" ht="14.4" hidden="false" customHeight="false" outlineLevel="0" collapsed="false">
      <c r="A6586" s="0" t="n">
        <v>934</v>
      </c>
      <c r="B6586" s="0" t="s">
        <v>17736</v>
      </c>
      <c r="C6586" s="0" t="s">
        <v>17732</v>
      </c>
      <c r="D6586" s="0" t="n">
        <v>315</v>
      </c>
      <c r="E6586" s="0" t="s">
        <v>17787</v>
      </c>
      <c r="F6586" s="0" t="s">
        <v>1074</v>
      </c>
      <c r="G6586" s="0" t="s">
        <v>17788</v>
      </c>
    </row>
    <row r="6587" customFormat="false" ht="14.4" hidden="false" customHeight="false" outlineLevel="0" collapsed="false">
      <c r="A6587" s="0" t="n">
        <v>934</v>
      </c>
      <c r="B6587" s="0" t="s">
        <v>17736</v>
      </c>
      <c r="C6587" s="0" t="s">
        <v>17732</v>
      </c>
      <c r="D6587" s="0" t="n">
        <v>401</v>
      </c>
      <c r="E6587" s="0" t="s">
        <v>16038</v>
      </c>
      <c r="F6587" s="0" t="s">
        <v>16039</v>
      </c>
      <c r="G6587" s="0" t="s">
        <v>16040</v>
      </c>
    </row>
    <row r="6588" customFormat="false" ht="14.4" hidden="false" customHeight="false" outlineLevel="0" collapsed="false">
      <c r="A6588" s="0" t="n">
        <v>934</v>
      </c>
      <c r="B6588" s="0" t="s">
        <v>17736</v>
      </c>
      <c r="C6588" s="0" t="s">
        <v>17732</v>
      </c>
      <c r="D6588" s="0" t="n">
        <v>402</v>
      </c>
      <c r="E6588" s="0" t="s">
        <v>16351</v>
      </c>
      <c r="F6588" s="0" t="s">
        <v>16352</v>
      </c>
      <c r="G6588" s="0" t="s">
        <v>16353</v>
      </c>
    </row>
    <row r="6589" customFormat="false" ht="14.4" hidden="false" customHeight="false" outlineLevel="0" collapsed="false">
      <c r="A6589" s="0" t="n">
        <v>934</v>
      </c>
      <c r="B6589" s="0" t="s">
        <v>17736</v>
      </c>
      <c r="C6589" s="0" t="s">
        <v>17732</v>
      </c>
      <c r="D6589" s="0" t="n">
        <v>403</v>
      </c>
      <c r="E6589" s="0" t="s">
        <v>16125</v>
      </c>
      <c r="F6589" s="0" t="s">
        <v>16126</v>
      </c>
      <c r="G6589" s="0" t="s">
        <v>16127</v>
      </c>
    </row>
    <row r="6590" customFormat="false" ht="14.4" hidden="false" customHeight="false" outlineLevel="0" collapsed="false">
      <c r="A6590" s="0" t="n">
        <v>934</v>
      </c>
      <c r="B6590" s="0" t="s">
        <v>17736</v>
      </c>
      <c r="C6590" s="0" t="s">
        <v>17732</v>
      </c>
      <c r="D6590" s="0" t="n">
        <v>404</v>
      </c>
      <c r="E6590" s="0" t="s">
        <v>17789</v>
      </c>
      <c r="F6590" s="0" t="s">
        <v>17790</v>
      </c>
      <c r="G6590" s="0" t="s">
        <v>17791</v>
      </c>
    </row>
    <row r="6591" customFormat="false" ht="14.4" hidden="false" customHeight="false" outlineLevel="0" collapsed="false">
      <c r="A6591" s="0" t="n">
        <v>934</v>
      </c>
      <c r="B6591" s="0" t="s">
        <v>17736</v>
      </c>
      <c r="C6591" s="0" t="s">
        <v>17732</v>
      </c>
      <c r="D6591" s="0" t="n">
        <v>405</v>
      </c>
      <c r="E6591" s="0" t="s">
        <v>17792</v>
      </c>
      <c r="F6591" s="0" t="s">
        <v>17793</v>
      </c>
      <c r="G6591" s="0" t="s">
        <v>17794</v>
      </c>
    </row>
    <row r="6592" customFormat="false" ht="14.4" hidden="false" customHeight="false" outlineLevel="0" collapsed="false">
      <c r="A6592" s="0" t="n">
        <v>934</v>
      </c>
      <c r="B6592" s="0" t="s">
        <v>17736</v>
      </c>
      <c r="C6592" s="0" t="s">
        <v>17732</v>
      </c>
      <c r="D6592" s="0" t="n">
        <v>406</v>
      </c>
      <c r="E6592" s="0" t="s">
        <v>17795</v>
      </c>
      <c r="F6592" s="0" t="s">
        <v>17796</v>
      </c>
      <c r="G6592" s="0" t="s">
        <v>17797</v>
      </c>
    </row>
    <row r="6593" customFormat="false" ht="14.4" hidden="false" customHeight="false" outlineLevel="0" collapsed="false">
      <c r="A6593" s="0" t="n">
        <v>934</v>
      </c>
      <c r="B6593" s="0" t="s">
        <v>17736</v>
      </c>
      <c r="C6593" s="0" t="s">
        <v>17732</v>
      </c>
      <c r="D6593" s="0" t="n">
        <v>407</v>
      </c>
      <c r="E6593" s="0" t="s">
        <v>17798</v>
      </c>
      <c r="F6593" s="0" t="s">
        <v>17799</v>
      </c>
      <c r="G6593" s="0" t="s">
        <v>17800</v>
      </c>
    </row>
    <row r="6594" customFormat="false" ht="14.4" hidden="false" customHeight="false" outlineLevel="0" collapsed="false">
      <c r="A6594" s="0" t="n">
        <v>934</v>
      </c>
      <c r="B6594" s="0" t="s">
        <v>17736</v>
      </c>
      <c r="C6594" s="0" t="s">
        <v>17732</v>
      </c>
      <c r="D6594" s="0" t="n">
        <v>408</v>
      </c>
      <c r="E6594" s="0" t="s">
        <v>17801</v>
      </c>
      <c r="F6594" s="0" t="s">
        <v>17802</v>
      </c>
      <c r="G6594" s="0" t="s">
        <v>17803</v>
      </c>
    </row>
    <row r="6595" customFormat="false" ht="14.4" hidden="false" customHeight="false" outlineLevel="0" collapsed="false">
      <c r="A6595" s="0" t="n">
        <v>934</v>
      </c>
      <c r="B6595" s="0" t="s">
        <v>17736</v>
      </c>
      <c r="C6595" s="0" t="s">
        <v>17732</v>
      </c>
      <c r="D6595" s="0" t="n">
        <v>421</v>
      </c>
      <c r="E6595" s="0" t="s">
        <v>16128</v>
      </c>
      <c r="F6595" s="0" t="s">
        <v>17804</v>
      </c>
      <c r="G6595" s="0" t="s">
        <v>17805</v>
      </c>
    </row>
    <row r="6596" customFormat="false" ht="14.4" hidden="false" customHeight="false" outlineLevel="0" collapsed="false">
      <c r="A6596" s="0" t="n">
        <v>934</v>
      </c>
      <c r="B6596" s="0" t="s">
        <v>17736</v>
      </c>
      <c r="C6596" s="0" t="s">
        <v>17732</v>
      </c>
      <c r="D6596" s="0" t="n">
        <v>422</v>
      </c>
      <c r="E6596" s="0" t="s">
        <v>16131</v>
      </c>
      <c r="F6596" s="0" t="s">
        <v>17806</v>
      </c>
      <c r="G6596" s="0" t="s">
        <v>17807</v>
      </c>
    </row>
    <row r="6597" customFormat="false" ht="14.4" hidden="false" customHeight="false" outlineLevel="0" collapsed="false">
      <c r="A6597" s="0" t="n">
        <v>934</v>
      </c>
      <c r="B6597" s="0" t="s">
        <v>17736</v>
      </c>
      <c r="C6597" s="0" t="s">
        <v>17732</v>
      </c>
      <c r="D6597" s="0" t="n">
        <v>423</v>
      </c>
      <c r="E6597" s="0" t="s">
        <v>17808</v>
      </c>
      <c r="F6597" s="0" t="s">
        <v>17809</v>
      </c>
      <c r="G6597" s="0" t="s">
        <v>17810</v>
      </c>
    </row>
    <row r="6598" customFormat="false" ht="14.4" hidden="false" customHeight="false" outlineLevel="0" collapsed="false">
      <c r="A6598" s="0" t="n">
        <v>934</v>
      </c>
      <c r="B6598" s="0" t="s">
        <v>17736</v>
      </c>
      <c r="C6598" s="0" t="s">
        <v>17732</v>
      </c>
      <c r="D6598" s="0" t="n">
        <v>424</v>
      </c>
      <c r="E6598" s="0" t="s">
        <v>16149</v>
      </c>
      <c r="F6598" s="0" t="s">
        <v>17811</v>
      </c>
      <c r="G6598" s="0" t="s">
        <v>17812</v>
      </c>
    </row>
    <row r="6599" customFormat="false" ht="14.4" hidden="false" customHeight="false" outlineLevel="0" collapsed="false">
      <c r="A6599" s="0" t="n">
        <v>934</v>
      </c>
      <c r="B6599" s="0" t="s">
        <v>17736</v>
      </c>
      <c r="C6599" s="0" t="s">
        <v>17732</v>
      </c>
      <c r="D6599" s="0" t="n">
        <v>425</v>
      </c>
      <c r="E6599" s="0" t="s">
        <v>16152</v>
      </c>
      <c r="F6599" s="0" t="s">
        <v>17813</v>
      </c>
      <c r="G6599" s="0" t="s">
        <v>17814</v>
      </c>
    </row>
    <row r="6600" customFormat="false" ht="14.4" hidden="false" customHeight="false" outlineLevel="0" collapsed="false">
      <c r="A6600" s="0" t="n">
        <v>934</v>
      </c>
      <c r="B6600" s="0" t="s">
        <v>17736</v>
      </c>
      <c r="C6600" s="0" t="s">
        <v>17732</v>
      </c>
      <c r="D6600" s="0" t="n">
        <v>501</v>
      </c>
      <c r="E6600" s="0" t="s">
        <v>17815</v>
      </c>
      <c r="F6600" s="0" t="s">
        <v>16213</v>
      </c>
      <c r="G6600" s="0" t="s">
        <v>17816</v>
      </c>
    </row>
    <row r="6601" customFormat="false" ht="14.4" hidden="false" customHeight="false" outlineLevel="0" collapsed="false">
      <c r="A6601" s="0" t="n">
        <v>934</v>
      </c>
      <c r="B6601" s="0" t="s">
        <v>17736</v>
      </c>
      <c r="C6601" s="0" t="s">
        <v>17732</v>
      </c>
      <c r="D6601" s="0" t="n">
        <v>502</v>
      </c>
      <c r="E6601" s="0" t="s">
        <v>16221</v>
      </c>
      <c r="F6601" s="0" t="s">
        <v>17817</v>
      </c>
      <c r="G6601" s="0" t="s">
        <v>16223</v>
      </c>
    </row>
    <row r="6602" customFormat="false" ht="14.4" hidden="false" customHeight="false" outlineLevel="0" collapsed="false">
      <c r="A6602" s="0" t="n">
        <v>934</v>
      </c>
      <c r="B6602" s="0" t="s">
        <v>17736</v>
      </c>
      <c r="C6602" s="0" t="s">
        <v>17732</v>
      </c>
      <c r="D6602" s="0" t="n">
        <v>503</v>
      </c>
      <c r="E6602" s="0" t="s">
        <v>16224</v>
      </c>
      <c r="F6602" s="0" t="s">
        <v>17818</v>
      </c>
      <c r="G6602" s="0" t="s">
        <v>16226</v>
      </c>
    </row>
    <row r="6603" customFormat="false" ht="14.4" hidden="false" customHeight="false" outlineLevel="0" collapsed="false">
      <c r="A6603" s="0" t="n">
        <v>934</v>
      </c>
      <c r="B6603" s="0" t="s">
        <v>17736</v>
      </c>
      <c r="C6603" s="0" t="s">
        <v>17732</v>
      </c>
      <c r="D6603" s="0" t="n">
        <v>504</v>
      </c>
      <c r="E6603" s="0" t="s">
        <v>17819</v>
      </c>
      <c r="F6603" s="0" t="s">
        <v>17820</v>
      </c>
      <c r="G6603" s="0" t="s">
        <v>17821</v>
      </c>
    </row>
    <row r="6604" customFormat="false" ht="14.4" hidden="false" customHeight="false" outlineLevel="0" collapsed="false">
      <c r="A6604" s="0" t="n">
        <v>934</v>
      </c>
      <c r="B6604" s="0" t="s">
        <v>17736</v>
      </c>
      <c r="C6604" s="0" t="s">
        <v>17732</v>
      </c>
      <c r="D6604" s="0" t="n">
        <v>601</v>
      </c>
      <c r="E6604" s="0" t="s">
        <v>17822</v>
      </c>
      <c r="F6604" s="0" t="s">
        <v>17823</v>
      </c>
      <c r="G6604" s="0" t="s">
        <v>17824</v>
      </c>
    </row>
    <row r="6605" customFormat="false" ht="14.4" hidden="false" customHeight="false" outlineLevel="0" collapsed="false">
      <c r="A6605" s="0" t="n">
        <v>934</v>
      </c>
      <c r="B6605" s="0" t="s">
        <v>17736</v>
      </c>
      <c r="C6605" s="0" t="s">
        <v>17732</v>
      </c>
      <c r="D6605" s="0" t="n">
        <v>602</v>
      </c>
      <c r="E6605" s="0" t="s">
        <v>16369</v>
      </c>
      <c r="F6605" s="0" t="s">
        <v>16370</v>
      </c>
      <c r="G6605" s="0" t="s">
        <v>16371</v>
      </c>
    </row>
    <row r="6606" customFormat="false" ht="14.4" hidden="false" customHeight="false" outlineLevel="0" collapsed="false">
      <c r="A6606" s="0" t="n">
        <v>934</v>
      </c>
      <c r="B6606" s="0" t="s">
        <v>17736</v>
      </c>
      <c r="C6606" s="0" t="s">
        <v>17732</v>
      </c>
      <c r="D6606" s="0" t="n">
        <v>603</v>
      </c>
      <c r="E6606" s="0" t="s">
        <v>17825</v>
      </c>
      <c r="F6606" s="0" t="s">
        <v>17826</v>
      </c>
      <c r="G6606" s="0" t="s">
        <v>17827</v>
      </c>
    </row>
    <row r="6607" customFormat="false" ht="14.4" hidden="false" customHeight="false" outlineLevel="0" collapsed="false">
      <c r="A6607" s="0" t="n">
        <v>934</v>
      </c>
      <c r="B6607" s="0" t="s">
        <v>17736</v>
      </c>
      <c r="C6607" s="0" t="s">
        <v>17732</v>
      </c>
      <c r="D6607" s="0" t="n">
        <v>604</v>
      </c>
      <c r="E6607" s="0" t="s">
        <v>16374</v>
      </c>
      <c r="F6607" s="0" t="s">
        <v>16375</v>
      </c>
      <c r="G6607" s="0" t="s">
        <v>16376</v>
      </c>
    </row>
    <row r="6608" customFormat="false" ht="14.4" hidden="false" customHeight="false" outlineLevel="0" collapsed="false">
      <c r="A6608" s="0" t="n">
        <v>934</v>
      </c>
      <c r="B6608" s="0" t="s">
        <v>17736</v>
      </c>
      <c r="C6608" s="0" t="s">
        <v>17732</v>
      </c>
      <c r="D6608" s="0" t="n">
        <v>605</v>
      </c>
      <c r="E6608" s="0" t="s">
        <v>16394</v>
      </c>
      <c r="F6608" s="0" t="s">
        <v>17828</v>
      </c>
      <c r="G6608" s="0" t="s">
        <v>16396</v>
      </c>
    </row>
    <row r="6609" customFormat="false" ht="14.4" hidden="false" customHeight="false" outlineLevel="0" collapsed="false">
      <c r="A6609" s="0" t="n">
        <v>934</v>
      </c>
      <c r="B6609" s="0" t="s">
        <v>17736</v>
      </c>
      <c r="C6609" s="0" t="s">
        <v>17732</v>
      </c>
      <c r="D6609" s="0" t="n">
        <v>606</v>
      </c>
      <c r="E6609" s="0" t="s">
        <v>16386</v>
      </c>
      <c r="F6609" s="0" t="s">
        <v>17829</v>
      </c>
      <c r="G6609" s="0" t="s">
        <v>16388</v>
      </c>
    </row>
    <row r="6610" customFormat="false" ht="14.4" hidden="false" customHeight="false" outlineLevel="0" collapsed="false">
      <c r="A6610" s="0" t="n">
        <v>934</v>
      </c>
      <c r="B6610" s="0" t="s">
        <v>17736</v>
      </c>
      <c r="C6610" s="0" t="s">
        <v>17732</v>
      </c>
      <c r="D6610" s="0" t="n">
        <v>607</v>
      </c>
      <c r="E6610" s="0" t="s">
        <v>16383</v>
      </c>
      <c r="F6610" s="0" t="s">
        <v>17830</v>
      </c>
      <c r="G6610" s="0" t="s">
        <v>16385</v>
      </c>
    </row>
    <row r="6611" customFormat="false" ht="14.4" hidden="false" customHeight="false" outlineLevel="0" collapsed="false">
      <c r="A6611" s="0" t="n">
        <v>934</v>
      </c>
      <c r="B6611" s="0" t="s">
        <v>17736</v>
      </c>
      <c r="C6611" s="0" t="s">
        <v>17732</v>
      </c>
      <c r="D6611" s="0" t="n">
        <v>608</v>
      </c>
      <c r="E6611" s="0" t="s">
        <v>16380</v>
      </c>
      <c r="F6611" s="0" t="s">
        <v>16381</v>
      </c>
      <c r="G6611" s="0" t="s">
        <v>16382</v>
      </c>
    </row>
    <row r="6612" customFormat="false" ht="14.4" hidden="false" customHeight="false" outlineLevel="0" collapsed="false">
      <c r="A6612" s="0" t="n">
        <v>934</v>
      </c>
      <c r="B6612" s="0" t="s">
        <v>17736</v>
      </c>
      <c r="C6612" s="0" t="s">
        <v>17732</v>
      </c>
      <c r="D6612" s="0" t="n">
        <v>652</v>
      </c>
      <c r="E6612" s="0" t="s">
        <v>17831</v>
      </c>
      <c r="G6612" s="0" t="s">
        <v>17832</v>
      </c>
    </row>
    <row r="6613" customFormat="false" ht="14.4" hidden="false" customHeight="false" outlineLevel="0" collapsed="false">
      <c r="A6613" s="0" t="n">
        <v>934</v>
      </c>
      <c r="B6613" s="0" t="s">
        <v>17736</v>
      </c>
      <c r="C6613" s="0" t="s">
        <v>17732</v>
      </c>
      <c r="D6613" s="0" t="n">
        <v>653</v>
      </c>
      <c r="E6613" s="0" t="s">
        <v>17833</v>
      </c>
      <c r="G6613" s="0" t="s">
        <v>17834</v>
      </c>
    </row>
    <row r="6614" customFormat="false" ht="14.4" hidden="false" customHeight="false" outlineLevel="0" collapsed="false">
      <c r="A6614" s="0" t="n">
        <v>934</v>
      </c>
      <c r="B6614" s="0" t="s">
        <v>17736</v>
      </c>
      <c r="C6614" s="0" t="s">
        <v>17732</v>
      </c>
      <c r="D6614" s="0" t="n">
        <v>701</v>
      </c>
      <c r="E6614" s="0" t="s">
        <v>16397</v>
      </c>
      <c r="F6614" s="0" t="s">
        <v>16400</v>
      </c>
      <c r="G6614" s="0" t="s">
        <v>17709</v>
      </c>
    </row>
    <row r="6615" customFormat="false" ht="14.4" hidden="false" customHeight="false" outlineLevel="0" collapsed="false">
      <c r="A6615" s="0" t="n">
        <v>934</v>
      </c>
      <c r="B6615" s="0" t="s">
        <v>17736</v>
      </c>
      <c r="C6615" s="0" t="s">
        <v>17732</v>
      </c>
      <c r="D6615" s="0" t="n">
        <v>702</v>
      </c>
      <c r="E6615" s="0" t="s">
        <v>16402</v>
      </c>
      <c r="F6615" s="0" t="s">
        <v>16403</v>
      </c>
      <c r="G6615" s="0" t="s">
        <v>16404</v>
      </c>
    </row>
    <row r="6616" customFormat="false" ht="14.4" hidden="false" customHeight="false" outlineLevel="0" collapsed="false">
      <c r="A6616" s="0" t="n">
        <v>934</v>
      </c>
      <c r="B6616" s="0" t="s">
        <v>17736</v>
      </c>
      <c r="C6616" s="0" t="s">
        <v>17732</v>
      </c>
      <c r="D6616" s="0" t="n">
        <v>703</v>
      </c>
      <c r="E6616" s="0" t="s">
        <v>17835</v>
      </c>
      <c r="F6616" s="0" t="s">
        <v>1074</v>
      </c>
      <c r="G6616" s="0" t="s">
        <v>17836</v>
      </c>
    </row>
    <row r="6617" customFormat="false" ht="14.4" hidden="false" customHeight="false" outlineLevel="0" collapsed="false">
      <c r="A6617" s="0" t="n">
        <v>934</v>
      </c>
      <c r="B6617" s="0" t="s">
        <v>17736</v>
      </c>
      <c r="C6617" s="0" t="s">
        <v>17732</v>
      </c>
      <c r="D6617" s="0" t="n">
        <v>704</v>
      </c>
      <c r="E6617" s="0" t="s">
        <v>17837</v>
      </c>
      <c r="F6617" s="0" t="s">
        <v>1074</v>
      </c>
      <c r="G6617" s="0" t="s">
        <v>17838</v>
      </c>
    </row>
    <row r="6618" customFormat="false" ht="14.4" hidden="false" customHeight="false" outlineLevel="0" collapsed="false">
      <c r="A6618" s="0" t="n">
        <v>934</v>
      </c>
      <c r="B6618" s="0" t="s">
        <v>17736</v>
      </c>
      <c r="C6618" s="0" t="s">
        <v>17732</v>
      </c>
      <c r="D6618" s="0" t="n">
        <v>800</v>
      </c>
      <c r="E6618" s="0" t="s">
        <v>16409</v>
      </c>
      <c r="F6618" s="0" t="s">
        <v>1074</v>
      </c>
      <c r="G6618" s="0" t="s">
        <v>16411</v>
      </c>
    </row>
    <row r="6619" customFormat="false" ht="14.4" hidden="false" customHeight="false" outlineLevel="0" collapsed="false">
      <c r="A6619" s="0" t="n">
        <v>934</v>
      </c>
      <c r="B6619" s="0" t="s">
        <v>17736</v>
      </c>
      <c r="C6619" s="0" t="s">
        <v>17732</v>
      </c>
      <c r="D6619" s="0" t="n">
        <v>801</v>
      </c>
      <c r="E6619" s="0" t="s">
        <v>9247</v>
      </c>
      <c r="F6619" s="0" t="s">
        <v>17839</v>
      </c>
      <c r="G6619" s="0" t="s">
        <v>17840</v>
      </c>
    </row>
    <row r="6620" customFormat="false" ht="14.4" hidden="false" customHeight="false" outlineLevel="0" collapsed="false">
      <c r="A6620" s="0" t="n">
        <v>934</v>
      </c>
      <c r="B6620" s="0" t="s">
        <v>17736</v>
      </c>
      <c r="C6620" s="0" t="s">
        <v>17732</v>
      </c>
      <c r="D6620" s="0" t="n">
        <v>802</v>
      </c>
      <c r="E6620" s="0" t="s">
        <v>17841</v>
      </c>
      <c r="F6620" s="0" t="s">
        <v>17842</v>
      </c>
      <c r="G6620" s="0" t="s">
        <v>17843</v>
      </c>
    </row>
    <row r="6621" customFormat="false" ht="14.4" hidden="false" customHeight="false" outlineLevel="0" collapsed="false">
      <c r="A6621" s="0" t="n">
        <v>934</v>
      </c>
      <c r="B6621" s="0" t="s">
        <v>17736</v>
      </c>
      <c r="C6621" s="0" t="s">
        <v>17732</v>
      </c>
      <c r="D6621" s="0" t="n">
        <v>803</v>
      </c>
      <c r="E6621" s="0" t="s">
        <v>17844</v>
      </c>
      <c r="F6621" s="0" t="s">
        <v>17845</v>
      </c>
      <c r="G6621" s="0" t="s">
        <v>17846</v>
      </c>
    </row>
    <row r="6622" customFormat="false" ht="14.4" hidden="false" customHeight="false" outlineLevel="0" collapsed="false">
      <c r="A6622" s="0" t="n">
        <v>934</v>
      </c>
      <c r="B6622" s="0" t="s">
        <v>17736</v>
      </c>
      <c r="C6622" s="0" t="s">
        <v>17732</v>
      </c>
      <c r="D6622" s="0" t="n">
        <v>804</v>
      </c>
      <c r="E6622" s="0" t="s">
        <v>17847</v>
      </c>
      <c r="F6622" s="0" t="s">
        <v>17848</v>
      </c>
      <c r="G6622" s="0" t="s">
        <v>17849</v>
      </c>
    </row>
    <row r="6623" customFormat="false" ht="14.4" hidden="false" customHeight="false" outlineLevel="0" collapsed="false">
      <c r="A6623" s="0" t="n">
        <v>934</v>
      </c>
      <c r="B6623" s="0" t="s">
        <v>17736</v>
      </c>
      <c r="C6623" s="0" t="s">
        <v>17732</v>
      </c>
      <c r="D6623" s="0" t="n">
        <v>807</v>
      </c>
      <c r="E6623" s="0" t="s">
        <v>17850</v>
      </c>
      <c r="F6623" s="0" t="s">
        <v>17851</v>
      </c>
      <c r="G6623" s="0" t="s">
        <v>17852</v>
      </c>
    </row>
    <row r="6624" customFormat="false" ht="14.4" hidden="false" customHeight="false" outlineLevel="0" collapsed="false">
      <c r="A6624" s="0" t="n">
        <v>934</v>
      </c>
      <c r="B6624" s="0" t="s">
        <v>17736</v>
      </c>
      <c r="C6624" s="0" t="s">
        <v>17732</v>
      </c>
      <c r="D6624" s="0" t="n">
        <v>808</v>
      </c>
      <c r="E6624" s="0" t="s">
        <v>17853</v>
      </c>
      <c r="F6624" s="0" t="s">
        <v>17854</v>
      </c>
      <c r="G6624" s="0" t="s">
        <v>17855</v>
      </c>
    </row>
    <row r="6625" customFormat="false" ht="14.4" hidden="false" customHeight="false" outlineLevel="0" collapsed="false">
      <c r="A6625" s="0" t="n">
        <v>934</v>
      </c>
      <c r="B6625" s="0" t="s">
        <v>17736</v>
      </c>
      <c r="C6625" s="0" t="s">
        <v>17732</v>
      </c>
      <c r="D6625" s="0" t="n">
        <v>809</v>
      </c>
      <c r="E6625" s="0" t="s">
        <v>17856</v>
      </c>
      <c r="F6625" s="0" t="s">
        <v>17857</v>
      </c>
      <c r="G6625" s="0" t="s">
        <v>17858</v>
      </c>
    </row>
    <row r="6626" customFormat="false" ht="14.4" hidden="false" customHeight="false" outlineLevel="0" collapsed="false">
      <c r="A6626" s="0" t="n">
        <v>934</v>
      </c>
      <c r="B6626" s="0" t="s">
        <v>17736</v>
      </c>
      <c r="C6626" s="0" t="s">
        <v>17732</v>
      </c>
      <c r="D6626" s="0" t="n">
        <v>810</v>
      </c>
      <c r="E6626" s="0" t="s">
        <v>17859</v>
      </c>
      <c r="F6626" s="0" t="s">
        <v>17860</v>
      </c>
      <c r="G6626" s="0" t="s">
        <v>17861</v>
      </c>
    </row>
    <row r="6627" customFormat="false" ht="14.4" hidden="false" customHeight="false" outlineLevel="0" collapsed="false">
      <c r="A6627" s="0" t="n">
        <v>934</v>
      </c>
      <c r="B6627" s="0" t="s">
        <v>17736</v>
      </c>
      <c r="C6627" s="0" t="s">
        <v>17732</v>
      </c>
      <c r="D6627" s="0" t="n">
        <v>811</v>
      </c>
      <c r="E6627" s="0" t="s">
        <v>17862</v>
      </c>
      <c r="F6627" s="0" t="s">
        <v>17863</v>
      </c>
      <c r="G6627" s="0" t="s">
        <v>17864</v>
      </c>
    </row>
    <row r="6628" customFormat="false" ht="14.4" hidden="false" customHeight="false" outlineLevel="0" collapsed="false">
      <c r="A6628" s="0" t="n">
        <v>934</v>
      </c>
      <c r="B6628" s="0" t="s">
        <v>17736</v>
      </c>
      <c r="C6628" s="0" t="s">
        <v>17732</v>
      </c>
      <c r="D6628" s="0" t="n">
        <v>812</v>
      </c>
      <c r="E6628" s="0" t="s">
        <v>17865</v>
      </c>
      <c r="F6628" s="0" t="s">
        <v>17866</v>
      </c>
      <c r="G6628" s="0" t="s">
        <v>17867</v>
      </c>
    </row>
    <row r="6629" customFormat="false" ht="14.4" hidden="false" customHeight="false" outlineLevel="0" collapsed="false">
      <c r="A6629" s="0" t="n">
        <v>934</v>
      </c>
      <c r="B6629" s="0" t="s">
        <v>17736</v>
      </c>
      <c r="C6629" s="0" t="s">
        <v>17732</v>
      </c>
      <c r="D6629" s="0" t="n">
        <v>813</v>
      </c>
      <c r="E6629" s="0" t="s">
        <v>17868</v>
      </c>
      <c r="F6629" s="0" t="s">
        <v>16430</v>
      </c>
      <c r="G6629" s="0" t="s">
        <v>16431</v>
      </c>
    </row>
    <row r="6630" customFormat="false" ht="14.4" hidden="false" customHeight="false" outlineLevel="0" collapsed="false">
      <c r="A6630" s="0" t="n">
        <v>934</v>
      </c>
      <c r="B6630" s="0" t="s">
        <v>17736</v>
      </c>
      <c r="C6630" s="0" t="s">
        <v>17732</v>
      </c>
      <c r="D6630" s="0" t="n">
        <v>814</v>
      </c>
      <c r="E6630" s="0" t="s">
        <v>17869</v>
      </c>
      <c r="F6630" s="0" t="s">
        <v>17870</v>
      </c>
      <c r="G6630" s="0" t="s">
        <v>15142</v>
      </c>
    </row>
    <row r="6631" customFormat="false" ht="14.4" hidden="false" customHeight="false" outlineLevel="0" collapsed="false">
      <c r="A6631" s="0" t="n">
        <v>934</v>
      </c>
      <c r="B6631" s="0" t="s">
        <v>17736</v>
      </c>
      <c r="C6631" s="0" t="s">
        <v>17732</v>
      </c>
      <c r="D6631" s="0" t="n">
        <v>815</v>
      </c>
      <c r="E6631" s="0" t="s">
        <v>17871</v>
      </c>
      <c r="F6631" s="0" t="s">
        <v>17872</v>
      </c>
      <c r="G6631" s="0" t="s">
        <v>17873</v>
      </c>
    </row>
    <row r="6632" customFormat="false" ht="14.4" hidden="false" customHeight="false" outlineLevel="0" collapsed="false">
      <c r="A6632" s="0" t="n">
        <v>934</v>
      </c>
      <c r="B6632" s="0" t="s">
        <v>17736</v>
      </c>
      <c r="C6632" s="0" t="s">
        <v>17732</v>
      </c>
      <c r="D6632" s="0" t="n">
        <v>816</v>
      </c>
      <c r="E6632" s="0" t="s">
        <v>9089</v>
      </c>
      <c r="F6632" s="0" t="s">
        <v>9090</v>
      </c>
      <c r="G6632" s="0" t="s">
        <v>9091</v>
      </c>
    </row>
    <row r="6633" customFormat="false" ht="14.4" hidden="false" customHeight="false" outlineLevel="0" collapsed="false">
      <c r="A6633" s="0" t="n">
        <v>934</v>
      </c>
      <c r="B6633" s="0" t="s">
        <v>17736</v>
      </c>
      <c r="C6633" s="0" t="s">
        <v>17732</v>
      </c>
      <c r="D6633" s="0" t="n">
        <v>817</v>
      </c>
      <c r="E6633" s="0" t="s">
        <v>9098</v>
      </c>
      <c r="F6633" s="0" t="s">
        <v>9099</v>
      </c>
      <c r="G6633" s="0" t="s">
        <v>17874</v>
      </c>
    </row>
    <row r="6634" customFormat="false" ht="14.4" hidden="false" customHeight="false" outlineLevel="0" collapsed="false">
      <c r="A6634" s="0" t="n">
        <v>934</v>
      </c>
      <c r="B6634" s="0" t="s">
        <v>17736</v>
      </c>
      <c r="C6634" s="0" t="s">
        <v>17732</v>
      </c>
      <c r="D6634" s="0" t="n">
        <v>818</v>
      </c>
      <c r="E6634" s="0" t="s">
        <v>17875</v>
      </c>
      <c r="F6634" s="0" t="s">
        <v>17876</v>
      </c>
      <c r="G6634" s="0" t="s">
        <v>17877</v>
      </c>
    </row>
    <row r="6635" customFormat="false" ht="14.4" hidden="false" customHeight="false" outlineLevel="0" collapsed="false">
      <c r="A6635" s="0" t="n">
        <v>934</v>
      </c>
      <c r="B6635" s="0" t="s">
        <v>17736</v>
      </c>
      <c r="C6635" s="0" t="s">
        <v>17732</v>
      </c>
      <c r="D6635" s="0" t="n">
        <v>819</v>
      </c>
      <c r="E6635" s="0" t="s">
        <v>9041</v>
      </c>
      <c r="F6635" s="0" t="s">
        <v>9042</v>
      </c>
      <c r="G6635" s="0" t="s">
        <v>17878</v>
      </c>
    </row>
    <row r="6636" customFormat="false" ht="14.4" hidden="false" customHeight="false" outlineLevel="0" collapsed="false">
      <c r="A6636" s="0" t="n">
        <v>934</v>
      </c>
      <c r="B6636" s="0" t="s">
        <v>17736</v>
      </c>
      <c r="C6636" s="0" t="s">
        <v>17732</v>
      </c>
      <c r="D6636" s="0" t="n">
        <v>820</v>
      </c>
      <c r="E6636" s="0" t="s">
        <v>17879</v>
      </c>
      <c r="F6636" s="0" t="s">
        <v>17880</v>
      </c>
      <c r="G6636" s="0" t="s">
        <v>17881</v>
      </c>
    </row>
    <row r="6637" customFormat="false" ht="14.4" hidden="false" customHeight="false" outlineLevel="0" collapsed="false">
      <c r="A6637" s="0" t="n">
        <v>934</v>
      </c>
      <c r="B6637" s="0" t="s">
        <v>17736</v>
      </c>
      <c r="C6637" s="0" t="s">
        <v>17732</v>
      </c>
      <c r="D6637" s="0" t="n">
        <v>821</v>
      </c>
      <c r="E6637" s="0" t="s">
        <v>9044</v>
      </c>
      <c r="F6637" s="0" t="s">
        <v>9045</v>
      </c>
      <c r="G6637" s="0" t="s">
        <v>17882</v>
      </c>
    </row>
    <row r="6638" customFormat="false" ht="14.4" hidden="false" customHeight="false" outlineLevel="0" collapsed="false">
      <c r="A6638" s="0" t="n">
        <v>934</v>
      </c>
      <c r="B6638" s="0" t="s">
        <v>17736</v>
      </c>
      <c r="C6638" s="0" t="s">
        <v>17732</v>
      </c>
      <c r="D6638" s="0" t="n">
        <v>822</v>
      </c>
      <c r="E6638" s="0" t="s">
        <v>9272</v>
      </c>
      <c r="F6638" s="0" t="s">
        <v>9273</v>
      </c>
      <c r="G6638" s="0" t="s">
        <v>9274</v>
      </c>
    </row>
    <row r="6639" customFormat="false" ht="14.4" hidden="false" customHeight="false" outlineLevel="0" collapsed="false">
      <c r="A6639" s="0" t="n">
        <v>934</v>
      </c>
      <c r="B6639" s="0" t="s">
        <v>17736</v>
      </c>
      <c r="C6639" s="0" t="s">
        <v>17732</v>
      </c>
      <c r="D6639" s="0" t="n">
        <v>851</v>
      </c>
      <c r="E6639" s="0" t="s">
        <v>17883</v>
      </c>
      <c r="G6639" s="0" t="s">
        <v>17884</v>
      </c>
    </row>
    <row r="6640" customFormat="false" ht="14.4" hidden="false" customHeight="false" outlineLevel="0" collapsed="false">
      <c r="A6640" s="0" t="n">
        <v>934</v>
      </c>
      <c r="B6640" s="0" t="s">
        <v>17736</v>
      </c>
      <c r="C6640" s="0" t="s">
        <v>17732</v>
      </c>
      <c r="D6640" s="0" t="n">
        <v>901</v>
      </c>
      <c r="E6640" s="0" t="s">
        <v>17885</v>
      </c>
      <c r="F6640" s="0" t="s">
        <v>17886</v>
      </c>
      <c r="G6640" s="0" t="s">
        <v>17887</v>
      </c>
    </row>
    <row r="6641" customFormat="false" ht="14.4" hidden="false" customHeight="false" outlineLevel="0" collapsed="false">
      <c r="A6641" s="0" t="n">
        <v>934</v>
      </c>
      <c r="B6641" s="0" t="s">
        <v>17736</v>
      </c>
      <c r="C6641" s="0" t="s">
        <v>17732</v>
      </c>
      <c r="D6641" s="0" t="n">
        <v>902</v>
      </c>
      <c r="E6641" s="0" t="s">
        <v>17888</v>
      </c>
      <c r="F6641" s="0" t="s">
        <v>17889</v>
      </c>
      <c r="G6641" s="0" t="s">
        <v>17890</v>
      </c>
    </row>
    <row r="6642" customFormat="false" ht="14.4" hidden="false" customHeight="false" outlineLevel="0" collapsed="false">
      <c r="A6642" s="0" t="n">
        <v>934</v>
      </c>
      <c r="B6642" s="0" t="s">
        <v>17736</v>
      </c>
      <c r="C6642" s="0" t="s">
        <v>17732</v>
      </c>
      <c r="D6642" s="0" t="n">
        <v>903</v>
      </c>
      <c r="E6642" s="0" t="s">
        <v>17891</v>
      </c>
      <c r="F6642" s="0" t="s">
        <v>17892</v>
      </c>
      <c r="G6642" s="0" t="s">
        <v>17893</v>
      </c>
    </row>
    <row r="6643" customFormat="false" ht="14.4" hidden="false" customHeight="false" outlineLevel="0" collapsed="false">
      <c r="A6643" s="0" t="n">
        <v>934</v>
      </c>
      <c r="B6643" s="0" t="s">
        <v>17736</v>
      </c>
      <c r="C6643" s="0" t="s">
        <v>17732</v>
      </c>
      <c r="D6643" s="0" t="n">
        <v>904</v>
      </c>
      <c r="E6643" s="0" t="s">
        <v>17894</v>
      </c>
      <c r="F6643" s="0" t="s">
        <v>17895</v>
      </c>
      <c r="G6643" s="0" t="s">
        <v>17896</v>
      </c>
    </row>
    <row r="6644" customFormat="false" ht="14.4" hidden="false" customHeight="false" outlineLevel="0" collapsed="false">
      <c r="A6644" s="0" t="n">
        <v>934</v>
      </c>
      <c r="B6644" s="0" t="s">
        <v>17736</v>
      </c>
      <c r="C6644" s="0" t="s">
        <v>17732</v>
      </c>
      <c r="D6644" s="0" t="n">
        <v>905</v>
      </c>
      <c r="E6644" s="0" t="s">
        <v>17897</v>
      </c>
      <c r="F6644" s="0" t="s">
        <v>17898</v>
      </c>
      <c r="G6644" s="0" t="s">
        <v>17899</v>
      </c>
    </row>
    <row r="6645" customFormat="false" ht="14.4" hidden="false" customHeight="false" outlineLevel="0" collapsed="false">
      <c r="A6645" s="0" t="n">
        <v>934</v>
      </c>
      <c r="B6645" s="0" t="s">
        <v>17736</v>
      </c>
      <c r="C6645" s="0" t="s">
        <v>17732</v>
      </c>
      <c r="D6645" s="0" t="n">
        <v>906</v>
      </c>
      <c r="E6645" s="0" t="s">
        <v>17900</v>
      </c>
      <c r="F6645" s="0" t="s">
        <v>17901</v>
      </c>
      <c r="G6645" s="0" t="s">
        <v>17902</v>
      </c>
    </row>
    <row r="6646" customFormat="false" ht="14.4" hidden="false" customHeight="false" outlineLevel="0" collapsed="false">
      <c r="A6646" s="0" t="n">
        <v>934</v>
      </c>
      <c r="B6646" s="0" t="s">
        <v>17736</v>
      </c>
      <c r="C6646" s="0" t="s">
        <v>17732</v>
      </c>
      <c r="D6646" s="0" t="n">
        <v>907</v>
      </c>
      <c r="E6646" s="0" t="s">
        <v>17903</v>
      </c>
      <c r="F6646" s="0" t="s">
        <v>17904</v>
      </c>
      <c r="G6646" s="0" t="s">
        <v>17905</v>
      </c>
    </row>
    <row r="6647" customFormat="false" ht="14.4" hidden="false" customHeight="false" outlineLevel="0" collapsed="false">
      <c r="A6647" s="0" t="n">
        <v>934</v>
      </c>
      <c r="B6647" s="0" t="s">
        <v>17736</v>
      </c>
      <c r="C6647" s="0" t="s">
        <v>17732</v>
      </c>
      <c r="D6647" s="0" t="n">
        <v>908</v>
      </c>
      <c r="E6647" s="0" t="s">
        <v>17906</v>
      </c>
      <c r="F6647" s="0" t="s">
        <v>17907</v>
      </c>
      <c r="G6647" s="0" t="s">
        <v>17908</v>
      </c>
    </row>
    <row r="6648" customFormat="false" ht="14.4" hidden="false" customHeight="false" outlineLevel="0" collapsed="false">
      <c r="A6648" s="0" t="n">
        <v>934</v>
      </c>
      <c r="B6648" s="0" t="s">
        <v>17736</v>
      </c>
      <c r="C6648" s="0" t="s">
        <v>17732</v>
      </c>
      <c r="D6648" s="0" t="n">
        <v>909</v>
      </c>
      <c r="E6648" s="0" t="s">
        <v>17909</v>
      </c>
      <c r="F6648" s="0" t="s">
        <v>17910</v>
      </c>
      <c r="G6648" s="0" t="s">
        <v>17911</v>
      </c>
    </row>
    <row r="6649" customFormat="false" ht="14.4" hidden="false" customHeight="false" outlineLevel="0" collapsed="false">
      <c r="A6649" s="0" t="n">
        <v>934</v>
      </c>
      <c r="B6649" s="0" t="s">
        <v>17736</v>
      </c>
      <c r="C6649" s="0" t="s">
        <v>17732</v>
      </c>
      <c r="D6649" s="0" t="n">
        <v>910</v>
      </c>
      <c r="E6649" s="0" t="s">
        <v>17912</v>
      </c>
      <c r="F6649" s="0" t="s">
        <v>17913</v>
      </c>
      <c r="G6649" s="0" t="s">
        <v>17914</v>
      </c>
    </row>
    <row r="6650" customFormat="false" ht="14.4" hidden="false" customHeight="false" outlineLevel="0" collapsed="false">
      <c r="A6650" s="0" t="n">
        <v>934</v>
      </c>
      <c r="B6650" s="0" t="s">
        <v>17736</v>
      </c>
      <c r="C6650" s="0" t="s">
        <v>17732</v>
      </c>
      <c r="D6650" s="0" t="n">
        <v>911</v>
      </c>
      <c r="E6650" s="0" t="s">
        <v>17915</v>
      </c>
      <c r="F6650" s="0" t="s">
        <v>17916</v>
      </c>
      <c r="G6650" s="0" t="s">
        <v>17917</v>
      </c>
    </row>
    <row r="6651" customFormat="false" ht="14.4" hidden="false" customHeight="false" outlineLevel="0" collapsed="false">
      <c r="A6651" s="0" t="n">
        <v>934</v>
      </c>
      <c r="B6651" s="0" t="s">
        <v>17736</v>
      </c>
      <c r="C6651" s="0" t="s">
        <v>17732</v>
      </c>
      <c r="D6651" s="0" t="n">
        <v>912</v>
      </c>
      <c r="E6651" s="0" t="s">
        <v>17918</v>
      </c>
      <c r="F6651" s="0" t="s">
        <v>17919</v>
      </c>
      <c r="G6651" s="0" t="s">
        <v>17920</v>
      </c>
    </row>
    <row r="6652" customFormat="false" ht="14.4" hidden="false" customHeight="false" outlineLevel="0" collapsed="false">
      <c r="A6652" s="0" t="n">
        <v>934</v>
      </c>
      <c r="B6652" s="0" t="s">
        <v>17736</v>
      </c>
      <c r="C6652" s="0" t="s">
        <v>17732</v>
      </c>
      <c r="D6652" s="0" t="n">
        <v>913</v>
      </c>
      <c r="E6652" s="0" t="s">
        <v>17921</v>
      </c>
      <c r="F6652" s="0" t="s">
        <v>17922</v>
      </c>
      <c r="G6652" s="0" t="s">
        <v>17923</v>
      </c>
    </row>
    <row r="6653" customFormat="false" ht="14.4" hidden="false" customHeight="false" outlineLevel="0" collapsed="false">
      <c r="A6653" s="0" t="n">
        <v>934</v>
      </c>
      <c r="B6653" s="0" t="s">
        <v>17736</v>
      </c>
      <c r="C6653" s="0" t="s">
        <v>17732</v>
      </c>
      <c r="D6653" s="0" t="n">
        <v>914</v>
      </c>
      <c r="E6653" s="0" t="s">
        <v>17924</v>
      </c>
      <c r="F6653" s="0" t="s">
        <v>17925</v>
      </c>
      <c r="G6653" s="0" t="s">
        <v>17926</v>
      </c>
    </row>
    <row r="6654" customFormat="false" ht="14.4" hidden="false" customHeight="false" outlineLevel="0" collapsed="false">
      <c r="A6654" s="0" t="n">
        <v>934</v>
      </c>
      <c r="B6654" s="0" t="s">
        <v>17736</v>
      </c>
      <c r="C6654" s="0" t="s">
        <v>17732</v>
      </c>
      <c r="D6654" s="0" t="n">
        <v>915</v>
      </c>
      <c r="E6654" s="0" t="s">
        <v>17927</v>
      </c>
      <c r="F6654" s="0" t="s">
        <v>17928</v>
      </c>
      <c r="G6654" s="0" t="s">
        <v>17929</v>
      </c>
    </row>
    <row r="6655" customFormat="false" ht="14.4" hidden="false" customHeight="false" outlineLevel="0" collapsed="false">
      <c r="A6655" s="0" t="n">
        <v>934</v>
      </c>
      <c r="B6655" s="0" t="s">
        <v>17736</v>
      </c>
      <c r="C6655" s="0" t="s">
        <v>17732</v>
      </c>
      <c r="D6655" s="0" t="n">
        <v>916</v>
      </c>
      <c r="E6655" s="0" t="s">
        <v>17930</v>
      </c>
      <c r="F6655" s="0" t="s">
        <v>17931</v>
      </c>
      <c r="G6655" s="0" t="s">
        <v>17932</v>
      </c>
    </row>
    <row r="6656" customFormat="false" ht="14.4" hidden="false" customHeight="false" outlineLevel="0" collapsed="false">
      <c r="A6656" s="0" t="n">
        <v>934</v>
      </c>
      <c r="B6656" s="0" t="s">
        <v>17736</v>
      </c>
      <c r="C6656" s="0" t="s">
        <v>17732</v>
      </c>
      <c r="D6656" s="0" t="n">
        <v>917</v>
      </c>
      <c r="E6656" s="0" t="s">
        <v>17933</v>
      </c>
      <c r="F6656" s="0" t="s">
        <v>17934</v>
      </c>
      <c r="G6656" s="0" t="s">
        <v>17935</v>
      </c>
    </row>
    <row r="6657" customFormat="false" ht="14.4" hidden="false" customHeight="false" outlineLevel="0" collapsed="false">
      <c r="A6657" s="0" t="n">
        <v>934</v>
      </c>
      <c r="B6657" s="0" t="s">
        <v>17736</v>
      </c>
      <c r="C6657" s="0" t="s">
        <v>17732</v>
      </c>
      <c r="D6657" s="0" t="n">
        <v>918</v>
      </c>
      <c r="E6657" s="0" t="s">
        <v>17936</v>
      </c>
      <c r="F6657" s="0" t="s">
        <v>17937</v>
      </c>
      <c r="G6657" s="0" t="s">
        <v>17938</v>
      </c>
    </row>
    <row r="6658" customFormat="false" ht="14.4" hidden="false" customHeight="false" outlineLevel="0" collapsed="false">
      <c r="A6658" s="0" t="n">
        <v>934</v>
      </c>
      <c r="B6658" s="0" t="s">
        <v>17736</v>
      </c>
      <c r="C6658" s="0" t="s">
        <v>17732</v>
      </c>
      <c r="D6658" s="0" t="n">
        <v>919</v>
      </c>
      <c r="E6658" s="0" t="s">
        <v>9113</v>
      </c>
      <c r="F6658" s="0" t="s">
        <v>9114</v>
      </c>
      <c r="G6658" s="0" t="s">
        <v>17939</v>
      </c>
    </row>
    <row r="6659" customFormat="false" ht="14.4" hidden="false" customHeight="false" outlineLevel="0" collapsed="false">
      <c r="A6659" s="0" t="n">
        <v>934</v>
      </c>
      <c r="B6659" s="0" t="s">
        <v>17736</v>
      </c>
      <c r="C6659" s="0" t="s">
        <v>17732</v>
      </c>
      <c r="D6659" s="0" t="n">
        <v>920</v>
      </c>
      <c r="E6659" s="0" t="s">
        <v>17940</v>
      </c>
      <c r="F6659" s="0" t="s">
        <v>17941</v>
      </c>
      <c r="G6659" s="0" t="s">
        <v>17942</v>
      </c>
    </row>
    <row r="6660" customFormat="false" ht="14.4" hidden="false" customHeight="false" outlineLevel="0" collapsed="false">
      <c r="A6660" s="0" t="n">
        <v>934</v>
      </c>
      <c r="B6660" s="0" t="s">
        <v>17736</v>
      </c>
      <c r="C6660" s="0" t="s">
        <v>17732</v>
      </c>
      <c r="D6660" s="0" t="n">
        <v>921</v>
      </c>
      <c r="E6660" s="0" t="s">
        <v>17943</v>
      </c>
      <c r="F6660" s="0" t="s">
        <v>17944</v>
      </c>
      <c r="G6660" s="0" t="s">
        <v>17945</v>
      </c>
    </row>
    <row r="6661" customFormat="false" ht="14.4" hidden="false" customHeight="false" outlineLevel="0" collapsed="false">
      <c r="A6661" s="0" t="n">
        <v>934</v>
      </c>
      <c r="B6661" s="0" t="s">
        <v>17736</v>
      </c>
      <c r="C6661" s="0" t="s">
        <v>17732</v>
      </c>
      <c r="D6661" s="0" t="n">
        <v>922</v>
      </c>
      <c r="E6661" s="0" t="s">
        <v>17946</v>
      </c>
      <c r="F6661" s="0" t="s">
        <v>1074</v>
      </c>
      <c r="G6661" s="0" t="s">
        <v>17947</v>
      </c>
    </row>
    <row r="6662" customFormat="false" ht="14.4" hidden="false" customHeight="false" outlineLevel="0" collapsed="false">
      <c r="A6662" s="0" t="n">
        <v>934</v>
      </c>
      <c r="B6662" s="0" t="s">
        <v>17736</v>
      </c>
      <c r="C6662" s="0" t="s">
        <v>17732</v>
      </c>
      <c r="D6662" s="0" t="n">
        <v>923</v>
      </c>
      <c r="E6662" s="0" t="s">
        <v>9071</v>
      </c>
      <c r="F6662" s="0" t="s">
        <v>9072</v>
      </c>
      <c r="G6662" s="0" t="s">
        <v>9073</v>
      </c>
    </row>
    <row r="6663" customFormat="false" ht="14.4" hidden="false" customHeight="false" outlineLevel="0" collapsed="false">
      <c r="A6663" s="0" t="n">
        <v>934</v>
      </c>
      <c r="B6663" s="0" t="s">
        <v>17736</v>
      </c>
      <c r="C6663" s="0" t="s">
        <v>17732</v>
      </c>
      <c r="D6663" s="0" t="n">
        <v>924</v>
      </c>
      <c r="E6663" s="0" t="s">
        <v>17948</v>
      </c>
      <c r="F6663" s="0" t="s">
        <v>1074</v>
      </c>
      <c r="G6663" s="0" t="s">
        <v>17949</v>
      </c>
    </row>
    <row r="6664" customFormat="false" ht="14.4" hidden="false" customHeight="false" outlineLevel="0" collapsed="false">
      <c r="A6664" s="0" t="n">
        <v>934</v>
      </c>
      <c r="B6664" s="0" t="s">
        <v>17736</v>
      </c>
      <c r="C6664" s="0" t="s">
        <v>17732</v>
      </c>
      <c r="D6664" s="0" t="n">
        <v>925</v>
      </c>
      <c r="E6664" s="0" t="s">
        <v>17950</v>
      </c>
      <c r="F6664" s="0" t="s">
        <v>1074</v>
      </c>
      <c r="G6664" s="0" t="s">
        <v>17951</v>
      </c>
    </row>
    <row r="6665" customFormat="false" ht="14.4" hidden="false" customHeight="false" outlineLevel="0" collapsed="false">
      <c r="A6665" s="0" t="n">
        <v>934</v>
      </c>
      <c r="B6665" s="0" t="s">
        <v>17736</v>
      </c>
      <c r="C6665" s="0" t="s">
        <v>17732</v>
      </c>
      <c r="D6665" s="0" t="n">
        <v>926</v>
      </c>
      <c r="E6665" s="0" t="s">
        <v>17952</v>
      </c>
      <c r="F6665" s="0" t="s">
        <v>1074</v>
      </c>
      <c r="G6665" s="0" t="s">
        <v>17953</v>
      </c>
    </row>
    <row r="6666" customFormat="false" ht="14.4" hidden="false" customHeight="false" outlineLevel="0" collapsed="false">
      <c r="A6666" s="0" t="n">
        <v>934</v>
      </c>
      <c r="B6666" s="0" t="s">
        <v>17736</v>
      </c>
      <c r="C6666" s="0" t="s">
        <v>17732</v>
      </c>
      <c r="D6666" s="0" t="n">
        <v>927</v>
      </c>
      <c r="E6666" s="0" t="s">
        <v>9206</v>
      </c>
      <c r="F6666" s="0" t="s">
        <v>1074</v>
      </c>
      <c r="G6666" s="0" t="s">
        <v>17954</v>
      </c>
    </row>
    <row r="6667" customFormat="false" ht="14.4" hidden="false" customHeight="false" outlineLevel="0" collapsed="false">
      <c r="A6667" s="0" t="n">
        <v>934</v>
      </c>
      <c r="B6667" s="0" t="s">
        <v>17736</v>
      </c>
      <c r="C6667" s="0" t="s">
        <v>17732</v>
      </c>
      <c r="D6667" s="0" t="n">
        <v>928</v>
      </c>
      <c r="E6667" s="0" t="s">
        <v>9208</v>
      </c>
      <c r="F6667" s="0" t="s">
        <v>1074</v>
      </c>
      <c r="G6667" s="0" t="s">
        <v>17955</v>
      </c>
    </row>
    <row r="6668" customFormat="false" ht="14.4" hidden="false" customHeight="false" outlineLevel="0" collapsed="false">
      <c r="A6668" s="0" t="n">
        <v>934</v>
      </c>
      <c r="B6668" s="0" t="s">
        <v>17736</v>
      </c>
      <c r="C6668" s="0" t="s">
        <v>17732</v>
      </c>
      <c r="D6668" s="0" t="n">
        <v>929</v>
      </c>
      <c r="E6668" s="0" t="s">
        <v>9110</v>
      </c>
      <c r="F6668" s="0" t="s">
        <v>1074</v>
      </c>
      <c r="G6668" s="0" t="s">
        <v>17956</v>
      </c>
    </row>
    <row r="6669" customFormat="false" ht="14.4" hidden="false" customHeight="false" outlineLevel="0" collapsed="false">
      <c r="A6669" s="0" t="n">
        <v>934</v>
      </c>
      <c r="B6669" s="0" t="s">
        <v>17736</v>
      </c>
      <c r="C6669" s="0" t="s">
        <v>17732</v>
      </c>
      <c r="D6669" s="0" t="n">
        <v>930</v>
      </c>
      <c r="E6669" s="0" t="s">
        <v>9221</v>
      </c>
      <c r="F6669" s="0" t="s">
        <v>1074</v>
      </c>
      <c r="G6669" s="0" t="s">
        <v>17957</v>
      </c>
    </row>
    <row r="6670" customFormat="false" ht="14.4" hidden="false" customHeight="false" outlineLevel="0" collapsed="false">
      <c r="A6670" s="0" t="n">
        <v>934</v>
      </c>
      <c r="B6670" s="0" t="s">
        <v>17736</v>
      </c>
      <c r="C6670" s="0" t="s">
        <v>17732</v>
      </c>
      <c r="D6670" s="0" t="n">
        <v>931</v>
      </c>
      <c r="E6670" s="0" t="s">
        <v>17958</v>
      </c>
      <c r="F6670" s="0" t="s">
        <v>1074</v>
      </c>
      <c r="G6670" s="0" t="s">
        <v>17959</v>
      </c>
    </row>
    <row r="6671" customFormat="false" ht="14.4" hidden="false" customHeight="false" outlineLevel="0" collapsed="false">
      <c r="A6671" s="0" t="n">
        <v>934</v>
      </c>
      <c r="B6671" s="0" t="s">
        <v>17736</v>
      </c>
      <c r="C6671" s="0" t="s">
        <v>17732</v>
      </c>
      <c r="D6671" s="0" t="n">
        <v>932</v>
      </c>
      <c r="E6671" s="0" t="s">
        <v>17960</v>
      </c>
      <c r="F6671" s="0" t="s">
        <v>1074</v>
      </c>
      <c r="G6671" s="0" t="s">
        <v>17961</v>
      </c>
    </row>
    <row r="6672" customFormat="false" ht="14.4" hidden="false" customHeight="false" outlineLevel="0" collapsed="false">
      <c r="A6672" s="0" t="n">
        <v>934</v>
      </c>
      <c r="B6672" s="0" t="s">
        <v>17736</v>
      </c>
      <c r="C6672" s="0" t="s">
        <v>17732</v>
      </c>
      <c r="D6672" s="0" t="n">
        <v>933</v>
      </c>
      <c r="E6672" s="0" t="s">
        <v>17962</v>
      </c>
      <c r="F6672" s="0" t="s">
        <v>1074</v>
      </c>
      <c r="G6672" s="0" t="s">
        <v>17963</v>
      </c>
    </row>
    <row r="6673" customFormat="false" ht="14.4" hidden="false" customHeight="false" outlineLevel="0" collapsed="false">
      <c r="A6673" s="0" t="n">
        <v>934</v>
      </c>
      <c r="B6673" s="0" t="s">
        <v>17736</v>
      </c>
      <c r="C6673" s="0" t="s">
        <v>17732</v>
      </c>
      <c r="D6673" s="0" t="n">
        <v>934</v>
      </c>
      <c r="E6673" s="0" t="s">
        <v>17964</v>
      </c>
      <c r="F6673" s="0" t="s">
        <v>1074</v>
      </c>
      <c r="G6673" s="0" t="s">
        <v>17965</v>
      </c>
    </row>
    <row r="6674" customFormat="false" ht="14.4" hidden="false" customHeight="false" outlineLevel="0" collapsed="false">
      <c r="A6674" s="0" t="n">
        <v>934</v>
      </c>
      <c r="B6674" s="0" t="s">
        <v>17736</v>
      </c>
      <c r="C6674" s="0" t="s">
        <v>17732</v>
      </c>
      <c r="D6674" s="0" t="n">
        <v>935</v>
      </c>
      <c r="E6674" s="0" t="s">
        <v>17966</v>
      </c>
      <c r="F6674" s="0" t="s">
        <v>1074</v>
      </c>
      <c r="G6674" s="0" t="s">
        <v>17967</v>
      </c>
    </row>
    <row r="6675" customFormat="false" ht="14.4" hidden="false" customHeight="false" outlineLevel="0" collapsed="false">
      <c r="A6675" s="0" t="n">
        <v>934</v>
      </c>
      <c r="B6675" s="0" t="s">
        <v>17736</v>
      </c>
      <c r="C6675" s="0" t="s">
        <v>17732</v>
      </c>
      <c r="D6675" s="0" t="n">
        <v>936</v>
      </c>
      <c r="E6675" s="0" t="s">
        <v>17968</v>
      </c>
      <c r="F6675" s="0" t="s">
        <v>1074</v>
      </c>
      <c r="G6675" s="0" t="s">
        <v>17969</v>
      </c>
    </row>
    <row r="6676" customFormat="false" ht="14.4" hidden="false" customHeight="false" outlineLevel="0" collapsed="false">
      <c r="A6676" s="0" t="n">
        <v>934</v>
      </c>
      <c r="B6676" s="0" t="s">
        <v>17736</v>
      </c>
      <c r="C6676" s="0" t="s">
        <v>17732</v>
      </c>
      <c r="D6676" s="0" t="n">
        <v>937</v>
      </c>
      <c r="E6676" s="0" t="s">
        <v>17970</v>
      </c>
      <c r="F6676" s="0" t="s">
        <v>1074</v>
      </c>
      <c r="G6676" s="0" t="s">
        <v>17971</v>
      </c>
    </row>
    <row r="6677" customFormat="false" ht="14.4" hidden="false" customHeight="false" outlineLevel="0" collapsed="false">
      <c r="A6677" s="0" t="n">
        <v>934</v>
      </c>
      <c r="B6677" s="0" t="s">
        <v>17736</v>
      </c>
      <c r="C6677" s="0" t="s">
        <v>17732</v>
      </c>
      <c r="D6677" s="0" t="n">
        <v>938</v>
      </c>
      <c r="E6677" s="0" t="s">
        <v>17972</v>
      </c>
      <c r="F6677" s="0" t="s">
        <v>1074</v>
      </c>
      <c r="G6677" s="0" t="s">
        <v>17973</v>
      </c>
    </row>
    <row r="6678" customFormat="false" ht="14.4" hidden="false" customHeight="false" outlineLevel="0" collapsed="false">
      <c r="A6678" s="0" t="n">
        <v>934</v>
      </c>
      <c r="B6678" s="0" t="s">
        <v>17736</v>
      </c>
      <c r="C6678" s="0" t="s">
        <v>17732</v>
      </c>
      <c r="D6678" s="0" t="n">
        <v>939</v>
      </c>
      <c r="E6678" s="0" t="s">
        <v>17974</v>
      </c>
      <c r="F6678" s="0" t="s">
        <v>1074</v>
      </c>
      <c r="G6678" s="0" t="s">
        <v>17975</v>
      </c>
    </row>
    <row r="6679" customFormat="false" ht="14.4" hidden="false" customHeight="false" outlineLevel="0" collapsed="false">
      <c r="A6679" s="0" t="n">
        <v>934</v>
      </c>
      <c r="B6679" s="0" t="s">
        <v>17736</v>
      </c>
      <c r="C6679" s="0" t="s">
        <v>17732</v>
      </c>
      <c r="D6679" s="0" t="n">
        <v>940</v>
      </c>
      <c r="E6679" s="0" t="s">
        <v>17976</v>
      </c>
      <c r="F6679" s="0" t="s">
        <v>1074</v>
      </c>
      <c r="G6679" s="0" t="s">
        <v>17977</v>
      </c>
    </row>
    <row r="6680" customFormat="false" ht="14.4" hidden="false" customHeight="false" outlineLevel="0" collapsed="false">
      <c r="A6680" s="0" t="n">
        <v>934</v>
      </c>
      <c r="B6680" s="0" t="s">
        <v>17736</v>
      </c>
      <c r="C6680" s="0" t="s">
        <v>17732</v>
      </c>
      <c r="D6680" s="0" t="n">
        <v>941</v>
      </c>
      <c r="E6680" s="0" t="s">
        <v>9229</v>
      </c>
      <c r="F6680" s="0" t="s">
        <v>9230</v>
      </c>
      <c r="G6680" s="0" t="s">
        <v>17978</v>
      </c>
    </row>
    <row r="6681" customFormat="false" ht="14.4" hidden="false" customHeight="false" outlineLevel="0" collapsed="false">
      <c r="A6681" s="0" t="n">
        <v>934</v>
      </c>
      <c r="B6681" s="0" t="s">
        <v>17736</v>
      </c>
      <c r="C6681" s="0" t="s">
        <v>17732</v>
      </c>
      <c r="D6681" s="0" t="n">
        <v>942</v>
      </c>
      <c r="E6681" s="0" t="s">
        <v>9231</v>
      </c>
      <c r="F6681" s="0" t="s">
        <v>9232</v>
      </c>
      <c r="G6681" s="0" t="s">
        <v>17979</v>
      </c>
    </row>
    <row r="6682" customFormat="false" ht="14.4" hidden="false" customHeight="false" outlineLevel="0" collapsed="false">
      <c r="A6682" s="0" t="n">
        <v>934</v>
      </c>
      <c r="B6682" s="0" t="s">
        <v>17736</v>
      </c>
      <c r="C6682" s="0" t="s">
        <v>17732</v>
      </c>
      <c r="D6682" s="0" t="n">
        <v>943</v>
      </c>
      <c r="E6682" s="0" t="s">
        <v>9233</v>
      </c>
      <c r="F6682" s="0" t="s">
        <v>1074</v>
      </c>
      <c r="G6682" s="0" t="s">
        <v>17980</v>
      </c>
    </row>
    <row r="6683" customFormat="false" ht="14.4" hidden="false" customHeight="false" outlineLevel="0" collapsed="false">
      <c r="A6683" s="0" t="n">
        <v>934</v>
      </c>
      <c r="B6683" s="0" t="s">
        <v>17736</v>
      </c>
      <c r="C6683" s="0" t="s">
        <v>17732</v>
      </c>
      <c r="D6683" s="0" t="n">
        <v>944</v>
      </c>
      <c r="E6683" s="0" t="s">
        <v>9235</v>
      </c>
      <c r="F6683" s="0" t="s">
        <v>1074</v>
      </c>
      <c r="G6683" s="0" t="s">
        <v>17981</v>
      </c>
    </row>
    <row r="6684" customFormat="false" ht="14.4" hidden="false" customHeight="false" outlineLevel="0" collapsed="false">
      <c r="A6684" s="0" t="n">
        <v>934</v>
      </c>
      <c r="B6684" s="0" t="s">
        <v>17736</v>
      </c>
      <c r="C6684" s="0" t="s">
        <v>17732</v>
      </c>
      <c r="D6684" s="0" t="n">
        <v>945</v>
      </c>
      <c r="E6684" s="0" t="s">
        <v>9237</v>
      </c>
      <c r="F6684" s="0" t="s">
        <v>17982</v>
      </c>
      <c r="G6684" s="0" t="s">
        <v>17983</v>
      </c>
    </row>
    <row r="6685" customFormat="false" ht="14.4" hidden="false" customHeight="false" outlineLevel="0" collapsed="false">
      <c r="A6685" s="0" t="n">
        <v>934</v>
      </c>
      <c r="B6685" s="0" t="s">
        <v>17736</v>
      </c>
      <c r="C6685" s="0" t="s">
        <v>17732</v>
      </c>
      <c r="D6685" s="0" t="n">
        <v>946</v>
      </c>
      <c r="E6685" s="0" t="s">
        <v>17984</v>
      </c>
      <c r="F6685" s="0" t="s">
        <v>1074</v>
      </c>
      <c r="G6685" s="0" t="s">
        <v>17985</v>
      </c>
    </row>
    <row r="6686" customFormat="false" ht="14.4" hidden="false" customHeight="false" outlineLevel="0" collapsed="false">
      <c r="A6686" s="0" t="n">
        <v>934</v>
      </c>
      <c r="B6686" s="0" t="s">
        <v>17736</v>
      </c>
      <c r="C6686" s="0" t="s">
        <v>17732</v>
      </c>
      <c r="D6686" s="0" t="n">
        <v>1001</v>
      </c>
      <c r="E6686" s="0" t="s">
        <v>16417</v>
      </c>
      <c r="F6686" s="0" t="s">
        <v>16418</v>
      </c>
      <c r="G6686" s="0" t="s">
        <v>16419</v>
      </c>
    </row>
    <row r="6687" customFormat="false" ht="14.4" hidden="false" customHeight="false" outlineLevel="0" collapsed="false">
      <c r="A6687" s="0" t="n">
        <v>934</v>
      </c>
      <c r="B6687" s="0" t="s">
        <v>17736</v>
      </c>
      <c r="C6687" s="0" t="s">
        <v>17732</v>
      </c>
      <c r="D6687" s="0" t="n">
        <v>1002</v>
      </c>
      <c r="E6687" s="0" t="s">
        <v>17986</v>
      </c>
      <c r="F6687" s="0" t="s">
        <v>17987</v>
      </c>
      <c r="G6687" s="0" t="s">
        <v>17988</v>
      </c>
    </row>
    <row r="6688" customFormat="false" ht="14.4" hidden="false" customHeight="false" outlineLevel="0" collapsed="false">
      <c r="A6688" s="0" t="n">
        <v>934</v>
      </c>
      <c r="B6688" s="0" t="s">
        <v>17736</v>
      </c>
      <c r="C6688" s="0" t="s">
        <v>17732</v>
      </c>
      <c r="D6688" s="0" t="n">
        <v>1003</v>
      </c>
      <c r="E6688" s="0" t="s">
        <v>17989</v>
      </c>
      <c r="F6688" s="0" t="s">
        <v>17990</v>
      </c>
      <c r="G6688" s="0" t="s">
        <v>17991</v>
      </c>
    </row>
    <row r="6689" customFormat="false" ht="14.4" hidden="false" customHeight="false" outlineLevel="0" collapsed="false">
      <c r="A6689" s="0" t="n">
        <v>934</v>
      </c>
      <c r="B6689" s="0" t="s">
        <v>17736</v>
      </c>
      <c r="C6689" s="0" t="s">
        <v>17732</v>
      </c>
      <c r="D6689" s="0" t="n">
        <v>1004</v>
      </c>
      <c r="E6689" s="0" t="s">
        <v>16420</v>
      </c>
      <c r="F6689" s="0" t="s">
        <v>16421</v>
      </c>
      <c r="G6689" s="0" t="s">
        <v>16422</v>
      </c>
    </row>
    <row r="6690" customFormat="false" ht="14.4" hidden="false" customHeight="false" outlineLevel="0" collapsed="false">
      <c r="A6690" s="0" t="n">
        <v>934</v>
      </c>
      <c r="B6690" s="0" t="s">
        <v>17736</v>
      </c>
      <c r="C6690" s="0" t="s">
        <v>17732</v>
      </c>
      <c r="D6690" s="0" t="n">
        <v>1005</v>
      </c>
      <c r="E6690" s="0" t="s">
        <v>16423</v>
      </c>
      <c r="F6690" s="0" t="s">
        <v>1074</v>
      </c>
      <c r="G6690" s="0" t="s">
        <v>16425</v>
      </c>
    </row>
    <row r="6691" customFormat="false" ht="14.4" hidden="false" customHeight="false" outlineLevel="0" collapsed="false">
      <c r="A6691" s="0" t="n">
        <v>934</v>
      </c>
      <c r="B6691" s="0" t="s">
        <v>17736</v>
      </c>
      <c r="C6691" s="0" t="s">
        <v>17732</v>
      </c>
      <c r="D6691" s="0" t="n">
        <v>1006</v>
      </c>
      <c r="E6691" s="0" t="s">
        <v>16426</v>
      </c>
      <c r="F6691" s="0" t="s">
        <v>17992</v>
      </c>
      <c r="G6691" s="0" t="s">
        <v>16428</v>
      </c>
    </row>
    <row r="6692" customFormat="false" ht="14.4" hidden="false" customHeight="false" outlineLevel="0" collapsed="false">
      <c r="A6692" s="0" t="n">
        <v>934</v>
      </c>
      <c r="B6692" s="0" t="s">
        <v>17736</v>
      </c>
      <c r="C6692" s="0" t="s">
        <v>17732</v>
      </c>
      <c r="D6692" s="0" t="n">
        <v>1007</v>
      </c>
      <c r="E6692" s="0" t="s">
        <v>17993</v>
      </c>
      <c r="F6692" s="0" t="s">
        <v>17994</v>
      </c>
      <c r="G6692" s="0" t="s">
        <v>17995</v>
      </c>
    </row>
    <row r="6693" customFormat="false" ht="14.4" hidden="false" customHeight="false" outlineLevel="0" collapsed="false">
      <c r="A6693" s="0" t="n">
        <v>934</v>
      </c>
      <c r="B6693" s="0" t="s">
        <v>17736</v>
      </c>
      <c r="C6693" s="0" t="s">
        <v>17732</v>
      </c>
      <c r="D6693" s="0" t="n">
        <v>1008</v>
      </c>
      <c r="E6693" s="0" t="s">
        <v>17996</v>
      </c>
      <c r="F6693" s="0" t="s">
        <v>17997</v>
      </c>
      <c r="G6693" s="0" t="s">
        <v>17998</v>
      </c>
    </row>
    <row r="6694" customFormat="false" ht="14.4" hidden="false" customHeight="false" outlineLevel="0" collapsed="false">
      <c r="A6694" s="0" t="n">
        <v>934</v>
      </c>
      <c r="B6694" s="0" t="s">
        <v>17736</v>
      </c>
      <c r="C6694" s="0" t="s">
        <v>17732</v>
      </c>
      <c r="D6694" s="0" t="n">
        <v>1009</v>
      </c>
      <c r="E6694" s="0" t="s">
        <v>17999</v>
      </c>
      <c r="F6694" s="0" t="s">
        <v>18000</v>
      </c>
      <c r="G6694" s="0" t="s">
        <v>18001</v>
      </c>
    </row>
    <row r="6695" customFormat="false" ht="14.4" hidden="false" customHeight="false" outlineLevel="0" collapsed="false">
      <c r="A6695" s="0" t="n">
        <v>934</v>
      </c>
      <c r="B6695" s="0" t="s">
        <v>17736</v>
      </c>
      <c r="C6695" s="0" t="s">
        <v>17732</v>
      </c>
      <c r="D6695" s="0" t="n">
        <v>1010</v>
      </c>
      <c r="E6695" s="0" t="s">
        <v>18002</v>
      </c>
      <c r="F6695" s="0" t="s">
        <v>18003</v>
      </c>
      <c r="G6695" s="0" t="s">
        <v>18004</v>
      </c>
    </row>
    <row r="6696" customFormat="false" ht="14.4" hidden="false" customHeight="false" outlineLevel="0" collapsed="false">
      <c r="A6696" s="0" t="n">
        <v>934</v>
      </c>
      <c r="B6696" s="0" t="s">
        <v>17736</v>
      </c>
      <c r="C6696" s="0" t="s">
        <v>17732</v>
      </c>
      <c r="D6696" s="0" t="n">
        <v>1011</v>
      </c>
      <c r="E6696" s="0" t="s">
        <v>18005</v>
      </c>
      <c r="F6696" s="0" t="s">
        <v>18006</v>
      </c>
      <c r="G6696" s="0" t="s">
        <v>18007</v>
      </c>
    </row>
    <row r="6697" customFormat="false" ht="14.4" hidden="false" customHeight="false" outlineLevel="0" collapsed="false">
      <c r="A6697" s="0" t="n">
        <v>934</v>
      </c>
      <c r="B6697" s="0" t="s">
        <v>17736</v>
      </c>
      <c r="C6697" s="0" t="s">
        <v>17732</v>
      </c>
      <c r="D6697" s="0" t="n">
        <v>1012</v>
      </c>
      <c r="E6697" s="0" t="s">
        <v>18008</v>
      </c>
      <c r="F6697" s="0" t="s">
        <v>18009</v>
      </c>
      <c r="G6697" s="0" t="s">
        <v>18010</v>
      </c>
    </row>
    <row r="6698" customFormat="false" ht="14.4" hidden="false" customHeight="false" outlineLevel="0" collapsed="false">
      <c r="A6698" s="0" t="n">
        <v>934</v>
      </c>
      <c r="B6698" s="0" t="s">
        <v>17736</v>
      </c>
      <c r="C6698" s="0" t="s">
        <v>17732</v>
      </c>
      <c r="D6698" s="0" t="n">
        <v>1013</v>
      </c>
      <c r="E6698" s="0" t="s">
        <v>18011</v>
      </c>
      <c r="F6698" s="0" t="s">
        <v>1074</v>
      </c>
      <c r="G6698" s="0" t="s">
        <v>18012</v>
      </c>
    </row>
    <row r="6699" customFormat="false" ht="14.4" hidden="false" customHeight="false" outlineLevel="0" collapsed="false">
      <c r="A6699" s="0" t="n">
        <v>934</v>
      </c>
      <c r="B6699" s="0" t="s">
        <v>17736</v>
      </c>
      <c r="C6699" s="0" t="s">
        <v>17732</v>
      </c>
      <c r="D6699" s="0" t="n">
        <v>1101</v>
      </c>
      <c r="E6699" s="0" t="s">
        <v>18013</v>
      </c>
      <c r="F6699" s="0" t="s">
        <v>18014</v>
      </c>
      <c r="G6699" s="0" t="s">
        <v>18015</v>
      </c>
    </row>
    <row r="6700" customFormat="false" ht="14.4" hidden="false" customHeight="false" outlineLevel="0" collapsed="false">
      <c r="A6700" s="0" t="n">
        <v>934</v>
      </c>
      <c r="B6700" s="0" t="s">
        <v>17736</v>
      </c>
      <c r="C6700" s="0" t="s">
        <v>17732</v>
      </c>
      <c r="D6700" s="0" t="n">
        <v>1102</v>
      </c>
      <c r="E6700" s="0" t="s">
        <v>18016</v>
      </c>
      <c r="F6700" s="0" t="s">
        <v>18017</v>
      </c>
      <c r="G6700" s="0" t="s">
        <v>18018</v>
      </c>
    </row>
    <row r="6701" customFormat="false" ht="14.4" hidden="false" customHeight="false" outlineLevel="0" collapsed="false">
      <c r="A6701" s="0" t="n">
        <v>934</v>
      </c>
      <c r="B6701" s="0" t="s">
        <v>17736</v>
      </c>
      <c r="C6701" s="0" t="s">
        <v>17732</v>
      </c>
      <c r="D6701" s="0" t="n">
        <v>1201</v>
      </c>
      <c r="E6701" s="0" t="s">
        <v>16265</v>
      </c>
      <c r="F6701" s="0" t="s">
        <v>18019</v>
      </c>
      <c r="G6701" s="0" t="s">
        <v>18020</v>
      </c>
    </row>
    <row r="6702" customFormat="false" ht="14.4" hidden="false" customHeight="false" outlineLevel="0" collapsed="false">
      <c r="A6702" s="0" t="n">
        <v>934</v>
      </c>
      <c r="B6702" s="0" t="s">
        <v>17736</v>
      </c>
      <c r="C6702" s="0" t="s">
        <v>17732</v>
      </c>
      <c r="D6702" s="0" t="n">
        <v>1202</v>
      </c>
      <c r="E6702" s="0" t="s">
        <v>18021</v>
      </c>
      <c r="F6702" s="0" t="s">
        <v>18022</v>
      </c>
      <c r="G6702" s="0" t="s">
        <v>18023</v>
      </c>
    </row>
    <row r="6703" customFormat="false" ht="14.4" hidden="false" customHeight="false" outlineLevel="0" collapsed="false">
      <c r="A6703" s="0" t="n">
        <v>934</v>
      </c>
      <c r="B6703" s="0" t="s">
        <v>17736</v>
      </c>
      <c r="C6703" s="0" t="s">
        <v>17732</v>
      </c>
      <c r="D6703" s="0" t="n">
        <v>1203</v>
      </c>
      <c r="E6703" s="0" t="s">
        <v>18024</v>
      </c>
      <c r="F6703" s="0" t="s">
        <v>18025</v>
      </c>
      <c r="G6703" s="0" t="s">
        <v>18026</v>
      </c>
    </row>
    <row r="6704" customFormat="false" ht="14.4" hidden="false" customHeight="false" outlineLevel="0" collapsed="false">
      <c r="A6704" s="0" t="n">
        <v>934</v>
      </c>
      <c r="B6704" s="0" t="s">
        <v>17736</v>
      </c>
      <c r="C6704" s="0" t="s">
        <v>17732</v>
      </c>
      <c r="D6704" s="0" t="n">
        <v>1204</v>
      </c>
      <c r="E6704" s="0" t="s">
        <v>18027</v>
      </c>
      <c r="F6704" s="0" t="s">
        <v>18028</v>
      </c>
      <c r="G6704" s="0" t="s">
        <v>18029</v>
      </c>
    </row>
    <row r="6705" customFormat="false" ht="14.4" hidden="false" customHeight="false" outlineLevel="0" collapsed="false">
      <c r="A6705" s="0" t="n">
        <v>934</v>
      </c>
      <c r="B6705" s="0" t="s">
        <v>17736</v>
      </c>
      <c r="C6705" s="0" t="s">
        <v>17732</v>
      </c>
      <c r="D6705" s="0" t="n">
        <v>1301</v>
      </c>
      <c r="E6705" s="0" t="s">
        <v>18030</v>
      </c>
      <c r="F6705" s="0" t="s">
        <v>18031</v>
      </c>
      <c r="G6705" s="0" t="s">
        <v>18032</v>
      </c>
    </row>
    <row r="6706" customFormat="false" ht="14.4" hidden="false" customHeight="false" outlineLevel="0" collapsed="false">
      <c r="A6706" s="0" t="n">
        <v>934</v>
      </c>
      <c r="B6706" s="0" t="s">
        <v>17736</v>
      </c>
      <c r="C6706" s="0" t="s">
        <v>17732</v>
      </c>
      <c r="D6706" s="0" t="n">
        <v>1302</v>
      </c>
      <c r="E6706" s="0" t="s">
        <v>18033</v>
      </c>
      <c r="F6706" s="0" t="s">
        <v>18034</v>
      </c>
      <c r="G6706" s="0" t="s">
        <v>18035</v>
      </c>
    </row>
    <row r="6707" customFormat="false" ht="14.4" hidden="false" customHeight="false" outlineLevel="0" collapsed="false">
      <c r="A6707" s="0" t="n">
        <v>934</v>
      </c>
      <c r="B6707" s="0" t="s">
        <v>17736</v>
      </c>
      <c r="C6707" s="0" t="s">
        <v>17732</v>
      </c>
      <c r="D6707" s="0" t="n">
        <v>1401</v>
      </c>
      <c r="E6707" s="0" t="s">
        <v>18036</v>
      </c>
      <c r="F6707" s="0" t="s">
        <v>18037</v>
      </c>
      <c r="G6707" s="0" t="s">
        <v>18038</v>
      </c>
    </row>
    <row r="6708" customFormat="false" ht="14.4" hidden="false" customHeight="false" outlineLevel="0" collapsed="false">
      <c r="A6708" s="0" t="n">
        <v>934</v>
      </c>
      <c r="B6708" s="0" t="s">
        <v>17736</v>
      </c>
      <c r="C6708" s="0" t="s">
        <v>17732</v>
      </c>
      <c r="D6708" s="0" t="n">
        <v>1402</v>
      </c>
      <c r="E6708" s="0" t="s">
        <v>18039</v>
      </c>
      <c r="F6708" s="0" t="s">
        <v>18040</v>
      </c>
      <c r="G6708" s="0" t="s">
        <v>18041</v>
      </c>
    </row>
    <row r="6709" customFormat="false" ht="14.4" hidden="false" customHeight="false" outlineLevel="0" collapsed="false">
      <c r="A6709" s="0" t="n">
        <v>934</v>
      </c>
      <c r="B6709" s="0" t="s">
        <v>17736</v>
      </c>
      <c r="C6709" s="0" t="s">
        <v>17732</v>
      </c>
      <c r="D6709" s="0" t="n">
        <v>1403</v>
      </c>
      <c r="E6709" s="0" t="s">
        <v>18042</v>
      </c>
      <c r="F6709" s="0" t="s">
        <v>18043</v>
      </c>
      <c r="G6709" s="0" t="s">
        <v>18044</v>
      </c>
    </row>
    <row r="6710" customFormat="false" ht="14.4" hidden="false" customHeight="false" outlineLevel="0" collapsed="false">
      <c r="A6710" s="0" t="n">
        <v>937</v>
      </c>
      <c r="B6710" s="0" t="s">
        <v>18045</v>
      </c>
      <c r="C6710" s="0" t="s">
        <v>18046</v>
      </c>
      <c r="D6710" s="0" t="n">
        <v>1</v>
      </c>
      <c r="E6710" s="0" t="s">
        <v>16588</v>
      </c>
      <c r="F6710" s="0" t="s">
        <v>18047</v>
      </c>
      <c r="G6710" s="0" t="s">
        <v>18048</v>
      </c>
    </row>
    <row r="6711" customFormat="false" ht="14.4" hidden="false" customHeight="false" outlineLevel="0" collapsed="false">
      <c r="A6711" s="0" t="n">
        <v>937</v>
      </c>
      <c r="B6711" s="0" t="s">
        <v>18045</v>
      </c>
      <c r="C6711" s="0" t="s">
        <v>18046</v>
      </c>
      <c r="D6711" s="0" t="n">
        <v>2</v>
      </c>
      <c r="E6711" s="0" t="s">
        <v>16586</v>
      </c>
      <c r="F6711" s="0" t="s">
        <v>18049</v>
      </c>
      <c r="G6711" s="0" t="s">
        <v>18050</v>
      </c>
    </row>
    <row r="6712" customFormat="false" ht="14.4" hidden="false" customHeight="false" outlineLevel="0" collapsed="false">
      <c r="A6712" s="0" t="n">
        <v>937</v>
      </c>
      <c r="B6712" s="0" t="s">
        <v>18045</v>
      </c>
      <c r="C6712" s="0" t="s">
        <v>18046</v>
      </c>
      <c r="D6712" s="0" t="n">
        <v>3</v>
      </c>
      <c r="E6712" s="0" t="s">
        <v>18051</v>
      </c>
      <c r="F6712" s="0" t="s">
        <v>18052</v>
      </c>
      <c r="G6712" s="0" t="s">
        <v>18053</v>
      </c>
    </row>
    <row r="6713" customFormat="false" ht="14.4" hidden="false" customHeight="false" outlineLevel="0" collapsed="false">
      <c r="A6713" s="0" t="n">
        <v>937</v>
      </c>
      <c r="B6713" s="0" t="s">
        <v>18045</v>
      </c>
      <c r="C6713" s="0" t="s">
        <v>18046</v>
      </c>
      <c r="D6713" s="0" t="n">
        <v>4</v>
      </c>
      <c r="E6713" s="0" t="s">
        <v>18054</v>
      </c>
      <c r="F6713" s="0" t="s">
        <v>18055</v>
      </c>
      <c r="G6713" s="0" t="s">
        <v>18056</v>
      </c>
    </row>
    <row r="6714" customFormat="false" ht="14.4" hidden="false" customHeight="false" outlineLevel="0" collapsed="false">
      <c r="A6714" s="0" t="n">
        <v>937</v>
      </c>
      <c r="B6714" s="0" t="s">
        <v>18045</v>
      </c>
      <c r="C6714" s="0" t="s">
        <v>18046</v>
      </c>
      <c r="D6714" s="0" t="n">
        <v>5</v>
      </c>
      <c r="E6714" s="0" t="s">
        <v>16940</v>
      </c>
      <c r="F6714" s="0" t="s">
        <v>18057</v>
      </c>
      <c r="G6714" s="0" t="s">
        <v>18058</v>
      </c>
    </row>
    <row r="6715" customFormat="false" ht="14.4" hidden="false" customHeight="false" outlineLevel="0" collapsed="false">
      <c r="A6715" s="0" t="n">
        <v>940</v>
      </c>
      <c r="B6715" s="0" t="s">
        <v>18059</v>
      </c>
      <c r="C6715" s="0" t="s">
        <v>18060</v>
      </c>
      <c r="D6715" s="0" t="n">
        <v>1</v>
      </c>
      <c r="E6715" s="0" t="s">
        <v>16455</v>
      </c>
      <c r="F6715" s="0" t="s">
        <v>16456</v>
      </c>
      <c r="G6715" s="0" t="s">
        <v>18061</v>
      </c>
    </row>
    <row r="6716" customFormat="false" ht="14.4" hidden="false" customHeight="false" outlineLevel="0" collapsed="false">
      <c r="A6716" s="0" t="n">
        <v>940</v>
      </c>
      <c r="B6716" s="0" t="s">
        <v>18059</v>
      </c>
      <c r="C6716" s="0" t="s">
        <v>18060</v>
      </c>
      <c r="D6716" s="0" t="n">
        <v>2</v>
      </c>
      <c r="E6716" s="0" t="s">
        <v>15915</v>
      </c>
      <c r="F6716" s="0" t="s">
        <v>15916</v>
      </c>
      <c r="G6716" s="0" t="s">
        <v>15917</v>
      </c>
    </row>
    <row r="6717" customFormat="false" ht="14.4" hidden="false" customHeight="false" outlineLevel="0" collapsed="false">
      <c r="A6717" s="0" t="n">
        <v>940</v>
      </c>
      <c r="B6717" s="0" t="s">
        <v>18059</v>
      </c>
      <c r="C6717" s="0" t="s">
        <v>18060</v>
      </c>
      <c r="D6717" s="0" t="n">
        <v>3</v>
      </c>
      <c r="E6717" s="0" t="s">
        <v>16515</v>
      </c>
      <c r="F6717" s="0" t="s">
        <v>16516</v>
      </c>
      <c r="G6717" s="0" t="s">
        <v>18062</v>
      </c>
    </row>
    <row r="6718" customFormat="false" ht="14.4" hidden="false" customHeight="false" outlineLevel="0" collapsed="false">
      <c r="A6718" s="0" t="n">
        <v>940</v>
      </c>
      <c r="B6718" s="0" t="s">
        <v>18059</v>
      </c>
      <c r="C6718" s="0" t="s">
        <v>18060</v>
      </c>
      <c r="D6718" s="0" t="n">
        <v>4</v>
      </c>
      <c r="E6718" s="0" t="s">
        <v>15924</v>
      </c>
      <c r="F6718" s="0" t="s">
        <v>17745</v>
      </c>
      <c r="G6718" s="0" t="s">
        <v>15926</v>
      </c>
    </row>
    <row r="6719" customFormat="false" ht="14.4" hidden="false" customHeight="false" outlineLevel="0" collapsed="false">
      <c r="A6719" s="0" t="n">
        <v>940</v>
      </c>
      <c r="B6719" s="0" t="s">
        <v>18059</v>
      </c>
      <c r="C6719" s="0" t="s">
        <v>18060</v>
      </c>
      <c r="D6719" s="0" t="n">
        <v>5</v>
      </c>
      <c r="E6719" s="0" t="s">
        <v>18063</v>
      </c>
      <c r="F6719" s="0" t="s">
        <v>18064</v>
      </c>
      <c r="G6719" s="0" t="s">
        <v>18065</v>
      </c>
    </row>
    <row r="6720" customFormat="false" ht="14.4" hidden="false" customHeight="false" outlineLevel="0" collapsed="false">
      <c r="A6720" s="0" t="n">
        <v>940</v>
      </c>
      <c r="B6720" s="0" t="s">
        <v>18059</v>
      </c>
      <c r="C6720" s="0" t="s">
        <v>18060</v>
      </c>
      <c r="D6720" s="0" t="n">
        <v>6</v>
      </c>
      <c r="E6720" s="0" t="s">
        <v>18066</v>
      </c>
      <c r="F6720" s="0" t="s">
        <v>18067</v>
      </c>
      <c r="G6720" s="0" t="s">
        <v>18068</v>
      </c>
    </row>
    <row r="6721" customFormat="false" ht="14.4" hidden="false" customHeight="false" outlineLevel="0" collapsed="false">
      <c r="A6721" s="0" t="n">
        <v>940</v>
      </c>
      <c r="B6721" s="0" t="s">
        <v>18059</v>
      </c>
      <c r="C6721" s="0" t="s">
        <v>18060</v>
      </c>
      <c r="D6721" s="0" t="n">
        <v>7</v>
      </c>
      <c r="E6721" s="0" t="s">
        <v>9187</v>
      </c>
      <c r="F6721" s="0" t="s">
        <v>9188</v>
      </c>
      <c r="G6721" s="0" t="s">
        <v>15928</v>
      </c>
    </row>
    <row r="6722" customFormat="false" ht="14.4" hidden="false" customHeight="false" outlineLevel="0" collapsed="false">
      <c r="A6722" s="0" t="n">
        <v>940</v>
      </c>
      <c r="B6722" s="0" t="s">
        <v>18059</v>
      </c>
      <c r="C6722" s="0" t="s">
        <v>18060</v>
      </c>
      <c r="D6722" s="0" t="n">
        <v>8</v>
      </c>
      <c r="E6722" s="0" t="s">
        <v>18069</v>
      </c>
      <c r="F6722" s="0" t="s">
        <v>18070</v>
      </c>
      <c r="G6722" s="0" t="s">
        <v>18071</v>
      </c>
    </row>
    <row r="6723" customFormat="false" ht="14.4" hidden="false" customHeight="false" outlineLevel="0" collapsed="false">
      <c r="A6723" s="0" t="n">
        <v>940</v>
      </c>
      <c r="B6723" s="0" t="s">
        <v>18059</v>
      </c>
      <c r="C6723" s="0" t="s">
        <v>18060</v>
      </c>
      <c r="D6723" s="0" t="n">
        <v>9</v>
      </c>
      <c r="E6723" s="0" t="s">
        <v>18072</v>
      </c>
      <c r="F6723" s="0" t="s">
        <v>18073</v>
      </c>
      <c r="G6723" s="0" t="s">
        <v>18074</v>
      </c>
    </row>
    <row r="6724" customFormat="false" ht="14.4" hidden="false" customHeight="false" outlineLevel="0" collapsed="false">
      <c r="A6724" s="0" t="n">
        <v>940</v>
      </c>
      <c r="B6724" s="0" t="s">
        <v>18059</v>
      </c>
      <c r="C6724" s="0" t="s">
        <v>18060</v>
      </c>
      <c r="D6724" s="0" t="n">
        <v>10</v>
      </c>
      <c r="E6724" s="0" t="s">
        <v>18075</v>
      </c>
      <c r="F6724" s="0" t="s">
        <v>18000</v>
      </c>
      <c r="G6724" s="0" t="s">
        <v>18001</v>
      </c>
    </row>
    <row r="6725" customFormat="false" ht="14.4" hidden="false" customHeight="false" outlineLevel="0" collapsed="false">
      <c r="A6725" s="0" t="n">
        <v>940</v>
      </c>
      <c r="B6725" s="0" t="s">
        <v>18059</v>
      </c>
      <c r="C6725" s="0" t="s">
        <v>18060</v>
      </c>
      <c r="D6725" s="0" t="n">
        <v>11</v>
      </c>
      <c r="E6725" s="0" t="s">
        <v>18076</v>
      </c>
      <c r="F6725" s="0" t="s">
        <v>18077</v>
      </c>
      <c r="G6725" s="0" t="s">
        <v>18078</v>
      </c>
    </row>
    <row r="6726" customFormat="false" ht="14.4" hidden="false" customHeight="false" outlineLevel="0" collapsed="false">
      <c r="A6726" s="0" t="n">
        <v>940</v>
      </c>
      <c r="B6726" s="0" t="s">
        <v>18059</v>
      </c>
      <c r="C6726" s="0" t="s">
        <v>18060</v>
      </c>
      <c r="D6726" s="0" t="n">
        <v>12</v>
      </c>
      <c r="E6726" s="0" t="s">
        <v>18079</v>
      </c>
      <c r="F6726" s="0" t="s">
        <v>18080</v>
      </c>
      <c r="G6726" s="0" t="s">
        <v>18081</v>
      </c>
    </row>
    <row r="6727" customFormat="false" ht="14.4" hidden="false" customHeight="false" outlineLevel="0" collapsed="false">
      <c r="A6727" s="0" t="n">
        <v>940</v>
      </c>
      <c r="B6727" s="0" t="s">
        <v>18059</v>
      </c>
      <c r="C6727" s="0" t="s">
        <v>18060</v>
      </c>
      <c r="D6727" s="0" t="n">
        <v>13</v>
      </c>
      <c r="E6727" s="0" t="s">
        <v>18082</v>
      </c>
      <c r="F6727" s="0" t="s">
        <v>18083</v>
      </c>
      <c r="G6727" s="0" t="s">
        <v>18084</v>
      </c>
    </row>
    <row r="6728" customFormat="false" ht="14.4" hidden="false" customHeight="false" outlineLevel="0" collapsed="false">
      <c r="A6728" s="0" t="n">
        <v>940</v>
      </c>
      <c r="B6728" s="0" t="s">
        <v>18059</v>
      </c>
      <c r="C6728" s="0" t="s">
        <v>18060</v>
      </c>
      <c r="D6728" s="0" t="n">
        <v>14</v>
      </c>
      <c r="E6728" s="0" t="s">
        <v>18085</v>
      </c>
      <c r="F6728" s="0" t="s">
        <v>18086</v>
      </c>
      <c r="G6728" s="0" t="s">
        <v>18087</v>
      </c>
    </row>
    <row r="6729" customFormat="false" ht="14.4" hidden="false" customHeight="false" outlineLevel="0" collapsed="false">
      <c r="A6729" s="0" t="n">
        <v>940</v>
      </c>
      <c r="B6729" s="0" t="s">
        <v>18059</v>
      </c>
      <c r="C6729" s="0" t="s">
        <v>18060</v>
      </c>
      <c r="D6729" s="0" t="n">
        <v>15</v>
      </c>
      <c r="E6729" s="0" t="s">
        <v>18088</v>
      </c>
      <c r="F6729" s="0" t="s">
        <v>18089</v>
      </c>
      <c r="G6729" s="0" t="s">
        <v>18090</v>
      </c>
    </row>
    <row r="6730" customFormat="false" ht="14.4" hidden="false" customHeight="false" outlineLevel="0" collapsed="false">
      <c r="A6730" s="0" t="n">
        <v>940</v>
      </c>
      <c r="B6730" s="0" t="s">
        <v>18059</v>
      </c>
      <c r="C6730" s="0" t="s">
        <v>18060</v>
      </c>
      <c r="D6730" s="0" t="n">
        <v>16</v>
      </c>
      <c r="E6730" s="0" t="s">
        <v>18091</v>
      </c>
      <c r="F6730" s="0" t="s">
        <v>18092</v>
      </c>
      <c r="G6730" s="0" t="s">
        <v>18093</v>
      </c>
    </row>
    <row r="6731" customFormat="false" ht="14.4" hidden="false" customHeight="false" outlineLevel="0" collapsed="false">
      <c r="A6731" s="0" t="n">
        <v>940</v>
      </c>
      <c r="B6731" s="0" t="s">
        <v>18059</v>
      </c>
      <c r="C6731" s="0" t="s">
        <v>18060</v>
      </c>
      <c r="D6731" s="0" t="n">
        <v>17</v>
      </c>
      <c r="E6731" s="0" t="s">
        <v>18094</v>
      </c>
      <c r="F6731" s="0" t="s">
        <v>18095</v>
      </c>
      <c r="G6731" s="0" t="s">
        <v>18096</v>
      </c>
    </row>
    <row r="6732" customFormat="false" ht="14.4" hidden="false" customHeight="false" outlineLevel="0" collapsed="false">
      <c r="A6732" s="0" t="n">
        <v>940</v>
      </c>
      <c r="B6732" s="0" t="s">
        <v>18059</v>
      </c>
      <c r="C6732" s="0" t="s">
        <v>18060</v>
      </c>
      <c r="D6732" s="0" t="n">
        <v>18</v>
      </c>
      <c r="E6732" s="0" t="s">
        <v>18097</v>
      </c>
      <c r="F6732" s="0" t="s">
        <v>18098</v>
      </c>
      <c r="G6732" s="0" t="s">
        <v>18099</v>
      </c>
    </row>
    <row r="6733" customFormat="false" ht="14.4" hidden="false" customHeight="false" outlineLevel="0" collapsed="false">
      <c r="A6733" s="0" t="n">
        <v>940</v>
      </c>
      <c r="B6733" s="0" t="s">
        <v>18059</v>
      </c>
      <c r="C6733" s="0" t="s">
        <v>18060</v>
      </c>
      <c r="D6733" s="0" t="n">
        <v>19</v>
      </c>
      <c r="E6733" s="0" t="s">
        <v>18100</v>
      </c>
      <c r="F6733" s="0" t="s">
        <v>1074</v>
      </c>
      <c r="G6733" s="0" t="s">
        <v>18101</v>
      </c>
    </row>
    <row r="6734" customFormat="false" ht="14.4" hidden="false" customHeight="false" outlineLevel="0" collapsed="false">
      <c r="A6734" s="0" t="n">
        <v>940</v>
      </c>
      <c r="B6734" s="0" t="s">
        <v>18059</v>
      </c>
      <c r="C6734" s="0" t="s">
        <v>18060</v>
      </c>
      <c r="D6734" s="0" t="n">
        <v>20</v>
      </c>
      <c r="E6734" s="0" t="s">
        <v>18102</v>
      </c>
      <c r="F6734" s="0" t="s">
        <v>18103</v>
      </c>
      <c r="G6734" s="0" t="s">
        <v>18104</v>
      </c>
    </row>
    <row r="6735" customFormat="false" ht="14.4" hidden="false" customHeight="false" outlineLevel="0" collapsed="false">
      <c r="A6735" s="0" t="n">
        <v>940</v>
      </c>
      <c r="B6735" s="0" t="s">
        <v>18059</v>
      </c>
      <c r="C6735" s="0" t="s">
        <v>18060</v>
      </c>
      <c r="D6735" s="0" t="n">
        <v>21</v>
      </c>
      <c r="E6735" s="0" t="s">
        <v>18105</v>
      </c>
      <c r="F6735" s="0" t="s">
        <v>18106</v>
      </c>
      <c r="G6735" s="0" t="s">
        <v>18107</v>
      </c>
    </row>
    <row r="6736" customFormat="false" ht="14.4" hidden="false" customHeight="false" outlineLevel="0" collapsed="false">
      <c r="A6736" s="0" t="n">
        <v>943</v>
      </c>
      <c r="B6736" s="0" t="s">
        <v>18108</v>
      </c>
      <c r="C6736" s="0" t="s">
        <v>18109</v>
      </c>
      <c r="D6736" s="0" t="n">
        <v>1</v>
      </c>
      <c r="E6736" s="0" t="s">
        <v>16699</v>
      </c>
      <c r="F6736" s="0" t="s">
        <v>16700</v>
      </c>
      <c r="G6736" s="0" t="s">
        <v>18110</v>
      </c>
    </row>
    <row r="6737" customFormat="false" ht="14.4" hidden="false" customHeight="false" outlineLevel="0" collapsed="false">
      <c r="A6737" s="0" t="n">
        <v>943</v>
      </c>
      <c r="B6737" s="0" t="s">
        <v>18108</v>
      </c>
      <c r="C6737" s="0" t="s">
        <v>18109</v>
      </c>
      <c r="D6737" s="0" t="n">
        <v>2</v>
      </c>
      <c r="E6737" s="0" t="s">
        <v>15822</v>
      </c>
      <c r="F6737" s="0" t="s">
        <v>376</v>
      </c>
      <c r="G6737" s="0" t="s">
        <v>376</v>
      </c>
    </row>
    <row r="6738" customFormat="false" ht="14.4" hidden="false" customHeight="false" outlineLevel="0" collapsed="false">
      <c r="A6738" s="0" t="n">
        <v>943</v>
      </c>
      <c r="B6738" s="0" t="s">
        <v>18108</v>
      </c>
      <c r="C6738" s="0" t="s">
        <v>18109</v>
      </c>
      <c r="D6738" s="0" t="n">
        <v>3</v>
      </c>
      <c r="E6738" s="0" t="s">
        <v>16695</v>
      </c>
      <c r="F6738" s="0" t="s">
        <v>17633</v>
      </c>
      <c r="G6738" s="0" t="s">
        <v>18111</v>
      </c>
    </row>
    <row r="6739" customFormat="false" ht="14.4" hidden="false" customHeight="false" outlineLevel="0" collapsed="false">
      <c r="A6739" s="0" t="n">
        <v>943</v>
      </c>
      <c r="B6739" s="0" t="s">
        <v>18108</v>
      </c>
      <c r="C6739" s="0" t="s">
        <v>18109</v>
      </c>
      <c r="D6739" s="0" t="n">
        <v>4</v>
      </c>
      <c r="E6739" s="0" t="s">
        <v>18112</v>
      </c>
      <c r="F6739" s="0" t="s">
        <v>18113</v>
      </c>
      <c r="G6739" s="0" t="s">
        <v>18114</v>
      </c>
    </row>
    <row r="6740" customFormat="false" ht="14.4" hidden="false" customHeight="false" outlineLevel="0" collapsed="false">
      <c r="A6740" s="0" t="n">
        <v>946</v>
      </c>
      <c r="B6740" s="0" t="s">
        <v>18115</v>
      </c>
      <c r="C6740" s="0" t="s">
        <v>18116</v>
      </c>
      <c r="D6740" s="0" t="n">
        <v>1</v>
      </c>
      <c r="E6740" s="0" t="s">
        <v>18117</v>
      </c>
      <c r="F6740" s="0" t="s">
        <v>18118</v>
      </c>
      <c r="G6740" s="0" t="s">
        <v>15703</v>
      </c>
    </row>
    <row r="6741" customFormat="false" ht="14.4" hidden="false" customHeight="false" outlineLevel="0" collapsed="false">
      <c r="A6741" s="0" t="n">
        <v>946</v>
      </c>
      <c r="B6741" s="0" t="s">
        <v>18115</v>
      </c>
      <c r="C6741" s="0" t="s">
        <v>18116</v>
      </c>
      <c r="D6741" s="0" t="n">
        <v>2</v>
      </c>
      <c r="E6741" s="0" t="s">
        <v>18119</v>
      </c>
      <c r="F6741" s="0" t="s">
        <v>18120</v>
      </c>
      <c r="G6741" s="0" t="s">
        <v>18121</v>
      </c>
    </row>
    <row r="6742" customFormat="false" ht="14.4" hidden="false" customHeight="false" outlineLevel="0" collapsed="false">
      <c r="A6742" s="0" t="n">
        <v>946</v>
      </c>
      <c r="B6742" s="0" t="s">
        <v>18115</v>
      </c>
      <c r="C6742" s="0" t="s">
        <v>18116</v>
      </c>
      <c r="D6742" s="0" t="n">
        <v>3</v>
      </c>
      <c r="E6742" s="0" t="s">
        <v>18122</v>
      </c>
      <c r="F6742" s="0" t="s">
        <v>18123</v>
      </c>
      <c r="G6742" s="0" t="s">
        <v>18124</v>
      </c>
    </row>
    <row r="6743" customFormat="false" ht="14.4" hidden="false" customHeight="false" outlineLevel="0" collapsed="false">
      <c r="A6743" s="0" t="n">
        <v>946</v>
      </c>
      <c r="B6743" s="0" t="s">
        <v>18115</v>
      </c>
      <c r="C6743" s="0" t="s">
        <v>18116</v>
      </c>
      <c r="D6743" s="0" t="n">
        <v>4</v>
      </c>
      <c r="E6743" s="0" t="s">
        <v>18125</v>
      </c>
      <c r="F6743" s="0" t="s">
        <v>1074</v>
      </c>
      <c r="G6743" s="0" t="s">
        <v>18126</v>
      </c>
    </row>
    <row r="6744" customFormat="false" ht="14.4" hidden="false" customHeight="false" outlineLevel="0" collapsed="false">
      <c r="A6744" s="0" t="n">
        <v>949</v>
      </c>
      <c r="B6744" s="0" t="s">
        <v>18127</v>
      </c>
      <c r="C6744" s="0" t="s">
        <v>18128</v>
      </c>
      <c r="D6744" s="0" t="n">
        <v>1</v>
      </c>
      <c r="E6744" s="0" t="s">
        <v>16426</v>
      </c>
      <c r="F6744" s="0" t="s">
        <v>17992</v>
      </c>
      <c r="G6744" s="0" t="s">
        <v>18129</v>
      </c>
    </row>
    <row r="6745" customFormat="false" ht="14.4" hidden="false" customHeight="false" outlineLevel="0" collapsed="false">
      <c r="A6745" s="0" t="n">
        <v>949</v>
      </c>
      <c r="B6745" s="0" t="s">
        <v>18127</v>
      </c>
      <c r="C6745" s="0" t="s">
        <v>18128</v>
      </c>
      <c r="D6745" s="0" t="n">
        <v>2</v>
      </c>
      <c r="E6745" s="0" t="s">
        <v>18130</v>
      </c>
      <c r="F6745" s="0" t="s">
        <v>18131</v>
      </c>
      <c r="G6745" s="0" t="s">
        <v>18132</v>
      </c>
    </row>
    <row r="6746" customFormat="false" ht="14.4" hidden="false" customHeight="false" outlineLevel="0" collapsed="false">
      <c r="A6746" s="0" t="n">
        <v>949</v>
      </c>
      <c r="B6746" s="0" t="s">
        <v>18127</v>
      </c>
      <c r="C6746" s="0" t="s">
        <v>18128</v>
      </c>
      <c r="D6746" s="0" t="n">
        <v>3</v>
      </c>
      <c r="E6746" s="0" t="s">
        <v>18133</v>
      </c>
      <c r="F6746" s="0" t="s">
        <v>18134</v>
      </c>
      <c r="G6746" s="0" t="s">
        <v>18135</v>
      </c>
    </row>
    <row r="6747" customFormat="false" ht="14.4" hidden="false" customHeight="false" outlineLevel="0" collapsed="false">
      <c r="A6747" s="0" t="n">
        <v>949</v>
      </c>
      <c r="B6747" s="0" t="s">
        <v>18127</v>
      </c>
      <c r="C6747" s="0" t="s">
        <v>18128</v>
      </c>
      <c r="D6747" s="0" t="n">
        <v>4</v>
      </c>
      <c r="E6747" s="0" t="s">
        <v>17772</v>
      </c>
      <c r="F6747" s="0" t="s">
        <v>18136</v>
      </c>
      <c r="G6747" s="0" t="s">
        <v>18137</v>
      </c>
    </row>
    <row r="6748" customFormat="false" ht="14.4" hidden="false" customHeight="false" outlineLevel="0" collapsed="false">
      <c r="A6748" s="0" t="n">
        <v>949</v>
      </c>
      <c r="B6748" s="0" t="s">
        <v>18127</v>
      </c>
      <c r="C6748" s="0" t="s">
        <v>18128</v>
      </c>
      <c r="D6748" s="0" t="n">
        <v>5</v>
      </c>
      <c r="E6748" s="0" t="s">
        <v>18138</v>
      </c>
      <c r="F6748" s="0" t="s">
        <v>18139</v>
      </c>
      <c r="G6748" s="0" t="s">
        <v>18140</v>
      </c>
    </row>
    <row r="6749" customFormat="false" ht="14.4" hidden="false" customHeight="false" outlineLevel="0" collapsed="false">
      <c r="A6749" s="0" t="n">
        <v>949</v>
      </c>
      <c r="B6749" s="0" t="s">
        <v>18127</v>
      </c>
      <c r="C6749" s="0" t="s">
        <v>18128</v>
      </c>
      <c r="D6749" s="0" t="n">
        <v>6</v>
      </c>
      <c r="E6749" s="0" t="s">
        <v>18141</v>
      </c>
      <c r="F6749" s="0" t="s">
        <v>18142</v>
      </c>
      <c r="G6749" s="0" t="s">
        <v>18143</v>
      </c>
    </row>
    <row r="6750" customFormat="false" ht="14.4" hidden="false" customHeight="false" outlineLevel="0" collapsed="false">
      <c r="A6750" s="0" t="n">
        <v>949</v>
      </c>
      <c r="B6750" s="0" t="s">
        <v>18127</v>
      </c>
      <c r="C6750" s="0" t="s">
        <v>18128</v>
      </c>
      <c r="D6750" s="0" t="n">
        <v>7</v>
      </c>
      <c r="E6750" s="0" t="s">
        <v>16224</v>
      </c>
      <c r="F6750" s="0" t="s">
        <v>17818</v>
      </c>
      <c r="G6750" s="0" t="s">
        <v>16226</v>
      </c>
    </row>
    <row r="6751" customFormat="false" ht="14.4" hidden="false" customHeight="false" outlineLevel="0" collapsed="false">
      <c r="A6751" s="0" t="n">
        <v>949</v>
      </c>
      <c r="B6751" s="0" t="s">
        <v>18127</v>
      </c>
      <c r="C6751" s="0" t="s">
        <v>18128</v>
      </c>
      <c r="D6751" s="0" t="n">
        <v>8</v>
      </c>
      <c r="E6751" s="0" t="s">
        <v>18144</v>
      </c>
      <c r="F6751" s="0" t="s">
        <v>18145</v>
      </c>
      <c r="G6751" s="0" t="s">
        <v>18146</v>
      </c>
    </row>
    <row r="6752" customFormat="false" ht="14.4" hidden="false" customHeight="false" outlineLevel="0" collapsed="false">
      <c r="A6752" s="0" t="n">
        <v>952</v>
      </c>
      <c r="B6752" s="0" t="s">
        <v>18147</v>
      </c>
      <c r="C6752" s="0" t="s">
        <v>18148</v>
      </c>
      <c r="D6752" s="0" t="n">
        <v>1</v>
      </c>
      <c r="E6752" s="0" t="s">
        <v>18149</v>
      </c>
      <c r="F6752" s="0" t="s">
        <v>18150</v>
      </c>
      <c r="G6752" s="0" t="s">
        <v>18151</v>
      </c>
    </row>
    <row r="6753" customFormat="false" ht="14.4" hidden="false" customHeight="false" outlineLevel="0" collapsed="false">
      <c r="A6753" s="0" t="n">
        <v>952</v>
      </c>
      <c r="B6753" s="0" t="s">
        <v>18147</v>
      </c>
      <c r="C6753" s="0" t="s">
        <v>18148</v>
      </c>
      <c r="D6753" s="0" t="n">
        <v>2</v>
      </c>
      <c r="E6753" s="0" t="s">
        <v>15444</v>
      </c>
      <c r="F6753" s="0" t="s">
        <v>15456</v>
      </c>
      <c r="G6753" s="0" t="s">
        <v>15446</v>
      </c>
    </row>
    <row r="6754" customFormat="false" ht="14.4" hidden="false" customHeight="false" outlineLevel="0" collapsed="false">
      <c r="A6754" s="0" t="n">
        <v>952</v>
      </c>
      <c r="B6754" s="0" t="s">
        <v>18147</v>
      </c>
      <c r="C6754" s="0" t="s">
        <v>18148</v>
      </c>
      <c r="D6754" s="0" t="n">
        <v>3</v>
      </c>
      <c r="E6754" s="0" t="s">
        <v>15438</v>
      </c>
      <c r="F6754" s="0" t="s">
        <v>18152</v>
      </c>
      <c r="G6754" s="0" t="s">
        <v>15440</v>
      </c>
    </row>
    <row r="6755" customFormat="false" ht="14.4" hidden="false" customHeight="false" outlineLevel="0" collapsed="false">
      <c r="A6755" s="0" t="n">
        <v>952</v>
      </c>
      <c r="B6755" s="0" t="s">
        <v>18147</v>
      </c>
      <c r="C6755" s="0" t="s">
        <v>18148</v>
      </c>
      <c r="D6755" s="0" t="n">
        <v>4</v>
      </c>
      <c r="E6755" s="0" t="s">
        <v>18153</v>
      </c>
      <c r="F6755" s="0" t="s">
        <v>18154</v>
      </c>
      <c r="G6755" s="0" t="s">
        <v>18155</v>
      </c>
    </row>
    <row r="6756" customFormat="false" ht="14.4" hidden="false" customHeight="false" outlineLevel="0" collapsed="false">
      <c r="A6756" s="0" t="n">
        <v>952</v>
      </c>
      <c r="B6756" s="0" t="s">
        <v>18147</v>
      </c>
      <c r="C6756" s="0" t="s">
        <v>18148</v>
      </c>
      <c r="D6756" s="0" t="n">
        <v>5</v>
      </c>
      <c r="E6756" s="0" t="s">
        <v>18156</v>
      </c>
      <c r="F6756" s="0" t="s">
        <v>18157</v>
      </c>
      <c r="G6756" s="0" t="s">
        <v>18158</v>
      </c>
    </row>
    <row r="6757" customFormat="false" ht="14.4" hidden="false" customHeight="false" outlineLevel="0" collapsed="false">
      <c r="A6757" s="0" t="n">
        <v>955</v>
      </c>
      <c r="B6757" s="0" t="s">
        <v>18159</v>
      </c>
      <c r="C6757" s="0" t="s">
        <v>18160</v>
      </c>
      <c r="D6757" s="0" t="n">
        <v>1</v>
      </c>
      <c r="E6757" s="0" t="s">
        <v>18161</v>
      </c>
    </row>
    <row r="6758" customFormat="false" ht="14.4" hidden="false" customHeight="false" outlineLevel="0" collapsed="false">
      <c r="A6758" s="0" t="n">
        <v>955</v>
      </c>
      <c r="B6758" s="0" t="s">
        <v>18159</v>
      </c>
      <c r="C6758" s="0" t="s">
        <v>18160</v>
      </c>
      <c r="D6758" s="0" t="n">
        <v>2</v>
      </c>
      <c r="E6758" s="0" t="s">
        <v>18162</v>
      </c>
    </row>
    <row r="6759" customFormat="false" ht="14.4" hidden="false" customHeight="false" outlineLevel="0" collapsed="false">
      <c r="A6759" s="0" t="n">
        <v>955</v>
      </c>
      <c r="B6759" s="0" t="s">
        <v>18159</v>
      </c>
      <c r="C6759" s="0" t="s">
        <v>18160</v>
      </c>
      <c r="D6759" s="0" t="n">
        <v>3</v>
      </c>
      <c r="E6759" s="0" t="s">
        <v>16881</v>
      </c>
    </row>
    <row r="6760" customFormat="false" ht="14.4" hidden="false" customHeight="false" outlineLevel="0" collapsed="false">
      <c r="A6760" s="0" t="n">
        <v>958</v>
      </c>
      <c r="B6760" s="0" t="s">
        <v>18163</v>
      </c>
      <c r="C6760" s="0" t="s">
        <v>18164</v>
      </c>
      <c r="D6760" s="0" t="n">
        <v>0</v>
      </c>
      <c r="E6760" s="0" t="s">
        <v>17547</v>
      </c>
    </row>
    <row r="6761" customFormat="false" ht="14.4" hidden="false" customHeight="false" outlineLevel="0" collapsed="false">
      <c r="A6761" s="0" t="n">
        <v>958</v>
      </c>
      <c r="B6761" s="0" t="s">
        <v>18163</v>
      </c>
      <c r="C6761" s="0" t="s">
        <v>18164</v>
      </c>
      <c r="D6761" s="0" t="n">
        <v>1</v>
      </c>
      <c r="E6761" s="0" t="s">
        <v>17548</v>
      </c>
    </row>
    <row r="6762" customFormat="false" ht="14.4" hidden="false" customHeight="false" outlineLevel="0" collapsed="false">
      <c r="A6762" s="0" t="n">
        <v>961</v>
      </c>
      <c r="B6762" s="0" t="s">
        <v>18165</v>
      </c>
      <c r="C6762" s="0" t="s">
        <v>18166</v>
      </c>
      <c r="D6762" s="0" t="n">
        <v>1</v>
      </c>
      <c r="E6762" s="0" t="s">
        <v>18167</v>
      </c>
      <c r="F6762" s="0" t="s">
        <v>18168</v>
      </c>
      <c r="G6762" s="0" t="s">
        <v>18169</v>
      </c>
    </row>
    <row r="6763" customFormat="false" ht="14.4" hidden="false" customHeight="false" outlineLevel="0" collapsed="false">
      <c r="A6763" s="0" t="n">
        <v>961</v>
      </c>
      <c r="B6763" s="0" t="s">
        <v>18165</v>
      </c>
      <c r="C6763" s="0" t="s">
        <v>18166</v>
      </c>
      <c r="D6763" s="0" t="n">
        <v>2</v>
      </c>
      <c r="E6763" s="0" t="s">
        <v>18170</v>
      </c>
      <c r="F6763" s="0" t="s">
        <v>18171</v>
      </c>
      <c r="G6763" s="0" t="s">
        <v>18172</v>
      </c>
    </row>
    <row r="6764" customFormat="false" ht="14.4" hidden="false" customHeight="false" outlineLevel="0" collapsed="false">
      <c r="A6764" s="0" t="n">
        <v>961</v>
      </c>
      <c r="B6764" s="0" t="s">
        <v>18165</v>
      </c>
      <c r="C6764" s="0" t="s">
        <v>18166</v>
      </c>
      <c r="D6764" s="0" t="n">
        <v>3</v>
      </c>
      <c r="E6764" s="0" t="s">
        <v>18173</v>
      </c>
      <c r="F6764" s="0" t="s">
        <v>18174</v>
      </c>
      <c r="G6764" s="0" t="s">
        <v>18175</v>
      </c>
    </row>
    <row r="6765" customFormat="false" ht="14.4" hidden="false" customHeight="false" outlineLevel="0" collapsed="false">
      <c r="A6765" s="0" t="n">
        <v>964</v>
      </c>
      <c r="B6765" s="0" t="s">
        <v>18176</v>
      </c>
      <c r="C6765" s="0" t="s">
        <v>18177</v>
      </c>
      <c r="D6765" s="0" t="n">
        <v>1</v>
      </c>
      <c r="E6765" s="0" t="s">
        <v>15438</v>
      </c>
      <c r="F6765" s="0" t="s">
        <v>15439</v>
      </c>
      <c r="G6765" s="0" t="s">
        <v>18178</v>
      </c>
    </row>
    <row r="6766" customFormat="false" ht="14.4" hidden="false" customHeight="false" outlineLevel="0" collapsed="false">
      <c r="A6766" s="0" t="n">
        <v>964</v>
      </c>
      <c r="B6766" s="0" t="s">
        <v>18176</v>
      </c>
      <c r="C6766" s="0" t="s">
        <v>18177</v>
      </c>
      <c r="D6766" s="0" t="n">
        <v>2</v>
      </c>
      <c r="E6766" s="0" t="s">
        <v>16697</v>
      </c>
      <c r="F6766" s="0" t="s">
        <v>18179</v>
      </c>
      <c r="G6766" s="0" t="s">
        <v>18180</v>
      </c>
    </row>
    <row r="6767" customFormat="false" ht="14.4" hidden="false" customHeight="false" outlineLevel="0" collapsed="false">
      <c r="A6767" s="0" t="n">
        <v>964</v>
      </c>
      <c r="B6767" s="0" t="s">
        <v>18176</v>
      </c>
      <c r="C6767" s="0" t="s">
        <v>18177</v>
      </c>
      <c r="D6767" s="0" t="n">
        <v>3</v>
      </c>
      <c r="E6767" s="0" t="s">
        <v>15455</v>
      </c>
      <c r="F6767" s="0" t="s">
        <v>18181</v>
      </c>
      <c r="G6767" s="0" t="s">
        <v>18182</v>
      </c>
    </row>
    <row r="6768" customFormat="false" ht="14.4" hidden="false" customHeight="false" outlineLevel="0" collapsed="false">
      <c r="A6768" s="0" t="n">
        <v>964</v>
      </c>
      <c r="B6768" s="0" t="s">
        <v>18176</v>
      </c>
      <c r="C6768" s="0" t="s">
        <v>18177</v>
      </c>
      <c r="D6768" s="0" t="n">
        <v>4</v>
      </c>
      <c r="E6768" s="0" t="s">
        <v>18183</v>
      </c>
      <c r="F6768" s="0" t="s">
        <v>18184</v>
      </c>
      <c r="G6768" s="0" t="s">
        <v>18185</v>
      </c>
    </row>
    <row r="6769" customFormat="false" ht="14.4" hidden="false" customHeight="false" outlineLevel="0" collapsed="false">
      <c r="A6769" s="0" t="n">
        <v>967</v>
      </c>
      <c r="B6769" s="0" t="s">
        <v>18186</v>
      </c>
      <c r="C6769" s="0" t="s">
        <v>18187</v>
      </c>
      <c r="D6769" s="0" t="n">
        <v>1</v>
      </c>
      <c r="E6769" s="0" t="s">
        <v>18188</v>
      </c>
      <c r="F6769" s="0" t="s">
        <v>18189</v>
      </c>
      <c r="G6769" s="0" t="s">
        <v>18190</v>
      </c>
    </row>
    <row r="6770" customFormat="false" ht="14.4" hidden="false" customHeight="false" outlineLevel="0" collapsed="false">
      <c r="A6770" s="0" t="n">
        <v>967</v>
      </c>
      <c r="B6770" s="0" t="s">
        <v>18186</v>
      </c>
      <c r="C6770" s="0" t="s">
        <v>18187</v>
      </c>
      <c r="D6770" s="0" t="n">
        <v>2</v>
      </c>
      <c r="E6770" s="0" t="s">
        <v>18191</v>
      </c>
      <c r="F6770" s="0" t="s">
        <v>18192</v>
      </c>
      <c r="G6770" s="0" t="s">
        <v>18193</v>
      </c>
    </row>
    <row r="6771" customFormat="false" ht="14.4" hidden="false" customHeight="false" outlineLevel="0" collapsed="false">
      <c r="A6771" s="0" t="n">
        <v>967</v>
      </c>
      <c r="B6771" s="0" t="s">
        <v>18186</v>
      </c>
      <c r="C6771" s="0" t="s">
        <v>18187</v>
      </c>
      <c r="D6771" s="0" t="n">
        <v>3</v>
      </c>
      <c r="E6771" s="0" t="s">
        <v>18194</v>
      </c>
      <c r="F6771" s="0" t="s">
        <v>18195</v>
      </c>
      <c r="G6771" s="0" t="s">
        <v>18196</v>
      </c>
    </row>
    <row r="6772" customFormat="false" ht="14.4" hidden="false" customHeight="false" outlineLevel="0" collapsed="false">
      <c r="A6772" s="0" t="n">
        <v>967</v>
      </c>
      <c r="B6772" s="0" t="s">
        <v>18186</v>
      </c>
      <c r="C6772" s="0" t="s">
        <v>18187</v>
      </c>
      <c r="D6772" s="0" t="n">
        <v>4</v>
      </c>
      <c r="E6772" s="0" t="s">
        <v>18197</v>
      </c>
      <c r="F6772" s="0" t="s">
        <v>18198</v>
      </c>
      <c r="G6772" s="0" t="s">
        <v>18199</v>
      </c>
    </row>
    <row r="6773" customFormat="false" ht="14.4" hidden="false" customHeight="false" outlineLevel="0" collapsed="false">
      <c r="A6773" s="0" t="n">
        <v>967</v>
      </c>
      <c r="B6773" s="0" t="s">
        <v>18186</v>
      </c>
      <c r="C6773" s="0" t="s">
        <v>18187</v>
      </c>
      <c r="D6773" s="0" t="n">
        <v>5</v>
      </c>
      <c r="E6773" s="0" t="s">
        <v>8987</v>
      </c>
      <c r="F6773" s="0" t="s">
        <v>8988</v>
      </c>
      <c r="G6773" s="0" t="s">
        <v>8989</v>
      </c>
    </row>
    <row r="6774" customFormat="false" ht="14.4" hidden="false" customHeight="false" outlineLevel="0" collapsed="false">
      <c r="A6774" s="0" t="n">
        <v>967</v>
      </c>
      <c r="B6774" s="0" t="s">
        <v>18186</v>
      </c>
      <c r="C6774" s="0" t="s">
        <v>18187</v>
      </c>
      <c r="D6774" s="0" t="n">
        <v>6</v>
      </c>
      <c r="E6774" s="0" t="s">
        <v>15594</v>
      </c>
      <c r="F6774" s="0" t="s">
        <v>15595</v>
      </c>
      <c r="G6774" s="0" t="s">
        <v>15596</v>
      </c>
    </row>
    <row r="6775" customFormat="false" ht="14.4" hidden="false" customHeight="false" outlineLevel="0" collapsed="false">
      <c r="A6775" s="0" t="n">
        <v>967</v>
      </c>
      <c r="B6775" s="0" t="s">
        <v>18186</v>
      </c>
      <c r="C6775" s="0" t="s">
        <v>18187</v>
      </c>
      <c r="D6775" s="0" t="n">
        <v>7</v>
      </c>
      <c r="E6775" s="0" t="s">
        <v>15597</v>
      </c>
      <c r="F6775" s="0" t="s">
        <v>15598</v>
      </c>
      <c r="G6775" s="0" t="s">
        <v>15599</v>
      </c>
    </row>
    <row r="6776" customFormat="false" ht="14.4" hidden="false" customHeight="false" outlineLevel="0" collapsed="false">
      <c r="A6776" s="0" t="n">
        <v>970</v>
      </c>
      <c r="B6776" s="0" t="s">
        <v>18200</v>
      </c>
      <c r="C6776" s="0" t="s">
        <v>18201</v>
      </c>
      <c r="D6776" s="0" t="n">
        <v>1</v>
      </c>
      <c r="E6776" s="0" t="s">
        <v>18202</v>
      </c>
      <c r="F6776" s="0" t="s">
        <v>18203</v>
      </c>
      <c r="G6776" s="0" t="s">
        <v>18204</v>
      </c>
    </row>
    <row r="6777" customFormat="false" ht="14.4" hidden="false" customHeight="false" outlineLevel="0" collapsed="false">
      <c r="A6777" s="0" t="n">
        <v>970</v>
      </c>
      <c r="B6777" s="0" t="s">
        <v>18200</v>
      </c>
      <c r="C6777" s="0" t="s">
        <v>18201</v>
      </c>
      <c r="D6777" s="0" t="n">
        <v>2</v>
      </c>
      <c r="E6777" s="0" t="s">
        <v>18205</v>
      </c>
      <c r="F6777" s="0" t="s">
        <v>18206</v>
      </c>
      <c r="G6777" s="0" t="s">
        <v>18207</v>
      </c>
    </row>
    <row r="6778" customFormat="false" ht="14.4" hidden="false" customHeight="false" outlineLevel="0" collapsed="false">
      <c r="A6778" s="0" t="n">
        <v>970</v>
      </c>
      <c r="B6778" s="0" t="s">
        <v>18200</v>
      </c>
      <c r="C6778" s="0" t="s">
        <v>18201</v>
      </c>
      <c r="D6778" s="0" t="n">
        <v>3</v>
      </c>
      <c r="E6778" s="0" t="s">
        <v>18208</v>
      </c>
      <c r="F6778" s="0" t="s">
        <v>18209</v>
      </c>
      <c r="G6778" s="0" t="s">
        <v>18210</v>
      </c>
    </row>
    <row r="6779" customFormat="false" ht="14.4" hidden="false" customHeight="false" outlineLevel="0" collapsed="false">
      <c r="A6779" s="0" t="n">
        <v>970</v>
      </c>
      <c r="B6779" s="0" t="s">
        <v>18200</v>
      </c>
      <c r="C6779" s="0" t="s">
        <v>18201</v>
      </c>
      <c r="D6779" s="0" t="n">
        <v>4</v>
      </c>
      <c r="E6779" s="0" t="s">
        <v>18211</v>
      </c>
      <c r="F6779" s="0" t="s">
        <v>18212</v>
      </c>
      <c r="G6779" s="0" t="s">
        <v>18213</v>
      </c>
    </row>
    <row r="6780" customFormat="false" ht="14.4" hidden="false" customHeight="false" outlineLevel="0" collapsed="false">
      <c r="A6780" s="0" t="n">
        <v>970</v>
      </c>
      <c r="B6780" s="0" t="s">
        <v>18200</v>
      </c>
      <c r="C6780" s="0" t="s">
        <v>18201</v>
      </c>
      <c r="D6780" s="0" t="n">
        <v>5</v>
      </c>
      <c r="E6780" s="0" t="s">
        <v>18214</v>
      </c>
      <c r="F6780" s="0" t="s">
        <v>17601</v>
      </c>
      <c r="G6780" s="0" t="s">
        <v>18215</v>
      </c>
    </row>
    <row r="6781" customFormat="false" ht="14.4" hidden="false" customHeight="false" outlineLevel="0" collapsed="false">
      <c r="A6781" s="0" t="n">
        <v>970</v>
      </c>
      <c r="B6781" s="0" t="s">
        <v>18200</v>
      </c>
      <c r="C6781" s="0" t="s">
        <v>18201</v>
      </c>
      <c r="D6781" s="0" t="n">
        <v>6</v>
      </c>
      <c r="E6781" s="0" t="s">
        <v>18216</v>
      </c>
      <c r="F6781" s="0" t="s">
        <v>18217</v>
      </c>
      <c r="G6781" s="0" t="s">
        <v>18218</v>
      </c>
    </row>
    <row r="6782" customFormat="false" ht="14.4" hidden="false" customHeight="false" outlineLevel="0" collapsed="false">
      <c r="A6782" s="0" t="n">
        <v>970</v>
      </c>
      <c r="B6782" s="0" t="s">
        <v>18200</v>
      </c>
      <c r="C6782" s="0" t="s">
        <v>18201</v>
      </c>
      <c r="D6782" s="0" t="n">
        <v>7</v>
      </c>
      <c r="E6782" s="0" t="s">
        <v>18219</v>
      </c>
      <c r="F6782" s="0" t="s">
        <v>18220</v>
      </c>
      <c r="G6782" s="0" t="s">
        <v>18221</v>
      </c>
    </row>
    <row r="6783" customFormat="false" ht="14.4" hidden="false" customHeight="false" outlineLevel="0" collapsed="false">
      <c r="A6783" s="0" t="n">
        <v>970</v>
      </c>
      <c r="B6783" s="0" t="s">
        <v>18200</v>
      </c>
      <c r="C6783" s="0" t="s">
        <v>18201</v>
      </c>
      <c r="D6783" s="0" t="n">
        <v>8</v>
      </c>
      <c r="E6783" s="0" t="s">
        <v>18222</v>
      </c>
      <c r="F6783" s="0" t="s">
        <v>18223</v>
      </c>
      <c r="G6783" s="0" t="s">
        <v>18224</v>
      </c>
    </row>
    <row r="6784" customFormat="false" ht="14.4" hidden="false" customHeight="false" outlineLevel="0" collapsed="false">
      <c r="A6784" s="0" t="n">
        <v>970</v>
      </c>
      <c r="B6784" s="0" t="s">
        <v>18200</v>
      </c>
      <c r="C6784" s="0" t="s">
        <v>18201</v>
      </c>
      <c r="D6784" s="0" t="n">
        <v>9</v>
      </c>
      <c r="E6784" s="0" t="s">
        <v>18225</v>
      </c>
      <c r="F6784" s="0" t="s">
        <v>18226</v>
      </c>
      <c r="G6784" s="0" t="s">
        <v>18227</v>
      </c>
    </row>
    <row r="6785" customFormat="false" ht="14.4" hidden="false" customHeight="false" outlineLevel="0" collapsed="false">
      <c r="A6785" s="0" t="n">
        <v>970</v>
      </c>
      <c r="B6785" s="0" t="s">
        <v>18200</v>
      </c>
      <c r="C6785" s="0" t="s">
        <v>18201</v>
      </c>
      <c r="D6785" s="0" t="n">
        <v>10</v>
      </c>
      <c r="E6785" s="0" t="s">
        <v>18228</v>
      </c>
      <c r="F6785" s="0" t="s">
        <v>18229</v>
      </c>
      <c r="G6785" s="0" t="s">
        <v>15703</v>
      </c>
    </row>
    <row r="6786" customFormat="false" ht="14.4" hidden="false" customHeight="false" outlineLevel="0" collapsed="false">
      <c r="A6786" s="0" t="n">
        <v>970</v>
      </c>
      <c r="B6786" s="0" t="s">
        <v>18200</v>
      </c>
      <c r="C6786" s="0" t="s">
        <v>18201</v>
      </c>
      <c r="D6786" s="0" t="n">
        <v>11</v>
      </c>
      <c r="E6786" s="0" t="s">
        <v>18230</v>
      </c>
      <c r="F6786" s="0" t="s">
        <v>18231</v>
      </c>
      <c r="G6786" s="0" t="s">
        <v>18232</v>
      </c>
    </row>
    <row r="6787" customFormat="false" ht="14.4" hidden="false" customHeight="false" outlineLevel="0" collapsed="false">
      <c r="A6787" s="0" t="n">
        <v>970</v>
      </c>
      <c r="B6787" s="0" t="s">
        <v>18200</v>
      </c>
      <c r="C6787" s="0" t="s">
        <v>18201</v>
      </c>
      <c r="D6787" s="0" t="n">
        <v>12</v>
      </c>
      <c r="E6787" s="0" t="s">
        <v>18233</v>
      </c>
      <c r="F6787" s="0" t="s">
        <v>18234</v>
      </c>
      <c r="G6787" s="0" t="s">
        <v>18235</v>
      </c>
    </row>
    <row r="6788" customFormat="false" ht="14.4" hidden="false" customHeight="false" outlineLevel="0" collapsed="false">
      <c r="A6788" s="0" t="n">
        <v>970</v>
      </c>
      <c r="B6788" s="0" t="s">
        <v>18200</v>
      </c>
      <c r="C6788" s="0" t="s">
        <v>18201</v>
      </c>
      <c r="D6788" s="0" t="n">
        <v>13</v>
      </c>
      <c r="E6788" s="0" t="s">
        <v>18236</v>
      </c>
      <c r="F6788" s="0" t="s">
        <v>18226</v>
      </c>
      <c r="G6788" s="0" t="s">
        <v>18237</v>
      </c>
    </row>
    <row r="6789" customFormat="false" ht="14.4" hidden="false" customHeight="false" outlineLevel="0" collapsed="false">
      <c r="A6789" s="0" t="n">
        <v>970</v>
      </c>
      <c r="B6789" s="0" t="s">
        <v>18200</v>
      </c>
      <c r="C6789" s="0" t="s">
        <v>18201</v>
      </c>
      <c r="D6789" s="0" t="n">
        <v>14</v>
      </c>
      <c r="E6789" s="0" t="s">
        <v>18238</v>
      </c>
      <c r="F6789" s="0" t="s">
        <v>18239</v>
      </c>
      <c r="G6789" s="0" t="s">
        <v>18240</v>
      </c>
    </row>
    <row r="6790" customFormat="false" ht="14.4" hidden="false" customHeight="false" outlineLevel="0" collapsed="false">
      <c r="A6790" s="0" t="n">
        <v>970</v>
      </c>
      <c r="B6790" s="0" t="s">
        <v>18200</v>
      </c>
      <c r="C6790" s="0" t="s">
        <v>18201</v>
      </c>
      <c r="D6790" s="0" t="n">
        <v>15</v>
      </c>
      <c r="E6790" s="0" t="s">
        <v>17591</v>
      </c>
      <c r="F6790" s="0" t="s">
        <v>17592</v>
      </c>
      <c r="G6790" s="0" t="s">
        <v>17593</v>
      </c>
    </row>
    <row r="6791" customFormat="false" ht="14.4" hidden="false" customHeight="false" outlineLevel="0" collapsed="false">
      <c r="A6791" s="0" t="n">
        <v>970</v>
      </c>
      <c r="B6791" s="0" t="s">
        <v>18200</v>
      </c>
      <c r="C6791" s="0" t="s">
        <v>18201</v>
      </c>
      <c r="D6791" s="0" t="n">
        <v>16</v>
      </c>
      <c r="E6791" s="0" t="s">
        <v>18241</v>
      </c>
      <c r="F6791" s="0" t="s">
        <v>18242</v>
      </c>
      <c r="G6791" s="0" t="s">
        <v>18243</v>
      </c>
    </row>
    <row r="6792" customFormat="false" ht="14.4" hidden="false" customHeight="false" outlineLevel="0" collapsed="false">
      <c r="A6792" s="0" t="n">
        <v>970</v>
      </c>
      <c r="B6792" s="0" t="s">
        <v>18200</v>
      </c>
      <c r="C6792" s="0" t="s">
        <v>18201</v>
      </c>
      <c r="D6792" s="0" t="n">
        <v>17</v>
      </c>
      <c r="E6792" s="0" t="s">
        <v>18244</v>
      </c>
      <c r="F6792" s="0" t="s">
        <v>18245</v>
      </c>
      <c r="G6792" s="0" t="s">
        <v>18246</v>
      </c>
    </row>
    <row r="6793" customFormat="false" ht="14.4" hidden="false" customHeight="false" outlineLevel="0" collapsed="false">
      <c r="A6793" s="0" t="n">
        <v>970</v>
      </c>
      <c r="B6793" s="0" t="s">
        <v>18200</v>
      </c>
      <c r="C6793" s="0" t="s">
        <v>18201</v>
      </c>
      <c r="D6793" s="0" t="n">
        <v>18</v>
      </c>
      <c r="E6793" s="0" t="s">
        <v>18247</v>
      </c>
      <c r="F6793" s="0" t="s">
        <v>18248</v>
      </c>
      <c r="G6793" s="0" t="s">
        <v>18249</v>
      </c>
    </row>
    <row r="6794" customFormat="false" ht="14.4" hidden="false" customHeight="false" outlineLevel="0" collapsed="false">
      <c r="A6794" s="0" t="n">
        <v>970</v>
      </c>
      <c r="B6794" s="0" t="s">
        <v>18200</v>
      </c>
      <c r="C6794" s="0" t="s">
        <v>18201</v>
      </c>
      <c r="D6794" s="0" t="n">
        <v>19</v>
      </c>
      <c r="E6794" s="0" t="s">
        <v>18250</v>
      </c>
      <c r="F6794" s="0" t="s">
        <v>18251</v>
      </c>
      <c r="G6794" s="0" t="s">
        <v>18252</v>
      </c>
    </row>
    <row r="6795" customFormat="false" ht="14.4" hidden="false" customHeight="false" outlineLevel="0" collapsed="false">
      <c r="A6795" s="0" t="n">
        <v>973</v>
      </c>
      <c r="B6795" s="0" t="s">
        <v>18253</v>
      </c>
      <c r="C6795" s="0" t="s">
        <v>18254</v>
      </c>
      <c r="D6795" s="0" t="n">
        <v>1</v>
      </c>
      <c r="E6795" s="0" t="s">
        <v>18255</v>
      </c>
      <c r="F6795" s="0" t="s">
        <v>18256</v>
      </c>
      <c r="G6795" s="0" t="s">
        <v>18257</v>
      </c>
    </row>
    <row r="6796" customFormat="false" ht="14.4" hidden="false" customHeight="false" outlineLevel="0" collapsed="false">
      <c r="A6796" s="0" t="n">
        <v>973</v>
      </c>
      <c r="B6796" s="0" t="s">
        <v>18253</v>
      </c>
      <c r="C6796" s="0" t="s">
        <v>18254</v>
      </c>
      <c r="D6796" s="0" t="n">
        <v>2</v>
      </c>
      <c r="E6796" s="0" t="s">
        <v>18258</v>
      </c>
      <c r="F6796" s="0" t="s">
        <v>18259</v>
      </c>
      <c r="G6796" s="0" t="s">
        <v>18260</v>
      </c>
    </row>
    <row r="6797" customFormat="false" ht="14.4" hidden="false" customHeight="false" outlineLevel="0" collapsed="false">
      <c r="A6797" s="0" t="n">
        <v>973</v>
      </c>
      <c r="B6797" s="0" t="s">
        <v>18253</v>
      </c>
      <c r="C6797" s="0" t="s">
        <v>18254</v>
      </c>
      <c r="D6797" s="0" t="n">
        <v>3</v>
      </c>
      <c r="E6797" s="0" t="s">
        <v>18261</v>
      </c>
      <c r="F6797" s="0" t="s">
        <v>18262</v>
      </c>
      <c r="G6797" s="0" t="s">
        <v>18263</v>
      </c>
    </row>
    <row r="6798" customFormat="false" ht="14.4" hidden="false" customHeight="false" outlineLevel="0" collapsed="false">
      <c r="A6798" s="0" t="n">
        <v>973</v>
      </c>
      <c r="B6798" s="0" t="s">
        <v>18253</v>
      </c>
      <c r="C6798" s="0" t="s">
        <v>18254</v>
      </c>
      <c r="D6798" s="0" t="n">
        <v>4</v>
      </c>
      <c r="E6798" s="0" t="s">
        <v>18264</v>
      </c>
      <c r="F6798" s="0" t="s">
        <v>18265</v>
      </c>
      <c r="G6798" s="0" t="s">
        <v>18266</v>
      </c>
    </row>
    <row r="6799" customFormat="false" ht="14.4" hidden="false" customHeight="false" outlineLevel="0" collapsed="false">
      <c r="A6799" s="0" t="n">
        <v>973</v>
      </c>
      <c r="B6799" s="0" t="s">
        <v>18253</v>
      </c>
      <c r="C6799" s="0" t="s">
        <v>18254</v>
      </c>
      <c r="D6799" s="0" t="n">
        <v>5</v>
      </c>
      <c r="E6799" s="0" t="s">
        <v>17342</v>
      </c>
      <c r="F6799" s="0" t="s">
        <v>1074</v>
      </c>
      <c r="G6799" s="0" t="s">
        <v>18267</v>
      </c>
    </row>
    <row r="6800" customFormat="false" ht="14.4" hidden="false" customHeight="false" outlineLevel="0" collapsed="false">
      <c r="A6800" s="0" t="n">
        <v>976</v>
      </c>
      <c r="B6800" s="0" t="s">
        <v>18268</v>
      </c>
      <c r="C6800" s="0" t="s">
        <v>18269</v>
      </c>
      <c r="D6800" s="0" t="n">
        <v>1</v>
      </c>
      <c r="E6800" s="0" t="s">
        <v>18270</v>
      </c>
      <c r="F6800" s="0" t="s">
        <v>1329</v>
      </c>
      <c r="G6800" s="0" t="s">
        <v>18271</v>
      </c>
    </row>
    <row r="6801" customFormat="false" ht="14.4" hidden="false" customHeight="false" outlineLevel="0" collapsed="false">
      <c r="A6801" s="0" t="n">
        <v>976</v>
      </c>
      <c r="B6801" s="0" t="s">
        <v>18268</v>
      </c>
      <c r="C6801" s="0" t="s">
        <v>18269</v>
      </c>
      <c r="D6801" s="0" t="n">
        <v>2</v>
      </c>
      <c r="E6801" s="0" t="s">
        <v>1124</v>
      </c>
      <c r="F6801" s="0" t="s">
        <v>18272</v>
      </c>
      <c r="G6801" s="0" t="s">
        <v>18273</v>
      </c>
    </row>
    <row r="6802" customFormat="false" ht="14.4" hidden="false" customHeight="false" outlineLevel="0" collapsed="false">
      <c r="A6802" s="0" t="n">
        <v>976</v>
      </c>
      <c r="B6802" s="0" t="s">
        <v>18268</v>
      </c>
      <c r="C6802" s="0" t="s">
        <v>18269</v>
      </c>
      <c r="D6802" s="0" t="n">
        <v>3</v>
      </c>
      <c r="E6802" s="0" t="s">
        <v>2023</v>
      </c>
      <c r="F6802" s="0" t="s">
        <v>2024</v>
      </c>
      <c r="G6802" s="0" t="s">
        <v>18274</v>
      </c>
    </row>
    <row r="6803" customFormat="false" ht="14.4" hidden="false" customHeight="false" outlineLevel="0" collapsed="false">
      <c r="A6803" s="0" t="n">
        <v>976</v>
      </c>
      <c r="B6803" s="0" t="s">
        <v>18268</v>
      </c>
      <c r="C6803" s="0" t="s">
        <v>18269</v>
      </c>
      <c r="D6803" s="0" t="n">
        <v>4</v>
      </c>
      <c r="E6803" s="0" t="s">
        <v>18275</v>
      </c>
      <c r="F6803" s="0" t="s">
        <v>18276</v>
      </c>
      <c r="G6803" s="0" t="s">
        <v>18277</v>
      </c>
    </row>
    <row r="6804" customFormat="false" ht="14.4" hidden="false" customHeight="false" outlineLevel="0" collapsed="false">
      <c r="A6804" s="0" t="n">
        <v>976</v>
      </c>
      <c r="B6804" s="0" t="s">
        <v>18268</v>
      </c>
      <c r="C6804" s="0" t="s">
        <v>18269</v>
      </c>
      <c r="D6804" s="0" t="n">
        <v>5</v>
      </c>
      <c r="E6804" s="0" t="s">
        <v>18278</v>
      </c>
      <c r="F6804" s="0" t="s">
        <v>1071</v>
      </c>
      <c r="G6804" s="0" t="s">
        <v>18279</v>
      </c>
    </row>
    <row r="6805" customFormat="false" ht="14.4" hidden="false" customHeight="false" outlineLevel="0" collapsed="false">
      <c r="A6805" s="0" t="n">
        <v>976</v>
      </c>
      <c r="B6805" s="0" t="s">
        <v>18268</v>
      </c>
      <c r="C6805" s="0" t="s">
        <v>18269</v>
      </c>
      <c r="D6805" s="0" t="n">
        <v>6</v>
      </c>
      <c r="E6805" s="0" t="s">
        <v>18280</v>
      </c>
      <c r="F6805" s="0" t="s">
        <v>18281</v>
      </c>
      <c r="G6805" s="0" t="s">
        <v>18282</v>
      </c>
    </row>
    <row r="6806" customFormat="false" ht="14.4" hidden="false" customHeight="false" outlineLevel="0" collapsed="false">
      <c r="A6806" s="0" t="n">
        <v>976</v>
      </c>
      <c r="B6806" s="0" t="s">
        <v>18268</v>
      </c>
      <c r="C6806" s="0" t="s">
        <v>18269</v>
      </c>
      <c r="D6806" s="0" t="n">
        <v>7</v>
      </c>
      <c r="E6806" s="0" t="s">
        <v>18283</v>
      </c>
      <c r="F6806" s="0" t="s">
        <v>1071</v>
      </c>
      <c r="G6806" s="0" t="s">
        <v>18284</v>
      </c>
    </row>
    <row r="6807" customFormat="false" ht="14.4" hidden="false" customHeight="false" outlineLevel="0" collapsed="false">
      <c r="A6807" s="0" t="n">
        <v>976</v>
      </c>
      <c r="B6807" s="0" t="s">
        <v>18268</v>
      </c>
      <c r="C6807" s="0" t="s">
        <v>18269</v>
      </c>
      <c r="D6807" s="0" t="n">
        <v>8</v>
      </c>
      <c r="E6807" s="0" t="s">
        <v>18285</v>
      </c>
      <c r="F6807" s="0" t="s">
        <v>18286</v>
      </c>
      <c r="G6807" s="0" t="s">
        <v>18287</v>
      </c>
    </row>
    <row r="6808" customFormat="false" ht="14.4" hidden="false" customHeight="false" outlineLevel="0" collapsed="false">
      <c r="A6808" s="0" t="n">
        <v>976</v>
      </c>
      <c r="B6808" s="0" t="s">
        <v>18268</v>
      </c>
      <c r="C6808" s="0" t="s">
        <v>18269</v>
      </c>
      <c r="D6808" s="0" t="n">
        <v>9</v>
      </c>
      <c r="E6808" s="0" t="s">
        <v>18288</v>
      </c>
      <c r="F6808" s="0" t="s">
        <v>18289</v>
      </c>
      <c r="G6808" s="0" t="s">
        <v>18290</v>
      </c>
    </row>
    <row r="6809" customFormat="false" ht="14.4" hidden="false" customHeight="false" outlineLevel="0" collapsed="false">
      <c r="A6809" s="0" t="n">
        <v>976</v>
      </c>
      <c r="B6809" s="0" t="s">
        <v>18268</v>
      </c>
      <c r="C6809" s="0" t="s">
        <v>18269</v>
      </c>
      <c r="D6809" s="0" t="n">
        <v>10</v>
      </c>
      <c r="E6809" s="0" t="s">
        <v>15846</v>
      </c>
      <c r="F6809" s="0" t="s">
        <v>15847</v>
      </c>
      <c r="G6809" s="0" t="s">
        <v>18291</v>
      </c>
    </row>
    <row r="6810" customFormat="false" ht="14.4" hidden="false" customHeight="false" outlineLevel="0" collapsed="false">
      <c r="A6810" s="0" t="n">
        <v>976</v>
      </c>
      <c r="B6810" s="0" t="s">
        <v>18268</v>
      </c>
      <c r="C6810" s="0" t="s">
        <v>18269</v>
      </c>
      <c r="D6810" s="0" t="n">
        <v>11</v>
      </c>
      <c r="E6810" s="0" t="s">
        <v>18292</v>
      </c>
      <c r="F6810" s="0" t="s">
        <v>18293</v>
      </c>
      <c r="G6810" s="0" t="s">
        <v>18294</v>
      </c>
    </row>
    <row r="6811" customFormat="false" ht="14.4" hidden="false" customHeight="false" outlineLevel="0" collapsed="false">
      <c r="A6811" s="0" t="n">
        <v>976</v>
      </c>
      <c r="B6811" s="0" t="s">
        <v>18268</v>
      </c>
      <c r="C6811" s="0" t="s">
        <v>18269</v>
      </c>
      <c r="D6811" s="0" t="n">
        <v>12</v>
      </c>
      <c r="E6811" s="0" t="s">
        <v>18295</v>
      </c>
      <c r="F6811" s="0" t="s">
        <v>18296</v>
      </c>
      <c r="G6811" s="0" t="s">
        <v>18297</v>
      </c>
    </row>
    <row r="6812" customFormat="false" ht="14.4" hidden="false" customHeight="false" outlineLevel="0" collapsed="false">
      <c r="A6812" s="0" t="n">
        <v>976</v>
      </c>
      <c r="B6812" s="0" t="s">
        <v>18268</v>
      </c>
      <c r="C6812" s="0" t="s">
        <v>18269</v>
      </c>
      <c r="D6812" s="0" t="n">
        <v>13</v>
      </c>
      <c r="E6812" s="0" t="s">
        <v>18298</v>
      </c>
      <c r="F6812" s="0" t="s">
        <v>18299</v>
      </c>
      <c r="G6812" s="0" t="s">
        <v>18300</v>
      </c>
    </row>
    <row r="6813" customFormat="false" ht="14.4" hidden="false" customHeight="false" outlineLevel="0" collapsed="false">
      <c r="A6813" s="0" t="n">
        <v>979</v>
      </c>
      <c r="B6813" s="0" t="s">
        <v>18301</v>
      </c>
      <c r="C6813" s="0" t="s">
        <v>18302</v>
      </c>
      <c r="D6813" s="0" t="n">
        <v>1</v>
      </c>
      <c r="E6813" s="0" t="s">
        <v>18303</v>
      </c>
      <c r="F6813" s="0" t="s">
        <v>18304</v>
      </c>
      <c r="G6813" s="0" t="s">
        <v>18305</v>
      </c>
    </row>
    <row r="6814" customFormat="false" ht="14.4" hidden="false" customHeight="false" outlineLevel="0" collapsed="false">
      <c r="A6814" s="0" t="n">
        <v>979</v>
      </c>
      <c r="B6814" s="0" t="s">
        <v>18301</v>
      </c>
      <c r="C6814" s="0" t="s">
        <v>18302</v>
      </c>
      <c r="D6814" s="0" t="n">
        <v>2</v>
      </c>
      <c r="E6814" s="0" t="s">
        <v>18306</v>
      </c>
      <c r="F6814" s="0" t="s">
        <v>18307</v>
      </c>
      <c r="G6814" s="0" t="s">
        <v>18308</v>
      </c>
    </row>
    <row r="6815" customFormat="false" ht="14.4" hidden="false" customHeight="false" outlineLevel="0" collapsed="false">
      <c r="A6815" s="0" t="n">
        <v>979</v>
      </c>
      <c r="B6815" s="0" t="s">
        <v>18301</v>
      </c>
      <c r="C6815" s="0" t="s">
        <v>18302</v>
      </c>
      <c r="D6815" s="0" t="n">
        <v>3</v>
      </c>
      <c r="E6815" s="0" t="s">
        <v>18309</v>
      </c>
      <c r="F6815" s="0" t="s">
        <v>18310</v>
      </c>
      <c r="G6815" s="0" t="s">
        <v>18311</v>
      </c>
    </row>
    <row r="6816" customFormat="false" ht="14.4" hidden="false" customHeight="false" outlineLevel="0" collapsed="false">
      <c r="A6816" s="0" t="n">
        <v>979</v>
      </c>
      <c r="B6816" s="0" t="s">
        <v>18301</v>
      </c>
      <c r="C6816" s="0" t="s">
        <v>18302</v>
      </c>
      <c r="D6816" s="0" t="n">
        <v>4</v>
      </c>
      <c r="E6816" s="0" t="s">
        <v>18312</v>
      </c>
      <c r="F6816" s="0" t="s">
        <v>18313</v>
      </c>
      <c r="G6816" s="0" t="s">
        <v>18314</v>
      </c>
    </row>
    <row r="6817" customFormat="false" ht="14.4" hidden="false" customHeight="false" outlineLevel="0" collapsed="false">
      <c r="A6817" s="0" t="n">
        <v>979</v>
      </c>
      <c r="B6817" s="0" t="s">
        <v>18301</v>
      </c>
      <c r="C6817" s="0" t="s">
        <v>18302</v>
      </c>
      <c r="D6817" s="0" t="n">
        <v>5</v>
      </c>
      <c r="E6817" s="0" t="s">
        <v>9032</v>
      </c>
      <c r="F6817" s="0" t="s">
        <v>18315</v>
      </c>
      <c r="G6817" s="0" t="s">
        <v>18316</v>
      </c>
    </row>
    <row r="6818" customFormat="false" ht="14.4" hidden="false" customHeight="false" outlineLevel="0" collapsed="false">
      <c r="A6818" s="0" t="n">
        <v>979</v>
      </c>
      <c r="B6818" s="0" t="s">
        <v>18301</v>
      </c>
      <c r="C6818" s="0" t="s">
        <v>18302</v>
      </c>
      <c r="D6818" s="0" t="n">
        <v>6</v>
      </c>
      <c r="E6818" s="0" t="s">
        <v>18317</v>
      </c>
      <c r="F6818" s="0" t="s">
        <v>18318</v>
      </c>
      <c r="G6818" s="0" t="s">
        <v>18319</v>
      </c>
    </row>
    <row r="6819" customFormat="false" ht="14.4" hidden="false" customHeight="false" outlineLevel="0" collapsed="false">
      <c r="A6819" s="0" t="n">
        <v>979</v>
      </c>
      <c r="B6819" s="0" t="s">
        <v>18301</v>
      </c>
      <c r="C6819" s="0" t="s">
        <v>18302</v>
      </c>
      <c r="D6819" s="0" t="n">
        <v>7</v>
      </c>
      <c r="E6819" s="0" t="s">
        <v>18320</v>
      </c>
      <c r="F6819" s="0" t="s">
        <v>18321</v>
      </c>
      <c r="G6819" s="0" t="s">
        <v>18322</v>
      </c>
    </row>
    <row r="6820" customFormat="false" ht="14.4" hidden="false" customHeight="false" outlineLevel="0" collapsed="false">
      <c r="A6820" s="0" t="n">
        <v>982</v>
      </c>
      <c r="B6820" s="0" t="s">
        <v>18323</v>
      </c>
      <c r="C6820" s="0" t="s">
        <v>18324</v>
      </c>
      <c r="D6820" s="0" t="n">
        <v>1</v>
      </c>
      <c r="E6820" s="0" t="s">
        <v>18325</v>
      </c>
      <c r="F6820" s="0" t="s">
        <v>18326</v>
      </c>
      <c r="G6820" s="0" t="s">
        <v>18326</v>
      </c>
    </row>
    <row r="6821" customFormat="false" ht="14.4" hidden="false" customHeight="false" outlineLevel="0" collapsed="false">
      <c r="A6821" s="0" t="n">
        <v>982</v>
      </c>
      <c r="B6821" s="0" t="s">
        <v>18323</v>
      </c>
      <c r="C6821" s="0" t="s">
        <v>18324</v>
      </c>
      <c r="D6821" s="0" t="n">
        <v>2</v>
      </c>
      <c r="E6821" s="0" t="s">
        <v>18327</v>
      </c>
      <c r="F6821" s="0" t="s">
        <v>18328</v>
      </c>
      <c r="G6821" s="0" t="s">
        <v>18328</v>
      </c>
    </row>
    <row r="6822" customFormat="false" ht="14.4" hidden="false" customHeight="false" outlineLevel="0" collapsed="false">
      <c r="A6822" s="0" t="n">
        <v>982</v>
      </c>
      <c r="B6822" s="0" t="s">
        <v>18323</v>
      </c>
      <c r="C6822" s="0" t="s">
        <v>18324</v>
      </c>
      <c r="D6822" s="0" t="n">
        <v>3</v>
      </c>
      <c r="E6822" s="0" t="s">
        <v>18329</v>
      </c>
      <c r="F6822" s="0" t="s">
        <v>18330</v>
      </c>
      <c r="G6822" s="0" t="s">
        <v>18330</v>
      </c>
    </row>
    <row r="6823" customFormat="false" ht="14.4" hidden="false" customHeight="false" outlineLevel="0" collapsed="false">
      <c r="A6823" s="0" t="n">
        <v>982</v>
      </c>
      <c r="B6823" s="0" t="s">
        <v>18323</v>
      </c>
      <c r="C6823" s="0" t="s">
        <v>18324</v>
      </c>
      <c r="D6823" s="0" t="n">
        <v>4</v>
      </c>
      <c r="E6823" s="0" t="s">
        <v>18331</v>
      </c>
      <c r="F6823" s="0" t="s">
        <v>18332</v>
      </c>
      <c r="G6823" s="0" t="s">
        <v>18332</v>
      </c>
    </row>
    <row r="6824" customFormat="false" ht="14.4" hidden="false" customHeight="false" outlineLevel="0" collapsed="false">
      <c r="A6824" s="0" t="n">
        <v>982</v>
      </c>
      <c r="B6824" s="0" t="s">
        <v>18323</v>
      </c>
      <c r="C6824" s="0" t="s">
        <v>18324</v>
      </c>
      <c r="D6824" s="0" t="n">
        <v>5</v>
      </c>
      <c r="E6824" s="0" t="s">
        <v>18333</v>
      </c>
      <c r="F6824" s="0" t="s">
        <v>18334</v>
      </c>
      <c r="G6824" s="0" t="s">
        <v>18334</v>
      </c>
    </row>
    <row r="6825" customFormat="false" ht="14.4" hidden="false" customHeight="false" outlineLevel="0" collapsed="false">
      <c r="A6825" s="0" t="n">
        <v>982</v>
      </c>
      <c r="B6825" s="0" t="s">
        <v>18323</v>
      </c>
      <c r="C6825" s="0" t="s">
        <v>18324</v>
      </c>
      <c r="D6825" s="0" t="n">
        <v>6</v>
      </c>
      <c r="E6825" s="0" t="s">
        <v>18335</v>
      </c>
      <c r="F6825" s="0" t="s">
        <v>18336</v>
      </c>
      <c r="G6825" s="0" t="s">
        <v>18336</v>
      </c>
    </row>
    <row r="6826" customFormat="false" ht="14.4" hidden="false" customHeight="false" outlineLevel="0" collapsed="false">
      <c r="A6826" s="0" t="n">
        <v>982</v>
      </c>
      <c r="B6826" s="0" t="s">
        <v>18323</v>
      </c>
      <c r="C6826" s="0" t="s">
        <v>18324</v>
      </c>
      <c r="D6826" s="0" t="n">
        <v>7</v>
      </c>
      <c r="E6826" s="0" t="s">
        <v>18337</v>
      </c>
      <c r="F6826" s="0" t="s">
        <v>18338</v>
      </c>
      <c r="G6826" s="0" t="s">
        <v>18339</v>
      </c>
    </row>
    <row r="6827" customFormat="false" ht="14.4" hidden="false" customHeight="false" outlineLevel="0" collapsed="false">
      <c r="A6827" s="0" t="n">
        <v>985</v>
      </c>
      <c r="B6827" s="0" t="s">
        <v>18340</v>
      </c>
      <c r="C6827" s="0" t="s">
        <v>18341</v>
      </c>
      <c r="D6827" s="0" t="n">
        <v>1</v>
      </c>
      <c r="E6827" s="0" t="s">
        <v>18342</v>
      </c>
    </row>
    <row r="6828" customFormat="false" ht="14.4" hidden="false" customHeight="false" outlineLevel="0" collapsed="false">
      <c r="A6828" s="0" t="n">
        <v>985</v>
      </c>
      <c r="B6828" s="0" t="s">
        <v>18340</v>
      </c>
      <c r="C6828" s="0" t="s">
        <v>18341</v>
      </c>
      <c r="D6828" s="0" t="n">
        <v>2</v>
      </c>
      <c r="E6828" s="0" t="s">
        <v>18343</v>
      </c>
    </row>
    <row r="6829" customFormat="false" ht="14.4" hidden="false" customHeight="false" outlineLevel="0" collapsed="false">
      <c r="A6829" s="0" t="n">
        <v>988</v>
      </c>
      <c r="B6829" s="0" t="s">
        <v>18344</v>
      </c>
      <c r="C6829" s="0" t="s">
        <v>18345</v>
      </c>
      <c r="D6829" s="0" t="n">
        <v>1</v>
      </c>
      <c r="E6829" s="0" t="s">
        <v>18346</v>
      </c>
    </row>
    <row r="6830" customFormat="false" ht="14.4" hidden="false" customHeight="false" outlineLevel="0" collapsed="false">
      <c r="A6830" s="0" t="n">
        <v>988</v>
      </c>
      <c r="B6830" s="0" t="s">
        <v>18344</v>
      </c>
      <c r="C6830" s="0" t="s">
        <v>18345</v>
      </c>
      <c r="D6830" s="0" t="n">
        <v>2</v>
      </c>
      <c r="E6830" s="0" t="s">
        <v>18258</v>
      </c>
    </row>
    <row r="6831" customFormat="false" ht="14.4" hidden="false" customHeight="false" outlineLevel="0" collapsed="false">
      <c r="A6831" s="0" t="n">
        <v>988</v>
      </c>
      <c r="B6831" s="0" t="s">
        <v>18344</v>
      </c>
      <c r="C6831" s="0" t="s">
        <v>18345</v>
      </c>
      <c r="D6831" s="0" t="n">
        <v>3</v>
      </c>
      <c r="E6831" s="0" t="s">
        <v>18347</v>
      </c>
    </row>
    <row r="6832" customFormat="false" ht="14.4" hidden="false" customHeight="false" outlineLevel="0" collapsed="false">
      <c r="A6832" s="0" t="n">
        <v>988</v>
      </c>
      <c r="B6832" s="0" t="s">
        <v>18344</v>
      </c>
      <c r="C6832" s="0" t="s">
        <v>18345</v>
      </c>
      <c r="D6832" s="0" t="n">
        <v>4</v>
      </c>
      <c r="E6832" s="0" t="s">
        <v>18264</v>
      </c>
    </row>
    <row r="6833" customFormat="false" ht="14.4" hidden="false" customHeight="false" outlineLevel="0" collapsed="false">
      <c r="A6833" s="0" t="n">
        <v>991</v>
      </c>
      <c r="B6833" s="0" t="s">
        <v>18348</v>
      </c>
      <c r="C6833" s="0" t="s">
        <v>18349</v>
      </c>
      <c r="D6833" s="0" t="n">
        <v>1</v>
      </c>
      <c r="E6833" s="0" t="s">
        <v>18350</v>
      </c>
      <c r="F6833" s="0" t="s">
        <v>18351</v>
      </c>
      <c r="G6833" s="0" t="s">
        <v>18352</v>
      </c>
    </row>
    <row r="6834" customFormat="false" ht="14.4" hidden="false" customHeight="false" outlineLevel="0" collapsed="false">
      <c r="A6834" s="0" t="n">
        <v>991</v>
      </c>
      <c r="B6834" s="0" t="s">
        <v>18348</v>
      </c>
      <c r="C6834" s="0" t="s">
        <v>18349</v>
      </c>
      <c r="D6834" s="0" t="n">
        <v>2</v>
      </c>
      <c r="E6834" s="0" t="s">
        <v>18353</v>
      </c>
      <c r="F6834" s="0" t="s">
        <v>18354</v>
      </c>
      <c r="G6834" s="0" t="s">
        <v>18355</v>
      </c>
    </row>
    <row r="6835" customFormat="false" ht="14.4" hidden="false" customHeight="false" outlineLevel="0" collapsed="false">
      <c r="A6835" s="0" t="n">
        <v>991</v>
      </c>
      <c r="B6835" s="0" t="s">
        <v>18348</v>
      </c>
      <c r="C6835" s="0" t="s">
        <v>18349</v>
      </c>
      <c r="D6835" s="0" t="n">
        <v>3</v>
      </c>
      <c r="E6835" s="0" t="s">
        <v>17612</v>
      </c>
      <c r="F6835" s="0" t="s">
        <v>17613</v>
      </c>
      <c r="G6835" s="0" t="s">
        <v>17614</v>
      </c>
    </row>
    <row r="6836" customFormat="false" ht="14.4" hidden="false" customHeight="false" outlineLevel="0" collapsed="false">
      <c r="A6836" s="0" t="n">
        <v>991</v>
      </c>
      <c r="B6836" s="0" t="s">
        <v>18348</v>
      </c>
      <c r="C6836" s="0" t="s">
        <v>18349</v>
      </c>
      <c r="D6836" s="0" t="n">
        <v>4</v>
      </c>
      <c r="E6836" s="0" t="s">
        <v>17579</v>
      </c>
      <c r="F6836" s="0" t="s">
        <v>17580</v>
      </c>
      <c r="G6836" s="0" t="s">
        <v>17581</v>
      </c>
    </row>
    <row r="6837" customFormat="false" ht="14.4" hidden="false" customHeight="false" outlineLevel="0" collapsed="false">
      <c r="A6837" s="0" t="n">
        <v>991</v>
      </c>
      <c r="B6837" s="0" t="s">
        <v>18348</v>
      </c>
      <c r="C6837" s="0" t="s">
        <v>18349</v>
      </c>
      <c r="D6837" s="0" t="n">
        <v>5</v>
      </c>
      <c r="E6837" s="0" t="s">
        <v>18356</v>
      </c>
      <c r="F6837" s="0" t="s">
        <v>18357</v>
      </c>
      <c r="G6837" s="0" t="s">
        <v>18358</v>
      </c>
    </row>
    <row r="6838" customFormat="false" ht="14.4" hidden="false" customHeight="false" outlineLevel="0" collapsed="false">
      <c r="A6838" s="0" t="n">
        <v>991</v>
      </c>
      <c r="B6838" s="0" t="s">
        <v>18348</v>
      </c>
      <c r="C6838" s="0" t="s">
        <v>18349</v>
      </c>
      <c r="D6838" s="0" t="n">
        <v>6</v>
      </c>
      <c r="E6838" s="0" t="s">
        <v>18359</v>
      </c>
      <c r="F6838" s="0" t="s">
        <v>18360</v>
      </c>
      <c r="G6838" s="0" t="s">
        <v>18360</v>
      </c>
    </row>
    <row r="6839" customFormat="false" ht="14.4" hidden="false" customHeight="false" outlineLevel="0" collapsed="false">
      <c r="A6839" s="0" t="n">
        <v>991</v>
      </c>
      <c r="B6839" s="0" t="s">
        <v>18348</v>
      </c>
      <c r="C6839" s="0" t="s">
        <v>18349</v>
      </c>
      <c r="D6839" s="0" t="n">
        <v>7</v>
      </c>
      <c r="E6839" s="0" t="s">
        <v>18361</v>
      </c>
      <c r="F6839" s="0" t="s">
        <v>18362</v>
      </c>
      <c r="G6839" s="0" t="s">
        <v>18363</v>
      </c>
    </row>
    <row r="6840" customFormat="false" ht="14.4" hidden="false" customHeight="false" outlineLevel="0" collapsed="false">
      <c r="A6840" s="0" t="n">
        <v>991</v>
      </c>
      <c r="B6840" s="0" t="s">
        <v>18348</v>
      </c>
      <c r="C6840" s="0" t="s">
        <v>18349</v>
      </c>
      <c r="D6840" s="0" t="n">
        <v>8</v>
      </c>
      <c r="E6840" s="0" t="s">
        <v>18364</v>
      </c>
      <c r="F6840" s="0" t="s">
        <v>18365</v>
      </c>
      <c r="G6840" s="0" t="s">
        <v>18366</v>
      </c>
    </row>
    <row r="6841" customFormat="false" ht="14.4" hidden="false" customHeight="false" outlineLevel="0" collapsed="false">
      <c r="A6841" s="0" t="n">
        <v>991</v>
      </c>
      <c r="B6841" s="0" t="s">
        <v>18348</v>
      </c>
      <c r="C6841" s="0" t="s">
        <v>18349</v>
      </c>
      <c r="D6841" s="0" t="n">
        <v>9</v>
      </c>
      <c r="E6841" s="0" t="s">
        <v>18367</v>
      </c>
      <c r="F6841" s="0" t="s">
        <v>18368</v>
      </c>
      <c r="G6841" s="0" t="s">
        <v>18369</v>
      </c>
    </row>
    <row r="6842" customFormat="false" ht="14.4" hidden="false" customHeight="false" outlineLevel="0" collapsed="false">
      <c r="A6842" s="0" t="n">
        <v>991</v>
      </c>
      <c r="B6842" s="0" t="s">
        <v>18348</v>
      </c>
      <c r="C6842" s="0" t="s">
        <v>18349</v>
      </c>
      <c r="D6842" s="0" t="n">
        <v>10</v>
      </c>
      <c r="E6842" s="0" t="s">
        <v>18370</v>
      </c>
      <c r="F6842" s="0" t="s">
        <v>18371</v>
      </c>
      <c r="G6842" s="0" t="s">
        <v>17596</v>
      </c>
    </row>
    <row r="6843" customFormat="false" ht="14.4" hidden="false" customHeight="false" outlineLevel="0" collapsed="false">
      <c r="A6843" s="0" t="n">
        <v>994</v>
      </c>
      <c r="B6843" s="0" t="s">
        <v>18372</v>
      </c>
      <c r="C6843" s="0" t="s">
        <v>18373</v>
      </c>
      <c r="D6843" s="0" t="n">
        <v>1</v>
      </c>
      <c r="E6843" s="0" t="s">
        <v>18374</v>
      </c>
      <c r="F6843" s="0" t="s">
        <v>18375</v>
      </c>
      <c r="G6843" s="0" t="s">
        <v>18376</v>
      </c>
    </row>
    <row r="6844" customFormat="false" ht="14.4" hidden="false" customHeight="false" outlineLevel="0" collapsed="false">
      <c r="A6844" s="0" t="n">
        <v>994</v>
      </c>
      <c r="B6844" s="0" t="s">
        <v>18372</v>
      </c>
      <c r="C6844" s="0" t="s">
        <v>18373</v>
      </c>
      <c r="D6844" s="0" t="n">
        <v>2</v>
      </c>
      <c r="E6844" s="0" t="s">
        <v>18377</v>
      </c>
      <c r="F6844" s="0" t="s">
        <v>18378</v>
      </c>
      <c r="G6844" s="0" t="s">
        <v>18379</v>
      </c>
    </row>
    <row r="6845" customFormat="false" ht="14.4" hidden="false" customHeight="false" outlineLevel="0" collapsed="false">
      <c r="A6845" s="0" t="n">
        <v>994</v>
      </c>
      <c r="B6845" s="0" t="s">
        <v>18372</v>
      </c>
      <c r="C6845" s="0" t="s">
        <v>18373</v>
      </c>
      <c r="D6845" s="0" t="n">
        <v>3</v>
      </c>
      <c r="E6845" s="0" t="s">
        <v>18380</v>
      </c>
      <c r="F6845" s="0" t="s">
        <v>18381</v>
      </c>
      <c r="G6845" s="0" t="s">
        <v>18382</v>
      </c>
    </row>
    <row r="6846" customFormat="false" ht="14.4" hidden="false" customHeight="false" outlineLevel="0" collapsed="false">
      <c r="A6846" s="0" t="n">
        <v>994</v>
      </c>
      <c r="B6846" s="0" t="s">
        <v>18372</v>
      </c>
      <c r="C6846" s="0" t="s">
        <v>18373</v>
      </c>
      <c r="D6846" s="0" t="n">
        <v>4</v>
      </c>
      <c r="E6846" s="0" t="s">
        <v>18258</v>
      </c>
      <c r="F6846" s="0" t="s">
        <v>18259</v>
      </c>
      <c r="G6846" s="0" t="s">
        <v>18383</v>
      </c>
    </row>
    <row r="6847" customFormat="false" ht="14.4" hidden="false" customHeight="false" outlineLevel="0" collapsed="false">
      <c r="A6847" s="0" t="n">
        <v>997</v>
      </c>
      <c r="B6847" s="0" t="s">
        <v>18384</v>
      </c>
      <c r="C6847" s="0" t="s">
        <v>18385</v>
      </c>
      <c r="D6847" s="0" t="n">
        <v>1</v>
      </c>
      <c r="E6847" s="0" t="s">
        <v>18386</v>
      </c>
      <c r="F6847" s="0" t="s">
        <v>18387</v>
      </c>
      <c r="G6847" s="0" t="s">
        <v>18388</v>
      </c>
    </row>
    <row r="6848" customFormat="false" ht="14.4" hidden="false" customHeight="false" outlineLevel="0" collapsed="false">
      <c r="A6848" s="0" t="n">
        <v>997</v>
      </c>
      <c r="B6848" s="0" t="s">
        <v>18384</v>
      </c>
      <c r="C6848" s="0" t="s">
        <v>18385</v>
      </c>
      <c r="D6848" s="0" t="n">
        <v>2</v>
      </c>
      <c r="E6848" s="0" t="s">
        <v>18389</v>
      </c>
      <c r="F6848" s="0" t="s">
        <v>18390</v>
      </c>
      <c r="G6848" s="0" t="s">
        <v>18391</v>
      </c>
    </row>
    <row r="6849" customFormat="false" ht="14.4" hidden="false" customHeight="false" outlineLevel="0" collapsed="false">
      <c r="A6849" s="0" t="n">
        <v>997</v>
      </c>
      <c r="B6849" s="0" t="s">
        <v>18384</v>
      </c>
      <c r="C6849" s="0" t="s">
        <v>18385</v>
      </c>
      <c r="D6849" s="0" t="n">
        <v>3</v>
      </c>
      <c r="E6849" s="0" t="s">
        <v>18392</v>
      </c>
      <c r="F6849" s="0" t="s">
        <v>18393</v>
      </c>
      <c r="G6849" s="0" t="s">
        <v>18394</v>
      </c>
    </row>
    <row r="6850" customFormat="false" ht="14.4" hidden="false" customHeight="false" outlineLevel="0" collapsed="false">
      <c r="A6850" s="0" t="n">
        <v>997</v>
      </c>
      <c r="B6850" s="0" t="s">
        <v>18384</v>
      </c>
      <c r="C6850" s="0" t="s">
        <v>18385</v>
      </c>
      <c r="D6850" s="0" t="n">
        <v>4</v>
      </c>
      <c r="E6850" s="0" t="s">
        <v>18395</v>
      </c>
      <c r="F6850" s="0" t="s">
        <v>18396</v>
      </c>
      <c r="G6850" s="0" t="s">
        <v>18397</v>
      </c>
    </row>
    <row r="6851" customFormat="false" ht="14.4" hidden="false" customHeight="false" outlineLevel="0" collapsed="false">
      <c r="A6851" s="0" t="n">
        <v>997</v>
      </c>
      <c r="B6851" s="0" t="s">
        <v>18384</v>
      </c>
      <c r="C6851" s="0" t="s">
        <v>18385</v>
      </c>
      <c r="D6851" s="0" t="n">
        <v>5</v>
      </c>
      <c r="E6851" s="0" t="s">
        <v>18398</v>
      </c>
      <c r="F6851" s="0" t="s">
        <v>18399</v>
      </c>
      <c r="G6851" s="0" t="s">
        <v>18400</v>
      </c>
    </row>
    <row r="6852" customFormat="false" ht="14.4" hidden="false" customHeight="false" outlineLevel="0" collapsed="false">
      <c r="A6852" s="0" t="n">
        <v>997</v>
      </c>
      <c r="B6852" s="0" t="s">
        <v>18384</v>
      </c>
      <c r="C6852" s="0" t="s">
        <v>18385</v>
      </c>
      <c r="D6852" s="0" t="n">
        <v>6</v>
      </c>
      <c r="E6852" s="0" t="s">
        <v>18401</v>
      </c>
      <c r="F6852" s="0" t="s">
        <v>18402</v>
      </c>
      <c r="G6852" s="0" t="s">
        <v>18403</v>
      </c>
    </row>
    <row r="6853" customFormat="false" ht="14.4" hidden="false" customHeight="false" outlineLevel="0" collapsed="false">
      <c r="A6853" s="0" t="n">
        <v>997</v>
      </c>
      <c r="B6853" s="0" t="s">
        <v>18384</v>
      </c>
      <c r="C6853" s="0" t="s">
        <v>18385</v>
      </c>
      <c r="D6853" s="0" t="n">
        <v>7</v>
      </c>
      <c r="E6853" s="0" t="s">
        <v>18404</v>
      </c>
      <c r="F6853" s="0" t="s">
        <v>15791</v>
      </c>
      <c r="G6853" s="0" t="s">
        <v>18405</v>
      </c>
    </row>
    <row r="6854" customFormat="false" ht="14.4" hidden="false" customHeight="false" outlineLevel="0" collapsed="false">
      <c r="A6854" s="0" t="n">
        <v>997</v>
      </c>
      <c r="B6854" s="0" t="s">
        <v>18384</v>
      </c>
      <c r="C6854" s="0" t="s">
        <v>18385</v>
      </c>
      <c r="D6854" s="0" t="n">
        <v>8</v>
      </c>
      <c r="E6854" s="0" t="s">
        <v>18406</v>
      </c>
      <c r="F6854" s="0" t="s">
        <v>18407</v>
      </c>
      <c r="G6854" s="0" t="s">
        <v>18408</v>
      </c>
    </row>
    <row r="6855" customFormat="false" ht="14.4" hidden="false" customHeight="false" outlineLevel="0" collapsed="false">
      <c r="A6855" s="0" t="n">
        <v>997</v>
      </c>
      <c r="B6855" s="0" t="s">
        <v>18384</v>
      </c>
      <c r="C6855" s="0" t="s">
        <v>18385</v>
      </c>
      <c r="D6855" s="0" t="n">
        <v>9</v>
      </c>
      <c r="E6855" s="0" t="s">
        <v>18409</v>
      </c>
      <c r="F6855" s="0" t="s">
        <v>18410</v>
      </c>
      <c r="G6855" s="0" t="s">
        <v>18411</v>
      </c>
    </row>
    <row r="6856" customFormat="false" ht="14.4" hidden="false" customHeight="false" outlineLevel="0" collapsed="false">
      <c r="A6856" s="0" t="n">
        <v>997</v>
      </c>
      <c r="B6856" s="0" t="s">
        <v>18384</v>
      </c>
      <c r="C6856" s="0" t="s">
        <v>18385</v>
      </c>
      <c r="D6856" s="0" t="n">
        <v>10</v>
      </c>
      <c r="E6856" s="0" t="s">
        <v>18412</v>
      </c>
      <c r="F6856" s="0" t="s">
        <v>18413</v>
      </c>
      <c r="G6856" s="0" t="s">
        <v>18414</v>
      </c>
    </row>
    <row r="6857" customFormat="false" ht="14.4" hidden="false" customHeight="false" outlineLevel="0" collapsed="false">
      <c r="A6857" s="0" t="n">
        <v>997</v>
      </c>
      <c r="B6857" s="0" t="s">
        <v>18384</v>
      </c>
      <c r="C6857" s="0" t="s">
        <v>18385</v>
      </c>
      <c r="D6857" s="0" t="n">
        <v>11</v>
      </c>
      <c r="E6857" s="0" t="s">
        <v>18415</v>
      </c>
      <c r="F6857" s="0" t="s">
        <v>18416</v>
      </c>
      <c r="G6857" s="0" t="s">
        <v>18417</v>
      </c>
    </row>
    <row r="6858" customFormat="false" ht="14.4" hidden="false" customHeight="false" outlineLevel="0" collapsed="false">
      <c r="A6858" s="0" t="n">
        <v>997</v>
      </c>
      <c r="B6858" s="0" t="s">
        <v>18384</v>
      </c>
      <c r="C6858" s="0" t="s">
        <v>18385</v>
      </c>
      <c r="D6858" s="0" t="n">
        <v>12</v>
      </c>
      <c r="E6858" s="0" t="s">
        <v>17385</v>
      </c>
      <c r="F6858" s="0" t="s">
        <v>17386</v>
      </c>
      <c r="G6858" s="0" t="s">
        <v>18418</v>
      </c>
    </row>
    <row r="6859" customFormat="false" ht="14.4" hidden="false" customHeight="false" outlineLevel="0" collapsed="false">
      <c r="A6859" s="0" t="n">
        <v>997</v>
      </c>
      <c r="B6859" s="0" t="s">
        <v>18384</v>
      </c>
      <c r="C6859" s="0" t="s">
        <v>18385</v>
      </c>
      <c r="D6859" s="0" t="n">
        <v>13</v>
      </c>
      <c r="E6859" s="0" t="s">
        <v>18419</v>
      </c>
      <c r="F6859" s="0" t="s">
        <v>18420</v>
      </c>
      <c r="G6859" s="0" t="s">
        <v>18421</v>
      </c>
    </row>
    <row r="6860" customFormat="false" ht="14.4" hidden="false" customHeight="false" outlineLevel="0" collapsed="false">
      <c r="A6860" s="0" t="n">
        <v>997</v>
      </c>
      <c r="B6860" s="0" t="s">
        <v>18384</v>
      </c>
      <c r="C6860" s="0" t="s">
        <v>18385</v>
      </c>
      <c r="D6860" s="0" t="n">
        <v>14</v>
      </c>
      <c r="E6860" s="0" t="s">
        <v>17395</v>
      </c>
      <c r="F6860" s="0" t="s">
        <v>17396</v>
      </c>
      <c r="G6860" s="0" t="s">
        <v>18422</v>
      </c>
    </row>
    <row r="6861" customFormat="false" ht="14.4" hidden="false" customHeight="false" outlineLevel="0" collapsed="false">
      <c r="A6861" s="0" t="n">
        <v>997</v>
      </c>
      <c r="B6861" s="0" t="s">
        <v>18384</v>
      </c>
      <c r="C6861" s="0" t="s">
        <v>18385</v>
      </c>
      <c r="D6861" s="0" t="n">
        <v>15</v>
      </c>
      <c r="E6861" s="0" t="s">
        <v>16829</v>
      </c>
      <c r="F6861" s="0" t="s">
        <v>17275</v>
      </c>
      <c r="G6861" s="0" t="s">
        <v>17511</v>
      </c>
    </row>
    <row r="6862" customFormat="false" ht="14.4" hidden="false" customHeight="false" outlineLevel="0" collapsed="false">
      <c r="A6862" s="0" t="n">
        <v>1000</v>
      </c>
      <c r="B6862" s="0" t="s">
        <v>18423</v>
      </c>
      <c r="C6862" s="0" t="s">
        <v>18424</v>
      </c>
      <c r="D6862" s="0" t="n">
        <v>1</v>
      </c>
      <c r="E6862" s="0" t="s">
        <v>18425</v>
      </c>
      <c r="F6862" s="0" t="s">
        <v>18426</v>
      </c>
      <c r="G6862" s="0" t="s">
        <v>18426</v>
      </c>
    </row>
    <row r="6863" customFormat="false" ht="14.4" hidden="false" customHeight="false" outlineLevel="0" collapsed="false">
      <c r="A6863" s="0" t="n">
        <v>1000</v>
      </c>
      <c r="B6863" s="0" t="s">
        <v>18423</v>
      </c>
      <c r="C6863" s="0" t="s">
        <v>18424</v>
      </c>
      <c r="D6863" s="0" t="n">
        <v>2</v>
      </c>
      <c r="E6863" s="0" t="s">
        <v>18427</v>
      </c>
      <c r="F6863" s="0" t="s">
        <v>18428</v>
      </c>
      <c r="G6863" s="0" t="s">
        <v>18428</v>
      </c>
    </row>
    <row r="6864" customFormat="false" ht="14.4" hidden="false" customHeight="false" outlineLevel="0" collapsed="false">
      <c r="A6864" s="0" t="n">
        <v>1000</v>
      </c>
      <c r="B6864" s="0" t="s">
        <v>18423</v>
      </c>
      <c r="C6864" s="0" t="s">
        <v>18424</v>
      </c>
      <c r="D6864" s="0" t="n">
        <v>3</v>
      </c>
      <c r="E6864" s="0" t="s">
        <v>18429</v>
      </c>
      <c r="F6864" s="0" t="s">
        <v>18430</v>
      </c>
      <c r="G6864" s="0" t="s">
        <v>18431</v>
      </c>
    </row>
    <row r="6865" customFormat="false" ht="14.4" hidden="false" customHeight="false" outlineLevel="0" collapsed="false">
      <c r="A6865" s="0" t="n">
        <v>1000</v>
      </c>
      <c r="B6865" s="0" t="s">
        <v>18423</v>
      </c>
      <c r="C6865" s="0" t="s">
        <v>18424</v>
      </c>
      <c r="D6865" s="0" t="n">
        <v>4</v>
      </c>
      <c r="E6865" s="0" t="s">
        <v>18432</v>
      </c>
      <c r="F6865" s="0" t="s">
        <v>18433</v>
      </c>
      <c r="G6865" s="0" t="s">
        <v>18434</v>
      </c>
    </row>
    <row r="6866" customFormat="false" ht="14.4" hidden="false" customHeight="false" outlineLevel="0" collapsed="false">
      <c r="A6866" s="0" t="n">
        <v>1000</v>
      </c>
      <c r="B6866" s="0" t="s">
        <v>18423</v>
      </c>
      <c r="C6866" s="0" t="s">
        <v>18424</v>
      </c>
      <c r="D6866" s="0" t="n">
        <v>5</v>
      </c>
      <c r="E6866" s="0" t="s">
        <v>18435</v>
      </c>
      <c r="F6866" s="0" t="s">
        <v>18436</v>
      </c>
      <c r="G6866" s="0" t="s">
        <v>18437</v>
      </c>
    </row>
    <row r="6867" customFormat="false" ht="14.4" hidden="false" customHeight="false" outlineLevel="0" collapsed="false">
      <c r="A6867" s="0" t="n">
        <v>1003</v>
      </c>
      <c r="B6867" s="0" t="s">
        <v>18438</v>
      </c>
      <c r="C6867" s="0" t="s">
        <v>18439</v>
      </c>
      <c r="D6867" s="0" t="n">
        <v>5</v>
      </c>
      <c r="E6867" s="0" t="s">
        <v>18440</v>
      </c>
      <c r="F6867" s="0" t="s">
        <v>18441</v>
      </c>
      <c r="G6867" s="0" t="s">
        <v>18442</v>
      </c>
    </row>
    <row r="6868" customFormat="false" ht="14.4" hidden="false" customHeight="false" outlineLevel="0" collapsed="false">
      <c r="A6868" s="0" t="n">
        <v>1003</v>
      </c>
      <c r="B6868" s="0" t="s">
        <v>18438</v>
      </c>
      <c r="C6868" s="0" t="s">
        <v>18439</v>
      </c>
      <c r="D6868" s="0" t="n">
        <v>10</v>
      </c>
      <c r="E6868" s="0" t="s">
        <v>18443</v>
      </c>
      <c r="F6868" s="0" t="s">
        <v>18444</v>
      </c>
      <c r="G6868" s="0" t="s">
        <v>18445</v>
      </c>
    </row>
    <row r="6869" customFormat="false" ht="14.4" hidden="false" customHeight="false" outlineLevel="0" collapsed="false">
      <c r="A6869" s="0" t="n">
        <v>1003</v>
      </c>
      <c r="B6869" s="0" t="s">
        <v>18438</v>
      </c>
      <c r="C6869" s="0" t="s">
        <v>18439</v>
      </c>
      <c r="D6869" s="0" t="n">
        <v>20</v>
      </c>
      <c r="E6869" s="0" t="s">
        <v>18446</v>
      </c>
      <c r="F6869" s="0" t="s">
        <v>18447</v>
      </c>
      <c r="G6869" s="0" t="s">
        <v>18448</v>
      </c>
    </row>
    <row r="6870" customFormat="false" ht="14.4" hidden="false" customHeight="false" outlineLevel="0" collapsed="false">
      <c r="A6870" s="0" t="n">
        <v>1003</v>
      </c>
      <c r="B6870" s="0" t="s">
        <v>18438</v>
      </c>
      <c r="C6870" s="0" t="s">
        <v>18439</v>
      </c>
      <c r="D6870" s="0" t="n">
        <v>21</v>
      </c>
      <c r="E6870" s="0" t="s">
        <v>18449</v>
      </c>
      <c r="F6870" s="0" t="s">
        <v>18450</v>
      </c>
      <c r="G6870" s="0" t="s">
        <v>18451</v>
      </c>
    </row>
    <row r="6871" customFormat="false" ht="14.4" hidden="false" customHeight="false" outlineLevel="0" collapsed="false">
      <c r="A6871" s="0" t="n">
        <v>1003</v>
      </c>
      <c r="B6871" s="0" t="s">
        <v>18438</v>
      </c>
      <c r="C6871" s="0" t="s">
        <v>18439</v>
      </c>
      <c r="D6871" s="0" t="n">
        <v>22</v>
      </c>
      <c r="E6871" s="0" t="s">
        <v>18452</v>
      </c>
      <c r="F6871" s="0" t="s">
        <v>18453</v>
      </c>
      <c r="G6871" s="0" t="s">
        <v>18454</v>
      </c>
    </row>
    <row r="6872" customFormat="false" ht="14.4" hidden="false" customHeight="false" outlineLevel="0" collapsed="false">
      <c r="A6872" s="0" t="n">
        <v>1003</v>
      </c>
      <c r="B6872" s="0" t="s">
        <v>18438</v>
      </c>
      <c r="C6872" s="0" t="s">
        <v>18439</v>
      </c>
      <c r="D6872" s="0" t="n">
        <v>30</v>
      </c>
      <c r="E6872" s="0" t="s">
        <v>18455</v>
      </c>
      <c r="F6872" s="0" t="s">
        <v>18456</v>
      </c>
      <c r="G6872" s="0" t="s">
        <v>18457</v>
      </c>
    </row>
    <row r="6873" customFormat="false" ht="14.4" hidden="false" customHeight="false" outlineLevel="0" collapsed="false">
      <c r="A6873" s="0" t="n">
        <v>1003</v>
      </c>
      <c r="B6873" s="0" t="s">
        <v>18438</v>
      </c>
      <c r="C6873" s="0" t="s">
        <v>18439</v>
      </c>
      <c r="D6873" s="0" t="n">
        <v>31</v>
      </c>
      <c r="E6873" s="0" t="s">
        <v>18458</v>
      </c>
      <c r="F6873" s="0" t="s">
        <v>18459</v>
      </c>
      <c r="G6873" s="0" t="s">
        <v>18460</v>
      </c>
    </row>
    <row r="6874" customFormat="false" ht="14.4" hidden="false" customHeight="false" outlineLevel="0" collapsed="false">
      <c r="A6874" s="0" t="n">
        <v>1003</v>
      </c>
      <c r="B6874" s="0" t="s">
        <v>18438</v>
      </c>
      <c r="C6874" s="0" t="s">
        <v>18439</v>
      </c>
      <c r="D6874" s="0" t="n">
        <v>32</v>
      </c>
      <c r="E6874" s="0" t="s">
        <v>18461</v>
      </c>
      <c r="F6874" s="0" t="s">
        <v>18462</v>
      </c>
      <c r="G6874" s="0" t="s">
        <v>18463</v>
      </c>
    </row>
    <row r="6875" customFormat="false" ht="14.4" hidden="false" customHeight="false" outlineLevel="0" collapsed="false">
      <c r="A6875" s="0" t="n">
        <v>1003</v>
      </c>
      <c r="B6875" s="0" t="s">
        <v>18438</v>
      </c>
      <c r="C6875" s="0" t="s">
        <v>18439</v>
      </c>
      <c r="D6875" s="0" t="n">
        <v>33</v>
      </c>
      <c r="E6875" s="0" t="s">
        <v>18464</v>
      </c>
      <c r="F6875" s="0" t="s">
        <v>18465</v>
      </c>
      <c r="G6875" s="0" t="s">
        <v>18466</v>
      </c>
    </row>
    <row r="6876" customFormat="false" ht="14.4" hidden="false" customHeight="false" outlineLevel="0" collapsed="false">
      <c r="A6876" s="0" t="n">
        <v>1003</v>
      </c>
      <c r="B6876" s="0" t="s">
        <v>18438</v>
      </c>
      <c r="C6876" s="0" t="s">
        <v>18439</v>
      </c>
      <c r="D6876" s="0" t="n">
        <v>34</v>
      </c>
      <c r="E6876" s="0" t="s">
        <v>18467</v>
      </c>
      <c r="F6876" s="0" t="s">
        <v>18468</v>
      </c>
      <c r="G6876" s="0" t="s">
        <v>18469</v>
      </c>
    </row>
    <row r="6877" customFormat="false" ht="14.4" hidden="false" customHeight="false" outlineLevel="0" collapsed="false">
      <c r="A6877" s="0" t="n">
        <v>1003</v>
      </c>
      <c r="B6877" s="0" t="s">
        <v>18438</v>
      </c>
      <c r="C6877" s="0" t="s">
        <v>18439</v>
      </c>
      <c r="D6877" s="0" t="n">
        <v>35</v>
      </c>
      <c r="E6877" s="0" t="s">
        <v>18470</v>
      </c>
      <c r="F6877" s="0" t="s">
        <v>18471</v>
      </c>
      <c r="G6877" s="0" t="s">
        <v>18472</v>
      </c>
    </row>
    <row r="6878" customFormat="false" ht="14.4" hidden="false" customHeight="false" outlineLevel="0" collapsed="false">
      <c r="A6878" s="0" t="n">
        <v>1003</v>
      </c>
      <c r="B6878" s="0" t="s">
        <v>18438</v>
      </c>
      <c r="C6878" s="0" t="s">
        <v>18439</v>
      </c>
      <c r="D6878" s="0" t="n">
        <v>36</v>
      </c>
      <c r="E6878" s="0" t="s">
        <v>18473</v>
      </c>
      <c r="F6878" s="0" t="s">
        <v>18474</v>
      </c>
      <c r="G6878" s="0" t="s">
        <v>18475</v>
      </c>
    </row>
    <row r="6879" customFormat="false" ht="14.4" hidden="false" customHeight="false" outlineLevel="0" collapsed="false">
      <c r="A6879" s="0" t="n">
        <v>1003</v>
      </c>
      <c r="B6879" s="0" t="s">
        <v>18438</v>
      </c>
      <c r="C6879" s="0" t="s">
        <v>18439</v>
      </c>
      <c r="D6879" s="0" t="n">
        <v>37</v>
      </c>
      <c r="E6879" s="0" t="s">
        <v>18476</v>
      </c>
      <c r="F6879" s="0" t="s">
        <v>18477</v>
      </c>
      <c r="G6879" s="0" t="s">
        <v>18478</v>
      </c>
    </row>
    <row r="6880" customFormat="false" ht="14.4" hidden="false" customHeight="false" outlineLevel="0" collapsed="false">
      <c r="A6880" s="0" t="n">
        <v>1003</v>
      </c>
      <c r="B6880" s="0" t="s">
        <v>18438</v>
      </c>
      <c r="C6880" s="0" t="s">
        <v>18439</v>
      </c>
      <c r="D6880" s="0" t="n">
        <v>38</v>
      </c>
      <c r="E6880" s="0" t="s">
        <v>18479</v>
      </c>
      <c r="F6880" s="0" t="s">
        <v>18480</v>
      </c>
      <c r="G6880" s="0" t="s">
        <v>18481</v>
      </c>
    </row>
    <row r="6881" customFormat="false" ht="14.4" hidden="false" customHeight="false" outlineLevel="0" collapsed="false">
      <c r="A6881" s="0" t="n">
        <v>1003</v>
      </c>
      <c r="B6881" s="0" t="s">
        <v>18438</v>
      </c>
      <c r="C6881" s="0" t="s">
        <v>18439</v>
      </c>
      <c r="D6881" s="0" t="n">
        <v>39</v>
      </c>
      <c r="E6881" s="0" t="s">
        <v>18482</v>
      </c>
      <c r="F6881" s="0" t="s">
        <v>18483</v>
      </c>
      <c r="G6881" s="0" t="s">
        <v>18484</v>
      </c>
    </row>
    <row r="6882" customFormat="false" ht="14.4" hidden="false" customHeight="false" outlineLevel="0" collapsed="false">
      <c r="A6882" s="0" t="n">
        <v>1003</v>
      </c>
      <c r="B6882" s="0" t="s">
        <v>18438</v>
      </c>
      <c r="C6882" s="0" t="s">
        <v>18439</v>
      </c>
      <c r="D6882" s="0" t="n">
        <v>40</v>
      </c>
      <c r="E6882" s="0" t="s">
        <v>18485</v>
      </c>
      <c r="F6882" s="0" t="s">
        <v>18486</v>
      </c>
      <c r="G6882" s="0" t="s">
        <v>18487</v>
      </c>
    </row>
    <row r="6883" customFormat="false" ht="14.4" hidden="false" customHeight="false" outlineLevel="0" collapsed="false">
      <c r="A6883" s="0" t="n">
        <v>1003</v>
      </c>
      <c r="B6883" s="0" t="s">
        <v>18438</v>
      </c>
      <c r="C6883" s="0" t="s">
        <v>18439</v>
      </c>
      <c r="D6883" s="0" t="n">
        <v>50</v>
      </c>
      <c r="E6883" s="0" t="s">
        <v>18488</v>
      </c>
      <c r="F6883" s="0" t="s">
        <v>18489</v>
      </c>
      <c r="G6883" s="0" t="s">
        <v>18490</v>
      </c>
    </row>
    <row r="6884" customFormat="false" ht="14.4" hidden="false" customHeight="false" outlineLevel="0" collapsed="false">
      <c r="A6884" s="0" t="n">
        <v>1003</v>
      </c>
      <c r="B6884" s="0" t="s">
        <v>18438</v>
      </c>
      <c r="C6884" s="0" t="s">
        <v>18439</v>
      </c>
      <c r="D6884" s="0" t="n">
        <v>51</v>
      </c>
      <c r="E6884" s="0" t="s">
        <v>18491</v>
      </c>
      <c r="F6884" s="0" t="s">
        <v>18492</v>
      </c>
      <c r="G6884" s="0" t="s">
        <v>18493</v>
      </c>
    </row>
    <row r="6885" customFormat="false" ht="14.4" hidden="false" customHeight="false" outlineLevel="0" collapsed="false">
      <c r="A6885" s="0" t="n">
        <v>1003</v>
      </c>
      <c r="B6885" s="0" t="s">
        <v>18438</v>
      </c>
      <c r="C6885" s="0" t="s">
        <v>18439</v>
      </c>
      <c r="D6885" s="0" t="n">
        <v>52</v>
      </c>
      <c r="E6885" s="0" t="s">
        <v>18494</v>
      </c>
      <c r="F6885" s="0" t="s">
        <v>18495</v>
      </c>
      <c r="G6885" s="0" t="s">
        <v>18496</v>
      </c>
    </row>
    <row r="6886" customFormat="false" ht="14.4" hidden="false" customHeight="false" outlineLevel="0" collapsed="false">
      <c r="A6886" s="0" t="n">
        <v>1003</v>
      </c>
      <c r="B6886" s="0" t="s">
        <v>18438</v>
      </c>
      <c r="C6886" s="0" t="s">
        <v>18439</v>
      </c>
      <c r="D6886" s="0" t="n">
        <v>53</v>
      </c>
      <c r="E6886" s="0" t="s">
        <v>18497</v>
      </c>
      <c r="F6886" s="0" t="s">
        <v>18498</v>
      </c>
      <c r="G6886" s="0" t="s">
        <v>18499</v>
      </c>
    </row>
    <row r="6887" customFormat="false" ht="14.4" hidden="false" customHeight="false" outlineLevel="0" collapsed="false">
      <c r="A6887" s="0" t="n">
        <v>1003</v>
      </c>
      <c r="B6887" s="0" t="s">
        <v>18438</v>
      </c>
      <c r="C6887" s="0" t="s">
        <v>18439</v>
      </c>
      <c r="D6887" s="0" t="n">
        <v>100</v>
      </c>
      <c r="E6887" s="0" t="s">
        <v>15234</v>
      </c>
      <c r="F6887" s="0" t="s">
        <v>15235</v>
      </c>
      <c r="G6887" s="0" t="s">
        <v>18500</v>
      </c>
    </row>
    <row r="6888" customFormat="false" ht="14.4" hidden="false" customHeight="false" outlineLevel="0" collapsed="false">
      <c r="A6888" s="0" t="n">
        <v>1003</v>
      </c>
      <c r="B6888" s="0" t="s">
        <v>18438</v>
      </c>
      <c r="C6888" s="0" t="s">
        <v>18439</v>
      </c>
      <c r="D6888" s="0" t="n">
        <v>101</v>
      </c>
      <c r="E6888" s="0" t="s">
        <v>18501</v>
      </c>
      <c r="F6888" s="0" t="s">
        <v>18502</v>
      </c>
      <c r="G6888" s="0" t="s">
        <v>18503</v>
      </c>
    </row>
    <row r="6889" customFormat="false" ht="14.4" hidden="false" customHeight="false" outlineLevel="0" collapsed="false">
      <c r="A6889" s="0" t="n">
        <v>1003</v>
      </c>
      <c r="B6889" s="0" t="s">
        <v>18438</v>
      </c>
      <c r="C6889" s="0" t="s">
        <v>18439</v>
      </c>
      <c r="D6889" s="0" t="n">
        <v>102</v>
      </c>
      <c r="E6889" s="0" t="s">
        <v>18504</v>
      </c>
      <c r="F6889" s="0" t="s">
        <v>18505</v>
      </c>
      <c r="G6889" s="0" t="s">
        <v>18506</v>
      </c>
    </row>
    <row r="6890" customFormat="false" ht="14.4" hidden="false" customHeight="false" outlineLevel="0" collapsed="false">
      <c r="A6890" s="0" t="n">
        <v>1003</v>
      </c>
      <c r="B6890" s="0" t="s">
        <v>18438</v>
      </c>
      <c r="C6890" s="0" t="s">
        <v>18439</v>
      </c>
      <c r="D6890" s="0" t="n">
        <v>200</v>
      </c>
      <c r="E6890" s="0" t="s">
        <v>18507</v>
      </c>
      <c r="F6890" s="0" t="s">
        <v>18508</v>
      </c>
      <c r="G6890" s="0" t="s">
        <v>18509</v>
      </c>
    </row>
    <row r="6891" customFormat="false" ht="14.4" hidden="false" customHeight="false" outlineLevel="0" collapsed="false">
      <c r="A6891" s="0" t="n">
        <v>1003</v>
      </c>
      <c r="B6891" s="0" t="s">
        <v>18438</v>
      </c>
      <c r="C6891" s="0" t="s">
        <v>18439</v>
      </c>
      <c r="D6891" s="0" t="n">
        <v>201</v>
      </c>
      <c r="E6891" s="0" t="s">
        <v>18510</v>
      </c>
      <c r="F6891" s="0" t="s">
        <v>18511</v>
      </c>
      <c r="G6891" s="0" t="s">
        <v>18512</v>
      </c>
    </row>
    <row r="6892" customFormat="false" ht="14.4" hidden="false" customHeight="false" outlineLevel="0" collapsed="false">
      <c r="A6892" s="0" t="n">
        <v>1006</v>
      </c>
      <c r="B6892" s="0" t="s">
        <v>18513</v>
      </c>
      <c r="C6892" s="0" t="s">
        <v>18514</v>
      </c>
      <c r="D6892" s="0" t="n">
        <v>10000</v>
      </c>
      <c r="E6892" s="0" t="s">
        <v>18515</v>
      </c>
      <c r="F6892" s="0" t="s">
        <v>18516</v>
      </c>
      <c r="G6892" s="0" t="s">
        <v>18517</v>
      </c>
    </row>
    <row r="6893" customFormat="false" ht="14.4" hidden="false" customHeight="false" outlineLevel="0" collapsed="false">
      <c r="A6893" s="0" t="n">
        <v>1006</v>
      </c>
      <c r="B6893" s="0" t="s">
        <v>18513</v>
      </c>
      <c r="C6893" s="0" t="s">
        <v>18514</v>
      </c>
      <c r="D6893" s="0" t="n">
        <v>11000</v>
      </c>
      <c r="E6893" s="0" t="s">
        <v>18518</v>
      </c>
      <c r="F6893" s="0" t="s">
        <v>18519</v>
      </c>
      <c r="G6893" s="0" t="s">
        <v>18520</v>
      </c>
    </row>
    <row r="6894" customFormat="false" ht="14.4" hidden="false" customHeight="false" outlineLevel="0" collapsed="false">
      <c r="A6894" s="0" t="n">
        <v>1006</v>
      </c>
      <c r="B6894" s="0" t="s">
        <v>18513</v>
      </c>
      <c r="C6894" s="0" t="s">
        <v>18514</v>
      </c>
      <c r="D6894" s="0" t="n">
        <v>11100</v>
      </c>
      <c r="E6894" s="0" t="s">
        <v>18521</v>
      </c>
      <c r="F6894" s="0" t="s">
        <v>18522</v>
      </c>
      <c r="G6894" s="0" t="s">
        <v>18523</v>
      </c>
    </row>
    <row r="6895" customFormat="false" ht="14.4" hidden="false" customHeight="false" outlineLevel="0" collapsed="false">
      <c r="A6895" s="0" t="n">
        <v>1006</v>
      </c>
      <c r="B6895" s="0" t="s">
        <v>18513</v>
      </c>
      <c r="C6895" s="0" t="s">
        <v>18514</v>
      </c>
      <c r="D6895" s="0" t="n">
        <v>11110</v>
      </c>
      <c r="E6895" s="0" t="s">
        <v>18524</v>
      </c>
      <c r="F6895" s="0" t="s">
        <v>18525</v>
      </c>
      <c r="G6895" s="0" t="s">
        <v>18526</v>
      </c>
    </row>
    <row r="6896" customFormat="false" ht="14.4" hidden="false" customHeight="false" outlineLevel="0" collapsed="false">
      <c r="A6896" s="0" t="n">
        <v>1006</v>
      </c>
      <c r="B6896" s="0" t="s">
        <v>18513</v>
      </c>
      <c r="C6896" s="0" t="s">
        <v>18514</v>
      </c>
      <c r="D6896" s="0" t="n">
        <v>11111</v>
      </c>
      <c r="E6896" s="0" t="s">
        <v>18527</v>
      </c>
      <c r="F6896" s="0" t="s">
        <v>18528</v>
      </c>
      <c r="G6896" s="0" t="s">
        <v>18529</v>
      </c>
    </row>
    <row r="6897" customFormat="false" ht="14.4" hidden="false" customHeight="false" outlineLevel="0" collapsed="false">
      <c r="A6897" s="0" t="n">
        <v>1006</v>
      </c>
      <c r="B6897" s="0" t="s">
        <v>18513</v>
      </c>
      <c r="C6897" s="0" t="s">
        <v>18514</v>
      </c>
      <c r="D6897" s="0" t="n">
        <v>11112</v>
      </c>
      <c r="E6897" s="0" t="s">
        <v>18530</v>
      </c>
      <c r="F6897" s="0" t="s">
        <v>18531</v>
      </c>
      <c r="G6897" s="0" t="s">
        <v>18532</v>
      </c>
    </row>
    <row r="6898" customFormat="false" ht="14.4" hidden="false" customHeight="false" outlineLevel="0" collapsed="false">
      <c r="A6898" s="0" t="n">
        <v>1006</v>
      </c>
      <c r="B6898" s="0" t="s">
        <v>18513</v>
      </c>
      <c r="C6898" s="0" t="s">
        <v>18514</v>
      </c>
      <c r="D6898" s="0" t="n">
        <v>11113</v>
      </c>
      <c r="E6898" s="0" t="s">
        <v>18533</v>
      </c>
      <c r="F6898" s="0" t="s">
        <v>18534</v>
      </c>
      <c r="G6898" s="0" t="s">
        <v>18535</v>
      </c>
    </row>
    <row r="6899" customFormat="false" ht="14.4" hidden="false" customHeight="false" outlineLevel="0" collapsed="false">
      <c r="A6899" s="0" t="n">
        <v>1006</v>
      </c>
      <c r="B6899" s="0" t="s">
        <v>18513</v>
      </c>
      <c r="C6899" s="0" t="s">
        <v>18514</v>
      </c>
      <c r="D6899" s="0" t="n">
        <v>11114</v>
      </c>
      <c r="E6899" s="0" t="s">
        <v>18536</v>
      </c>
      <c r="F6899" s="0" t="s">
        <v>18537</v>
      </c>
      <c r="G6899" s="0" t="s">
        <v>18538</v>
      </c>
    </row>
    <row r="6900" customFormat="false" ht="14.4" hidden="false" customHeight="false" outlineLevel="0" collapsed="false">
      <c r="A6900" s="0" t="n">
        <v>1006</v>
      </c>
      <c r="B6900" s="0" t="s">
        <v>18513</v>
      </c>
      <c r="C6900" s="0" t="s">
        <v>18514</v>
      </c>
      <c r="D6900" s="0" t="n">
        <v>11115</v>
      </c>
      <c r="E6900" s="0" t="s">
        <v>18539</v>
      </c>
      <c r="F6900" s="0" t="s">
        <v>18540</v>
      </c>
      <c r="G6900" s="0" t="s">
        <v>18541</v>
      </c>
    </row>
    <row r="6901" customFormat="false" ht="14.4" hidden="false" customHeight="false" outlineLevel="0" collapsed="false">
      <c r="A6901" s="0" t="n">
        <v>1006</v>
      </c>
      <c r="B6901" s="0" t="s">
        <v>18513</v>
      </c>
      <c r="C6901" s="0" t="s">
        <v>18514</v>
      </c>
      <c r="D6901" s="0" t="n">
        <v>11120</v>
      </c>
      <c r="E6901" s="0" t="s">
        <v>18542</v>
      </c>
      <c r="F6901" s="0" t="s">
        <v>18543</v>
      </c>
      <c r="G6901" s="0" t="s">
        <v>18544</v>
      </c>
    </row>
    <row r="6902" customFormat="false" ht="14.4" hidden="false" customHeight="false" outlineLevel="0" collapsed="false">
      <c r="A6902" s="0" t="n">
        <v>1006</v>
      </c>
      <c r="B6902" s="0" t="s">
        <v>18513</v>
      </c>
      <c r="C6902" s="0" t="s">
        <v>18514</v>
      </c>
      <c r="D6902" s="0" t="n">
        <v>11122</v>
      </c>
      <c r="E6902" s="0" t="s">
        <v>18545</v>
      </c>
      <c r="F6902" s="0" t="s">
        <v>18546</v>
      </c>
      <c r="G6902" s="0" t="s">
        <v>18547</v>
      </c>
    </row>
    <row r="6903" customFormat="false" ht="14.4" hidden="false" customHeight="false" outlineLevel="0" collapsed="false">
      <c r="A6903" s="0" t="n">
        <v>1006</v>
      </c>
      <c r="B6903" s="0" t="s">
        <v>18513</v>
      </c>
      <c r="C6903" s="0" t="s">
        <v>18514</v>
      </c>
      <c r="D6903" s="0" t="n">
        <v>11123</v>
      </c>
      <c r="E6903" s="0" t="s">
        <v>18548</v>
      </c>
      <c r="F6903" s="0" t="s">
        <v>18549</v>
      </c>
      <c r="G6903" s="0" t="s">
        <v>18550</v>
      </c>
    </row>
    <row r="6904" customFormat="false" ht="14.4" hidden="false" customHeight="false" outlineLevel="0" collapsed="false">
      <c r="A6904" s="0" t="n">
        <v>1006</v>
      </c>
      <c r="B6904" s="0" t="s">
        <v>18513</v>
      </c>
      <c r="C6904" s="0" t="s">
        <v>18514</v>
      </c>
      <c r="D6904" s="0" t="n">
        <v>11124</v>
      </c>
      <c r="E6904" s="0" t="s">
        <v>18551</v>
      </c>
      <c r="F6904" s="0" t="s">
        <v>18552</v>
      </c>
      <c r="G6904" s="0" t="s">
        <v>18553</v>
      </c>
    </row>
    <row r="6905" customFormat="false" ht="14.4" hidden="false" customHeight="false" outlineLevel="0" collapsed="false">
      <c r="A6905" s="0" t="n">
        <v>1006</v>
      </c>
      <c r="B6905" s="0" t="s">
        <v>18513</v>
      </c>
      <c r="C6905" s="0" t="s">
        <v>18514</v>
      </c>
      <c r="D6905" s="0" t="n">
        <v>11125</v>
      </c>
      <c r="E6905" s="0" t="s">
        <v>18554</v>
      </c>
      <c r="F6905" s="0" t="s">
        <v>18555</v>
      </c>
      <c r="G6905" s="0" t="s">
        <v>18556</v>
      </c>
    </row>
    <row r="6906" customFormat="false" ht="14.4" hidden="false" customHeight="false" outlineLevel="0" collapsed="false">
      <c r="A6906" s="0" t="n">
        <v>1006</v>
      </c>
      <c r="B6906" s="0" t="s">
        <v>18513</v>
      </c>
      <c r="C6906" s="0" t="s">
        <v>18514</v>
      </c>
      <c r="D6906" s="0" t="n">
        <v>11130</v>
      </c>
      <c r="E6906" s="0" t="s">
        <v>18557</v>
      </c>
      <c r="F6906" s="0" t="s">
        <v>18558</v>
      </c>
      <c r="G6906" s="0" t="s">
        <v>18559</v>
      </c>
    </row>
    <row r="6907" customFormat="false" ht="14.4" hidden="false" customHeight="false" outlineLevel="0" collapsed="false">
      <c r="A6907" s="0" t="n">
        <v>1006</v>
      </c>
      <c r="B6907" s="0" t="s">
        <v>18513</v>
      </c>
      <c r="C6907" s="0" t="s">
        <v>18514</v>
      </c>
      <c r="D6907" s="0" t="n">
        <v>11132</v>
      </c>
      <c r="E6907" s="0" t="s">
        <v>18560</v>
      </c>
      <c r="F6907" s="0" t="s">
        <v>18561</v>
      </c>
      <c r="G6907" s="0" t="s">
        <v>18562</v>
      </c>
    </row>
    <row r="6908" customFormat="false" ht="14.4" hidden="false" customHeight="false" outlineLevel="0" collapsed="false">
      <c r="A6908" s="0" t="n">
        <v>1006</v>
      </c>
      <c r="B6908" s="0" t="s">
        <v>18513</v>
      </c>
      <c r="C6908" s="0" t="s">
        <v>18514</v>
      </c>
      <c r="D6908" s="0" t="n">
        <v>11133</v>
      </c>
      <c r="E6908" s="0" t="s">
        <v>18563</v>
      </c>
      <c r="F6908" s="0" t="s">
        <v>18564</v>
      </c>
      <c r="G6908" s="0" t="s">
        <v>18565</v>
      </c>
    </row>
    <row r="6909" customFormat="false" ht="14.4" hidden="false" customHeight="false" outlineLevel="0" collapsed="false">
      <c r="A6909" s="0" t="n">
        <v>1006</v>
      </c>
      <c r="B6909" s="0" t="s">
        <v>18513</v>
      </c>
      <c r="C6909" s="0" t="s">
        <v>18514</v>
      </c>
      <c r="D6909" s="0" t="n">
        <v>11134</v>
      </c>
      <c r="E6909" s="0" t="s">
        <v>18566</v>
      </c>
      <c r="F6909" s="0" t="s">
        <v>18567</v>
      </c>
      <c r="G6909" s="0" t="s">
        <v>18568</v>
      </c>
    </row>
    <row r="6910" customFormat="false" ht="14.4" hidden="false" customHeight="false" outlineLevel="0" collapsed="false">
      <c r="A6910" s="0" t="n">
        <v>1006</v>
      </c>
      <c r="B6910" s="0" t="s">
        <v>18513</v>
      </c>
      <c r="C6910" s="0" t="s">
        <v>18514</v>
      </c>
      <c r="D6910" s="0" t="n">
        <v>11135</v>
      </c>
      <c r="E6910" s="0" t="s">
        <v>18569</v>
      </c>
      <c r="F6910" s="0" t="s">
        <v>18570</v>
      </c>
      <c r="G6910" s="0" t="s">
        <v>18571</v>
      </c>
    </row>
    <row r="6911" customFormat="false" ht="14.4" hidden="false" customHeight="false" outlineLevel="0" collapsed="false">
      <c r="A6911" s="0" t="n">
        <v>1006</v>
      </c>
      <c r="B6911" s="0" t="s">
        <v>18513</v>
      </c>
      <c r="C6911" s="0" t="s">
        <v>18514</v>
      </c>
      <c r="D6911" s="0" t="n">
        <v>11200</v>
      </c>
      <c r="E6911" s="0" t="s">
        <v>18572</v>
      </c>
      <c r="F6911" s="0" t="s">
        <v>18573</v>
      </c>
      <c r="G6911" s="0" t="s">
        <v>18574</v>
      </c>
    </row>
    <row r="6912" customFormat="false" ht="14.4" hidden="false" customHeight="false" outlineLevel="0" collapsed="false">
      <c r="A6912" s="0" t="n">
        <v>1006</v>
      </c>
      <c r="B6912" s="0" t="s">
        <v>18513</v>
      </c>
      <c r="C6912" s="0" t="s">
        <v>18514</v>
      </c>
      <c r="D6912" s="0" t="n">
        <v>11210</v>
      </c>
      <c r="E6912" s="0" t="s">
        <v>18575</v>
      </c>
      <c r="F6912" s="0" t="s">
        <v>18576</v>
      </c>
      <c r="G6912" s="0" t="s">
        <v>18577</v>
      </c>
    </row>
    <row r="6913" customFormat="false" ht="14.4" hidden="false" customHeight="false" outlineLevel="0" collapsed="false">
      <c r="A6913" s="0" t="n">
        <v>1006</v>
      </c>
      <c r="B6913" s="0" t="s">
        <v>18513</v>
      </c>
      <c r="C6913" s="0" t="s">
        <v>18514</v>
      </c>
      <c r="D6913" s="0" t="n">
        <v>11211</v>
      </c>
      <c r="E6913" s="0" t="s">
        <v>18578</v>
      </c>
      <c r="F6913" s="0" t="s">
        <v>18579</v>
      </c>
      <c r="G6913" s="0" t="s">
        <v>18580</v>
      </c>
    </row>
    <row r="6914" customFormat="false" ht="14.4" hidden="false" customHeight="false" outlineLevel="0" collapsed="false">
      <c r="A6914" s="0" t="n">
        <v>1006</v>
      </c>
      <c r="B6914" s="0" t="s">
        <v>18513</v>
      </c>
      <c r="C6914" s="0" t="s">
        <v>18514</v>
      </c>
      <c r="D6914" s="0" t="n">
        <v>11212</v>
      </c>
      <c r="E6914" s="0" t="s">
        <v>18581</v>
      </c>
      <c r="F6914" s="0" t="s">
        <v>18582</v>
      </c>
      <c r="G6914" s="0" t="s">
        <v>18583</v>
      </c>
    </row>
    <row r="6915" customFormat="false" ht="14.4" hidden="false" customHeight="false" outlineLevel="0" collapsed="false">
      <c r="A6915" s="0" t="n">
        <v>1006</v>
      </c>
      <c r="B6915" s="0" t="s">
        <v>18513</v>
      </c>
      <c r="C6915" s="0" t="s">
        <v>18514</v>
      </c>
      <c r="D6915" s="0" t="n">
        <v>11213</v>
      </c>
      <c r="E6915" s="0" t="s">
        <v>18584</v>
      </c>
      <c r="F6915" s="0" t="s">
        <v>18585</v>
      </c>
      <c r="G6915" s="0" t="s">
        <v>18586</v>
      </c>
    </row>
    <row r="6916" customFormat="false" ht="14.4" hidden="false" customHeight="false" outlineLevel="0" collapsed="false">
      <c r="A6916" s="0" t="n">
        <v>1006</v>
      </c>
      <c r="B6916" s="0" t="s">
        <v>18513</v>
      </c>
      <c r="C6916" s="0" t="s">
        <v>18514</v>
      </c>
      <c r="D6916" s="0" t="n">
        <v>11214</v>
      </c>
      <c r="E6916" s="0" t="s">
        <v>18587</v>
      </c>
      <c r="F6916" s="0" t="s">
        <v>18588</v>
      </c>
      <c r="G6916" s="0" t="s">
        <v>18589</v>
      </c>
    </row>
    <row r="6917" customFormat="false" ht="14.4" hidden="false" customHeight="false" outlineLevel="0" collapsed="false">
      <c r="A6917" s="0" t="n">
        <v>1006</v>
      </c>
      <c r="B6917" s="0" t="s">
        <v>18513</v>
      </c>
      <c r="C6917" s="0" t="s">
        <v>18514</v>
      </c>
      <c r="D6917" s="0" t="n">
        <v>11215</v>
      </c>
      <c r="E6917" s="0" t="s">
        <v>18590</v>
      </c>
      <c r="F6917" s="0" t="s">
        <v>18591</v>
      </c>
      <c r="G6917" s="0" t="s">
        <v>18592</v>
      </c>
    </row>
    <row r="6918" customFormat="false" ht="14.4" hidden="false" customHeight="false" outlineLevel="0" collapsed="false">
      <c r="A6918" s="0" t="n">
        <v>1006</v>
      </c>
      <c r="B6918" s="0" t="s">
        <v>18513</v>
      </c>
      <c r="C6918" s="0" t="s">
        <v>18514</v>
      </c>
      <c r="D6918" s="0" t="n">
        <v>11220</v>
      </c>
      <c r="E6918" s="0" t="s">
        <v>18593</v>
      </c>
      <c r="F6918" s="0" t="s">
        <v>18594</v>
      </c>
      <c r="G6918" s="0" t="s">
        <v>18595</v>
      </c>
    </row>
    <row r="6919" customFormat="false" ht="14.4" hidden="false" customHeight="false" outlineLevel="0" collapsed="false">
      <c r="A6919" s="0" t="n">
        <v>1006</v>
      </c>
      <c r="B6919" s="0" t="s">
        <v>18513</v>
      </c>
      <c r="C6919" s="0" t="s">
        <v>18514</v>
      </c>
      <c r="D6919" s="0" t="n">
        <v>11222</v>
      </c>
      <c r="E6919" s="0" t="s">
        <v>18596</v>
      </c>
      <c r="F6919" s="0" t="s">
        <v>18597</v>
      </c>
      <c r="G6919" s="0" t="s">
        <v>18598</v>
      </c>
    </row>
    <row r="6920" customFormat="false" ht="14.4" hidden="false" customHeight="false" outlineLevel="0" collapsed="false">
      <c r="A6920" s="0" t="n">
        <v>1006</v>
      </c>
      <c r="B6920" s="0" t="s">
        <v>18513</v>
      </c>
      <c r="C6920" s="0" t="s">
        <v>18514</v>
      </c>
      <c r="D6920" s="0" t="n">
        <v>11223</v>
      </c>
      <c r="E6920" s="0" t="s">
        <v>18599</v>
      </c>
      <c r="F6920" s="0" t="s">
        <v>18600</v>
      </c>
      <c r="G6920" s="0" t="s">
        <v>18601</v>
      </c>
    </row>
    <row r="6921" customFormat="false" ht="14.4" hidden="false" customHeight="false" outlineLevel="0" collapsed="false">
      <c r="A6921" s="0" t="n">
        <v>1006</v>
      </c>
      <c r="B6921" s="0" t="s">
        <v>18513</v>
      </c>
      <c r="C6921" s="0" t="s">
        <v>18514</v>
      </c>
      <c r="D6921" s="0" t="n">
        <v>11224</v>
      </c>
      <c r="E6921" s="0" t="s">
        <v>18602</v>
      </c>
      <c r="F6921" s="0" t="s">
        <v>18603</v>
      </c>
      <c r="G6921" s="0" t="s">
        <v>18604</v>
      </c>
    </row>
    <row r="6922" customFormat="false" ht="14.4" hidden="false" customHeight="false" outlineLevel="0" collapsed="false">
      <c r="A6922" s="0" t="n">
        <v>1006</v>
      </c>
      <c r="B6922" s="0" t="s">
        <v>18513</v>
      </c>
      <c r="C6922" s="0" t="s">
        <v>18514</v>
      </c>
      <c r="D6922" s="0" t="n">
        <v>11225</v>
      </c>
      <c r="E6922" s="0" t="s">
        <v>18605</v>
      </c>
      <c r="F6922" s="0" t="s">
        <v>18606</v>
      </c>
      <c r="G6922" s="0" t="s">
        <v>18607</v>
      </c>
    </row>
    <row r="6923" customFormat="false" ht="14.4" hidden="false" customHeight="false" outlineLevel="0" collapsed="false">
      <c r="A6923" s="0" t="n">
        <v>1006</v>
      </c>
      <c r="B6923" s="0" t="s">
        <v>18513</v>
      </c>
      <c r="C6923" s="0" t="s">
        <v>18514</v>
      </c>
      <c r="D6923" s="0" t="n">
        <v>11230</v>
      </c>
      <c r="E6923" s="0" t="s">
        <v>18608</v>
      </c>
      <c r="F6923" s="0" t="s">
        <v>18609</v>
      </c>
      <c r="G6923" s="0" t="s">
        <v>18610</v>
      </c>
    </row>
    <row r="6924" customFormat="false" ht="14.4" hidden="false" customHeight="false" outlineLevel="0" collapsed="false">
      <c r="A6924" s="0" t="n">
        <v>1006</v>
      </c>
      <c r="B6924" s="0" t="s">
        <v>18513</v>
      </c>
      <c r="C6924" s="0" t="s">
        <v>18514</v>
      </c>
      <c r="D6924" s="0" t="n">
        <v>11232</v>
      </c>
      <c r="E6924" s="0" t="s">
        <v>18611</v>
      </c>
      <c r="F6924" s="0" t="s">
        <v>18612</v>
      </c>
      <c r="G6924" s="0" t="s">
        <v>18613</v>
      </c>
    </row>
    <row r="6925" customFormat="false" ht="14.4" hidden="false" customHeight="false" outlineLevel="0" collapsed="false">
      <c r="A6925" s="0" t="n">
        <v>1006</v>
      </c>
      <c r="B6925" s="0" t="s">
        <v>18513</v>
      </c>
      <c r="C6925" s="0" t="s">
        <v>18514</v>
      </c>
      <c r="D6925" s="0" t="n">
        <v>11233</v>
      </c>
      <c r="E6925" s="0" t="s">
        <v>18614</v>
      </c>
      <c r="F6925" s="0" t="s">
        <v>18615</v>
      </c>
      <c r="G6925" s="0" t="s">
        <v>18616</v>
      </c>
    </row>
    <row r="6926" customFormat="false" ht="14.4" hidden="false" customHeight="false" outlineLevel="0" collapsed="false">
      <c r="A6926" s="0" t="n">
        <v>1006</v>
      </c>
      <c r="B6926" s="0" t="s">
        <v>18513</v>
      </c>
      <c r="C6926" s="0" t="s">
        <v>18514</v>
      </c>
      <c r="D6926" s="0" t="n">
        <v>11234</v>
      </c>
      <c r="E6926" s="0" t="s">
        <v>18617</v>
      </c>
      <c r="F6926" s="0" t="s">
        <v>18618</v>
      </c>
      <c r="G6926" s="0" t="s">
        <v>18619</v>
      </c>
    </row>
    <row r="6927" customFormat="false" ht="14.4" hidden="false" customHeight="false" outlineLevel="0" collapsed="false">
      <c r="A6927" s="0" t="n">
        <v>1006</v>
      </c>
      <c r="B6927" s="0" t="s">
        <v>18513</v>
      </c>
      <c r="C6927" s="0" t="s">
        <v>18514</v>
      </c>
      <c r="D6927" s="0" t="n">
        <v>11235</v>
      </c>
      <c r="E6927" s="0" t="s">
        <v>18620</v>
      </c>
      <c r="F6927" s="0" t="s">
        <v>18621</v>
      </c>
      <c r="G6927" s="0" t="s">
        <v>18622</v>
      </c>
    </row>
    <row r="6928" customFormat="false" ht="14.4" hidden="false" customHeight="false" outlineLevel="0" collapsed="false">
      <c r="A6928" s="0" t="n">
        <v>1006</v>
      </c>
      <c r="B6928" s="0" t="s">
        <v>18513</v>
      </c>
      <c r="C6928" s="0" t="s">
        <v>18514</v>
      </c>
      <c r="D6928" s="0" t="n">
        <v>11300</v>
      </c>
      <c r="E6928" s="0" t="s">
        <v>18623</v>
      </c>
      <c r="F6928" s="0" t="s">
        <v>18624</v>
      </c>
      <c r="G6928" s="0" t="s">
        <v>18625</v>
      </c>
    </row>
    <row r="6929" customFormat="false" ht="14.4" hidden="false" customHeight="false" outlineLevel="0" collapsed="false">
      <c r="A6929" s="0" t="n">
        <v>1006</v>
      </c>
      <c r="B6929" s="0" t="s">
        <v>18513</v>
      </c>
      <c r="C6929" s="0" t="s">
        <v>18514</v>
      </c>
      <c r="D6929" s="0" t="n">
        <v>11310</v>
      </c>
      <c r="E6929" s="0" t="s">
        <v>18626</v>
      </c>
      <c r="F6929" s="0" t="s">
        <v>18627</v>
      </c>
      <c r="G6929" s="0" t="s">
        <v>18628</v>
      </c>
    </row>
    <row r="6930" customFormat="false" ht="14.4" hidden="false" customHeight="false" outlineLevel="0" collapsed="false">
      <c r="A6930" s="0" t="n">
        <v>1006</v>
      </c>
      <c r="B6930" s="0" t="s">
        <v>18513</v>
      </c>
      <c r="C6930" s="0" t="s">
        <v>18514</v>
      </c>
      <c r="D6930" s="0" t="n">
        <v>11311</v>
      </c>
      <c r="E6930" s="0" t="s">
        <v>18629</v>
      </c>
      <c r="F6930" s="0" t="s">
        <v>18630</v>
      </c>
      <c r="G6930" s="0" t="s">
        <v>18631</v>
      </c>
    </row>
    <row r="6931" customFormat="false" ht="14.4" hidden="false" customHeight="false" outlineLevel="0" collapsed="false">
      <c r="A6931" s="0" t="n">
        <v>1006</v>
      </c>
      <c r="B6931" s="0" t="s">
        <v>18513</v>
      </c>
      <c r="C6931" s="0" t="s">
        <v>18514</v>
      </c>
      <c r="D6931" s="0" t="n">
        <v>11312</v>
      </c>
      <c r="E6931" s="0" t="s">
        <v>18632</v>
      </c>
      <c r="F6931" s="0" t="s">
        <v>18633</v>
      </c>
      <c r="G6931" s="0" t="s">
        <v>18634</v>
      </c>
    </row>
    <row r="6932" customFormat="false" ht="14.4" hidden="false" customHeight="false" outlineLevel="0" collapsed="false">
      <c r="A6932" s="0" t="n">
        <v>1006</v>
      </c>
      <c r="B6932" s="0" t="s">
        <v>18513</v>
      </c>
      <c r="C6932" s="0" t="s">
        <v>18514</v>
      </c>
      <c r="D6932" s="0" t="n">
        <v>11313</v>
      </c>
      <c r="E6932" s="0" t="s">
        <v>18635</v>
      </c>
      <c r="F6932" s="0" t="s">
        <v>18636</v>
      </c>
      <c r="G6932" s="0" t="s">
        <v>18637</v>
      </c>
    </row>
    <row r="6933" customFormat="false" ht="14.4" hidden="false" customHeight="false" outlineLevel="0" collapsed="false">
      <c r="A6933" s="0" t="n">
        <v>1006</v>
      </c>
      <c r="B6933" s="0" t="s">
        <v>18513</v>
      </c>
      <c r="C6933" s="0" t="s">
        <v>18514</v>
      </c>
      <c r="D6933" s="0" t="n">
        <v>11314</v>
      </c>
      <c r="E6933" s="0" t="s">
        <v>18638</v>
      </c>
      <c r="F6933" s="0" t="s">
        <v>18639</v>
      </c>
      <c r="G6933" s="0" t="s">
        <v>18640</v>
      </c>
    </row>
    <row r="6934" customFormat="false" ht="14.4" hidden="false" customHeight="false" outlineLevel="0" collapsed="false">
      <c r="A6934" s="0" t="n">
        <v>1006</v>
      </c>
      <c r="B6934" s="0" t="s">
        <v>18513</v>
      </c>
      <c r="C6934" s="0" t="s">
        <v>18514</v>
      </c>
      <c r="D6934" s="0" t="n">
        <v>11315</v>
      </c>
      <c r="E6934" s="0" t="s">
        <v>18641</v>
      </c>
      <c r="F6934" s="0" t="s">
        <v>18642</v>
      </c>
      <c r="G6934" s="0" t="s">
        <v>18643</v>
      </c>
    </row>
    <row r="6935" customFormat="false" ht="14.4" hidden="false" customHeight="false" outlineLevel="0" collapsed="false">
      <c r="A6935" s="0" t="n">
        <v>1006</v>
      </c>
      <c r="B6935" s="0" t="s">
        <v>18513</v>
      </c>
      <c r="C6935" s="0" t="s">
        <v>18514</v>
      </c>
      <c r="D6935" s="0" t="n">
        <v>11320</v>
      </c>
      <c r="E6935" s="0" t="s">
        <v>18644</v>
      </c>
      <c r="F6935" s="0" t="s">
        <v>18645</v>
      </c>
      <c r="G6935" s="0" t="s">
        <v>18646</v>
      </c>
    </row>
    <row r="6936" customFormat="false" ht="14.4" hidden="false" customHeight="false" outlineLevel="0" collapsed="false">
      <c r="A6936" s="0" t="n">
        <v>1006</v>
      </c>
      <c r="B6936" s="0" t="s">
        <v>18513</v>
      </c>
      <c r="C6936" s="0" t="s">
        <v>18514</v>
      </c>
      <c r="D6936" s="0" t="n">
        <v>11322</v>
      </c>
      <c r="E6936" s="0" t="s">
        <v>18647</v>
      </c>
      <c r="F6936" s="0" t="s">
        <v>18648</v>
      </c>
      <c r="G6936" s="0" t="s">
        <v>18649</v>
      </c>
    </row>
    <row r="6937" customFormat="false" ht="14.4" hidden="false" customHeight="false" outlineLevel="0" collapsed="false">
      <c r="A6937" s="0" t="n">
        <v>1006</v>
      </c>
      <c r="B6937" s="0" t="s">
        <v>18513</v>
      </c>
      <c r="C6937" s="0" t="s">
        <v>18514</v>
      </c>
      <c r="D6937" s="0" t="n">
        <v>11323</v>
      </c>
      <c r="E6937" s="0" t="s">
        <v>18650</v>
      </c>
      <c r="F6937" s="0" t="s">
        <v>18651</v>
      </c>
      <c r="G6937" s="0" t="s">
        <v>18652</v>
      </c>
    </row>
    <row r="6938" customFormat="false" ht="14.4" hidden="false" customHeight="false" outlineLevel="0" collapsed="false">
      <c r="A6938" s="0" t="n">
        <v>1006</v>
      </c>
      <c r="B6938" s="0" t="s">
        <v>18513</v>
      </c>
      <c r="C6938" s="0" t="s">
        <v>18514</v>
      </c>
      <c r="D6938" s="0" t="n">
        <v>11324</v>
      </c>
      <c r="E6938" s="0" t="s">
        <v>18653</v>
      </c>
      <c r="F6938" s="0" t="s">
        <v>18654</v>
      </c>
      <c r="G6938" s="0" t="s">
        <v>18655</v>
      </c>
    </row>
    <row r="6939" customFormat="false" ht="14.4" hidden="false" customHeight="false" outlineLevel="0" collapsed="false">
      <c r="A6939" s="0" t="n">
        <v>1006</v>
      </c>
      <c r="B6939" s="0" t="s">
        <v>18513</v>
      </c>
      <c r="C6939" s="0" t="s">
        <v>18514</v>
      </c>
      <c r="D6939" s="0" t="n">
        <v>11325</v>
      </c>
      <c r="E6939" s="0" t="s">
        <v>18656</v>
      </c>
      <c r="F6939" s="0" t="s">
        <v>18657</v>
      </c>
      <c r="G6939" s="0" t="s">
        <v>18658</v>
      </c>
    </row>
    <row r="6940" customFormat="false" ht="14.4" hidden="false" customHeight="false" outlineLevel="0" collapsed="false">
      <c r="A6940" s="0" t="n">
        <v>1006</v>
      </c>
      <c r="B6940" s="0" t="s">
        <v>18513</v>
      </c>
      <c r="C6940" s="0" t="s">
        <v>18514</v>
      </c>
      <c r="D6940" s="0" t="n">
        <v>11330</v>
      </c>
      <c r="E6940" s="0" t="s">
        <v>18659</v>
      </c>
      <c r="F6940" s="0" t="s">
        <v>18660</v>
      </c>
      <c r="G6940" s="0" t="s">
        <v>18661</v>
      </c>
    </row>
    <row r="6941" customFormat="false" ht="14.4" hidden="false" customHeight="false" outlineLevel="0" collapsed="false">
      <c r="A6941" s="0" t="n">
        <v>1006</v>
      </c>
      <c r="B6941" s="0" t="s">
        <v>18513</v>
      </c>
      <c r="C6941" s="0" t="s">
        <v>18514</v>
      </c>
      <c r="D6941" s="0" t="n">
        <v>11332</v>
      </c>
      <c r="E6941" s="0" t="s">
        <v>18662</v>
      </c>
      <c r="F6941" s="0" t="s">
        <v>18663</v>
      </c>
      <c r="G6941" s="0" t="s">
        <v>18664</v>
      </c>
    </row>
    <row r="6942" customFormat="false" ht="14.4" hidden="false" customHeight="false" outlineLevel="0" collapsed="false">
      <c r="A6942" s="0" t="n">
        <v>1006</v>
      </c>
      <c r="B6942" s="0" t="s">
        <v>18513</v>
      </c>
      <c r="C6942" s="0" t="s">
        <v>18514</v>
      </c>
      <c r="D6942" s="0" t="n">
        <v>11333</v>
      </c>
      <c r="E6942" s="0" t="s">
        <v>18665</v>
      </c>
      <c r="F6942" s="0" t="s">
        <v>18666</v>
      </c>
      <c r="G6942" s="0" t="s">
        <v>18667</v>
      </c>
    </row>
    <row r="6943" customFormat="false" ht="14.4" hidden="false" customHeight="false" outlineLevel="0" collapsed="false">
      <c r="A6943" s="0" t="n">
        <v>1006</v>
      </c>
      <c r="B6943" s="0" t="s">
        <v>18513</v>
      </c>
      <c r="C6943" s="0" t="s">
        <v>18514</v>
      </c>
      <c r="D6943" s="0" t="n">
        <v>11334</v>
      </c>
      <c r="E6943" s="0" t="s">
        <v>18668</v>
      </c>
      <c r="F6943" s="0" t="s">
        <v>18669</v>
      </c>
      <c r="G6943" s="0" t="s">
        <v>18670</v>
      </c>
    </row>
    <row r="6944" customFormat="false" ht="14.4" hidden="false" customHeight="false" outlineLevel="0" collapsed="false">
      <c r="A6944" s="0" t="n">
        <v>1006</v>
      </c>
      <c r="B6944" s="0" t="s">
        <v>18513</v>
      </c>
      <c r="C6944" s="0" t="s">
        <v>18514</v>
      </c>
      <c r="D6944" s="0" t="n">
        <v>11335</v>
      </c>
      <c r="E6944" s="0" t="s">
        <v>18671</v>
      </c>
      <c r="F6944" s="0" t="s">
        <v>18672</v>
      </c>
      <c r="G6944" s="0" t="s">
        <v>18673</v>
      </c>
    </row>
    <row r="6945" customFormat="false" ht="14.4" hidden="false" customHeight="false" outlineLevel="0" collapsed="false">
      <c r="A6945" s="0" t="n">
        <v>1006</v>
      </c>
      <c r="B6945" s="0" t="s">
        <v>18513</v>
      </c>
      <c r="C6945" s="0" t="s">
        <v>18514</v>
      </c>
      <c r="D6945" s="0" t="n">
        <v>11340</v>
      </c>
      <c r="E6945" s="0" t="s">
        <v>18674</v>
      </c>
      <c r="F6945" s="0" t="s">
        <v>18675</v>
      </c>
      <c r="G6945" s="0" t="s">
        <v>18676</v>
      </c>
    </row>
    <row r="6946" customFormat="false" ht="14.4" hidden="false" customHeight="false" outlineLevel="0" collapsed="false">
      <c r="A6946" s="0" t="n">
        <v>1006</v>
      </c>
      <c r="B6946" s="0" t="s">
        <v>18513</v>
      </c>
      <c r="C6946" s="0" t="s">
        <v>18514</v>
      </c>
      <c r="D6946" s="0" t="n">
        <v>11342</v>
      </c>
      <c r="E6946" s="0" t="s">
        <v>18677</v>
      </c>
      <c r="F6946" s="0" t="s">
        <v>18678</v>
      </c>
      <c r="G6946" s="0" t="s">
        <v>18679</v>
      </c>
    </row>
    <row r="6947" customFormat="false" ht="14.4" hidden="false" customHeight="false" outlineLevel="0" collapsed="false">
      <c r="A6947" s="0" t="n">
        <v>1006</v>
      </c>
      <c r="B6947" s="0" t="s">
        <v>18513</v>
      </c>
      <c r="C6947" s="0" t="s">
        <v>18514</v>
      </c>
      <c r="D6947" s="0" t="n">
        <v>11343</v>
      </c>
      <c r="E6947" s="0" t="s">
        <v>18680</v>
      </c>
      <c r="F6947" s="0" t="s">
        <v>18681</v>
      </c>
      <c r="G6947" s="0" t="s">
        <v>18682</v>
      </c>
    </row>
    <row r="6948" customFormat="false" ht="14.4" hidden="false" customHeight="false" outlineLevel="0" collapsed="false">
      <c r="A6948" s="0" t="n">
        <v>1006</v>
      </c>
      <c r="B6948" s="0" t="s">
        <v>18513</v>
      </c>
      <c r="C6948" s="0" t="s">
        <v>18514</v>
      </c>
      <c r="D6948" s="0" t="n">
        <v>11344</v>
      </c>
      <c r="E6948" s="0" t="s">
        <v>18683</v>
      </c>
      <c r="F6948" s="0" t="s">
        <v>18684</v>
      </c>
      <c r="G6948" s="0" t="s">
        <v>18685</v>
      </c>
    </row>
    <row r="6949" customFormat="false" ht="14.4" hidden="false" customHeight="false" outlineLevel="0" collapsed="false">
      <c r="A6949" s="0" t="n">
        <v>1006</v>
      </c>
      <c r="B6949" s="0" t="s">
        <v>18513</v>
      </c>
      <c r="C6949" s="0" t="s">
        <v>18514</v>
      </c>
      <c r="D6949" s="0" t="n">
        <v>11345</v>
      </c>
      <c r="E6949" s="0" t="s">
        <v>18686</v>
      </c>
      <c r="F6949" s="0" t="s">
        <v>18687</v>
      </c>
      <c r="G6949" s="0" t="s">
        <v>18688</v>
      </c>
    </row>
    <row r="6950" customFormat="false" ht="14.4" hidden="false" customHeight="false" outlineLevel="0" collapsed="false">
      <c r="A6950" s="0" t="n">
        <v>1006</v>
      </c>
      <c r="B6950" s="0" t="s">
        <v>18513</v>
      </c>
      <c r="C6950" s="0" t="s">
        <v>18514</v>
      </c>
      <c r="D6950" s="0" t="n">
        <v>11400</v>
      </c>
      <c r="E6950" s="0" t="s">
        <v>18689</v>
      </c>
      <c r="F6950" s="0" t="s">
        <v>18690</v>
      </c>
      <c r="G6950" s="0" t="s">
        <v>18691</v>
      </c>
    </row>
    <row r="6951" customFormat="false" ht="14.4" hidden="false" customHeight="false" outlineLevel="0" collapsed="false">
      <c r="A6951" s="0" t="n">
        <v>1006</v>
      </c>
      <c r="B6951" s="0" t="s">
        <v>18513</v>
      </c>
      <c r="C6951" s="0" t="s">
        <v>18514</v>
      </c>
      <c r="D6951" s="0" t="n">
        <v>11410</v>
      </c>
      <c r="E6951" s="0" t="s">
        <v>18692</v>
      </c>
      <c r="F6951" s="0" t="s">
        <v>18693</v>
      </c>
      <c r="G6951" s="0" t="s">
        <v>18694</v>
      </c>
    </row>
    <row r="6952" customFormat="false" ht="14.4" hidden="false" customHeight="false" outlineLevel="0" collapsed="false">
      <c r="A6952" s="0" t="n">
        <v>1006</v>
      </c>
      <c r="B6952" s="0" t="s">
        <v>18513</v>
      </c>
      <c r="C6952" s="0" t="s">
        <v>18514</v>
      </c>
      <c r="D6952" s="0" t="n">
        <v>11411</v>
      </c>
      <c r="E6952" s="0" t="s">
        <v>18695</v>
      </c>
      <c r="F6952" s="0" t="s">
        <v>18696</v>
      </c>
      <c r="G6952" s="0" t="s">
        <v>18697</v>
      </c>
    </row>
    <row r="6953" customFormat="false" ht="14.4" hidden="false" customHeight="false" outlineLevel="0" collapsed="false">
      <c r="A6953" s="0" t="n">
        <v>1006</v>
      </c>
      <c r="B6953" s="0" t="s">
        <v>18513</v>
      </c>
      <c r="C6953" s="0" t="s">
        <v>18514</v>
      </c>
      <c r="D6953" s="0" t="n">
        <v>11412</v>
      </c>
      <c r="E6953" s="0" t="s">
        <v>18698</v>
      </c>
      <c r="F6953" s="0" t="s">
        <v>18699</v>
      </c>
      <c r="G6953" s="0" t="s">
        <v>18700</v>
      </c>
    </row>
    <row r="6954" customFormat="false" ht="14.4" hidden="false" customHeight="false" outlineLevel="0" collapsed="false">
      <c r="A6954" s="0" t="n">
        <v>1006</v>
      </c>
      <c r="B6954" s="0" t="s">
        <v>18513</v>
      </c>
      <c r="C6954" s="0" t="s">
        <v>18514</v>
      </c>
      <c r="D6954" s="0" t="n">
        <v>11413</v>
      </c>
      <c r="E6954" s="0" t="s">
        <v>18701</v>
      </c>
      <c r="F6954" s="0" t="s">
        <v>18702</v>
      </c>
      <c r="G6954" s="0" t="s">
        <v>18703</v>
      </c>
    </row>
    <row r="6955" customFormat="false" ht="14.4" hidden="false" customHeight="false" outlineLevel="0" collapsed="false">
      <c r="A6955" s="0" t="n">
        <v>1006</v>
      </c>
      <c r="B6955" s="0" t="s">
        <v>18513</v>
      </c>
      <c r="C6955" s="0" t="s">
        <v>18514</v>
      </c>
      <c r="D6955" s="0" t="n">
        <v>11414</v>
      </c>
      <c r="E6955" s="0" t="s">
        <v>18704</v>
      </c>
      <c r="F6955" s="0" t="s">
        <v>18705</v>
      </c>
      <c r="G6955" s="0" t="s">
        <v>18706</v>
      </c>
    </row>
    <row r="6956" customFormat="false" ht="14.4" hidden="false" customHeight="false" outlineLevel="0" collapsed="false">
      <c r="A6956" s="0" t="n">
        <v>1006</v>
      </c>
      <c r="B6956" s="0" t="s">
        <v>18513</v>
      </c>
      <c r="C6956" s="0" t="s">
        <v>18514</v>
      </c>
      <c r="D6956" s="0" t="n">
        <v>11415</v>
      </c>
      <c r="E6956" s="0" t="s">
        <v>18707</v>
      </c>
      <c r="F6956" s="0" t="s">
        <v>18708</v>
      </c>
      <c r="G6956" s="0" t="s">
        <v>18709</v>
      </c>
    </row>
    <row r="6957" customFormat="false" ht="14.4" hidden="false" customHeight="false" outlineLevel="0" collapsed="false">
      <c r="A6957" s="0" t="n">
        <v>1006</v>
      </c>
      <c r="B6957" s="0" t="s">
        <v>18513</v>
      </c>
      <c r="C6957" s="0" t="s">
        <v>18514</v>
      </c>
      <c r="D6957" s="0" t="n">
        <v>11420</v>
      </c>
      <c r="E6957" s="0" t="s">
        <v>18710</v>
      </c>
      <c r="F6957" s="0" t="s">
        <v>18711</v>
      </c>
      <c r="G6957" s="0" t="s">
        <v>18712</v>
      </c>
    </row>
    <row r="6958" customFormat="false" ht="14.4" hidden="false" customHeight="false" outlineLevel="0" collapsed="false">
      <c r="A6958" s="0" t="n">
        <v>1006</v>
      </c>
      <c r="B6958" s="0" t="s">
        <v>18513</v>
      </c>
      <c r="C6958" s="0" t="s">
        <v>18514</v>
      </c>
      <c r="D6958" s="0" t="n">
        <v>11422</v>
      </c>
      <c r="E6958" s="0" t="s">
        <v>18713</v>
      </c>
      <c r="F6958" s="0" t="s">
        <v>18714</v>
      </c>
      <c r="G6958" s="0" t="s">
        <v>18715</v>
      </c>
    </row>
    <row r="6959" customFormat="false" ht="14.4" hidden="false" customHeight="false" outlineLevel="0" collapsed="false">
      <c r="A6959" s="0" t="n">
        <v>1006</v>
      </c>
      <c r="B6959" s="0" t="s">
        <v>18513</v>
      </c>
      <c r="C6959" s="0" t="s">
        <v>18514</v>
      </c>
      <c r="D6959" s="0" t="n">
        <v>11423</v>
      </c>
      <c r="E6959" s="0" t="s">
        <v>18716</v>
      </c>
      <c r="F6959" s="0" t="s">
        <v>18717</v>
      </c>
      <c r="G6959" s="0" t="s">
        <v>18718</v>
      </c>
    </row>
    <row r="6960" customFormat="false" ht="14.4" hidden="false" customHeight="false" outlineLevel="0" collapsed="false">
      <c r="A6960" s="0" t="n">
        <v>1006</v>
      </c>
      <c r="B6960" s="0" t="s">
        <v>18513</v>
      </c>
      <c r="C6960" s="0" t="s">
        <v>18514</v>
      </c>
      <c r="D6960" s="0" t="n">
        <v>11424</v>
      </c>
      <c r="E6960" s="0" t="s">
        <v>18719</v>
      </c>
      <c r="F6960" s="0" t="s">
        <v>18720</v>
      </c>
      <c r="G6960" s="0" t="s">
        <v>18721</v>
      </c>
    </row>
    <row r="6961" customFormat="false" ht="14.4" hidden="false" customHeight="false" outlineLevel="0" collapsed="false">
      <c r="A6961" s="0" t="n">
        <v>1006</v>
      </c>
      <c r="B6961" s="0" t="s">
        <v>18513</v>
      </c>
      <c r="C6961" s="0" t="s">
        <v>18514</v>
      </c>
      <c r="D6961" s="0" t="n">
        <v>11425</v>
      </c>
      <c r="E6961" s="0" t="s">
        <v>18722</v>
      </c>
      <c r="F6961" s="0" t="s">
        <v>18723</v>
      </c>
      <c r="G6961" s="0" t="s">
        <v>18724</v>
      </c>
    </row>
    <row r="6962" customFormat="false" ht="14.4" hidden="false" customHeight="false" outlineLevel="0" collapsed="false">
      <c r="A6962" s="0" t="n">
        <v>1006</v>
      </c>
      <c r="B6962" s="0" t="s">
        <v>18513</v>
      </c>
      <c r="C6962" s="0" t="s">
        <v>18514</v>
      </c>
      <c r="D6962" s="0" t="n">
        <v>11430</v>
      </c>
      <c r="E6962" s="0" t="s">
        <v>18725</v>
      </c>
      <c r="F6962" s="0" t="s">
        <v>18726</v>
      </c>
      <c r="G6962" s="0" t="s">
        <v>18727</v>
      </c>
    </row>
    <row r="6963" customFormat="false" ht="14.4" hidden="false" customHeight="false" outlineLevel="0" collapsed="false">
      <c r="A6963" s="0" t="n">
        <v>1006</v>
      </c>
      <c r="B6963" s="0" t="s">
        <v>18513</v>
      </c>
      <c r="C6963" s="0" t="s">
        <v>18514</v>
      </c>
      <c r="D6963" s="0" t="n">
        <v>11432</v>
      </c>
      <c r="E6963" s="0" t="s">
        <v>18728</v>
      </c>
      <c r="F6963" s="0" t="s">
        <v>18729</v>
      </c>
      <c r="G6963" s="0" t="s">
        <v>18730</v>
      </c>
    </row>
    <row r="6964" customFormat="false" ht="14.4" hidden="false" customHeight="false" outlineLevel="0" collapsed="false">
      <c r="A6964" s="0" t="n">
        <v>1006</v>
      </c>
      <c r="B6964" s="0" t="s">
        <v>18513</v>
      </c>
      <c r="C6964" s="0" t="s">
        <v>18514</v>
      </c>
      <c r="D6964" s="0" t="n">
        <v>11433</v>
      </c>
      <c r="E6964" s="0" t="s">
        <v>18731</v>
      </c>
      <c r="F6964" s="0" t="s">
        <v>18732</v>
      </c>
      <c r="G6964" s="0" t="s">
        <v>18733</v>
      </c>
    </row>
    <row r="6965" customFormat="false" ht="14.4" hidden="false" customHeight="false" outlineLevel="0" collapsed="false">
      <c r="A6965" s="0" t="n">
        <v>1006</v>
      </c>
      <c r="B6965" s="0" t="s">
        <v>18513</v>
      </c>
      <c r="C6965" s="0" t="s">
        <v>18514</v>
      </c>
      <c r="D6965" s="0" t="n">
        <v>11434</v>
      </c>
      <c r="E6965" s="0" t="s">
        <v>18734</v>
      </c>
      <c r="F6965" s="0" t="s">
        <v>18735</v>
      </c>
      <c r="G6965" s="0" t="s">
        <v>18736</v>
      </c>
    </row>
    <row r="6966" customFormat="false" ht="14.4" hidden="false" customHeight="false" outlineLevel="0" collapsed="false">
      <c r="A6966" s="0" t="n">
        <v>1006</v>
      </c>
      <c r="B6966" s="0" t="s">
        <v>18513</v>
      </c>
      <c r="C6966" s="0" t="s">
        <v>18514</v>
      </c>
      <c r="D6966" s="0" t="n">
        <v>11435</v>
      </c>
      <c r="E6966" s="0" t="s">
        <v>18737</v>
      </c>
      <c r="F6966" s="0" t="s">
        <v>18738</v>
      </c>
      <c r="G6966" s="0" t="s">
        <v>18739</v>
      </c>
    </row>
    <row r="6967" customFormat="false" ht="14.4" hidden="false" customHeight="false" outlineLevel="0" collapsed="false">
      <c r="A6967" s="0" t="n">
        <v>1006</v>
      </c>
      <c r="B6967" s="0" t="s">
        <v>18513</v>
      </c>
      <c r="C6967" s="0" t="s">
        <v>18514</v>
      </c>
      <c r="D6967" s="0" t="n">
        <v>11440</v>
      </c>
      <c r="E6967" s="0" t="s">
        <v>18740</v>
      </c>
      <c r="F6967" s="0" t="s">
        <v>18741</v>
      </c>
      <c r="G6967" s="0" t="s">
        <v>18742</v>
      </c>
    </row>
    <row r="6968" customFormat="false" ht="14.4" hidden="false" customHeight="false" outlineLevel="0" collapsed="false">
      <c r="A6968" s="0" t="n">
        <v>1006</v>
      </c>
      <c r="B6968" s="0" t="s">
        <v>18513</v>
      </c>
      <c r="C6968" s="0" t="s">
        <v>18514</v>
      </c>
      <c r="D6968" s="0" t="n">
        <v>11442</v>
      </c>
      <c r="E6968" s="0" t="s">
        <v>18743</v>
      </c>
      <c r="F6968" s="0" t="s">
        <v>18744</v>
      </c>
      <c r="G6968" s="0" t="s">
        <v>18745</v>
      </c>
    </row>
    <row r="6969" customFormat="false" ht="14.4" hidden="false" customHeight="false" outlineLevel="0" collapsed="false">
      <c r="A6969" s="0" t="n">
        <v>1006</v>
      </c>
      <c r="B6969" s="0" t="s">
        <v>18513</v>
      </c>
      <c r="C6969" s="0" t="s">
        <v>18514</v>
      </c>
      <c r="D6969" s="0" t="n">
        <v>11443</v>
      </c>
      <c r="E6969" s="0" t="s">
        <v>18746</v>
      </c>
      <c r="F6969" s="0" t="s">
        <v>18747</v>
      </c>
      <c r="G6969" s="0" t="s">
        <v>18748</v>
      </c>
    </row>
    <row r="6970" customFormat="false" ht="14.4" hidden="false" customHeight="false" outlineLevel="0" collapsed="false">
      <c r="A6970" s="0" t="n">
        <v>1006</v>
      </c>
      <c r="B6970" s="0" t="s">
        <v>18513</v>
      </c>
      <c r="C6970" s="0" t="s">
        <v>18514</v>
      </c>
      <c r="D6970" s="0" t="n">
        <v>11444</v>
      </c>
      <c r="E6970" s="0" t="s">
        <v>18749</v>
      </c>
      <c r="F6970" s="0" t="s">
        <v>18750</v>
      </c>
      <c r="G6970" s="0" t="s">
        <v>18751</v>
      </c>
    </row>
    <row r="6971" customFormat="false" ht="14.4" hidden="false" customHeight="false" outlineLevel="0" collapsed="false">
      <c r="A6971" s="0" t="n">
        <v>1006</v>
      </c>
      <c r="B6971" s="0" t="s">
        <v>18513</v>
      </c>
      <c r="C6971" s="0" t="s">
        <v>18514</v>
      </c>
      <c r="D6971" s="0" t="n">
        <v>11445</v>
      </c>
      <c r="E6971" s="0" t="s">
        <v>18752</v>
      </c>
      <c r="F6971" s="0" t="s">
        <v>18753</v>
      </c>
      <c r="G6971" s="0" t="s">
        <v>18754</v>
      </c>
    </row>
    <row r="6972" customFormat="false" ht="14.4" hidden="false" customHeight="false" outlineLevel="0" collapsed="false">
      <c r="A6972" s="0" t="n">
        <v>1006</v>
      </c>
      <c r="B6972" s="0" t="s">
        <v>18513</v>
      </c>
      <c r="C6972" s="0" t="s">
        <v>18514</v>
      </c>
      <c r="D6972" s="0" t="n">
        <v>12000</v>
      </c>
      <c r="E6972" s="0" t="s">
        <v>18755</v>
      </c>
      <c r="F6972" s="0" t="s">
        <v>18756</v>
      </c>
      <c r="G6972" s="0" t="s">
        <v>18757</v>
      </c>
    </row>
    <row r="6973" customFormat="false" ht="14.4" hidden="false" customHeight="false" outlineLevel="0" collapsed="false">
      <c r="A6973" s="0" t="n">
        <v>1006</v>
      </c>
      <c r="B6973" s="0" t="s">
        <v>18513</v>
      </c>
      <c r="C6973" s="0" t="s">
        <v>18514</v>
      </c>
      <c r="D6973" s="0" t="n">
        <v>12100</v>
      </c>
      <c r="E6973" s="0" t="s">
        <v>18758</v>
      </c>
      <c r="F6973" s="0" t="s">
        <v>18759</v>
      </c>
      <c r="G6973" s="0" t="s">
        <v>18760</v>
      </c>
    </row>
    <row r="6974" customFormat="false" ht="14.4" hidden="false" customHeight="false" outlineLevel="0" collapsed="false">
      <c r="A6974" s="0" t="n">
        <v>1006</v>
      </c>
      <c r="B6974" s="0" t="s">
        <v>18513</v>
      </c>
      <c r="C6974" s="0" t="s">
        <v>18514</v>
      </c>
      <c r="D6974" s="0" t="n">
        <v>12110</v>
      </c>
      <c r="E6974" s="0" t="s">
        <v>18761</v>
      </c>
      <c r="F6974" s="0" t="s">
        <v>18762</v>
      </c>
      <c r="G6974" s="0" t="s">
        <v>18763</v>
      </c>
    </row>
    <row r="6975" customFormat="false" ht="14.4" hidden="false" customHeight="false" outlineLevel="0" collapsed="false">
      <c r="A6975" s="0" t="n">
        <v>1006</v>
      </c>
      <c r="B6975" s="0" t="s">
        <v>18513</v>
      </c>
      <c r="C6975" s="0" t="s">
        <v>18514</v>
      </c>
      <c r="D6975" s="0" t="n">
        <v>12111</v>
      </c>
      <c r="E6975" s="0" t="s">
        <v>18764</v>
      </c>
      <c r="F6975" s="0" t="s">
        <v>18765</v>
      </c>
      <c r="G6975" s="0" t="s">
        <v>18766</v>
      </c>
    </row>
    <row r="6976" customFormat="false" ht="14.4" hidden="false" customHeight="false" outlineLevel="0" collapsed="false">
      <c r="A6976" s="0" t="n">
        <v>1006</v>
      </c>
      <c r="B6976" s="0" t="s">
        <v>18513</v>
      </c>
      <c r="C6976" s="0" t="s">
        <v>18514</v>
      </c>
      <c r="D6976" s="0" t="n">
        <v>12112</v>
      </c>
      <c r="E6976" s="0" t="s">
        <v>18767</v>
      </c>
      <c r="F6976" s="0" t="s">
        <v>18768</v>
      </c>
      <c r="G6976" s="0" t="s">
        <v>18769</v>
      </c>
    </row>
    <row r="6977" customFormat="false" ht="14.4" hidden="false" customHeight="false" outlineLevel="0" collapsed="false">
      <c r="A6977" s="0" t="n">
        <v>1006</v>
      </c>
      <c r="B6977" s="0" t="s">
        <v>18513</v>
      </c>
      <c r="C6977" s="0" t="s">
        <v>18514</v>
      </c>
      <c r="D6977" s="0" t="n">
        <v>12113</v>
      </c>
      <c r="E6977" s="0" t="s">
        <v>18770</v>
      </c>
      <c r="F6977" s="0" t="s">
        <v>18771</v>
      </c>
      <c r="G6977" s="0" t="s">
        <v>18772</v>
      </c>
    </row>
    <row r="6978" customFormat="false" ht="14.4" hidden="false" customHeight="false" outlineLevel="0" collapsed="false">
      <c r="A6978" s="0" t="n">
        <v>1006</v>
      </c>
      <c r="B6978" s="0" t="s">
        <v>18513</v>
      </c>
      <c r="C6978" s="0" t="s">
        <v>18514</v>
      </c>
      <c r="D6978" s="0" t="n">
        <v>12114</v>
      </c>
      <c r="E6978" s="0" t="s">
        <v>18773</v>
      </c>
      <c r="F6978" s="0" t="s">
        <v>18774</v>
      </c>
      <c r="G6978" s="0" t="s">
        <v>18775</v>
      </c>
    </row>
    <row r="6979" customFormat="false" ht="14.4" hidden="false" customHeight="false" outlineLevel="0" collapsed="false">
      <c r="A6979" s="0" t="n">
        <v>1006</v>
      </c>
      <c r="B6979" s="0" t="s">
        <v>18513</v>
      </c>
      <c r="C6979" s="0" t="s">
        <v>18514</v>
      </c>
      <c r="D6979" s="0" t="n">
        <v>12115</v>
      </c>
      <c r="E6979" s="0" t="s">
        <v>18776</v>
      </c>
      <c r="F6979" s="0" t="s">
        <v>18777</v>
      </c>
      <c r="G6979" s="0" t="s">
        <v>18778</v>
      </c>
    </row>
    <row r="6980" customFormat="false" ht="14.4" hidden="false" customHeight="false" outlineLevel="0" collapsed="false">
      <c r="A6980" s="0" t="n">
        <v>1006</v>
      </c>
      <c r="B6980" s="0" t="s">
        <v>18513</v>
      </c>
      <c r="C6980" s="0" t="s">
        <v>18514</v>
      </c>
      <c r="D6980" s="0" t="n">
        <v>12120</v>
      </c>
      <c r="E6980" s="0" t="s">
        <v>18779</v>
      </c>
      <c r="F6980" s="0" t="s">
        <v>18780</v>
      </c>
      <c r="G6980" s="0" t="s">
        <v>18781</v>
      </c>
    </row>
    <row r="6981" customFormat="false" ht="14.4" hidden="false" customHeight="false" outlineLevel="0" collapsed="false">
      <c r="A6981" s="0" t="n">
        <v>1006</v>
      </c>
      <c r="B6981" s="0" t="s">
        <v>18513</v>
      </c>
      <c r="C6981" s="0" t="s">
        <v>18514</v>
      </c>
      <c r="D6981" s="0" t="n">
        <v>12122</v>
      </c>
      <c r="E6981" s="0" t="s">
        <v>18782</v>
      </c>
      <c r="F6981" s="0" t="s">
        <v>18783</v>
      </c>
      <c r="G6981" s="0" t="s">
        <v>18784</v>
      </c>
    </row>
    <row r="6982" customFormat="false" ht="14.4" hidden="false" customHeight="false" outlineLevel="0" collapsed="false">
      <c r="A6982" s="0" t="n">
        <v>1006</v>
      </c>
      <c r="B6982" s="0" t="s">
        <v>18513</v>
      </c>
      <c r="C6982" s="0" t="s">
        <v>18514</v>
      </c>
      <c r="D6982" s="0" t="n">
        <v>12123</v>
      </c>
      <c r="E6982" s="0" t="s">
        <v>18785</v>
      </c>
      <c r="F6982" s="0" t="s">
        <v>18786</v>
      </c>
      <c r="G6982" s="0" t="s">
        <v>18787</v>
      </c>
    </row>
    <row r="6983" customFormat="false" ht="14.4" hidden="false" customHeight="false" outlineLevel="0" collapsed="false">
      <c r="A6983" s="0" t="n">
        <v>1006</v>
      </c>
      <c r="B6983" s="0" t="s">
        <v>18513</v>
      </c>
      <c r="C6983" s="0" t="s">
        <v>18514</v>
      </c>
      <c r="D6983" s="0" t="n">
        <v>12124</v>
      </c>
      <c r="E6983" s="0" t="s">
        <v>18788</v>
      </c>
      <c r="F6983" s="0" t="s">
        <v>18789</v>
      </c>
      <c r="G6983" s="0" t="s">
        <v>18790</v>
      </c>
    </row>
    <row r="6984" customFormat="false" ht="14.4" hidden="false" customHeight="false" outlineLevel="0" collapsed="false">
      <c r="A6984" s="0" t="n">
        <v>1006</v>
      </c>
      <c r="B6984" s="0" t="s">
        <v>18513</v>
      </c>
      <c r="C6984" s="0" t="s">
        <v>18514</v>
      </c>
      <c r="D6984" s="0" t="n">
        <v>12125</v>
      </c>
      <c r="E6984" s="0" t="s">
        <v>18791</v>
      </c>
      <c r="F6984" s="0" t="s">
        <v>18792</v>
      </c>
      <c r="G6984" s="0" t="s">
        <v>18793</v>
      </c>
    </row>
    <row r="6985" customFormat="false" ht="14.4" hidden="false" customHeight="false" outlineLevel="0" collapsed="false">
      <c r="A6985" s="0" t="n">
        <v>1006</v>
      </c>
      <c r="B6985" s="0" t="s">
        <v>18513</v>
      </c>
      <c r="C6985" s="0" t="s">
        <v>18514</v>
      </c>
      <c r="D6985" s="0" t="n">
        <v>12130</v>
      </c>
      <c r="E6985" s="0" t="s">
        <v>18794</v>
      </c>
      <c r="F6985" s="0" t="s">
        <v>18795</v>
      </c>
      <c r="G6985" s="0" t="s">
        <v>18796</v>
      </c>
    </row>
    <row r="6986" customFormat="false" ht="14.4" hidden="false" customHeight="false" outlineLevel="0" collapsed="false">
      <c r="A6986" s="0" t="n">
        <v>1006</v>
      </c>
      <c r="B6986" s="0" t="s">
        <v>18513</v>
      </c>
      <c r="C6986" s="0" t="s">
        <v>18514</v>
      </c>
      <c r="D6986" s="0" t="n">
        <v>12132</v>
      </c>
      <c r="E6986" s="0" t="s">
        <v>18797</v>
      </c>
      <c r="F6986" s="0" t="s">
        <v>18798</v>
      </c>
      <c r="G6986" s="0" t="s">
        <v>18799</v>
      </c>
    </row>
    <row r="6987" customFormat="false" ht="14.4" hidden="false" customHeight="false" outlineLevel="0" collapsed="false">
      <c r="A6987" s="0" t="n">
        <v>1006</v>
      </c>
      <c r="B6987" s="0" t="s">
        <v>18513</v>
      </c>
      <c r="C6987" s="0" t="s">
        <v>18514</v>
      </c>
      <c r="D6987" s="0" t="n">
        <v>12133</v>
      </c>
      <c r="E6987" s="0" t="s">
        <v>18800</v>
      </c>
      <c r="F6987" s="0" t="s">
        <v>18801</v>
      </c>
      <c r="G6987" s="0" t="s">
        <v>18802</v>
      </c>
    </row>
    <row r="6988" customFormat="false" ht="14.4" hidden="false" customHeight="false" outlineLevel="0" collapsed="false">
      <c r="A6988" s="0" t="n">
        <v>1006</v>
      </c>
      <c r="B6988" s="0" t="s">
        <v>18513</v>
      </c>
      <c r="C6988" s="0" t="s">
        <v>18514</v>
      </c>
      <c r="D6988" s="0" t="n">
        <v>12134</v>
      </c>
      <c r="E6988" s="0" t="s">
        <v>18803</v>
      </c>
      <c r="F6988" s="0" t="s">
        <v>18804</v>
      </c>
      <c r="G6988" s="0" t="s">
        <v>18805</v>
      </c>
    </row>
    <row r="6989" customFormat="false" ht="14.4" hidden="false" customHeight="false" outlineLevel="0" collapsed="false">
      <c r="A6989" s="0" t="n">
        <v>1006</v>
      </c>
      <c r="B6989" s="0" t="s">
        <v>18513</v>
      </c>
      <c r="C6989" s="0" t="s">
        <v>18514</v>
      </c>
      <c r="D6989" s="0" t="n">
        <v>12135</v>
      </c>
      <c r="E6989" s="0" t="s">
        <v>18806</v>
      </c>
      <c r="F6989" s="0" t="s">
        <v>18807</v>
      </c>
      <c r="G6989" s="0" t="s">
        <v>18808</v>
      </c>
    </row>
    <row r="6990" customFormat="false" ht="14.4" hidden="false" customHeight="false" outlineLevel="0" collapsed="false">
      <c r="A6990" s="0" t="n">
        <v>1006</v>
      </c>
      <c r="B6990" s="0" t="s">
        <v>18513</v>
      </c>
      <c r="C6990" s="0" t="s">
        <v>18514</v>
      </c>
      <c r="D6990" s="0" t="n">
        <v>12140</v>
      </c>
      <c r="E6990" s="0" t="s">
        <v>18809</v>
      </c>
      <c r="F6990" s="0" t="s">
        <v>18810</v>
      </c>
      <c r="G6990" s="0" t="s">
        <v>18811</v>
      </c>
    </row>
    <row r="6991" customFormat="false" ht="14.4" hidden="false" customHeight="false" outlineLevel="0" collapsed="false">
      <c r="A6991" s="0" t="n">
        <v>1006</v>
      </c>
      <c r="B6991" s="0" t="s">
        <v>18513</v>
      </c>
      <c r="C6991" s="0" t="s">
        <v>18514</v>
      </c>
      <c r="D6991" s="0" t="n">
        <v>12142</v>
      </c>
      <c r="E6991" s="0" t="s">
        <v>18812</v>
      </c>
      <c r="F6991" s="0" t="s">
        <v>18813</v>
      </c>
      <c r="G6991" s="0" t="s">
        <v>18814</v>
      </c>
    </row>
    <row r="6992" customFormat="false" ht="14.4" hidden="false" customHeight="false" outlineLevel="0" collapsed="false">
      <c r="A6992" s="0" t="n">
        <v>1006</v>
      </c>
      <c r="B6992" s="0" t="s">
        <v>18513</v>
      </c>
      <c r="C6992" s="0" t="s">
        <v>18514</v>
      </c>
      <c r="D6992" s="0" t="n">
        <v>12143</v>
      </c>
      <c r="E6992" s="0" t="s">
        <v>18815</v>
      </c>
      <c r="F6992" s="0" t="s">
        <v>18816</v>
      </c>
      <c r="G6992" s="0" t="s">
        <v>18817</v>
      </c>
    </row>
    <row r="6993" customFormat="false" ht="14.4" hidden="false" customHeight="false" outlineLevel="0" collapsed="false">
      <c r="A6993" s="0" t="n">
        <v>1006</v>
      </c>
      <c r="B6993" s="0" t="s">
        <v>18513</v>
      </c>
      <c r="C6993" s="0" t="s">
        <v>18514</v>
      </c>
      <c r="D6993" s="0" t="n">
        <v>12144</v>
      </c>
      <c r="E6993" s="0" t="s">
        <v>18818</v>
      </c>
      <c r="F6993" s="0" t="s">
        <v>18819</v>
      </c>
      <c r="G6993" s="0" t="s">
        <v>18820</v>
      </c>
    </row>
    <row r="6994" customFormat="false" ht="14.4" hidden="false" customHeight="false" outlineLevel="0" collapsed="false">
      <c r="A6994" s="0" t="n">
        <v>1006</v>
      </c>
      <c r="B6994" s="0" t="s">
        <v>18513</v>
      </c>
      <c r="C6994" s="0" t="s">
        <v>18514</v>
      </c>
      <c r="D6994" s="0" t="n">
        <v>12145</v>
      </c>
      <c r="E6994" s="0" t="s">
        <v>18821</v>
      </c>
      <c r="F6994" s="0" t="s">
        <v>18822</v>
      </c>
      <c r="G6994" s="0" t="s">
        <v>18823</v>
      </c>
    </row>
    <row r="6995" customFormat="false" ht="14.4" hidden="false" customHeight="false" outlineLevel="0" collapsed="false">
      <c r="A6995" s="0" t="n">
        <v>1006</v>
      </c>
      <c r="B6995" s="0" t="s">
        <v>18513</v>
      </c>
      <c r="C6995" s="0" t="s">
        <v>18514</v>
      </c>
      <c r="D6995" s="0" t="n">
        <v>12200</v>
      </c>
      <c r="E6995" s="0" t="s">
        <v>18824</v>
      </c>
      <c r="F6995" s="0" t="s">
        <v>18825</v>
      </c>
      <c r="G6995" s="0" t="s">
        <v>18826</v>
      </c>
    </row>
    <row r="6996" customFormat="false" ht="14.4" hidden="false" customHeight="false" outlineLevel="0" collapsed="false">
      <c r="A6996" s="0" t="n">
        <v>1006</v>
      </c>
      <c r="B6996" s="0" t="s">
        <v>18513</v>
      </c>
      <c r="C6996" s="0" t="s">
        <v>18514</v>
      </c>
      <c r="D6996" s="0" t="n">
        <v>12210</v>
      </c>
      <c r="E6996" s="0" t="s">
        <v>18827</v>
      </c>
      <c r="F6996" s="0" t="s">
        <v>18828</v>
      </c>
      <c r="G6996" s="0" t="s">
        <v>18829</v>
      </c>
    </row>
    <row r="6997" customFormat="false" ht="14.4" hidden="false" customHeight="false" outlineLevel="0" collapsed="false">
      <c r="A6997" s="0" t="n">
        <v>1006</v>
      </c>
      <c r="B6997" s="0" t="s">
        <v>18513</v>
      </c>
      <c r="C6997" s="0" t="s">
        <v>18514</v>
      </c>
      <c r="D6997" s="0" t="n">
        <v>12211</v>
      </c>
      <c r="E6997" s="0" t="s">
        <v>18830</v>
      </c>
      <c r="F6997" s="0" t="s">
        <v>18831</v>
      </c>
      <c r="G6997" s="0" t="s">
        <v>18832</v>
      </c>
    </row>
    <row r="6998" customFormat="false" ht="14.4" hidden="false" customHeight="false" outlineLevel="0" collapsed="false">
      <c r="A6998" s="0" t="n">
        <v>1006</v>
      </c>
      <c r="B6998" s="0" t="s">
        <v>18513</v>
      </c>
      <c r="C6998" s="0" t="s">
        <v>18514</v>
      </c>
      <c r="D6998" s="0" t="n">
        <v>12212</v>
      </c>
      <c r="E6998" s="0" t="s">
        <v>18833</v>
      </c>
      <c r="F6998" s="0" t="s">
        <v>18834</v>
      </c>
      <c r="G6998" s="0" t="s">
        <v>18835</v>
      </c>
    </row>
    <row r="6999" customFormat="false" ht="14.4" hidden="false" customHeight="false" outlineLevel="0" collapsed="false">
      <c r="A6999" s="0" t="n">
        <v>1006</v>
      </c>
      <c r="B6999" s="0" t="s">
        <v>18513</v>
      </c>
      <c r="C6999" s="0" t="s">
        <v>18514</v>
      </c>
      <c r="D6999" s="0" t="n">
        <v>12213</v>
      </c>
      <c r="E6999" s="0" t="s">
        <v>18836</v>
      </c>
      <c r="F6999" s="0" t="s">
        <v>18837</v>
      </c>
      <c r="G6999" s="0" t="s">
        <v>18838</v>
      </c>
    </row>
    <row r="7000" customFormat="false" ht="14.4" hidden="false" customHeight="false" outlineLevel="0" collapsed="false">
      <c r="A7000" s="0" t="n">
        <v>1006</v>
      </c>
      <c r="B7000" s="0" t="s">
        <v>18513</v>
      </c>
      <c r="C7000" s="0" t="s">
        <v>18514</v>
      </c>
      <c r="D7000" s="0" t="n">
        <v>12214</v>
      </c>
      <c r="E7000" s="0" t="s">
        <v>18839</v>
      </c>
      <c r="F7000" s="0" t="s">
        <v>18840</v>
      </c>
      <c r="G7000" s="0" t="s">
        <v>18841</v>
      </c>
    </row>
    <row r="7001" customFormat="false" ht="14.4" hidden="false" customHeight="false" outlineLevel="0" collapsed="false">
      <c r="A7001" s="0" t="n">
        <v>1006</v>
      </c>
      <c r="B7001" s="0" t="s">
        <v>18513</v>
      </c>
      <c r="C7001" s="0" t="s">
        <v>18514</v>
      </c>
      <c r="D7001" s="0" t="n">
        <v>12215</v>
      </c>
      <c r="E7001" s="0" t="s">
        <v>18842</v>
      </c>
      <c r="F7001" s="0" t="s">
        <v>18843</v>
      </c>
      <c r="G7001" s="0" t="s">
        <v>18844</v>
      </c>
    </row>
    <row r="7002" customFormat="false" ht="14.4" hidden="false" customHeight="false" outlineLevel="0" collapsed="false">
      <c r="A7002" s="0" t="n">
        <v>1006</v>
      </c>
      <c r="B7002" s="0" t="s">
        <v>18513</v>
      </c>
      <c r="C7002" s="0" t="s">
        <v>18514</v>
      </c>
      <c r="D7002" s="0" t="n">
        <v>12220</v>
      </c>
      <c r="E7002" s="0" t="s">
        <v>18845</v>
      </c>
      <c r="F7002" s="0" t="s">
        <v>18846</v>
      </c>
      <c r="G7002" s="0" t="s">
        <v>18847</v>
      </c>
    </row>
    <row r="7003" customFormat="false" ht="14.4" hidden="false" customHeight="false" outlineLevel="0" collapsed="false">
      <c r="A7003" s="0" t="n">
        <v>1006</v>
      </c>
      <c r="B7003" s="0" t="s">
        <v>18513</v>
      </c>
      <c r="C7003" s="0" t="s">
        <v>18514</v>
      </c>
      <c r="D7003" s="0" t="n">
        <v>12222</v>
      </c>
      <c r="E7003" s="0" t="s">
        <v>18848</v>
      </c>
      <c r="F7003" s="0" t="s">
        <v>18849</v>
      </c>
      <c r="G7003" s="0" t="s">
        <v>18850</v>
      </c>
    </row>
    <row r="7004" customFormat="false" ht="14.4" hidden="false" customHeight="false" outlineLevel="0" collapsed="false">
      <c r="A7004" s="0" t="n">
        <v>1006</v>
      </c>
      <c r="B7004" s="0" t="s">
        <v>18513</v>
      </c>
      <c r="C7004" s="0" t="s">
        <v>18514</v>
      </c>
      <c r="D7004" s="0" t="n">
        <v>12223</v>
      </c>
      <c r="E7004" s="0" t="s">
        <v>18851</v>
      </c>
      <c r="F7004" s="0" t="s">
        <v>18852</v>
      </c>
      <c r="G7004" s="0" t="s">
        <v>18853</v>
      </c>
    </row>
    <row r="7005" customFormat="false" ht="14.4" hidden="false" customHeight="false" outlineLevel="0" collapsed="false">
      <c r="A7005" s="0" t="n">
        <v>1006</v>
      </c>
      <c r="B7005" s="0" t="s">
        <v>18513</v>
      </c>
      <c r="C7005" s="0" t="s">
        <v>18514</v>
      </c>
      <c r="D7005" s="0" t="n">
        <v>12224</v>
      </c>
      <c r="E7005" s="0" t="s">
        <v>18854</v>
      </c>
      <c r="F7005" s="0" t="s">
        <v>18855</v>
      </c>
      <c r="G7005" s="0" t="s">
        <v>18856</v>
      </c>
    </row>
    <row r="7006" customFormat="false" ht="14.4" hidden="false" customHeight="false" outlineLevel="0" collapsed="false">
      <c r="A7006" s="0" t="n">
        <v>1006</v>
      </c>
      <c r="B7006" s="0" t="s">
        <v>18513</v>
      </c>
      <c r="C7006" s="0" t="s">
        <v>18514</v>
      </c>
      <c r="D7006" s="0" t="n">
        <v>12225</v>
      </c>
      <c r="E7006" s="0" t="s">
        <v>18857</v>
      </c>
      <c r="F7006" s="0" t="s">
        <v>18858</v>
      </c>
      <c r="G7006" s="0" t="s">
        <v>18859</v>
      </c>
    </row>
    <row r="7007" customFormat="false" ht="14.4" hidden="false" customHeight="false" outlineLevel="0" collapsed="false">
      <c r="A7007" s="0" t="n">
        <v>1006</v>
      </c>
      <c r="B7007" s="0" t="s">
        <v>18513</v>
      </c>
      <c r="C7007" s="0" t="s">
        <v>18514</v>
      </c>
      <c r="D7007" s="0" t="n">
        <v>12230</v>
      </c>
      <c r="E7007" s="0" t="s">
        <v>18860</v>
      </c>
      <c r="F7007" s="0" t="s">
        <v>18861</v>
      </c>
      <c r="G7007" s="0" t="s">
        <v>18862</v>
      </c>
    </row>
    <row r="7008" customFormat="false" ht="14.4" hidden="false" customHeight="false" outlineLevel="0" collapsed="false">
      <c r="A7008" s="0" t="n">
        <v>1006</v>
      </c>
      <c r="B7008" s="0" t="s">
        <v>18513</v>
      </c>
      <c r="C7008" s="0" t="s">
        <v>18514</v>
      </c>
      <c r="D7008" s="0" t="n">
        <v>12232</v>
      </c>
      <c r="E7008" s="0" t="s">
        <v>18863</v>
      </c>
      <c r="F7008" s="0" t="s">
        <v>18864</v>
      </c>
      <c r="G7008" s="0" t="s">
        <v>18865</v>
      </c>
    </row>
    <row r="7009" customFormat="false" ht="14.4" hidden="false" customHeight="false" outlineLevel="0" collapsed="false">
      <c r="A7009" s="0" t="n">
        <v>1006</v>
      </c>
      <c r="B7009" s="0" t="s">
        <v>18513</v>
      </c>
      <c r="C7009" s="0" t="s">
        <v>18514</v>
      </c>
      <c r="D7009" s="0" t="n">
        <v>12233</v>
      </c>
      <c r="E7009" s="0" t="s">
        <v>18866</v>
      </c>
      <c r="F7009" s="0" t="s">
        <v>18867</v>
      </c>
      <c r="G7009" s="0" t="s">
        <v>18868</v>
      </c>
    </row>
    <row r="7010" customFormat="false" ht="14.4" hidden="false" customHeight="false" outlineLevel="0" collapsed="false">
      <c r="A7010" s="0" t="n">
        <v>1006</v>
      </c>
      <c r="B7010" s="0" t="s">
        <v>18513</v>
      </c>
      <c r="C7010" s="0" t="s">
        <v>18514</v>
      </c>
      <c r="D7010" s="0" t="n">
        <v>12234</v>
      </c>
      <c r="E7010" s="0" t="s">
        <v>18869</v>
      </c>
      <c r="F7010" s="0" t="s">
        <v>18870</v>
      </c>
      <c r="G7010" s="0" t="s">
        <v>18871</v>
      </c>
    </row>
    <row r="7011" customFormat="false" ht="14.4" hidden="false" customHeight="false" outlineLevel="0" collapsed="false">
      <c r="A7011" s="0" t="n">
        <v>1006</v>
      </c>
      <c r="B7011" s="0" t="s">
        <v>18513</v>
      </c>
      <c r="C7011" s="0" t="s">
        <v>18514</v>
      </c>
      <c r="D7011" s="0" t="n">
        <v>12235</v>
      </c>
      <c r="E7011" s="0" t="s">
        <v>18872</v>
      </c>
      <c r="F7011" s="0" t="s">
        <v>18873</v>
      </c>
      <c r="G7011" s="0" t="s">
        <v>18874</v>
      </c>
    </row>
    <row r="7012" customFormat="false" ht="14.4" hidden="false" customHeight="false" outlineLevel="0" collapsed="false">
      <c r="A7012" s="0" t="n">
        <v>1006</v>
      </c>
      <c r="B7012" s="0" t="s">
        <v>18513</v>
      </c>
      <c r="C7012" s="0" t="s">
        <v>18514</v>
      </c>
      <c r="D7012" s="0" t="n">
        <v>12240</v>
      </c>
      <c r="E7012" s="0" t="s">
        <v>18875</v>
      </c>
      <c r="F7012" s="0" t="s">
        <v>18876</v>
      </c>
      <c r="G7012" s="0" t="s">
        <v>18877</v>
      </c>
    </row>
    <row r="7013" customFormat="false" ht="14.4" hidden="false" customHeight="false" outlineLevel="0" collapsed="false">
      <c r="A7013" s="0" t="n">
        <v>1006</v>
      </c>
      <c r="B7013" s="0" t="s">
        <v>18513</v>
      </c>
      <c r="C7013" s="0" t="s">
        <v>18514</v>
      </c>
      <c r="D7013" s="0" t="n">
        <v>12242</v>
      </c>
      <c r="E7013" s="0" t="s">
        <v>18878</v>
      </c>
      <c r="F7013" s="0" t="s">
        <v>18879</v>
      </c>
      <c r="G7013" s="0" t="s">
        <v>18880</v>
      </c>
    </row>
    <row r="7014" customFormat="false" ht="14.4" hidden="false" customHeight="false" outlineLevel="0" collapsed="false">
      <c r="A7014" s="0" t="n">
        <v>1006</v>
      </c>
      <c r="B7014" s="0" t="s">
        <v>18513</v>
      </c>
      <c r="C7014" s="0" t="s">
        <v>18514</v>
      </c>
      <c r="D7014" s="0" t="n">
        <v>12243</v>
      </c>
      <c r="E7014" s="0" t="s">
        <v>18881</v>
      </c>
      <c r="F7014" s="0" t="s">
        <v>18882</v>
      </c>
      <c r="G7014" s="0" t="s">
        <v>18883</v>
      </c>
    </row>
    <row r="7015" customFormat="false" ht="14.4" hidden="false" customHeight="false" outlineLevel="0" collapsed="false">
      <c r="A7015" s="0" t="n">
        <v>1006</v>
      </c>
      <c r="B7015" s="0" t="s">
        <v>18513</v>
      </c>
      <c r="C7015" s="0" t="s">
        <v>18514</v>
      </c>
      <c r="D7015" s="0" t="n">
        <v>12244</v>
      </c>
      <c r="E7015" s="0" t="s">
        <v>18884</v>
      </c>
      <c r="F7015" s="0" t="s">
        <v>18885</v>
      </c>
      <c r="G7015" s="0" t="s">
        <v>18886</v>
      </c>
    </row>
    <row r="7016" customFormat="false" ht="14.4" hidden="false" customHeight="false" outlineLevel="0" collapsed="false">
      <c r="A7016" s="0" t="n">
        <v>1006</v>
      </c>
      <c r="B7016" s="0" t="s">
        <v>18513</v>
      </c>
      <c r="C7016" s="0" t="s">
        <v>18514</v>
      </c>
      <c r="D7016" s="0" t="n">
        <v>12245</v>
      </c>
      <c r="E7016" s="0" t="s">
        <v>18887</v>
      </c>
      <c r="F7016" s="0" t="s">
        <v>18888</v>
      </c>
      <c r="G7016" s="0" t="s">
        <v>18889</v>
      </c>
    </row>
    <row r="7017" customFormat="false" ht="14.4" hidden="false" customHeight="false" outlineLevel="0" collapsed="false">
      <c r="A7017" s="0" t="n">
        <v>1006</v>
      </c>
      <c r="B7017" s="0" t="s">
        <v>18513</v>
      </c>
      <c r="C7017" s="0" t="s">
        <v>18514</v>
      </c>
      <c r="D7017" s="0" t="n">
        <v>12300</v>
      </c>
      <c r="E7017" s="0" t="s">
        <v>18890</v>
      </c>
      <c r="F7017" s="0" t="s">
        <v>18891</v>
      </c>
      <c r="G7017" s="0" t="s">
        <v>18892</v>
      </c>
    </row>
    <row r="7018" customFormat="false" ht="14.4" hidden="false" customHeight="false" outlineLevel="0" collapsed="false">
      <c r="A7018" s="0" t="n">
        <v>1006</v>
      </c>
      <c r="B7018" s="0" t="s">
        <v>18513</v>
      </c>
      <c r="C7018" s="0" t="s">
        <v>18514</v>
      </c>
      <c r="D7018" s="0" t="n">
        <v>12310</v>
      </c>
      <c r="E7018" s="0" t="s">
        <v>18893</v>
      </c>
      <c r="F7018" s="0" t="s">
        <v>18894</v>
      </c>
      <c r="G7018" s="0" t="s">
        <v>18895</v>
      </c>
    </row>
    <row r="7019" customFormat="false" ht="14.4" hidden="false" customHeight="false" outlineLevel="0" collapsed="false">
      <c r="A7019" s="0" t="n">
        <v>1006</v>
      </c>
      <c r="B7019" s="0" t="s">
        <v>18513</v>
      </c>
      <c r="C7019" s="0" t="s">
        <v>18514</v>
      </c>
      <c r="D7019" s="0" t="n">
        <v>12311</v>
      </c>
      <c r="E7019" s="0" t="s">
        <v>18896</v>
      </c>
      <c r="F7019" s="0" t="s">
        <v>18897</v>
      </c>
      <c r="G7019" s="0" t="s">
        <v>18898</v>
      </c>
    </row>
    <row r="7020" customFormat="false" ht="14.4" hidden="false" customHeight="false" outlineLevel="0" collapsed="false">
      <c r="A7020" s="0" t="n">
        <v>1006</v>
      </c>
      <c r="B7020" s="0" t="s">
        <v>18513</v>
      </c>
      <c r="C7020" s="0" t="s">
        <v>18514</v>
      </c>
      <c r="D7020" s="0" t="n">
        <v>12312</v>
      </c>
      <c r="E7020" s="0" t="s">
        <v>18899</v>
      </c>
      <c r="F7020" s="0" t="s">
        <v>18900</v>
      </c>
      <c r="G7020" s="0" t="s">
        <v>18901</v>
      </c>
    </row>
    <row r="7021" customFormat="false" ht="14.4" hidden="false" customHeight="false" outlineLevel="0" collapsed="false">
      <c r="A7021" s="0" t="n">
        <v>1006</v>
      </c>
      <c r="B7021" s="0" t="s">
        <v>18513</v>
      </c>
      <c r="C7021" s="0" t="s">
        <v>18514</v>
      </c>
      <c r="D7021" s="0" t="n">
        <v>12313</v>
      </c>
      <c r="E7021" s="0" t="s">
        <v>18902</v>
      </c>
      <c r="F7021" s="0" t="s">
        <v>18903</v>
      </c>
      <c r="G7021" s="0" t="s">
        <v>18904</v>
      </c>
    </row>
    <row r="7022" customFormat="false" ht="14.4" hidden="false" customHeight="false" outlineLevel="0" collapsed="false">
      <c r="A7022" s="0" t="n">
        <v>1006</v>
      </c>
      <c r="B7022" s="0" t="s">
        <v>18513</v>
      </c>
      <c r="C7022" s="0" t="s">
        <v>18514</v>
      </c>
      <c r="D7022" s="0" t="n">
        <v>12314</v>
      </c>
      <c r="E7022" s="0" t="s">
        <v>18905</v>
      </c>
      <c r="F7022" s="0" t="s">
        <v>18906</v>
      </c>
      <c r="G7022" s="0" t="s">
        <v>18907</v>
      </c>
    </row>
    <row r="7023" customFormat="false" ht="14.4" hidden="false" customHeight="false" outlineLevel="0" collapsed="false">
      <c r="A7023" s="0" t="n">
        <v>1006</v>
      </c>
      <c r="B7023" s="0" t="s">
        <v>18513</v>
      </c>
      <c r="C7023" s="0" t="s">
        <v>18514</v>
      </c>
      <c r="D7023" s="0" t="n">
        <v>12315</v>
      </c>
      <c r="E7023" s="0" t="s">
        <v>18908</v>
      </c>
      <c r="F7023" s="0" t="s">
        <v>18909</v>
      </c>
      <c r="G7023" s="0" t="s">
        <v>18910</v>
      </c>
    </row>
    <row r="7024" customFormat="false" ht="14.4" hidden="false" customHeight="false" outlineLevel="0" collapsed="false">
      <c r="A7024" s="0" t="n">
        <v>1006</v>
      </c>
      <c r="B7024" s="0" t="s">
        <v>18513</v>
      </c>
      <c r="C7024" s="0" t="s">
        <v>18514</v>
      </c>
      <c r="D7024" s="0" t="n">
        <v>12320</v>
      </c>
      <c r="E7024" s="0" t="s">
        <v>18911</v>
      </c>
      <c r="F7024" s="0" t="s">
        <v>18912</v>
      </c>
      <c r="G7024" s="0" t="s">
        <v>18913</v>
      </c>
    </row>
    <row r="7025" customFormat="false" ht="14.4" hidden="false" customHeight="false" outlineLevel="0" collapsed="false">
      <c r="A7025" s="0" t="n">
        <v>1006</v>
      </c>
      <c r="B7025" s="0" t="s">
        <v>18513</v>
      </c>
      <c r="C7025" s="0" t="s">
        <v>18514</v>
      </c>
      <c r="D7025" s="0" t="n">
        <v>12322</v>
      </c>
      <c r="E7025" s="0" t="s">
        <v>18914</v>
      </c>
      <c r="F7025" s="0" t="s">
        <v>18915</v>
      </c>
      <c r="G7025" s="0" t="s">
        <v>18916</v>
      </c>
    </row>
    <row r="7026" customFormat="false" ht="14.4" hidden="false" customHeight="false" outlineLevel="0" collapsed="false">
      <c r="A7026" s="0" t="n">
        <v>1006</v>
      </c>
      <c r="B7026" s="0" t="s">
        <v>18513</v>
      </c>
      <c r="C7026" s="0" t="s">
        <v>18514</v>
      </c>
      <c r="D7026" s="0" t="n">
        <v>12323</v>
      </c>
      <c r="E7026" s="0" t="s">
        <v>18917</v>
      </c>
      <c r="F7026" s="0" t="s">
        <v>18918</v>
      </c>
      <c r="G7026" s="0" t="s">
        <v>18919</v>
      </c>
    </row>
    <row r="7027" customFormat="false" ht="14.4" hidden="false" customHeight="false" outlineLevel="0" collapsed="false">
      <c r="A7027" s="0" t="n">
        <v>1006</v>
      </c>
      <c r="B7027" s="0" t="s">
        <v>18513</v>
      </c>
      <c r="C7027" s="0" t="s">
        <v>18514</v>
      </c>
      <c r="D7027" s="0" t="n">
        <v>12324</v>
      </c>
      <c r="E7027" s="0" t="s">
        <v>18920</v>
      </c>
      <c r="F7027" s="0" t="s">
        <v>18921</v>
      </c>
      <c r="G7027" s="0" t="s">
        <v>18922</v>
      </c>
    </row>
    <row r="7028" customFormat="false" ht="14.4" hidden="false" customHeight="false" outlineLevel="0" collapsed="false">
      <c r="A7028" s="0" t="n">
        <v>1006</v>
      </c>
      <c r="B7028" s="0" t="s">
        <v>18513</v>
      </c>
      <c r="C7028" s="0" t="s">
        <v>18514</v>
      </c>
      <c r="D7028" s="0" t="n">
        <v>12325</v>
      </c>
      <c r="E7028" s="0" t="s">
        <v>18923</v>
      </c>
      <c r="F7028" s="0" t="s">
        <v>18924</v>
      </c>
      <c r="G7028" s="0" t="s">
        <v>18925</v>
      </c>
    </row>
    <row r="7029" customFormat="false" ht="14.4" hidden="false" customHeight="false" outlineLevel="0" collapsed="false">
      <c r="A7029" s="0" t="n">
        <v>1006</v>
      </c>
      <c r="B7029" s="0" t="s">
        <v>18513</v>
      </c>
      <c r="C7029" s="0" t="s">
        <v>18514</v>
      </c>
      <c r="D7029" s="0" t="n">
        <v>12330</v>
      </c>
      <c r="E7029" s="0" t="s">
        <v>18926</v>
      </c>
      <c r="F7029" s="0" t="s">
        <v>18927</v>
      </c>
      <c r="G7029" s="0" t="s">
        <v>18928</v>
      </c>
    </row>
    <row r="7030" customFormat="false" ht="14.4" hidden="false" customHeight="false" outlineLevel="0" collapsed="false">
      <c r="A7030" s="0" t="n">
        <v>1006</v>
      </c>
      <c r="B7030" s="0" t="s">
        <v>18513</v>
      </c>
      <c r="C7030" s="0" t="s">
        <v>18514</v>
      </c>
      <c r="D7030" s="0" t="n">
        <v>12332</v>
      </c>
      <c r="E7030" s="0" t="s">
        <v>18929</v>
      </c>
      <c r="F7030" s="0" t="s">
        <v>18930</v>
      </c>
      <c r="G7030" s="0" t="s">
        <v>18931</v>
      </c>
    </row>
    <row r="7031" customFormat="false" ht="14.4" hidden="false" customHeight="false" outlineLevel="0" collapsed="false">
      <c r="A7031" s="0" t="n">
        <v>1006</v>
      </c>
      <c r="B7031" s="0" t="s">
        <v>18513</v>
      </c>
      <c r="C7031" s="0" t="s">
        <v>18514</v>
      </c>
      <c r="D7031" s="0" t="n">
        <v>12333</v>
      </c>
      <c r="E7031" s="0" t="s">
        <v>18932</v>
      </c>
      <c r="F7031" s="0" t="s">
        <v>18933</v>
      </c>
      <c r="G7031" s="0" t="s">
        <v>18934</v>
      </c>
    </row>
    <row r="7032" customFormat="false" ht="14.4" hidden="false" customHeight="false" outlineLevel="0" collapsed="false">
      <c r="A7032" s="0" t="n">
        <v>1006</v>
      </c>
      <c r="B7032" s="0" t="s">
        <v>18513</v>
      </c>
      <c r="C7032" s="0" t="s">
        <v>18514</v>
      </c>
      <c r="D7032" s="0" t="n">
        <v>12334</v>
      </c>
      <c r="E7032" s="0" t="s">
        <v>18935</v>
      </c>
      <c r="F7032" s="0" t="s">
        <v>18936</v>
      </c>
      <c r="G7032" s="0" t="s">
        <v>18937</v>
      </c>
    </row>
    <row r="7033" customFormat="false" ht="14.4" hidden="false" customHeight="false" outlineLevel="0" collapsed="false">
      <c r="A7033" s="0" t="n">
        <v>1006</v>
      </c>
      <c r="B7033" s="0" t="s">
        <v>18513</v>
      </c>
      <c r="C7033" s="0" t="s">
        <v>18514</v>
      </c>
      <c r="D7033" s="0" t="n">
        <v>12335</v>
      </c>
      <c r="E7033" s="0" t="s">
        <v>18938</v>
      </c>
      <c r="F7033" s="0" t="s">
        <v>18939</v>
      </c>
      <c r="G7033" s="0" t="s">
        <v>18940</v>
      </c>
    </row>
    <row r="7034" customFormat="false" ht="14.4" hidden="false" customHeight="false" outlineLevel="0" collapsed="false">
      <c r="A7034" s="0" t="n">
        <v>1006</v>
      </c>
      <c r="B7034" s="0" t="s">
        <v>18513</v>
      </c>
      <c r="C7034" s="0" t="s">
        <v>18514</v>
      </c>
      <c r="D7034" s="0" t="n">
        <v>12340</v>
      </c>
      <c r="E7034" s="0" t="s">
        <v>18941</v>
      </c>
      <c r="F7034" s="0" t="s">
        <v>18942</v>
      </c>
      <c r="G7034" s="0" t="s">
        <v>18943</v>
      </c>
    </row>
    <row r="7035" customFormat="false" ht="14.4" hidden="false" customHeight="false" outlineLevel="0" collapsed="false">
      <c r="A7035" s="0" t="n">
        <v>1006</v>
      </c>
      <c r="B7035" s="0" t="s">
        <v>18513</v>
      </c>
      <c r="C7035" s="0" t="s">
        <v>18514</v>
      </c>
      <c r="D7035" s="0" t="n">
        <v>12342</v>
      </c>
      <c r="E7035" s="0" t="s">
        <v>18944</v>
      </c>
      <c r="F7035" s="0" t="s">
        <v>18945</v>
      </c>
      <c r="G7035" s="0" t="s">
        <v>18946</v>
      </c>
    </row>
    <row r="7036" customFormat="false" ht="14.4" hidden="false" customHeight="false" outlineLevel="0" collapsed="false">
      <c r="A7036" s="0" t="n">
        <v>1006</v>
      </c>
      <c r="B7036" s="0" t="s">
        <v>18513</v>
      </c>
      <c r="C7036" s="0" t="s">
        <v>18514</v>
      </c>
      <c r="D7036" s="0" t="n">
        <v>12343</v>
      </c>
      <c r="E7036" s="0" t="s">
        <v>18947</v>
      </c>
      <c r="F7036" s="0" t="s">
        <v>18948</v>
      </c>
      <c r="G7036" s="0" t="s">
        <v>18949</v>
      </c>
    </row>
    <row r="7037" customFormat="false" ht="14.4" hidden="false" customHeight="false" outlineLevel="0" collapsed="false">
      <c r="A7037" s="0" t="n">
        <v>1006</v>
      </c>
      <c r="B7037" s="0" t="s">
        <v>18513</v>
      </c>
      <c r="C7037" s="0" t="s">
        <v>18514</v>
      </c>
      <c r="D7037" s="0" t="n">
        <v>12344</v>
      </c>
      <c r="E7037" s="0" t="s">
        <v>18950</v>
      </c>
      <c r="F7037" s="0" t="s">
        <v>18951</v>
      </c>
      <c r="G7037" s="0" t="s">
        <v>18952</v>
      </c>
    </row>
    <row r="7038" customFormat="false" ht="14.4" hidden="false" customHeight="false" outlineLevel="0" collapsed="false">
      <c r="A7038" s="0" t="n">
        <v>1006</v>
      </c>
      <c r="B7038" s="0" t="s">
        <v>18513</v>
      </c>
      <c r="C7038" s="0" t="s">
        <v>18514</v>
      </c>
      <c r="D7038" s="0" t="n">
        <v>12345</v>
      </c>
      <c r="E7038" s="0" t="s">
        <v>18953</v>
      </c>
      <c r="F7038" s="0" t="s">
        <v>18954</v>
      </c>
      <c r="G7038" s="0" t="s">
        <v>18955</v>
      </c>
    </row>
    <row r="7039" customFormat="false" ht="14.4" hidden="false" customHeight="false" outlineLevel="0" collapsed="false">
      <c r="A7039" s="0" t="n">
        <v>1006</v>
      </c>
      <c r="B7039" s="0" t="s">
        <v>18513</v>
      </c>
      <c r="C7039" s="0" t="s">
        <v>18514</v>
      </c>
      <c r="D7039" s="0" t="n">
        <v>12400</v>
      </c>
      <c r="E7039" s="0" t="s">
        <v>18956</v>
      </c>
      <c r="F7039" s="0" t="s">
        <v>18957</v>
      </c>
      <c r="G7039" s="0" t="s">
        <v>18958</v>
      </c>
    </row>
    <row r="7040" customFormat="false" ht="14.4" hidden="false" customHeight="false" outlineLevel="0" collapsed="false">
      <c r="A7040" s="0" t="n">
        <v>1006</v>
      </c>
      <c r="B7040" s="0" t="s">
        <v>18513</v>
      </c>
      <c r="C7040" s="0" t="s">
        <v>18514</v>
      </c>
      <c r="D7040" s="0" t="n">
        <v>12410</v>
      </c>
      <c r="E7040" s="0" t="s">
        <v>18959</v>
      </c>
      <c r="F7040" s="0" t="s">
        <v>18960</v>
      </c>
      <c r="G7040" s="0" t="s">
        <v>18961</v>
      </c>
    </row>
    <row r="7041" customFormat="false" ht="14.4" hidden="false" customHeight="false" outlineLevel="0" collapsed="false">
      <c r="A7041" s="0" t="n">
        <v>1006</v>
      </c>
      <c r="B7041" s="0" t="s">
        <v>18513</v>
      </c>
      <c r="C7041" s="0" t="s">
        <v>18514</v>
      </c>
      <c r="D7041" s="0" t="n">
        <v>12411</v>
      </c>
      <c r="E7041" s="0" t="s">
        <v>18962</v>
      </c>
      <c r="F7041" s="0" t="s">
        <v>18963</v>
      </c>
      <c r="G7041" s="0" t="s">
        <v>18964</v>
      </c>
    </row>
    <row r="7042" customFormat="false" ht="14.4" hidden="false" customHeight="false" outlineLevel="0" collapsed="false">
      <c r="A7042" s="0" t="n">
        <v>1006</v>
      </c>
      <c r="B7042" s="0" t="s">
        <v>18513</v>
      </c>
      <c r="C7042" s="0" t="s">
        <v>18514</v>
      </c>
      <c r="D7042" s="0" t="n">
        <v>12412</v>
      </c>
      <c r="E7042" s="0" t="s">
        <v>18965</v>
      </c>
      <c r="F7042" s="0" t="s">
        <v>18966</v>
      </c>
      <c r="G7042" s="0" t="s">
        <v>18967</v>
      </c>
    </row>
    <row r="7043" customFormat="false" ht="14.4" hidden="false" customHeight="false" outlineLevel="0" collapsed="false">
      <c r="A7043" s="0" t="n">
        <v>1006</v>
      </c>
      <c r="B7043" s="0" t="s">
        <v>18513</v>
      </c>
      <c r="C7043" s="0" t="s">
        <v>18514</v>
      </c>
      <c r="D7043" s="0" t="n">
        <v>12413</v>
      </c>
      <c r="E7043" s="0" t="s">
        <v>18968</v>
      </c>
      <c r="F7043" s="0" t="s">
        <v>18969</v>
      </c>
      <c r="G7043" s="0" t="s">
        <v>18970</v>
      </c>
    </row>
    <row r="7044" customFormat="false" ht="14.4" hidden="false" customHeight="false" outlineLevel="0" collapsed="false">
      <c r="A7044" s="0" t="n">
        <v>1006</v>
      </c>
      <c r="B7044" s="0" t="s">
        <v>18513</v>
      </c>
      <c r="C7044" s="0" t="s">
        <v>18514</v>
      </c>
      <c r="D7044" s="0" t="n">
        <v>12414</v>
      </c>
      <c r="E7044" s="0" t="s">
        <v>18971</v>
      </c>
      <c r="F7044" s="0" t="s">
        <v>18972</v>
      </c>
      <c r="G7044" s="0" t="s">
        <v>18973</v>
      </c>
    </row>
    <row r="7045" customFormat="false" ht="14.4" hidden="false" customHeight="false" outlineLevel="0" collapsed="false">
      <c r="A7045" s="0" t="n">
        <v>1006</v>
      </c>
      <c r="B7045" s="0" t="s">
        <v>18513</v>
      </c>
      <c r="C7045" s="0" t="s">
        <v>18514</v>
      </c>
      <c r="D7045" s="0" t="n">
        <v>12415</v>
      </c>
      <c r="E7045" s="0" t="s">
        <v>18974</v>
      </c>
      <c r="F7045" s="0" t="s">
        <v>18975</v>
      </c>
      <c r="G7045" s="0" t="s">
        <v>18976</v>
      </c>
    </row>
    <row r="7046" customFormat="false" ht="14.4" hidden="false" customHeight="false" outlineLevel="0" collapsed="false">
      <c r="A7046" s="0" t="n">
        <v>1006</v>
      </c>
      <c r="B7046" s="0" t="s">
        <v>18513</v>
      </c>
      <c r="C7046" s="0" t="s">
        <v>18514</v>
      </c>
      <c r="D7046" s="0" t="n">
        <v>12420</v>
      </c>
      <c r="E7046" s="0" t="s">
        <v>18977</v>
      </c>
      <c r="F7046" s="0" t="s">
        <v>18978</v>
      </c>
      <c r="G7046" s="0" t="s">
        <v>18979</v>
      </c>
    </row>
    <row r="7047" customFormat="false" ht="14.4" hidden="false" customHeight="false" outlineLevel="0" collapsed="false">
      <c r="A7047" s="0" t="n">
        <v>1006</v>
      </c>
      <c r="B7047" s="0" t="s">
        <v>18513</v>
      </c>
      <c r="C7047" s="0" t="s">
        <v>18514</v>
      </c>
      <c r="D7047" s="0" t="n">
        <v>12421</v>
      </c>
      <c r="E7047" s="0" t="s">
        <v>18980</v>
      </c>
      <c r="F7047" s="0" t="s">
        <v>18981</v>
      </c>
      <c r="G7047" s="0" t="s">
        <v>18982</v>
      </c>
    </row>
    <row r="7048" customFormat="false" ht="14.4" hidden="false" customHeight="false" outlineLevel="0" collapsed="false">
      <c r="A7048" s="0" t="n">
        <v>1006</v>
      </c>
      <c r="B7048" s="0" t="s">
        <v>18513</v>
      </c>
      <c r="C7048" s="0" t="s">
        <v>18514</v>
      </c>
      <c r="D7048" s="0" t="n">
        <v>12422</v>
      </c>
      <c r="E7048" s="0" t="s">
        <v>18983</v>
      </c>
      <c r="F7048" s="0" t="s">
        <v>18984</v>
      </c>
      <c r="G7048" s="0" t="s">
        <v>18985</v>
      </c>
    </row>
    <row r="7049" customFormat="false" ht="14.4" hidden="false" customHeight="false" outlineLevel="0" collapsed="false">
      <c r="A7049" s="0" t="n">
        <v>1006</v>
      </c>
      <c r="B7049" s="0" t="s">
        <v>18513</v>
      </c>
      <c r="C7049" s="0" t="s">
        <v>18514</v>
      </c>
      <c r="D7049" s="0" t="n">
        <v>12423</v>
      </c>
      <c r="E7049" s="0" t="s">
        <v>18986</v>
      </c>
      <c r="F7049" s="0" t="s">
        <v>18987</v>
      </c>
      <c r="G7049" s="0" t="s">
        <v>18988</v>
      </c>
    </row>
    <row r="7050" customFormat="false" ht="14.4" hidden="false" customHeight="false" outlineLevel="0" collapsed="false">
      <c r="A7050" s="0" t="n">
        <v>1006</v>
      </c>
      <c r="B7050" s="0" t="s">
        <v>18513</v>
      </c>
      <c r="C7050" s="0" t="s">
        <v>18514</v>
      </c>
      <c r="D7050" s="0" t="n">
        <v>12424</v>
      </c>
      <c r="E7050" s="0" t="s">
        <v>18989</v>
      </c>
      <c r="F7050" s="0" t="s">
        <v>18990</v>
      </c>
      <c r="G7050" s="0" t="s">
        <v>18991</v>
      </c>
    </row>
    <row r="7051" customFormat="false" ht="14.4" hidden="false" customHeight="false" outlineLevel="0" collapsed="false">
      <c r="A7051" s="0" t="n">
        <v>1006</v>
      </c>
      <c r="B7051" s="0" t="s">
        <v>18513</v>
      </c>
      <c r="C7051" s="0" t="s">
        <v>18514</v>
      </c>
      <c r="D7051" s="0" t="n">
        <v>12425</v>
      </c>
      <c r="E7051" s="0" t="s">
        <v>18992</v>
      </c>
      <c r="F7051" s="0" t="s">
        <v>18993</v>
      </c>
      <c r="G7051" s="0" t="s">
        <v>18994</v>
      </c>
    </row>
    <row r="7052" customFormat="false" ht="14.4" hidden="false" customHeight="false" outlineLevel="0" collapsed="false">
      <c r="A7052" s="0" t="n">
        <v>1006</v>
      </c>
      <c r="B7052" s="0" t="s">
        <v>18513</v>
      </c>
      <c r="C7052" s="0" t="s">
        <v>18514</v>
      </c>
      <c r="D7052" s="0" t="n">
        <v>12430</v>
      </c>
      <c r="E7052" s="0" t="s">
        <v>18995</v>
      </c>
      <c r="F7052" s="0" t="s">
        <v>18996</v>
      </c>
      <c r="G7052" s="0" t="s">
        <v>18997</v>
      </c>
    </row>
    <row r="7053" customFormat="false" ht="14.4" hidden="false" customHeight="false" outlineLevel="0" collapsed="false">
      <c r="A7053" s="0" t="n">
        <v>1006</v>
      </c>
      <c r="B7053" s="0" t="s">
        <v>18513</v>
      </c>
      <c r="C7053" s="0" t="s">
        <v>18514</v>
      </c>
      <c r="D7053" s="0" t="n">
        <v>12431</v>
      </c>
      <c r="E7053" s="0" t="s">
        <v>18998</v>
      </c>
      <c r="F7053" s="0" t="s">
        <v>18999</v>
      </c>
      <c r="G7053" s="0" t="s">
        <v>19000</v>
      </c>
    </row>
    <row r="7054" customFormat="false" ht="14.4" hidden="false" customHeight="false" outlineLevel="0" collapsed="false">
      <c r="A7054" s="0" t="n">
        <v>1006</v>
      </c>
      <c r="B7054" s="0" t="s">
        <v>18513</v>
      </c>
      <c r="C7054" s="0" t="s">
        <v>18514</v>
      </c>
      <c r="D7054" s="0" t="n">
        <v>12432</v>
      </c>
      <c r="E7054" s="0" t="s">
        <v>19001</v>
      </c>
      <c r="F7054" s="0" t="s">
        <v>19002</v>
      </c>
      <c r="G7054" s="0" t="s">
        <v>19003</v>
      </c>
    </row>
    <row r="7055" customFormat="false" ht="14.4" hidden="false" customHeight="false" outlineLevel="0" collapsed="false">
      <c r="A7055" s="0" t="n">
        <v>1006</v>
      </c>
      <c r="B7055" s="0" t="s">
        <v>18513</v>
      </c>
      <c r="C7055" s="0" t="s">
        <v>18514</v>
      </c>
      <c r="D7055" s="0" t="n">
        <v>12433</v>
      </c>
      <c r="E7055" s="0" t="s">
        <v>19004</v>
      </c>
      <c r="F7055" s="0" t="s">
        <v>19005</v>
      </c>
      <c r="G7055" s="0" t="s">
        <v>19006</v>
      </c>
    </row>
    <row r="7056" customFormat="false" ht="14.4" hidden="false" customHeight="false" outlineLevel="0" collapsed="false">
      <c r="A7056" s="0" t="n">
        <v>1006</v>
      </c>
      <c r="B7056" s="0" t="s">
        <v>18513</v>
      </c>
      <c r="C7056" s="0" t="s">
        <v>18514</v>
      </c>
      <c r="D7056" s="0" t="n">
        <v>12434</v>
      </c>
      <c r="E7056" s="0" t="s">
        <v>19007</v>
      </c>
      <c r="F7056" s="0" t="s">
        <v>19008</v>
      </c>
      <c r="G7056" s="0" t="s">
        <v>19009</v>
      </c>
    </row>
    <row r="7057" customFormat="false" ht="14.4" hidden="false" customHeight="false" outlineLevel="0" collapsed="false">
      <c r="A7057" s="0" t="n">
        <v>1006</v>
      </c>
      <c r="B7057" s="0" t="s">
        <v>18513</v>
      </c>
      <c r="C7057" s="0" t="s">
        <v>18514</v>
      </c>
      <c r="D7057" s="0" t="n">
        <v>12435</v>
      </c>
      <c r="E7057" s="0" t="s">
        <v>19010</v>
      </c>
      <c r="F7057" s="0" t="s">
        <v>19011</v>
      </c>
      <c r="G7057" s="0" t="s">
        <v>19012</v>
      </c>
    </row>
    <row r="7058" customFormat="false" ht="14.4" hidden="false" customHeight="false" outlineLevel="0" collapsed="false">
      <c r="A7058" s="0" t="n">
        <v>1006</v>
      </c>
      <c r="B7058" s="0" t="s">
        <v>18513</v>
      </c>
      <c r="C7058" s="0" t="s">
        <v>18514</v>
      </c>
      <c r="D7058" s="0" t="n">
        <v>12440</v>
      </c>
      <c r="E7058" s="0" t="s">
        <v>19013</v>
      </c>
      <c r="F7058" s="0" t="s">
        <v>19014</v>
      </c>
      <c r="G7058" s="0" t="s">
        <v>19015</v>
      </c>
    </row>
    <row r="7059" customFormat="false" ht="14.4" hidden="false" customHeight="false" outlineLevel="0" collapsed="false">
      <c r="A7059" s="0" t="n">
        <v>1006</v>
      </c>
      <c r="B7059" s="0" t="s">
        <v>18513</v>
      </c>
      <c r="C7059" s="0" t="s">
        <v>18514</v>
      </c>
      <c r="D7059" s="0" t="n">
        <v>12441</v>
      </c>
      <c r="E7059" s="0" t="s">
        <v>19016</v>
      </c>
      <c r="F7059" s="0" t="s">
        <v>19017</v>
      </c>
      <c r="G7059" s="0" t="s">
        <v>19018</v>
      </c>
    </row>
    <row r="7060" customFormat="false" ht="14.4" hidden="false" customHeight="false" outlineLevel="0" collapsed="false">
      <c r="A7060" s="0" t="n">
        <v>1006</v>
      </c>
      <c r="B7060" s="0" t="s">
        <v>18513</v>
      </c>
      <c r="C7060" s="0" t="s">
        <v>18514</v>
      </c>
      <c r="D7060" s="0" t="n">
        <v>12442</v>
      </c>
      <c r="E7060" s="0" t="s">
        <v>19019</v>
      </c>
      <c r="F7060" s="0" t="s">
        <v>19020</v>
      </c>
      <c r="G7060" s="0" t="s">
        <v>19021</v>
      </c>
    </row>
    <row r="7061" customFormat="false" ht="14.4" hidden="false" customHeight="false" outlineLevel="0" collapsed="false">
      <c r="A7061" s="0" t="n">
        <v>1006</v>
      </c>
      <c r="B7061" s="0" t="s">
        <v>18513</v>
      </c>
      <c r="C7061" s="0" t="s">
        <v>18514</v>
      </c>
      <c r="D7061" s="0" t="n">
        <v>12443</v>
      </c>
      <c r="E7061" s="0" t="s">
        <v>19022</v>
      </c>
      <c r="F7061" s="0" t="s">
        <v>19023</v>
      </c>
      <c r="G7061" s="0" t="s">
        <v>19024</v>
      </c>
    </row>
    <row r="7062" customFormat="false" ht="14.4" hidden="false" customHeight="false" outlineLevel="0" collapsed="false">
      <c r="A7062" s="0" t="n">
        <v>1006</v>
      </c>
      <c r="B7062" s="0" t="s">
        <v>18513</v>
      </c>
      <c r="C7062" s="0" t="s">
        <v>18514</v>
      </c>
      <c r="D7062" s="0" t="n">
        <v>12444</v>
      </c>
      <c r="E7062" s="0" t="s">
        <v>19025</v>
      </c>
      <c r="F7062" s="0" t="s">
        <v>19026</v>
      </c>
      <c r="G7062" s="0" t="s">
        <v>19027</v>
      </c>
    </row>
    <row r="7063" customFormat="false" ht="14.4" hidden="false" customHeight="false" outlineLevel="0" collapsed="false">
      <c r="A7063" s="0" t="n">
        <v>1006</v>
      </c>
      <c r="B7063" s="0" t="s">
        <v>18513</v>
      </c>
      <c r="C7063" s="0" t="s">
        <v>18514</v>
      </c>
      <c r="D7063" s="0" t="n">
        <v>12445</v>
      </c>
      <c r="E7063" s="0" t="s">
        <v>19028</v>
      </c>
      <c r="F7063" s="0" t="s">
        <v>19029</v>
      </c>
      <c r="G7063" s="0" t="s">
        <v>19030</v>
      </c>
    </row>
    <row r="7064" customFormat="false" ht="14.4" hidden="false" customHeight="false" outlineLevel="0" collapsed="false">
      <c r="A7064" s="0" t="n">
        <v>1006</v>
      </c>
      <c r="B7064" s="0" t="s">
        <v>18513</v>
      </c>
      <c r="C7064" s="0" t="s">
        <v>18514</v>
      </c>
      <c r="D7064" s="0" t="n">
        <v>12500</v>
      </c>
      <c r="E7064" s="0" t="s">
        <v>19031</v>
      </c>
      <c r="F7064" s="0" t="s">
        <v>19032</v>
      </c>
      <c r="G7064" s="0" t="s">
        <v>19033</v>
      </c>
    </row>
    <row r="7065" customFormat="false" ht="14.4" hidden="false" customHeight="false" outlineLevel="0" collapsed="false">
      <c r="A7065" s="0" t="n">
        <v>1006</v>
      </c>
      <c r="B7065" s="0" t="s">
        <v>18513</v>
      </c>
      <c r="C7065" s="0" t="s">
        <v>18514</v>
      </c>
      <c r="D7065" s="0" t="n">
        <v>12510</v>
      </c>
      <c r="E7065" s="0" t="s">
        <v>19034</v>
      </c>
      <c r="F7065" s="0" t="s">
        <v>19035</v>
      </c>
      <c r="G7065" s="0" t="s">
        <v>19036</v>
      </c>
    </row>
    <row r="7066" customFormat="false" ht="14.4" hidden="false" customHeight="false" outlineLevel="0" collapsed="false">
      <c r="A7066" s="0" t="n">
        <v>1006</v>
      </c>
      <c r="B7066" s="0" t="s">
        <v>18513</v>
      </c>
      <c r="C7066" s="0" t="s">
        <v>18514</v>
      </c>
      <c r="D7066" s="0" t="n">
        <v>12511</v>
      </c>
      <c r="E7066" s="0" t="s">
        <v>19037</v>
      </c>
      <c r="F7066" s="0" t="s">
        <v>19038</v>
      </c>
      <c r="G7066" s="0" t="s">
        <v>19039</v>
      </c>
    </row>
    <row r="7067" customFormat="false" ht="14.4" hidden="false" customHeight="false" outlineLevel="0" collapsed="false">
      <c r="A7067" s="0" t="n">
        <v>1006</v>
      </c>
      <c r="B7067" s="0" t="s">
        <v>18513</v>
      </c>
      <c r="C7067" s="0" t="s">
        <v>18514</v>
      </c>
      <c r="D7067" s="0" t="n">
        <v>12512</v>
      </c>
      <c r="E7067" s="0" t="s">
        <v>19040</v>
      </c>
      <c r="F7067" s="0" t="s">
        <v>19041</v>
      </c>
      <c r="G7067" s="0" t="s">
        <v>19042</v>
      </c>
    </row>
    <row r="7068" customFormat="false" ht="14.4" hidden="false" customHeight="false" outlineLevel="0" collapsed="false">
      <c r="A7068" s="0" t="n">
        <v>1006</v>
      </c>
      <c r="B7068" s="0" t="s">
        <v>18513</v>
      </c>
      <c r="C7068" s="0" t="s">
        <v>18514</v>
      </c>
      <c r="D7068" s="0" t="n">
        <v>12513</v>
      </c>
      <c r="E7068" s="0" t="s">
        <v>19043</v>
      </c>
      <c r="F7068" s="0" t="s">
        <v>19044</v>
      </c>
      <c r="G7068" s="0" t="s">
        <v>19045</v>
      </c>
    </row>
    <row r="7069" customFormat="false" ht="14.4" hidden="false" customHeight="false" outlineLevel="0" collapsed="false">
      <c r="A7069" s="0" t="n">
        <v>1006</v>
      </c>
      <c r="B7069" s="0" t="s">
        <v>18513</v>
      </c>
      <c r="C7069" s="0" t="s">
        <v>18514</v>
      </c>
      <c r="D7069" s="0" t="n">
        <v>12514</v>
      </c>
      <c r="E7069" s="0" t="s">
        <v>19046</v>
      </c>
      <c r="F7069" s="0" t="s">
        <v>19047</v>
      </c>
      <c r="G7069" s="0" t="s">
        <v>19048</v>
      </c>
    </row>
    <row r="7070" customFormat="false" ht="14.4" hidden="false" customHeight="false" outlineLevel="0" collapsed="false">
      <c r="A7070" s="0" t="n">
        <v>1006</v>
      </c>
      <c r="B7070" s="0" t="s">
        <v>18513</v>
      </c>
      <c r="C7070" s="0" t="s">
        <v>18514</v>
      </c>
      <c r="D7070" s="0" t="n">
        <v>12515</v>
      </c>
      <c r="E7070" s="0" t="s">
        <v>19049</v>
      </c>
      <c r="F7070" s="0" t="s">
        <v>19050</v>
      </c>
      <c r="G7070" s="0" t="s">
        <v>19051</v>
      </c>
    </row>
    <row r="7071" customFormat="false" ht="14.4" hidden="false" customHeight="false" outlineLevel="0" collapsed="false">
      <c r="A7071" s="0" t="n">
        <v>1006</v>
      </c>
      <c r="B7071" s="0" t="s">
        <v>18513</v>
      </c>
      <c r="C7071" s="0" t="s">
        <v>18514</v>
      </c>
      <c r="D7071" s="0" t="n">
        <v>12520</v>
      </c>
      <c r="E7071" s="0" t="s">
        <v>19052</v>
      </c>
      <c r="F7071" s="0" t="s">
        <v>19053</v>
      </c>
      <c r="G7071" s="0" t="s">
        <v>19054</v>
      </c>
    </row>
    <row r="7072" customFormat="false" ht="14.4" hidden="false" customHeight="false" outlineLevel="0" collapsed="false">
      <c r="A7072" s="0" t="n">
        <v>1006</v>
      </c>
      <c r="B7072" s="0" t="s">
        <v>18513</v>
      </c>
      <c r="C7072" s="0" t="s">
        <v>18514</v>
      </c>
      <c r="D7072" s="0" t="n">
        <v>12521</v>
      </c>
      <c r="E7072" s="0" t="s">
        <v>19055</v>
      </c>
      <c r="F7072" s="0" t="s">
        <v>19056</v>
      </c>
      <c r="G7072" s="0" t="s">
        <v>19057</v>
      </c>
    </row>
    <row r="7073" customFormat="false" ht="14.4" hidden="false" customHeight="false" outlineLevel="0" collapsed="false">
      <c r="A7073" s="0" t="n">
        <v>1006</v>
      </c>
      <c r="B7073" s="0" t="s">
        <v>18513</v>
      </c>
      <c r="C7073" s="0" t="s">
        <v>18514</v>
      </c>
      <c r="D7073" s="0" t="n">
        <v>12522</v>
      </c>
      <c r="E7073" s="0" t="s">
        <v>19058</v>
      </c>
      <c r="F7073" s="0" t="s">
        <v>19059</v>
      </c>
      <c r="G7073" s="0" t="s">
        <v>19060</v>
      </c>
    </row>
    <row r="7074" customFormat="false" ht="14.4" hidden="false" customHeight="false" outlineLevel="0" collapsed="false">
      <c r="A7074" s="0" t="n">
        <v>1006</v>
      </c>
      <c r="B7074" s="0" t="s">
        <v>18513</v>
      </c>
      <c r="C7074" s="0" t="s">
        <v>18514</v>
      </c>
      <c r="D7074" s="0" t="n">
        <v>12523</v>
      </c>
      <c r="E7074" s="0" t="s">
        <v>19061</v>
      </c>
      <c r="F7074" s="0" t="s">
        <v>19062</v>
      </c>
      <c r="G7074" s="0" t="s">
        <v>19063</v>
      </c>
    </row>
    <row r="7075" customFormat="false" ht="14.4" hidden="false" customHeight="false" outlineLevel="0" collapsed="false">
      <c r="A7075" s="0" t="n">
        <v>1006</v>
      </c>
      <c r="B7075" s="0" t="s">
        <v>18513</v>
      </c>
      <c r="C7075" s="0" t="s">
        <v>18514</v>
      </c>
      <c r="D7075" s="0" t="n">
        <v>12524</v>
      </c>
      <c r="E7075" s="0" t="s">
        <v>19064</v>
      </c>
      <c r="F7075" s="0" t="s">
        <v>19065</v>
      </c>
      <c r="G7075" s="0" t="s">
        <v>19066</v>
      </c>
    </row>
    <row r="7076" customFormat="false" ht="14.4" hidden="false" customHeight="false" outlineLevel="0" collapsed="false">
      <c r="A7076" s="0" t="n">
        <v>1006</v>
      </c>
      <c r="B7076" s="0" t="s">
        <v>18513</v>
      </c>
      <c r="C7076" s="0" t="s">
        <v>18514</v>
      </c>
      <c r="D7076" s="0" t="n">
        <v>12525</v>
      </c>
      <c r="E7076" s="0" t="s">
        <v>19067</v>
      </c>
      <c r="F7076" s="0" t="s">
        <v>19068</v>
      </c>
      <c r="G7076" s="0" t="s">
        <v>19069</v>
      </c>
    </row>
    <row r="7077" customFormat="false" ht="14.4" hidden="false" customHeight="false" outlineLevel="0" collapsed="false">
      <c r="A7077" s="0" t="n">
        <v>1006</v>
      </c>
      <c r="B7077" s="0" t="s">
        <v>18513</v>
      </c>
      <c r="C7077" s="0" t="s">
        <v>18514</v>
      </c>
      <c r="D7077" s="0" t="n">
        <v>12530</v>
      </c>
      <c r="E7077" s="0" t="s">
        <v>19070</v>
      </c>
      <c r="F7077" s="0" t="s">
        <v>19071</v>
      </c>
      <c r="G7077" s="0" t="s">
        <v>19072</v>
      </c>
    </row>
    <row r="7078" customFormat="false" ht="14.4" hidden="false" customHeight="false" outlineLevel="0" collapsed="false">
      <c r="A7078" s="0" t="n">
        <v>1006</v>
      </c>
      <c r="B7078" s="0" t="s">
        <v>18513</v>
      </c>
      <c r="C7078" s="0" t="s">
        <v>18514</v>
      </c>
      <c r="D7078" s="0" t="n">
        <v>12531</v>
      </c>
      <c r="E7078" s="0" t="s">
        <v>19073</v>
      </c>
      <c r="F7078" s="0" t="s">
        <v>19074</v>
      </c>
      <c r="G7078" s="0" t="s">
        <v>19075</v>
      </c>
    </row>
    <row r="7079" customFormat="false" ht="14.4" hidden="false" customHeight="false" outlineLevel="0" collapsed="false">
      <c r="A7079" s="0" t="n">
        <v>1006</v>
      </c>
      <c r="B7079" s="0" t="s">
        <v>18513</v>
      </c>
      <c r="C7079" s="0" t="s">
        <v>18514</v>
      </c>
      <c r="D7079" s="0" t="n">
        <v>12532</v>
      </c>
      <c r="E7079" s="0" t="s">
        <v>19076</v>
      </c>
      <c r="F7079" s="0" t="s">
        <v>19077</v>
      </c>
      <c r="G7079" s="0" t="s">
        <v>19078</v>
      </c>
    </row>
    <row r="7080" customFormat="false" ht="14.4" hidden="false" customHeight="false" outlineLevel="0" collapsed="false">
      <c r="A7080" s="0" t="n">
        <v>1006</v>
      </c>
      <c r="B7080" s="0" t="s">
        <v>18513</v>
      </c>
      <c r="C7080" s="0" t="s">
        <v>18514</v>
      </c>
      <c r="D7080" s="0" t="n">
        <v>12533</v>
      </c>
      <c r="E7080" s="0" t="s">
        <v>19079</v>
      </c>
      <c r="F7080" s="0" t="s">
        <v>19080</v>
      </c>
      <c r="G7080" s="0" t="s">
        <v>19081</v>
      </c>
    </row>
    <row r="7081" customFormat="false" ht="14.4" hidden="false" customHeight="false" outlineLevel="0" collapsed="false">
      <c r="A7081" s="0" t="n">
        <v>1006</v>
      </c>
      <c r="B7081" s="0" t="s">
        <v>18513</v>
      </c>
      <c r="C7081" s="0" t="s">
        <v>18514</v>
      </c>
      <c r="D7081" s="0" t="n">
        <v>12534</v>
      </c>
      <c r="E7081" s="0" t="s">
        <v>19082</v>
      </c>
      <c r="F7081" s="0" t="s">
        <v>19083</v>
      </c>
      <c r="G7081" s="0" t="s">
        <v>19084</v>
      </c>
    </row>
    <row r="7082" customFormat="false" ht="14.4" hidden="false" customHeight="false" outlineLevel="0" collapsed="false">
      <c r="A7082" s="0" t="n">
        <v>1006</v>
      </c>
      <c r="B7082" s="0" t="s">
        <v>18513</v>
      </c>
      <c r="C7082" s="0" t="s">
        <v>18514</v>
      </c>
      <c r="D7082" s="0" t="n">
        <v>12535</v>
      </c>
      <c r="E7082" s="0" t="s">
        <v>19085</v>
      </c>
      <c r="F7082" s="0" t="s">
        <v>19086</v>
      </c>
      <c r="G7082" s="0" t="s">
        <v>19087</v>
      </c>
    </row>
    <row r="7083" customFormat="false" ht="14.4" hidden="false" customHeight="false" outlineLevel="0" collapsed="false">
      <c r="A7083" s="0" t="n">
        <v>1006</v>
      </c>
      <c r="B7083" s="0" t="s">
        <v>18513</v>
      </c>
      <c r="C7083" s="0" t="s">
        <v>18514</v>
      </c>
      <c r="D7083" s="0" t="n">
        <v>12540</v>
      </c>
      <c r="E7083" s="0" t="s">
        <v>19088</v>
      </c>
      <c r="F7083" s="0" t="s">
        <v>19089</v>
      </c>
      <c r="G7083" s="0" t="s">
        <v>19090</v>
      </c>
    </row>
    <row r="7084" customFormat="false" ht="14.4" hidden="false" customHeight="false" outlineLevel="0" collapsed="false">
      <c r="A7084" s="0" t="n">
        <v>1006</v>
      </c>
      <c r="B7084" s="0" t="s">
        <v>18513</v>
      </c>
      <c r="C7084" s="0" t="s">
        <v>18514</v>
      </c>
      <c r="D7084" s="0" t="n">
        <v>12541</v>
      </c>
      <c r="E7084" s="0" t="s">
        <v>19091</v>
      </c>
      <c r="F7084" s="0" t="s">
        <v>19092</v>
      </c>
      <c r="G7084" s="0" t="s">
        <v>19093</v>
      </c>
    </row>
    <row r="7085" customFormat="false" ht="14.4" hidden="false" customHeight="false" outlineLevel="0" collapsed="false">
      <c r="A7085" s="0" t="n">
        <v>1006</v>
      </c>
      <c r="B7085" s="0" t="s">
        <v>18513</v>
      </c>
      <c r="C7085" s="0" t="s">
        <v>18514</v>
      </c>
      <c r="D7085" s="0" t="n">
        <v>12542</v>
      </c>
      <c r="E7085" s="0" t="s">
        <v>19094</v>
      </c>
      <c r="F7085" s="0" t="s">
        <v>19095</v>
      </c>
      <c r="G7085" s="0" t="s">
        <v>19096</v>
      </c>
    </row>
    <row r="7086" customFormat="false" ht="14.4" hidden="false" customHeight="false" outlineLevel="0" collapsed="false">
      <c r="A7086" s="0" t="n">
        <v>1006</v>
      </c>
      <c r="B7086" s="0" t="s">
        <v>18513</v>
      </c>
      <c r="C7086" s="0" t="s">
        <v>18514</v>
      </c>
      <c r="D7086" s="0" t="n">
        <v>12543</v>
      </c>
      <c r="E7086" s="0" t="s">
        <v>19097</v>
      </c>
      <c r="F7086" s="0" t="s">
        <v>19098</v>
      </c>
      <c r="G7086" s="0" t="s">
        <v>19099</v>
      </c>
    </row>
    <row r="7087" customFormat="false" ht="14.4" hidden="false" customHeight="false" outlineLevel="0" collapsed="false">
      <c r="A7087" s="0" t="n">
        <v>1006</v>
      </c>
      <c r="B7087" s="0" t="s">
        <v>18513</v>
      </c>
      <c r="C7087" s="0" t="s">
        <v>18514</v>
      </c>
      <c r="D7087" s="0" t="n">
        <v>12544</v>
      </c>
      <c r="E7087" s="0" t="s">
        <v>19100</v>
      </c>
      <c r="F7087" s="0" t="s">
        <v>19101</v>
      </c>
      <c r="G7087" s="0" t="s">
        <v>19102</v>
      </c>
    </row>
    <row r="7088" customFormat="false" ht="14.4" hidden="false" customHeight="false" outlineLevel="0" collapsed="false">
      <c r="A7088" s="0" t="n">
        <v>1006</v>
      </c>
      <c r="B7088" s="0" t="s">
        <v>18513</v>
      </c>
      <c r="C7088" s="0" t="s">
        <v>18514</v>
      </c>
      <c r="D7088" s="0" t="n">
        <v>12545</v>
      </c>
      <c r="E7088" s="0" t="s">
        <v>19103</v>
      </c>
      <c r="F7088" s="0" t="s">
        <v>19104</v>
      </c>
      <c r="G7088" s="0" t="s">
        <v>19105</v>
      </c>
    </row>
    <row r="7089" customFormat="false" ht="14.4" hidden="false" customHeight="false" outlineLevel="0" collapsed="false">
      <c r="A7089" s="0" t="n">
        <v>1006</v>
      </c>
      <c r="B7089" s="0" t="s">
        <v>18513</v>
      </c>
      <c r="C7089" s="0" t="s">
        <v>18514</v>
      </c>
      <c r="D7089" s="0" t="n">
        <v>20000</v>
      </c>
      <c r="E7089" s="0" t="s">
        <v>19106</v>
      </c>
      <c r="F7089" s="0" t="s">
        <v>19107</v>
      </c>
      <c r="G7089" s="0" t="s">
        <v>19108</v>
      </c>
    </row>
    <row r="7090" customFormat="false" ht="14.4" hidden="false" customHeight="false" outlineLevel="0" collapsed="false">
      <c r="A7090" s="0" t="n">
        <v>1006</v>
      </c>
      <c r="B7090" s="0" t="s">
        <v>18513</v>
      </c>
      <c r="C7090" s="0" t="s">
        <v>18514</v>
      </c>
      <c r="D7090" s="0" t="n">
        <v>21000</v>
      </c>
      <c r="E7090" s="0" t="s">
        <v>19109</v>
      </c>
      <c r="F7090" s="0" t="s">
        <v>19110</v>
      </c>
      <c r="G7090" s="0" t="s">
        <v>19111</v>
      </c>
    </row>
    <row r="7091" customFormat="false" ht="14.4" hidden="false" customHeight="false" outlineLevel="0" collapsed="false">
      <c r="A7091" s="0" t="n">
        <v>1006</v>
      </c>
      <c r="B7091" s="0" t="s">
        <v>18513</v>
      </c>
      <c r="C7091" s="0" t="s">
        <v>18514</v>
      </c>
      <c r="D7091" s="0" t="n">
        <v>21100</v>
      </c>
      <c r="E7091" s="0" t="s">
        <v>19112</v>
      </c>
      <c r="F7091" s="0" t="s">
        <v>19113</v>
      </c>
      <c r="G7091" s="0" t="s">
        <v>19114</v>
      </c>
    </row>
    <row r="7092" customFormat="false" ht="14.4" hidden="false" customHeight="false" outlineLevel="0" collapsed="false">
      <c r="A7092" s="0" t="n">
        <v>1006</v>
      </c>
      <c r="B7092" s="0" t="s">
        <v>18513</v>
      </c>
      <c r="C7092" s="0" t="s">
        <v>18514</v>
      </c>
      <c r="D7092" s="0" t="n">
        <v>21111</v>
      </c>
      <c r="E7092" s="0" t="s">
        <v>19115</v>
      </c>
      <c r="F7092" s="0" t="s">
        <v>19116</v>
      </c>
      <c r="G7092" s="0" t="s">
        <v>19117</v>
      </c>
    </row>
    <row r="7093" customFormat="false" ht="14.4" hidden="false" customHeight="false" outlineLevel="0" collapsed="false">
      <c r="A7093" s="0" t="n">
        <v>1006</v>
      </c>
      <c r="B7093" s="0" t="s">
        <v>18513</v>
      </c>
      <c r="C7093" s="0" t="s">
        <v>18514</v>
      </c>
      <c r="D7093" s="0" t="n">
        <v>21112</v>
      </c>
      <c r="E7093" s="0" t="s">
        <v>19118</v>
      </c>
      <c r="F7093" s="0" t="s">
        <v>19119</v>
      </c>
      <c r="G7093" s="0" t="s">
        <v>19120</v>
      </c>
    </row>
    <row r="7094" customFormat="false" ht="14.4" hidden="false" customHeight="false" outlineLevel="0" collapsed="false">
      <c r="A7094" s="0" t="n">
        <v>1006</v>
      </c>
      <c r="B7094" s="0" t="s">
        <v>18513</v>
      </c>
      <c r="C7094" s="0" t="s">
        <v>18514</v>
      </c>
      <c r="D7094" s="0" t="n">
        <v>21113</v>
      </c>
      <c r="E7094" s="0" t="s">
        <v>19121</v>
      </c>
      <c r="F7094" s="0" t="s">
        <v>19122</v>
      </c>
      <c r="G7094" s="0" t="s">
        <v>19123</v>
      </c>
    </row>
    <row r="7095" customFormat="false" ht="14.4" hidden="false" customHeight="false" outlineLevel="0" collapsed="false">
      <c r="A7095" s="0" t="n">
        <v>1006</v>
      </c>
      <c r="B7095" s="0" t="s">
        <v>18513</v>
      </c>
      <c r="C7095" s="0" t="s">
        <v>18514</v>
      </c>
      <c r="D7095" s="0" t="n">
        <v>21114</v>
      </c>
      <c r="E7095" s="0" t="s">
        <v>19124</v>
      </c>
      <c r="F7095" s="0" t="s">
        <v>19125</v>
      </c>
      <c r="G7095" s="0" t="s">
        <v>19126</v>
      </c>
    </row>
    <row r="7096" customFormat="false" ht="14.4" hidden="false" customHeight="false" outlineLevel="0" collapsed="false">
      <c r="A7096" s="0" t="n">
        <v>1006</v>
      </c>
      <c r="B7096" s="0" t="s">
        <v>18513</v>
      </c>
      <c r="C7096" s="0" t="s">
        <v>18514</v>
      </c>
      <c r="D7096" s="0" t="n">
        <v>21200</v>
      </c>
      <c r="E7096" s="0" t="s">
        <v>19127</v>
      </c>
      <c r="F7096" s="0" t="s">
        <v>19128</v>
      </c>
      <c r="G7096" s="0" t="s">
        <v>19129</v>
      </c>
    </row>
    <row r="7097" customFormat="false" ht="14.4" hidden="false" customHeight="false" outlineLevel="0" collapsed="false">
      <c r="A7097" s="0" t="n">
        <v>1006</v>
      </c>
      <c r="B7097" s="0" t="s">
        <v>18513</v>
      </c>
      <c r="C7097" s="0" t="s">
        <v>18514</v>
      </c>
      <c r="D7097" s="0" t="n">
        <v>21211</v>
      </c>
      <c r="E7097" s="0" t="s">
        <v>19130</v>
      </c>
      <c r="F7097" s="0" t="s">
        <v>19131</v>
      </c>
      <c r="G7097" s="0" t="s">
        <v>19132</v>
      </c>
    </row>
    <row r="7098" customFormat="false" ht="14.4" hidden="false" customHeight="false" outlineLevel="0" collapsed="false">
      <c r="A7098" s="0" t="n">
        <v>1006</v>
      </c>
      <c r="B7098" s="0" t="s">
        <v>18513</v>
      </c>
      <c r="C7098" s="0" t="s">
        <v>18514</v>
      </c>
      <c r="D7098" s="0" t="n">
        <v>21212</v>
      </c>
      <c r="E7098" s="0" t="s">
        <v>19133</v>
      </c>
      <c r="F7098" s="0" t="s">
        <v>19134</v>
      </c>
      <c r="G7098" s="0" t="s">
        <v>19135</v>
      </c>
    </row>
    <row r="7099" customFormat="false" ht="14.4" hidden="false" customHeight="false" outlineLevel="0" collapsed="false">
      <c r="A7099" s="0" t="n">
        <v>1006</v>
      </c>
      <c r="B7099" s="0" t="s">
        <v>18513</v>
      </c>
      <c r="C7099" s="0" t="s">
        <v>18514</v>
      </c>
      <c r="D7099" s="0" t="n">
        <v>21213</v>
      </c>
      <c r="E7099" s="0" t="s">
        <v>19136</v>
      </c>
      <c r="F7099" s="0" t="s">
        <v>19137</v>
      </c>
      <c r="G7099" s="0" t="s">
        <v>19138</v>
      </c>
    </row>
    <row r="7100" customFormat="false" ht="14.4" hidden="false" customHeight="false" outlineLevel="0" collapsed="false">
      <c r="A7100" s="0" t="n">
        <v>1006</v>
      </c>
      <c r="B7100" s="0" t="s">
        <v>18513</v>
      </c>
      <c r="C7100" s="0" t="s">
        <v>18514</v>
      </c>
      <c r="D7100" s="0" t="n">
        <v>21300</v>
      </c>
      <c r="E7100" s="0" t="s">
        <v>19139</v>
      </c>
      <c r="F7100" s="0" t="s">
        <v>19140</v>
      </c>
      <c r="G7100" s="0" t="s">
        <v>19141</v>
      </c>
    </row>
    <row r="7101" customFormat="false" ht="14.4" hidden="false" customHeight="false" outlineLevel="0" collapsed="false">
      <c r="A7101" s="0" t="n">
        <v>1006</v>
      </c>
      <c r="B7101" s="0" t="s">
        <v>18513</v>
      </c>
      <c r="C7101" s="0" t="s">
        <v>18514</v>
      </c>
      <c r="D7101" s="0" t="n">
        <v>21311</v>
      </c>
      <c r="E7101" s="0" t="s">
        <v>19142</v>
      </c>
      <c r="F7101" s="0" t="s">
        <v>19143</v>
      </c>
      <c r="G7101" s="0" t="s">
        <v>19144</v>
      </c>
    </row>
    <row r="7102" customFormat="false" ht="14.4" hidden="false" customHeight="false" outlineLevel="0" collapsed="false">
      <c r="A7102" s="0" t="n">
        <v>1006</v>
      </c>
      <c r="B7102" s="0" t="s">
        <v>18513</v>
      </c>
      <c r="C7102" s="0" t="s">
        <v>18514</v>
      </c>
      <c r="D7102" s="0" t="n">
        <v>21312</v>
      </c>
      <c r="E7102" s="0" t="s">
        <v>19145</v>
      </c>
      <c r="F7102" s="0" t="s">
        <v>19146</v>
      </c>
      <c r="G7102" s="0" t="s">
        <v>19147</v>
      </c>
    </row>
    <row r="7103" customFormat="false" ht="14.4" hidden="false" customHeight="false" outlineLevel="0" collapsed="false">
      <c r="A7103" s="0" t="n">
        <v>1006</v>
      </c>
      <c r="B7103" s="0" t="s">
        <v>18513</v>
      </c>
      <c r="C7103" s="0" t="s">
        <v>18514</v>
      </c>
      <c r="D7103" s="0" t="n">
        <v>21313</v>
      </c>
      <c r="E7103" s="0" t="s">
        <v>19148</v>
      </c>
      <c r="F7103" s="0" t="s">
        <v>19149</v>
      </c>
      <c r="G7103" s="0" t="s">
        <v>19150</v>
      </c>
    </row>
    <row r="7104" customFormat="false" ht="14.4" hidden="false" customHeight="false" outlineLevel="0" collapsed="false">
      <c r="A7104" s="0" t="n">
        <v>1006</v>
      </c>
      <c r="B7104" s="0" t="s">
        <v>18513</v>
      </c>
      <c r="C7104" s="0" t="s">
        <v>18514</v>
      </c>
      <c r="D7104" s="0" t="n">
        <v>21400</v>
      </c>
      <c r="E7104" s="0" t="s">
        <v>19151</v>
      </c>
      <c r="F7104" s="0" t="s">
        <v>19152</v>
      </c>
      <c r="G7104" s="0" t="s">
        <v>19153</v>
      </c>
    </row>
    <row r="7105" customFormat="false" ht="14.4" hidden="false" customHeight="false" outlineLevel="0" collapsed="false">
      <c r="A7105" s="0" t="n">
        <v>1006</v>
      </c>
      <c r="B7105" s="0" t="s">
        <v>18513</v>
      </c>
      <c r="C7105" s="0" t="s">
        <v>18514</v>
      </c>
      <c r="D7105" s="0" t="n">
        <v>21411</v>
      </c>
      <c r="E7105" s="0" t="s">
        <v>19154</v>
      </c>
      <c r="F7105" s="0" t="s">
        <v>19155</v>
      </c>
      <c r="G7105" s="0" t="s">
        <v>19156</v>
      </c>
    </row>
    <row r="7106" customFormat="false" ht="14.4" hidden="false" customHeight="false" outlineLevel="0" collapsed="false">
      <c r="A7106" s="0" t="n">
        <v>1006</v>
      </c>
      <c r="B7106" s="0" t="s">
        <v>18513</v>
      </c>
      <c r="C7106" s="0" t="s">
        <v>18514</v>
      </c>
      <c r="D7106" s="0" t="n">
        <v>21412</v>
      </c>
      <c r="E7106" s="0" t="s">
        <v>19157</v>
      </c>
      <c r="F7106" s="0" t="s">
        <v>19158</v>
      </c>
      <c r="G7106" s="0" t="s">
        <v>19159</v>
      </c>
    </row>
    <row r="7107" customFormat="false" ht="14.4" hidden="false" customHeight="false" outlineLevel="0" collapsed="false">
      <c r="A7107" s="0" t="n">
        <v>1006</v>
      </c>
      <c r="B7107" s="0" t="s">
        <v>18513</v>
      </c>
      <c r="C7107" s="0" t="s">
        <v>18514</v>
      </c>
      <c r="D7107" s="0" t="n">
        <v>21413</v>
      </c>
      <c r="E7107" s="0" t="s">
        <v>19160</v>
      </c>
      <c r="F7107" s="0" t="s">
        <v>19161</v>
      </c>
      <c r="G7107" s="0" t="s">
        <v>19162</v>
      </c>
    </row>
    <row r="7108" customFormat="false" ht="14.4" hidden="false" customHeight="false" outlineLevel="0" collapsed="false">
      <c r="A7108" s="0" t="n">
        <v>1006</v>
      </c>
      <c r="B7108" s="0" t="s">
        <v>18513</v>
      </c>
      <c r="C7108" s="0" t="s">
        <v>18514</v>
      </c>
      <c r="D7108" s="0" t="n">
        <v>22000</v>
      </c>
      <c r="E7108" s="0" t="s">
        <v>19163</v>
      </c>
      <c r="F7108" s="0" t="s">
        <v>19164</v>
      </c>
      <c r="G7108" s="0" t="s">
        <v>19165</v>
      </c>
    </row>
    <row r="7109" customFormat="false" ht="14.4" hidden="false" customHeight="false" outlineLevel="0" collapsed="false">
      <c r="A7109" s="0" t="n">
        <v>1006</v>
      </c>
      <c r="B7109" s="0" t="s">
        <v>18513</v>
      </c>
      <c r="C7109" s="0" t="s">
        <v>18514</v>
      </c>
      <c r="D7109" s="0" t="n">
        <v>22100</v>
      </c>
      <c r="E7109" s="0" t="s">
        <v>19166</v>
      </c>
      <c r="F7109" s="0" t="s">
        <v>19167</v>
      </c>
      <c r="G7109" s="0" t="s">
        <v>19168</v>
      </c>
    </row>
    <row r="7110" customFormat="false" ht="14.4" hidden="false" customHeight="false" outlineLevel="0" collapsed="false">
      <c r="A7110" s="0" t="n">
        <v>1006</v>
      </c>
      <c r="B7110" s="0" t="s">
        <v>18513</v>
      </c>
      <c r="C7110" s="0" t="s">
        <v>18514</v>
      </c>
      <c r="D7110" s="0" t="n">
        <v>22111</v>
      </c>
      <c r="E7110" s="0" t="s">
        <v>19169</v>
      </c>
      <c r="F7110" s="0" t="s">
        <v>19170</v>
      </c>
      <c r="G7110" s="0" t="s">
        <v>19171</v>
      </c>
    </row>
    <row r="7111" customFormat="false" ht="14.4" hidden="false" customHeight="false" outlineLevel="0" collapsed="false">
      <c r="A7111" s="0" t="n">
        <v>1006</v>
      </c>
      <c r="B7111" s="0" t="s">
        <v>18513</v>
      </c>
      <c r="C7111" s="0" t="s">
        <v>18514</v>
      </c>
      <c r="D7111" s="0" t="n">
        <v>22112</v>
      </c>
      <c r="E7111" s="0" t="s">
        <v>19172</v>
      </c>
      <c r="F7111" s="0" t="s">
        <v>19173</v>
      </c>
      <c r="G7111" s="0" t="s">
        <v>19174</v>
      </c>
    </row>
    <row r="7112" customFormat="false" ht="14.4" hidden="false" customHeight="false" outlineLevel="0" collapsed="false">
      <c r="A7112" s="0" t="n">
        <v>1006</v>
      </c>
      <c r="B7112" s="0" t="s">
        <v>18513</v>
      </c>
      <c r="C7112" s="0" t="s">
        <v>18514</v>
      </c>
      <c r="D7112" s="0" t="n">
        <v>22113</v>
      </c>
      <c r="E7112" s="0" t="s">
        <v>19175</v>
      </c>
      <c r="F7112" s="0" t="s">
        <v>19176</v>
      </c>
      <c r="G7112" s="0" t="s">
        <v>19177</v>
      </c>
    </row>
    <row r="7113" customFormat="false" ht="14.4" hidden="false" customHeight="false" outlineLevel="0" collapsed="false">
      <c r="A7113" s="0" t="n">
        <v>1006</v>
      </c>
      <c r="B7113" s="0" t="s">
        <v>18513</v>
      </c>
      <c r="C7113" s="0" t="s">
        <v>18514</v>
      </c>
      <c r="D7113" s="0" t="n">
        <v>22200</v>
      </c>
      <c r="E7113" s="0" t="s">
        <v>19178</v>
      </c>
      <c r="F7113" s="0" t="s">
        <v>19179</v>
      </c>
      <c r="G7113" s="0" t="s">
        <v>19180</v>
      </c>
    </row>
    <row r="7114" customFormat="false" ht="14.4" hidden="false" customHeight="false" outlineLevel="0" collapsed="false">
      <c r="A7114" s="0" t="n">
        <v>1006</v>
      </c>
      <c r="B7114" s="0" t="s">
        <v>18513</v>
      </c>
      <c r="C7114" s="0" t="s">
        <v>18514</v>
      </c>
      <c r="D7114" s="0" t="n">
        <v>22211</v>
      </c>
      <c r="E7114" s="0" t="s">
        <v>19181</v>
      </c>
      <c r="F7114" s="0" t="s">
        <v>19182</v>
      </c>
      <c r="G7114" s="0" t="s">
        <v>19183</v>
      </c>
    </row>
    <row r="7115" customFormat="false" ht="14.4" hidden="false" customHeight="false" outlineLevel="0" collapsed="false">
      <c r="A7115" s="0" t="n">
        <v>1006</v>
      </c>
      <c r="B7115" s="0" t="s">
        <v>18513</v>
      </c>
      <c r="C7115" s="0" t="s">
        <v>18514</v>
      </c>
      <c r="D7115" s="0" t="n">
        <v>22212</v>
      </c>
      <c r="E7115" s="0" t="s">
        <v>19184</v>
      </c>
      <c r="F7115" s="0" t="s">
        <v>19185</v>
      </c>
      <c r="G7115" s="0" t="s">
        <v>19186</v>
      </c>
    </row>
    <row r="7116" customFormat="false" ht="14.4" hidden="false" customHeight="false" outlineLevel="0" collapsed="false">
      <c r="A7116" s="0" t="n">
        <v>1006</v>
      </c>
      <c r="B7116" s="0" t="s">
        <v>18513</v>
      </c>
      <c r="C7116" s="0" t="s">
        <v>18514</v>
      </c>
      <c r="D7116" s="0" t="n">
        <v>22213</v>
      </c>
      <c r="E7116" s="0" t="s">
        <v>19187</v>
      </c>
      <c r="F7116" s="0" t="s">
        <v>19188</v>
      </c>
      <c r="G7116" s="0" t="s">
        <v>19189</v>
      </c>
    </row>
    <row r="7117" customFormat="false" ht="14.4" hidden="false" customHeight="false" outlineLevel="0" collapsed="false">
      <c r="A7117" s="0" t="n">
        <v>1006</v>
      </c>
      <c r="B7117" s="0" t="s">
        <v>18513</v>
      </c>
      <c r="C7117" s="0" t="s">
        <v>18514</v>
      </c>
      <c r="D7117" s="0" t="n">
        <v>22300</v>
      </c>
      <c r="E7117" s="0" t="s">
        <v>19190</v>
      </c>
      <c r="F7117" s="0" t="s">
        <v>19191</v>
      </c>
      <c r="G7117" s="0" t="s">
        <v>19192</v>
      </c>
    </row>
    <row r="7118" customFormat="false" ht="14.4" hidden="false" customHeight="false" outlineLevel="0" collapsed="false">
      <c r="A7118" s="0" t="n">
        <v>1006</v>
      </c>
      <c r="B7118" s="0" t="s">
        <v>18513</v>
      </c>
      <c r="C7118" s="0" t="s">
        <v>18514</v>
      </c>
      <c r="D7118" s="0" t="n">
        <v>22311</v>
      </c>
      <c r="E7118" s="0" t="s">
        <v>19193</v>
      </c>
      <c r="F7118" s="0" t="s">
        <v>19194</v>
      </c>
      <c r="G7118" s="0" t="s">
        <v>19195</v>
      </c>
    </row>
    <row r="7119" customFormat="false" ht="14.4" hidden="false" customHeight="false" outlineLevel="0" collapsed="false">
      <c r="A7119" s="0" t="n">
        <v>1006</v>
      </c>
      <c r="B7119" s="0" t="s">
        <v>18513</v>
      </c>
      <c r="C7119" s="0" t="s">
        <v>18514</v>
      </c>
      <c r="D7119" s="0" t="n">
        <v>22312</v>
      </c>
      <c r="E7119" s="0" t="s">
        <v>19196</v>
      </c>
      <c r="F7119" s="0" t="s">
        <v>19197</v>
      </c>
      <c r="G7119" s="0" t="s">
        <v>19198</v>
      </c>
    </row>
    <row r="7120" customFormat="false" ht="14.4" hidden="false" customHeight="false" outlineLevel="0" collapsed="false">
      <c r="A7120" s="0" t="n">
        <v>1006</v>
      </c>
      <c r="B7120" s="0" t="s">
        <v>18513</v>
      </c>
      <c r="C7120" s="0" t="s">
        <v>18514</v>
      </c>
      <c r="D7120" s="0" t="n">
        <v>22313</v>
      </c>
      <c r="E7120" s="0" t="s">
        <v>19199</v>
      </c>
      <c r="F7120" s="0" t="s">
        <v>19200</v>
      </c>
      <c r="G7120" s="0" t="s">
        <v>19201</v>
      </c>
    </row>
    <row r="7121" customFormat="false" ht="14.4" hidden="false" customHeight="false" outlineLevel="0" collapsed="false">
      <c r="A7121" s="0" t="n">
        <v>1006</v>
      </c>
      <c r="B7121" s="0" t="s">
        <v>18513</v>
      </c>
      <c r="C7121" s="0" t="s">
        <v>18514</v>
      </c>
      <c r="D7121" s="0" t="n">
        <v>30000</v>
      </c>
      <c r="E7121" s="0" t="s">
        <v>19202</v>
      </c>
      <c r="F7121" s="0" t="s">
        <v>19203</v>
      </c>
      <c r="G7121" s="0" t="s">
        <v>19204</v>
      </c>
    </row>
    <row r="7122" customFormat="false" ht="14.4" hidden="false" customHeight="false" outlineLevel="0" collapsed="false">
      <c r="A7122" s="0" t="n">
        <v>1006</v>
      </c>
      <c r="B7122" s="0" t="s">
        <v>18513</v>
      </c>
      <c r="C7122" s="0" t="s">
        <v>18514</v>
      </c>
      <c r="D7122" s="0" t="n">
        <v>30001</v>
      </c>
      <c r="E7122" s="0" t="s">
        <v>19205</v>
      </c>
      <c r="F7122" s="0" t="s">
        <v>19206</v>
      </c>
      <c r="G7122" s="0" t="s">
        <v>19206</v>
      </c>
    </row>
    <row r="7123" customFormat="false" ht="14.4" hidden="false" customHeight="false" outlineLevel="0" collapsed="false">
      <c r="A7123" s="0" t="n">
        <v>1006</v>
      </c>
      <c r="B7123" s="0" t="s">
        <v>18513</v>
      </c>
      <c r="C7123" s="0" t="s">
        <v>18514</v>
      </c>
      <c r="D7123" s="0" t="n">
        <v>30002</v>
      </c>
      <c r="E7123" s="0" t="s">
        <v>19207</v>
      </c>
      <c r="F7123" s="0" t="s">
        <v>19208</v>
      </c>
      <c r="G7123" s="0" t="s">
        <v>19209</v>
      </c>
    </row>
    <row r="7124" customFormat="false" ht="14.4" hidden="false" customHeight="false" outlineLevel="0" collapsed="false">
      <c r="A7124" s="0" t="n">
        <v>1006</v>
      </c>
      <c r="B7124" s="0" t="s">
        <v>18513</v>
      </c>
      <c r="C7124" s="0" t="s">
        <v>18514</v>
      </c>
      <c r="D7124" s="0" t="n">
        <v>30003</v>
      </c>
      <c r="E7124" s="0" t="s">
        <v>19210</v>
      </c>
      <c r="F7124" s="0" t="s">
        <v>19211</v>
      </c>
      <c r="G7124" s="0" t="s">
        <v>19212</v>
      </c>
    </row>
    <row r="7125" customFormat="false" ht="14.4" hidden="false" customHeight="false" outlineLevel="0" collapsed="false">
      <c r="A7125" s="0" t="n">
        <v>1006</v>
      </c>
      <c r="B7125" s="0" t="s">
        <v>18513</v>
      </c>
      <c r="C7125" s="0" t="s">
        <v>18514</v>
      </c>
      <c r="D7125" s="0" t="n">
        <v>30004</v>
      </c>
      <c r="E7125" s="0" t="s">
        <v>19213</v>
      </c>
      <c r="F7125" s="0" t="s">
        <v>19214</v>
      </c>
      <c r="G7125" s="0" t="s">
        <v>19215</v>
      </c>
    </row>
    <row r="7126" customFormat="false" ht="14.4" hidden="false" customHeight="false" outlineLevel="0" collapsed="false">
      <c r="A7126" s="0" t="n">
        <v>1006</v>
      </c>
      <c r="B7126" s="0" t="s">
        <v>18513</v>
      </c>
      <c r="C7126" s="0" t="s">
        <v>18514</v>
      </c>
      <c r="D7126" s="0" t="n">
        <v>30005</v>
      </c>
      <c r="E7126" s="0" t="s">
        <v>19216</v>
      </c>
      <c r="F7126" s="0" t="s">
        <v>19217</v>
      </c>
      <c r="G7126" s="0" t="s">
        <v>19218</v>
      </c>
    </row>
    <row r="7127" customFormat="false" ht="14.4" hidden="false" customHeight="false" outlineLevel="0" collapsed="false">
      <c r="A7127" s="0" t="n">
        <v>1006</v>
      </c>
      <c r="B7127" s="0" t="s">
        <v>18513</v>
      </c>
      <c r="C7127" s="0" t="s">
        <v>18514</v>
      </c>
      <c r="D7127" s="0" t="n">
        <v>30006</v>
      </c>
      <c r="E7127" s="0" t="s">
        <v>19219</v>
      </c>
      <c r="F7127" s="0" t="s">
        <v>19220</v>
      </c>
      <c r="G7127" s="0" t="s">
        <v>19221</v>
      </c>
    </row>
    <row r="7128" customFormat="false" ht="14.4" hidden="false" customHeight="false" outlineLevel="0" collapsed="false">
      <c r="A7128" s="0" t="n">
        <v>1006</v>
      </c>
      <c r="B7128" s="0" t="s">
        <v>18513</v>
      </c>
      <c r="C7128" s="0" t="s">
        <v>18514</v>
      </c>
      <c r="D7128" s="0" t="n">
        <v>30007</v>
      </c>
      <c r="E7128" s="0" t="s">
        <v>19222</v>
      </c>
      <c r="F7128" s="0" t="s">
        <v>19223</v>
      </c>
      <c r="G7128" s="0" t="s">
        <v>19224</v>
      </c>
    </row>
    <row r="7129" customFormat="false" ht="14.4" hidden="false" customHeight="false" outlineLevel="0" collapsed="false">
      <c r="A7129" s="0" t="n">
        <v>1006</v>
      </c>
      <c r="B7129" s="0" t="s">
        <v>18513</v>
      </c>
      <c r="C7129" s="0" t="s">
        <v>18514</v>
      </c>
      <c r="D7129" s="0" t="n">
        <v>30008</v>
      </c>
      <c r="E7129" s="0" t="s">
        <v>19225</v>
      </c>
      <c r="F7129" s="0" t="s">
        <v>19226</v>
      </c>
      <c r="G7129" s="0" t="s">
        <v>19227</v>
      </c>
    </row>
    <row r="7130" customFormat="false" ht="14.4" hidden="false" customHeight="false" outlineLevel="0" collapsed="false">
      <c r="A7130" s="0" t="n">
        <v>1006</v>
      </c>
      <c r="B7130" s="0" t="s">
        <v>18513</v>
      </c>
      <c r="C7130" s="0" t="s">
        <v>18514</v>
      </c>
      <c r="D7130" s="0" t="n">
        <v>30009</v>
      </c>
      <c r="E7130" s="0" t="s">
        <v>19228</v>
      </c>
      <c r="F7130" s="0" t="s">
        <v>19228</v>
      </c>
      <c r="G7130" s="0" t="s">
        <v>19229</v>
      </c>
    </row>
    <row r="7131" customFormat="false" ht="14.4" hidden="false" customHeight="false" outlineLevel="0" collapsed="false">
      <c r="A7131" s="0" t="n">
        <v>1006</v>
      </c>
      <c r="B7131" s="0" t="s">
        <v>18513</v>
      </c>
      <c r="C7131" s="0" t="s">
        <v>18514</v>
      </c>
      <c r="D7131" s="0" t="n">
        <v>30010</v>
      </c>
      <c r="E7131" s="0" t="s">
        <v>19230</v>
      </c>
      <c r="F7131" s="0" t="s">
        <v>19231</v>
      </c>
      <c r="G7131" s="0" t="s">
        <v>19232</v>
      </c>
    </row>
    <row r="7132" customFormat="false" ht="14.4" hidden="false" customHeight="false" outlineLevel="0" collapsed="false">
      <c r="A7132" s="0" t="n">
        <v>1006</v>
      </c>
      <c r="B7132" s="0" t="s">
        <v>18513</v>
      </c>
      <c r="C7132" s="0" t="s">
        <v>18514</v>
      </c>
      <c r="D7132" s="0" t="n">
        <v>30011</v>
      </c>
      <c r="E7132" s="0" t="s">
        <v>19233</v>
      </c>
      <c r="F7132" s="0" t="s">
        <v>19234</v>
      </c>
      <c r="G7132" s="0" t="s">
        <v>19235</v>
      </c>
    </row>
    <row r="7133" customFormat="false" ht="14.4" hidden="false" customHeight="false" outlineLevel="0" collapsed="false">
      <c r="A7133" s="0" t="n">
        <v>1006</v>
      </c>
      <c r="B7133" s="0" t="s">
        <v>18513</v>
      </c>
      <c r="C7133" s="0" t="s">
        <v>18514</v>
      </c>
      <c r="D7133" s="0" t="n">
        <v>30012</v>
      </c>
      <c r="E7133" s="0" t="s">
        <v>19236</v>
      </c>
      <c r="F7133" s="0" t="s">
        <v>19237</v>
      </c>
      <c r="G7133" s="0" t="s">
        <v>15546</v>
      </c>
    </row>
    <row r="7134" customFormat="false" ht="14.4" hidden="false" customHeight="false" outlineLevel="0" collapsed="false">
      <c r="A7134" s="0" t="n">
        <v>1006</v>
      </c>
      <c r="B7134" s="0" t="s">
        <v>18513</v>
      </c>
      <c r="C7134" s="0" t="s">
        <v>18514</v>
      </c>
      <c r="D7134" s="0" t="n">
        <v>30013</v>
      </c>
      <c r="E7134" s="0" t="s">
        <v>19238</v>
      </c>
      <c r="F7134" s="0" t="s">
        <v>19239</v>
      </c>
      <c r="G7134" s="0" t="s">
        <v>19240</v>
      </c>
    </row>
    <row r="7135" customFormat="false" ht="14.4" hidden="false" customHeight="false" outlineLevel="0" collapsed="false">
      <c r="A7135" s="0" t="n">
        <v>1006</v>
      </c>
      <c r="B7135" s="0" t="s">
        <v>18513</v>
      </c>
      <c r="C7135" s="0" t="s">
        <v>18514</v>
      </c>
      <c r="D7135" s="0" t="n">
        <v>30014</v>
      </c>
      <c r="E7135" s="0" t="s">
        <v>19241</v>
      </c>
      <c r="F7135" s="0" t="s">
        <v>19242</v>
      </c>
      <c r="G7135" s="0" t="s">
        <v>19243</v>
      </c>
    </row>
    <row r="7136" customFormat="false" ht="14.4" hidden="false" customHeight="false" outlineLevel="0" collapsed="false">
      <c r="A7136" s="0" t="n">
        <v>1006</v>
      </c>
      <c r="B7136" s="0" t="s">
        <v>18513</v>
      </c>
      <c r="C7136" s="0" t="s">
        <v>18514</v>
      </c>
      <c r="D7136" s="0" t="n">
        <v>30015</v>
      </c>
      <c r="E7136" s="0" t="s">
        <v>19244</v>
      </c>
      <c r="F7136" s="0" t="s">
        <v>19245</v>
      </c>
      <c r="G7136" s="0" t="s">
        <v>19246</v>
      </c>
    </row>
    <row r="7137" customFormat="false" ht="14.4" hidden="false" customHeight="false" outlineLevel="0" collapsed="false">
      <c r="A7137" s="0" t="n">
        <v>1006</v>
      </c>
      <c r="B7137" s="0" t="s">
        <v>18513</v>
      </c>
      <c r="C7137" s="0" t="s">
        <v>18514</v>
      </c>
      <c r="D7137" s="0" t="n">
        <v>30090</v>
      </c>
      <c r="E7137" s="0" t="s">
        <v>16829</v>
      </c>
      <c r="F7137" s="0" t="s">
        <v>19247</v>
      </c>
      <c r="G7137" s="0" t="s">
        <v>19248</v>
      </c>
    </row>
    <row r="7138" customFormat="false" ht="14.4" hidden="false" customHeight="false" outlineLevel="0" collapsed="false">
      <c r="A7138" s="0" t="n">
        <v>1006</v>
      </c>
      <c r="B7138" s="0" t="s">
        <v>18513</v>
      </c>
      <c r="C7138" s="0" t="s">
        <v>18514</v>
      </c>
      <c r="D7138" s="0" t="n">
        <v>40000</v>
      </c>
      <c r="E7138" s="0" t="s">
        <v>19249</v>
      </c>
      <c r="F7138" s="0" t="s">
        <v>19250</v>
      </c>
      <c r="G7138" s="0" t="s">
        <v>19251</v>
      </c>
    </row>
    <row r="7139" customFormat="false" ht="14.4" hidden="false" customHeight="false" outlineLevel="0" collapsed="false">
      <c r="A7139" s="0" t="n">
        <v>1006</v>
      </c>
      <c r="B7139" s="0" t="s">
        <v>18513</v>
      </c>
      <c r="C7139" s="0" t="s">
        <v>18514</v>
      </c>
      <c r="D7139" s="0" t="n">
        <v>41000</v>
      </c>
      <c r="E7139" s="0" t="s">
        <v>19252</v>
      </c>
      <c r="F7139" s="0" t="s">
        <v>19253</v>
      </c>
      <c r="G7139" s="0" t="s">
        <v>19254</v>
      </c>
    </row>
    <row r="7140" customFormat="false" ht="14.4" hidden="false" customHeight="false" outlineLevel="0" collapsed="false">
      <c r="A7140" s="0" t="n">
        <v>1006</v>
      </c>
      <c r="B7140" s="0" t="s">
        <v>18513</v>
      </c>
      <c r="C7140" s="0" t="s">
        <v>18514</v>
      </c>
      <c r="D7140" s="0" t="n">
        <v>41111</v>
      </c>
      <c r="E7140" s="0" t="s">
        <v>2035</v>
      </c>
      <c r="F7140" s="0" t="s">
        <v>2036</v>
      </c>
      <c r="G7140" s="0" t="s">
        <v>19255</v>
      </c>
    </row>
    <row r="7141" customFormat="false" ht="14.4" hidden="false" customHeight="false" outlineLevel="0" collapsed="false">
      <c r="A7141" s="0" t="n">
        <v>1006</v>
      </c>
      <c r="B7141" s="0" t="s">
        <v>18513</v>
      </c>
      <c r="C7141" s="0" t="s">
        <v>18514</v>
      </c>
      <c r="D7141" s="0" t="n">
        <v>41112</v>
      </c>
      <c r="E7141" s="0" t="s">
        <v>19256</v>
      </c>
      <c r="F7141" s="0" t="s">
        <v>1074</v>
      </c>
      <c r="G7141" s="0" t="s">
        <v>19257</v>
      </c>
    </row>
    <row r="7142" customFormat="false" ht="14.4" hidden="false" customHeight="false" outlineLevel="0" collapsed="false">
      <c r="A7142" s="0" t="n">
        <v>1006</v>
      </c>
      <c r="B7142" s="0" t="s">
        <v>18513</v>
      </c>
      <c r="C7142" s="0" t="s">
        <v>18514</v>
      </c>
      <c r="D7142" s="0" t="n">
        <v>41113</v>
      </c>
      <c r="E7142" s="0" t="s">
        <v>19236</v>
      </c>
      <c r="F7142" s="0" t="s">
        <v>19237</v>
      </c>
      <c r="G7142" s="0" t="s">
        <v>15546</v>
      </c>
    </row>
    <row r="7143" customFormat="false" ht="14.4" hidden="false" customHeight="false" outlineLevel="0" collapsed="false">
      <c r="A7143" s="0" t="n">
        <v>1006</v>
      </c>
      <c r="B7143" s="0" t="s">
        <v>18513</v>
      </c>
      <c r="C7143" s="0" t="s">
        <v>18514</v>
      </c>
      <c r="D7143" s="0" t="n">
        <v>41114</v>
      </c>
      <c r="E7143" s="0" t="s">
        <v>19258</v>
      </c>
      <c r="F7143" s="0" t="s">
        <v>19259</v>
      </c>
      <c r="G7143" s="0" t="s">
        <v>19260</v>
      </c>
    </row>
    <row r="7144" customFormat="false" ht="14.4" hidden="false" customHeight="false" outlineLevel="0" collapsed="false">
      <c r="A7144" s="0" t="n">
        <v>1006</v>
      </c>
      <c r="B7144" s="0" t="s">
        <v>18513</v>
      </c>
      <c r="C7144" s="0" t="s">
        <v>18514</v>
      </c>
      <c r="D7144" s="0" t="n">
        <v>41115</v>
      </c>
      <c r="E7144" s="0" t="s">
        <v>19261</v>
      </c>
      <c r="F7144" s="0" t="s">
        <v>19262</v>
      </c>
      <c r="G7144" s="0" t="s">
        <v>19263</v>
      </c>
    </row>
    <row r="7145" customFormat="false" ht="14.4" hidden="false" customHeight="false" outlineLevel="0" collapsed="false">
      <c r="A7145" s="0" t="n">
        <v>1006</v>
      </c>
      <c r="B7145" s="0" t="s">
        <v>18513</v>
      </c>
      <c r="C7145" s="0" t="s">
        <v>18514</v>
      </c>
      <c r="D7145" s="0" t="n">
        <v>41116</v>
      </c>
      <c r="E7145" s="0" t="s">
        <v>19264</v>
      </c>
      <c r="F7145" s="0" t="s">
        <v>19265</v>
      </c>
      <c r="G7145" s="0" t="s">
        <v>19266</v>
      </c>
    </row>
    <row r="7146" customFormat="false" ht="14.4" hidden="false" customHeight="false" outlineLevel="0" collapsed="false">
      <c r="A7146" s="0" t="n">
        <v>1006</v>
      </c>
      <c r="B7146" s="0" t="s">
        <v>18513</v>
      </c>
      <c r="C7146" s="0" t="s">
        <v>18514</v>
      </c>
      <c r="D7146" s="0" t="n">
        <v>42000</v>
      </c>
      <c r="E7146" s="0" t="s">
        <v>19267</v>
      </c>
      <c r="F7146" s="0" t="s">
        <v>19268</v>
      </c>
      <c r="G7146" s="0" t="s">
        <v>19269</v>
      </c>
    </row>
    <row r="7147" customFormat="false" ht="14.4" hidden="false" customHeight="false" outlineLevel="0" collapsed="false">
      <c r="A7147" s="0" t="n">
        <v>1006</v>
      </c>
      <c r="B7147" s="0" t="s">
        <v>18513</v>
      </c>
      <c r="C7147" s="0" t="s">
        <v>18514</v>
      </c>
      <c r="D7147" s="0" t="n">
        <v>42111</v>
      </c>
      <c r="E7147" s="0" t="s">
        <v>19270</v>
      </c>
      <c r="F7147" s="0" t="s">
        <v>19271</v>
      </c>
      <c r="G7147" s="0" t="s">
        <v>19272</v>
      </c>
    </row>
    <row r="7148" customFormat="false" ht="14.4" hidden="false" customHeight="false" outlineLevel="0" collapsed="false">
      <c r="A7148" s="0" t="n">
        <v>1006</v>
      </c>
      <c r="B7148" s="0" t="s">
        <v>18513</v>
      </c>
      <c r="C7148" s="0" t="s">
        <v>18514</v>
      </c>
      <c r="D7148" s="0" t="n">
        <v>42112</v>
      </c>
      <c r="E7148" s="0" t="s">
        <v>19273</v>
      </c>
      <c r="F7148" s="0" t="s">
        <v>19274</v>
      </c>
      <c r="G7148" s="0" t="s">
        <v>19275</v>
      </c>
    </row>
    <row r="7149" customFormat="false" ht="14.4" hidden="false" customHeight="false" outlineLevel="0" collapsed="false">
      <c r="A7149" s="0" t="n">
        <v>1006</v>
      </c>
      <c r="B7149" s="0" t="s">
        <v>18513</v>
      </c>
      <c r="C7149" s="0" t="s">
        <v>18514</v>
      </c>
      <c r="D7149" s="0" t="n">
        <v>42113</v>
      </c>
      <c r="E7149" s="0" t="s">
        <v>19276</v>
      </c>
      <c r="F7149" s="0" t="s">
        <v>19277</v>
      </c>
      <c r="G7149" s="0" t="s">
        <v>19278</v>
      </c>
    </row>
    <row r="7150" customFormat="false" ht="14.4" hidden="false" customHeight="false" outlineLevel="0" collapsed="false">
      <c r="A7150" s="0" t="n">
        <v>1006</v>
      </c>
      <c r="B7150" s="0" t="s">
        <v>18513</v>
      </c>
      <c r="C7150" s="0" t="s">
        <v>18514</v>
      </c>
      <c r="D7150" s="0" t="n">
        <v>42114</v>
      </c>
      <c r="E7150" s="0" t="s">
        <v>19279</v>
      </c>
      <c r="F7150" s="0" t="s">
        <v>19280</v>
      </c>
      <c r="G7150" s="0" t="s">
        <v>19281</v>
      </c>
    </row>
    <row r="7151" customFormat="false" ht="14.4" hidden="false" customHeight="false" outlineLevel="0" collapsed="false">
      <c r="A7151" s="0" t="n">
        <v>1006</v>
      </c>
      <c r="B7151" s="0" t="s">
        <v>18513</v>
      </c>
      <c r="C7151" s="0" t="s">
        <v>18514</v>
      </c>
      <c r="D7151" s="0" t="n">
        <v>42115</v>
      </c>
      <c r="E7151" s="0" t="s">
        <v>19282</v>
      </c>
      <c r="F7151" s="0" t="s">
        <v>19283</v>
      </c>
      <c r="G7151" s="0" t="s">
        <v>19284</v>
      </c>
    </row>
    <row r="7152" customFormat="false" ht="14.4" hidden="false" customHeight="false" outlineLevel="0" collapsed="false">
      <c r="A7152" s="0" t="n">
        <v>1006</v>
      </c>
      <c r="B7152" s="0" t="s">
        <v>18513</v>
      </c>
      <c r="C7152" s="0" t="s">
        <v>18514</v>
      </c>
      <c r="D7152" s="0" t="n">
        <v>42116</v>
      </c>
      <c r="E7152" s="0" t="s">
        <v>19285</v>
      </c>
      <c r="F7152" s="0" t="s">
        <v>19286</v>
      </c>
      <c r="G7152" s="0" t="s">
        <v>19287</v>
      </c>
    </row>
    <row r="7153" customFormat="false" ht="14.4" hidden="false" customHeight="false" outlineLevel="0" collapsed="false">
      <c r="A7153" s="0" t="n">
        <v>1006</v>
      </c>
      <c r="B7153" s="0" t="s">
        <v>18513</v>
      </c>
      <c r="C7153" s="0" t="s">
        <v>18514</v>
      </c>
      <c r="D7153" s="0" t="n">
        <v>42117</v>
      </c>
      <c r="E7153" s="0" t="s">
        <v>19288</v>
      </c>
      <c r="F7153" s="0" t="s">
        <v>19289</v>
      </c>
      <c r="G7153" s="0" t="s">
        <v>19290</v>
      </c>
    </row>
    <row r="7154" customFormat="false" ht="14.4" hidden="false" customHeight="false" outlineLevel="0" collapsed="false">
      <c r="A7154" s="0" t="n">
        <v>1006</v>
      </c>
      <c r="B7154" s="0" t="s">
        <v>18513</v>
      </c>
      <c r="C7154" s="0" t="s">
        <v>18514</v>
      </c>
      <c r="D7154" s="0" t="n">
        <v>43000</v>
      </c>
      <c r="E7154" s="0" t="s">
        <v>19291</v>
      </c>
      <c r="F7154" s="0" t="s">
        <v>19292</v>
      </c>
      <c r="G7154" s="0" t="s">
        <v>19293</v>
      </c>
    </row>
    <row r="7155" customFormat="false" ht="14.4" hidden="false" customHeight="false" outlineLevel="0" collapsed="false">
      <c r="A7155" s="0" t="n">
        <v>1006</v>
      </c>
      <c r="B7155" s="0" t="s">
        <v>18513</v>
      </c>
      <c r="C7155" s="0" t="s">
        <v>18514</v>
      </c>
      <c r="D7155" s="0" t="n">
        <v>43111</v>
      </c>
      <c r="E7155" s="0" t="s">
        <v>19294</v>
      </c>
      <c r="F7155" s="0" t="s">
        <v>19295</v>
      </c>
      <c r="G7155" s="0" t="s">
        <v>19296</v>
      </c>
    </row>
    <row r="7156" customFormat="false" ht="14.4" hidden="false" customHeight="false" outlineLevel="0" collapsed="false">
      <c r="A7156" s="0" t="n">
        <v>1006</v>
      </c>
      <c r="B7156" s="0" t="s">
        <v>18513</v>
      </c>
      <c r="C7156" s="0" t="s">
        <v>18514</v>
      </c>
      <c r="D7156" s="0" t="n">
        <v>43112</v>
      </c>
      <c r="E7156" s="0" t="s">
        <v>19297</v>
      </c>
      <c r="F7156" s="0" t="s">
        <v>1074</v>
      </c>
      <c r="G7156" s="0" t="s">
        <v>19298</v>
      </c>
    </row>
    <row r="7157" customFormat="false" ht="14.4" hidden="false" customHeight="false" outlineLevel="0" collapsed="false">
      <c r="A7157" s="0" t="n">
        <v>1006</v>
      </c>
      <c r="B7157" s="0" t="s">
        <v>18513</v>
      </c>
      <c r="C7157" s="0" t="s">
        <v>18514</v>
      </c>
      <c r="D7157" s="0" t="n">
        <v>43113</v>
      </c>
      <c r="E7157" s="0" t="s">
        <v>19299</v>
      </c>
      <c r="F7157" s="0" t="s">
        <v>19300</v>
      </c>
      <c r="G7157" s="0" t="s">
        <v>19301</v>
      </c>
    </row>
    <row r="7158" customFormat="false" ht="14.4" hidden="false" customHeight="false" outlineLevel="0" collapsed="false">
      <c r="A7158" s="0" t="n">
        <v>1006</v>
      </c>
      <c r="B7158" s="0" t="s">
        <v>18513</v>
      </c>
      <c r="C7158" s="0" t="s">
        <v>18514</v>
      </c>
      <c r="D7158" s="0" t="n">
        <v>43114</v>
      </c>
      <c r="E7158" s="0" t="s">
        <v>19302</v>
      </c>
      <c r="F7158" s="0" t="s">
        <v>19303</v>
      </c>
      <c r="G7158" s="0" t="s">
        <v>19304</v>
      </c>
    </row>
    <row r="7159" customFormat="false" ht="14.4" hidden="false" customHeight="false" outlineLevel="0" collapsed="false">
      <c r="A7159" s="0" t="n">
        <v>1006</v>
      </c>
      <c r="B7159" s="0" t="s">
        <v>18513</v>
      </c>
      <c r="C7159" s="0" t="s">
        <v>18514</v>
      </c>
      <c r="D7159" s="0" t="n">
        <v>43115</v>
      </c>
      <c r="E7159" s="0" t="s">
        <v>19305</v>
      </c>
      <c r="F7159" s="0" t="s">
        <v>19306</v>
      </c>
      <c r="G7159" s="0" t="s">
        <v>19307</v>
      </c>
    </row>
    <row r="7160" customFormat="false" ht="14.4" hidden="false" customHeight="false" outlineLevel="0" collapsed="false">
      <c r="A7160" s="0" t="n">
        <v>1006</v>
      </c>
      <c r="B7160" s="0" t="s">
        <v>18513</v>
      </c>
      <c r="C7160" s="0" t="s">
        <v>18514</v>
      </c>
      <c r="D7160" s="0" t="n">
        <v>50000</v>
      </c>
      <c r="E7160" s="0" t="s">
        <v>19308</v>
      </c>
      <c r="F7160" s="0" t="s">
        <v>19309</v>
      </c>
      <c r="G7160" s="0" t="s">
        <v>19310</v>
      </c>
    </row>
    <row r="7161" customFormat="false" ht="14.4" hidden="false" customHeight="false" outlineLevel="0" collapsed="false">
      <c r="A7161" s="0" t="n">
        <v>1006</v>
      </c>
      <c r="B7161" s="0" t="s">
        <v>18513</v>
      </c>
      <c r="C7161" s="0" t="s">
        <v>18514</v>
      </c>
      <c r="D7161" s="0" t="n">
        <v>51111</v>
      </c>
      <c r="E7161" s="0" t="s">
        <v>19311</v>
      </c>
      <c r="F7161" s="0" t="s">
        <v>19311</v>
      </c>
      <c r="G7161" s="0" t="s">
        <v>19311</v>
      </c>
    </row>
    <row r="7162" customFormat="false" ht="14.4" hidden="false" customHeight="false" outlineLevel="0" collapsed="false">
      <c r="A7162" s="0" t="n">
        <v>1006</v>
      </c>
      <c r="B7162" s="0" t="s">
        <v>18513</v>
      </c>
      <c r="C7162" s="0" t="s">
        <v>18514</v>
      </c>
      <c r="D7162" s="0" t="n">
        <v>51112</v>
      </c>
      <c r="E7162" s="0" t="s">
        <v>19312</v>
      </c>
      <c r="F7162" s="0" t="s">
        <v>19313</v>
      </c>
      <c r="G7162" s="0" t="s">
        <v>19314</v>
      </c>
      <c r="I7162" s="0" t="s">
        <v>19315</v>
      </c>
    </row>
    <row r="7163" customFormat="false" ht="14.4" hidden="false" customHeight="false" outlineLevel="0" collapsed="false">
      <c r="A7163" s="0" t="n">
        <v>1006</v>
      </c>
      <c r="B7163" s="0" t="s">
        <v>18513</v>
      </c>
      <c r="C7163" s="0" t="s">
        <v>18514</v>
      </c>
      <c r="D7163" s="0" t="n">
        <v>60000</v>
      </c>
      <c r="E7163" s="0" t="s">
        <v>19316</v>
      </c>
      <c r="F7163" s="0" t="s">
        <v>19317</v>
      </c>
      <c r="G7163" s="0" t="s">
        <v>19318</v>
      </c>
    </row>
    <row r="7164" customFormat="false" ht="14.4" hidden="false" customHeight="false" outlineLevel="0" collapsed="false">
      <c r="A7164" s="0" t="n">
        <v>1006</v>
      </c>
      <c r="B7164" s="0" t="s">
        <v>18513</v>
      </c>
      <c r="C7164" s="0" t="s">
        <v>18514</v>
      </c>
      <c r="D7164" s="0" t="n">
        <v>61111</v>
      </c>
      <c r="E7164" s="0" t="s">
        <v>19319</v>
      </c>
      <c r="F7164" s="0" t="s">
        <v>19320</v>
      </c>
      <c r="G7164" s="0" t="s">
        <v>19321</v>
      </c>
    </row>
    <row r="7165" customFormat="false" ht="14.4" hidden="false" customHeight="false" outlineLevel="0" collapsed="false">
      <c r="A7165" s="0" t="n">
        <v>1006</v>
      </c>
      <c r="B7165" s="0" t="s">
        <v>18513</v>
      </c>
      <c r="C7165" s="0" t="s">
        <v>18514</v>
      </c>
      <c r="D7165" s="0" t="n">
        <v>70000</v>
      </c>
      <c r="E7165" s="0" t="s">
        <v>19322</v>
      </c>
      <c r="F7165" s="0" t="s">
        <v>19323</v>
      </c>
      <c r="G7165" s="0" t="s">
        <v>19324</v>
      </c>
    </row>
    <row r="7166" customFormat="false" ht="14.4" hidden="false" customHeight="false" outlineLevel="0" collapsed="false">
      <c r="A7166" s="0" t="n">
        <v>1006</v>
      </c>
      <c r="B7166" s="0" t="s">
        <v>18513</v>
      </c>
      <c r="C7166" s="0" t="s">
        <v>18514</v>
      </c>
      <c r="D7166" s="0" t="n">
        <v>71111</v>
      </c>
      <c r="E7166" s="0" t="s">
        <v>19325</v>
      </c>
      <c r="F7166" s="0" t="s">
        <v>19326</v>
      </c>
      <c r="G7166" s="0" t="s">
        <v>19327</v>
      </c>
    </row>
    <row r="7167" customFormat="false" ht="14.4" hidden="false" customHeight="false" outlineLevel="0" collapsed="false">
      <c r="A7167" s="0" t="n">
        <v>1006</v>
      </c>
      <c r="B7167" s="0" t="s">
        <v>18513</v>
      </c>
      <c r="C7167" s="0" t="s">
        <v>18514</v>
      </c>
      <c r="D7167" s="0" t="n">
        <v>80000</v>
      </c>
      <c r="E7167" s="0" t="s">
        <v>19328</v>
      </c>
      <c r="F7167" s="0" t="s">
        <v>19329</v>
      </c>
      <c r="G7167" s="0" t="s">
        <v>19330</v>
      </c>
    </row>
    <row r="7168" customFormat="false" ht="14.4" hidden="false" customHeight="false" outlineLevel="0" collapsed="false">
      <c r="A7168" s="0" t="n">
        <v>1006</v>
      </c>
      <c r="B7168" s="0" t="s">
        <v>18513</v>
      </c>
      <c r="C7168" s="0" t="s">
        <v>18514</v>
      </c>
      <c r="D7168" s="0" t="n">
        <v>81111</v>
      </c>
      <c r="E7168" s="0" t="s">
        <v>19331</v>
      </c>
      <c r="F7168" s="0" t="s">
        <v>19332</v>
      </c>
      <c r="G7168" s="0" t="s">
        <v>19333</v>
      </c>
    </row>
    <row r="7169" customFormat="false" ht="14.4" hidden="false" customHeight="false" outlineLevel="0" collapsed="false">
      <c r="A7169" s="0" t="n">
        <v>1006</v>
      </c>
      <c r="B7169" s="0" t="s">
        <v>18513</v>
      </c>
      <c r="C7169" s="0" t="s">
        <v>18514</v>
      </c>
      <c r="D7169" s="0" t="n">
        <v>81112</v>
      </c>
      <c r="E7169" s="0" t="s">
        <v>19334</v>
      </c>
      <c r="F7169" s="0" t="s">
        <v>19335</v>
      </c>
      <c r="G7169" s="0" t="s">
        <v>19336</v>
      </c>
    </row>
    <row r="7170" customFormat="false" ht="14.4" hidden="false" customHeight="false" outlineLevel="0" collapsed="false">
      <c r="A7170" s="0" t="n">
        <v>1009</v>
      </c>
      <c r="B7170" s="0" t="s">
        <v>19337</v>
      </c>
      <c r="C7170" s="0" t="s">
        <v>19338</v>
      </c>
      <c r="D7170" s="0" t="n">
        <v>1</v>
      </c>
      <c r="E7170" s="0" t="s">
        <v>19339</v>
      </c>
      <c r="F7170" s="0" t="s">
        <v>19339</v>
      </c>
      <c r="G7170" s="0" t="s">
        <v>19339</v>
      </c>
    </row>
    <row r="7171" customFormat="false" ht="14.4" hidden="false" customHeight="false" outlineLevel="0" collapsed="false">
      <c r="A7171" s="0" t="n">
        <v>1009</v>
      </c>
      <c r="B7171" s="0" t="s">
        <v>19337</v>
      </c>
      <c r="C7171" s="0" t="s">
        <v>19338</v>
      </c>
      <c r="D7171" s="0" t="n">
        <v>2</v>
      </c>
      <c r="E7171" s="0" t="s">
        <v>19340</v>
      </c>
      <c r="F7171" s="0" t="s">
        <v>19340</v>
      </c>
      <c r="G7171" s="0" t="s">
        <v>19340</v>
      </c>
    </row>
    <row r="7172" customFormat="false" ht="14.4" hidden="false" customHeight="false" outlineLevel="0" collapsed="false">
      <c r="A7172" s="0" t="n">
        <v>1009</v>
      </c>
      <c r="B7172" s="0" t="s">
        <v>19337</v>
      </c>
      <c r="C7172" s="0" t="s">
        <v>19338</v>
      </c>
      <c r="D7172" s="0" t="n">
        <v>3</v>
      </c>
      <c r="E7172" s="0" t="s">
        <v>19341</v>
      </c>
      <c r="F7172" s="0" t="s">
        <v>19341</v>
      </c>
      <c r="G7172" s="0" t="s">
        <v>19341</v>
      </c>
    </row>
    <row r="7173" customFormat="false" ht="14.4" hidden="false" customHeight="false" outlineLevel="0" collapsed="false">
      <c r="A7173" s="0" t="n">
        <v>1009</v>
      </c>
      <c r="B7173" s="0" t="s">
        <v>19337</v>
      </c>
      <c r="C7173" s="0" t="s">
        <v>19338</v>
      </c>
      <c r="D7173" s="0" t="n">
        <v>4</v>
      </c>
      <c r="E7173" s="0" t="s">
        <v>19342</v>
      </c>
      <c r="F7173" s="0" t="s">
        <v>19342</v>
      </c>
      <c r="G7173" s="0" t="s">
        <v>19342</v>
      </c>
    </row>
    <row r="7174" customFormat="false" ht="14.4" hidden="false" customHeight="false" outlineLevel="0" collapsed="false">
      <c r="A7174" s="0" t="n">
        <v>1009</v>
      </c>
      <c r="B7174" s="0" t="s">
        <v>19337</v>
      </c>
      <c r="C7174" s="0" t="s">
        <v>19338</v>
      </c>
      <c r="D7174" s="0" t="n">
        <v>5</v>
      </c>
      <c r="E7174" s="0" t="s">
        <v>19343</v>
      </c>
      <c r="F7174" s="0" t="s">
        <v>19343</v>
      </c>
      <c r="G7174" s="0" t="s">
        <v>19343</v>
      </c>
    </row>
    <row r="7175" customFormat="false" ht="14.4" hidden="false" customHeight="false" outlineLevel="0" collapsed="false">
      <c r="A7175" s="0" t="n">
        <v>1009</v>
      </c>
      <c r="B7175" s="0" t="s">
        <v>19337</v>
      </c>
      <c r="C7175" s="0" t="s">
        <v>19338</v>
      </c>
      <c r="D7175" s="0" t="n">
        <v>6</v>
      </c>
      <c r="E7175" s="0" t="s">
        <v>19344</v>
      </c>
      <c r="F7175" s="0" t="s">
        <v>19344</v>
      </c>
      <c r="G7175" s="0" t="s">
        <v>19344</v>
      </c>
    </row>
    <row r="7176" customFormat="false" ht="14.4" hidden="false" customHeight="false" outlineLevel="0" collapsed="false">
      <c r="A7176" s="0" t="n">
        <v>1009</v>
      </c>
      <c r="B7176" s="0" t="s">
        <v>19337</v>
      </c>
      <c r="C7176" s="0" t="s">
        <v>19338</v>
      </c>
      <c r="D7176" s="0" t="n">
        <v>7</v>
      </c>
      <c r="E7176" s="0" t="s">
        <v>19345</v>
      </c>
      <c r="F7176" s="0" t="s">
        <v>19345</v>
      </c>
      <c r="G7176" s="0" t="s">
        <v>19345</v>
      </c>
    </row>
    <row r="7177" customFormat="false" ht="14.4" hidden="false" customHeight="false" outlineLevel="0" collapsed="false">
      <c r="A7177" s="0" t="n">
        <v>1009</v>
      </c>
      <c r="B7177" s="0" t="s">
        <v>19337</v>
      </c>
      <c r="C7177" s="0" t="s">
        <v>19338</v>
      </c>
      <c r="D7177" s="0" t="n">
        <v>8</v>
      </c>
      <c r="E7177" s="0" t="s">
        <v>19346</v>
      </c>
      <c r="F7177" s="0" t="s">
        <v>19346</v>
      </c>
      <c r="G7177" s="0" t="s">
        <v>19346</v>
      </c>
    </row>
    <row r="7178" customFormat="false" ht="14.4" hidden="false" customHeight="false" outlineLevel="0" collapsed="false">
      <c r="A7178" s="0" t="n">
        <v>1009</v>
      </c>
      <c r="B7178" s="0" t="s">
        <v>19337</v>
      </c>
      <c r="C7178" s="0" t="s">
        <v>19338</v>
      </c>
      <c r="D7178" s="0" t="n">
        <v>9</v>
      </c>
      <c r="E7178" s="0" t="s">
        <v>19347</v>
      </c>
      <c r="F7178" s="0" t="s">
        <v>19347</v>
      </c>
      <c r="G7178" s="0" t="s">
        <v>19347</v>
      </c>
    </row>
    <row r="7179" customFormat="false" ht="14.4" hidden="false" customHeight="false" outlineLevel="0" collapsed="false">
      <c r="A7179" s="0" t="n">
        <v>1009</v>
      </c>
      <c r="B7179" s="0" t="s">
        <v>19337</v>
      </c>
      <c r="C7179" s="0" t="s">
        <v>19338</v>
      </c>
      <c r="D7179" s="0" t="n">
        <v>10</v>
      </c>
      <c r="E7179" s="0" t="s">
        <v>19348</v>
      </c>
      <c r="F7179" s="0" t="s">
        <v>19348</v>
      </c>
      <c r="G7179" s="0" t="s">
        <v>19348</v>
      </c>
    </row>
    <row r="7180" customFormat="false" ht="14.4" hidden="false" customHeight="false" outlineLevel="0" collapsed="false">
      <c r="A7180" s="0" t="n">
        <v>1009</v>
      </c>
      <c r="B7180" s="0" t="s">
        <v>19337</v>
      </c>
      <c r="C7180" s="0" t="s">
        <v>19338</v>
      </c>
      <c r="D7180" s="0" t="n">
        <v>11</v>
      </c>
      <c r="E7180" s="0" t="s">
        <v>19349</v>
      </c>
      <c r="F7180" s="0" t="s">
        <v>19349</v>
      </c>
      <c r="G7180" s="0" t="s">
        <v>19349</v>
      </c>
    </row>
    <row r="7181" customFormat="false" ht="14.4" hidden="false" customHeight="false" outlineLevel="0" collapsed="false">
      <c r="A7181" s="0" t="n">
        <v>1009</v>
      </c>
      <c r="B7181" s="0" t="s">
        <v>19337</v>
      </c>
      <c r="C7181" s="0" t="s">
        <v>19338</v>
      </c>
      <c r="D7181" s="0" t="n">
        <v>12</v>
      </c>
      <c r="E7181" s="0" t="s">
        <v>19350</v>
      </c>
      <c r="F7181" s="0" t="s">
        <v>19350</v>
      </c>
      <c r="G7181" s="0" t="s">
        <v>19350</v>
      </c>
    </row>
    <row r="7182" customFormat="false" ht="14.4" hidden="false" customHeight="false" outlineLevel="0" collapsed="false">
      <c r="A7182" s="0" t="n">
        <v>1009</v>
      </c>
      <c r="B7182" s="0" t="s">
        <v>19337</v>
      </c>
      <c r="C7182" s="0" t="s">
        <v>19338</v>
      </c>
      <c r="D7182" s="0" t="n">
        <v>13</v>
      </c>
      <c r="E7182" s="0" t="s">
        <v>19351</v>
      </c>
      <c r="F7182" s="0" t="s">
        <v>19351</v>
      </c>
      <c r="G7182" s="0" t="s">
        <v>19351</v>
      </c>
    </row>
    <row r="7183" customFormat="false" ht="14.4" hidden="false" customHeight="false" outlineLevel="0" collapsed="false">
      <c r="A7183" s="0" t="n">
        <v>1009</v>
      </c>
      <c r="B7183" s="0" t="s">
        <v>19337</v>
      </c>
      <c r="C7183" s="0" t="s">
        <v>19338</v>
      </c>
      <c r="D7183" s="0" t="n">
        <v>14</v>
      </c>
      <c r="E7183" s="0" t="s">
        <v>19352</v>
      </c>
      <c r="F7183" s="0" t="s">
        <v>19352</v>
      </c>
      <c r="G7183" s="0" t="s">
        <v>19352</v>
      </c>
    </row>
    <row r="7184" customFormat="false" ht="14.4" hidden="false" customHeight="false" outlineLevel="0" collapsed="false">
      <c r="A7184" s="0" t="n">
        <v>1009</v>
      </c>
      <c r="B7184" s="0" t="s">
        <v>19337</v>
      </c>
      <c r="C7184" s="0" t="s">
        <v>19338</v>
      </c>
      <c r="D7184" s="0" t="n">
        <v>15</v>
      </c>
      <c r="E7184" s="0" t="s">
        <v>16829</v>
      </c>
      <c r="F7184" s="0" t="s">
        <v>19353</v>
      </c>
      <c r="G7184" s="0" t="s">
        <v>19354</v>
      </c>
    </row>
    <row r="7185" customFormat="false" ht="14.4" hidden="false" customHeight="false" outlineLevel="0" collapsed="false">
      <c r="A7185" s="0" t="n">
        <v>1012</v>
      </c>
      <c r="B7185" s="0" t="s">
        <v>19355</v>
      </c>
      <c r="C7185" s="0" t="s">
        <v>19356</v>
      </c>
      <c r="D7185" s="0" t="n">
        <v>1</v>
      </c>
      <c r="E7185" s="0" t="s">
        <v>19357</v>
      </c>
      <c r="F7185" s="0" t="s">
        <v>19357</v>
      </c>
      <c r="G7185" s="0" t="s">
        <v>19357</v>
      </c>
    </row>
    <row r="7186" customFormat="false" ht="14.4" hidden="false" customHeight="false" outlineLevel="0" collapsed="false">
      <c r="A7186" s="0" t="n">
        <v>1012</v>
      </c>
      <c r="B7186" s="0" t="s">
        <v>19355</v>
      </c>
      <c r="C7186" s="0" t="s">
        <v>19356</v>
      </c>
      <c r="D7186" s="0" t="n">
        <v>2</v>
      </c>
      <c r="E7186" s="0" t="s">
        <v>19358</v>
      </c>
      <c r="F7186" s="0" t="s">
        <v>19359</v>
      </c>
      <c r="G7186" s="0" t="s">
        <v>19360</v>
      </c>
    </row>
    <row r="7187" customFormat="false" ht="14.4" hidden="false" customHeight="false" outlineLevel="0" collapsed="false">
      <c r="A7187" s="0" t="n">
        <v>1012</v>
      </c>
      <c r="B7187" s="0" t="s">
        <v>19355</v>
      </c>
      <c r="C7187" s="0" t="s">
        <v>19356</v>
      </c>
      <c r="D7187" s="0" t="n">
        <v>3</v>
      </c>
      <c r="E7187" s="0" t="s">
        <v>19361</v>
      </c>
      <c r="F7187" s="0" t="s">
        <v>19362</v>
      </c>
      <c r="G7187" s="0" t="s">
        <v>19363</v>
      </c>
    </row>
    <row r="7188" customFormat="false" ht="14.4" hidden="false" customHeight="false" outlineLevel="0" collapsed="false">
      <c r="A7188" s="0" t="n">
        <v>1012</v>
      </c>
      <c r="B7188" s="0" t="s">
        <v>19355</v>
      </c>
      <c r="C7188" s="0" t="s">
        <v>19356</v>
      </c>
      <c r="D7188" s="0" t="n">
        <v>4</v>
      </c>
      <c r="E7188" s="0" t="s">
        <v>19364</v>
      </c>
      <c r="F7188" s="0" t="s">
        <v>19365</v>
      </c>
      <c r="G7188" s="0" t="s">
        <v>19364</v>
      </c>
    </row>
    <row r="7189" customFormat="false" ht="14.4" hidden="false" customHeight="false" outlineLevel="0" collapsed="false">
      <c r="A7189" s="0" t="n">
        <v>1012</v>
      </c>
      <c r="B7189" s="0" t="s">
        <v>19355</v>
      </c>
      <c r="C7189" s="0" t="s">
        <v>19356</v>
      </c>
      <c r="D7189" s="0" t="n">
        <v>5</v>
      </c>
      <c r="E7189" s="0" t="s">
        <v>19366</v>
      </c>
      <c r="F7189" s="0" t="s">
        <v>19366</v>
      </c>
      <c r="G7189" s="0" t="s">
        <v>19367</v>
      </c>
    </row>
    <row r="7190" customFormat="false" ht="14.4" hidden="false" customHeight="false" outlineLevel="0" collapsed="false">
      <c r="A7190" s="0" t="n">
        <v>1012</v>
      </c>
      <c r="B7190" s="0" t="s">
        <v>19355</v>
      </c>
      <c r="C7190" s="0" t="s">
        <v>19356</v>
      </c>
      <c r="D7190" s="0" t="n">
        <v>6</v>
      </c>
      <c r="E7190" s="0" t="s">
        <v>19368</v>
      </c>
      <c r="F7190" s="0" t="s">
        <v>19368</v>
      </c>
      <c r="G7190" s="0" t="s">
        <v>19368</v>
      </c>
    </row>
    <row r="7191" customFormat="false" ht="14.4" hidden="false" customHeight="false" outlineLevel="0" collapsed="false">
      <c r="A7191" s="0" t="n">
        <v>1012</v>
      </c>
      <c r="B7191" s="0" t="s">
        <v>19355</v>
      </c>
      <c r="C7191" s="0" t="s">
        <v>19356</v>
      </c>
      <c r="D7191" s="0" t="n">
        <v>7</v>
      </c>
      <c r="E7191" s="0" t="s">
        <v>19369</v>
      </c>
      <c r="F7191" s="0" t="s">
        <v>19369</v>
      </c>
      <c r="G7191" s="0" t="s">
        <v>19370</v>
      </c>
    </row>
    <row r="7192" customFormat="false" ht="14.4" hidden="false" customHeight="false" outlineLevel="0" collapsed="false">
      <c r="A7192" s="0" t="n">
        <v>1012</v>
      </c>
      <c r="B7192" s="0" t="s">
        <v>19355</v>
      </c>
      <c r="C7192" s="0" t="s">
        <v>19356</v>
      </c>
      <c r="D7192" s="0" t="n">
        <v>8</v>
      </c>
      <c r="E7192" s="0" t="s">
        <v>19371</v>
      </c>
      <c r="F7192" s="0" t="s">
        <v>19371</v>
      </c>
      <c r="G7192" s="0" t="s">
        <v>19371</v>
      </c>
    </row>
    <row r="7193" customFormat="false" ht="14.4" hidden="false" customHeight="false" outlineLevel="0" collapsed="false">
      <c r="A7193" s="0" t="n">
        <v>1012</v>
      </c>
      <c r="B7193" s="0" t="s">
        <v>19355</v>
      </c>
      <c r="C7193" s="0" t="s">
        <v>19356</v>
      </c>
      <c r="D7193" s="0" t="n">
        <v>9</v>
      </c>
      <c r="E7193" s="0" t="s">
        <v>19372</v>
      </c>
      <c r="F7193" s="0" t="s">
        <v>19372</v>
      </c>
      <c r="G7193" s="0" t="s">
        <v>19372</v>
      </c>
    </row>
    <row r="7194" customFormat="false" ht="14.4" hidden="false" customHeight="false" outlineLevel="0" collapsed="false">
      <c r="A7194" s="0" t="n">
        <v>1012</v>
      </c>
      <c r="B7194" s="0" t="s">
        <v>19355</v>
      </c>
      <c r="C7194" s="0" t="s">
        <v>19356</v>
      </c>
      <c r="D7194" s="0" t="n">
        <v>10</v>
      </c>
      <c r="E7194" s="0" t="s">
        <v>19373</v>
      </c>
      <c r="F7194" s="0" t="s">
        <v>19373</v>
      </c>
      <c r="G7194" s="0" t="s">
        <v>19373</v>
      </c>
    </row>
    <row r="7195" customFormat="false" ht="14.4" hidden="false" customHeight="false" outlineLevel="0" collapsed="false">
      <c r="A7195" s="0" t="n">
        <v>1015</v>
      </c>
      <c r="B7195" s="0" t="s">
        <v>19374</v>
      </c>
      <c r="C7195" s="0" t="s">
        <v>19375</v>
      </c>
      <c r="D7195" s="0" t="s">
        <v>19376</v>
      </c>
      <c r="E7195" s="0" t="s">
        <v>19377</v>
      </c>
      <c r="F7195" s="0" t="s">
        <v>19378</v>
      </c>
      <c r="G7195" s="0" t="s">
        <v>19379</v>
      </c>
    </row>
    <row r="7196" customFormat="false" ht="14.4" hidden="false" customHeight="false" outlineLevel="0" collapsed="false">
      <c r="A7196" s="0" t="n">
        <v>1015</v>
      </c>
      <c r="B7196" s="0" t="s">
        <v>19374</v>
      </c>
      <c r="C7196" s="0" t="s">
        <v>19375</v>
      </c>
      <c r="D7196" s="0" t="s">
        <v>19380</v>
      </c>
      <c r="E7196" s="0" t="s">
        <v>19381</v>
      </c>
      <c r="F7196" s="0" t="s">
        <v>19382</v>
      </c>
      <c r="G7196" s="0" t="s">
        <v>19383</v>
      </c>
    </row>
    <row r="7197" customFormat="false" ht="14.4" hidden="false" customHeight="false" outlineLevel="0" collapsed="false">
      <c r="A7197" s="0" t="n">
        <v>1015</v>
      </c>
      <c r="B7197" s="0" t="s">
        <v>19374</v>
      </c>
      <c r="C7197" s="0" t="s">
        <v>19375</v>
      </c>
      <c r="D7197" s="0" t="s">
        <v>624</v>
      </c>
      <c r="E7197" s="0" t="s">
        <v>19384</v>
      </c>
      <c r="F7197" s="0" t="s">
        <v>19385</v>
      </c>
      <c r="G7197" s="0" t="s">
        <v>19386</v>
      </c>
    </row>
    <row r="7198" customFormat="false" ht="14.4" hidden="false" customHeight="false" outlineLevel="0" collapsed="false">
      <c r="A7198" s="0" t="n">
        <v>1015</v>
      </c>
      <c r="B7198" s="0" t="s">
        <v>19374</v>
      </c>
      <c r="C7198" s="0" t="s">
        <v>19375</v>
      </c>
      <c r="D7198" s="0" t="s">
        <v>19387</v>
      </c>
      <c r="E7198" s="0" t="s">
        <v>19388</v>
      </c>
      <c r="F7198" s="0" t="s">
        <v>19389</v>
      </c>
      <c r="G7198" s="0" t="s">
        <v>19390</v>
      </c>
    </row>
    <row r="7199" customFormat="false" ht="14.4" hidden="false" customHeight="false" outlineLevel="0" collapsed="false">
      <c r="A7199" s="0" t="n">
        <v>1015</v>
      </c>
      <c r="B7199" s="0" t="s">
        <v>19374</v>
      </c>
      <c r="C7199" s="0" t="s">
        <v>19375</v>
      </c>
      <c r="D7199" s="0" t="s">
        <v>19391</v>
      </c>
      <c r="E7199" s="0" t="s">
        <v>19392</v>
      </c>
      <c r="F7199" s="0" t="s">
        <v>19393</v>
      </c>
      <c r="G7199" s="0" t="s">
        <v>19394</v>
      </c>
    </row>
    <row r="7200" customFormat="false" ht="14.4" hidden="false" customHeight="false" outlineLevel="0" collapsed="false">
      <c r="A7200" s="0" t="n">
        <v>1015</v>
      </c>
      <c r="B7200" s="0" t="s">
        <v>19374</v>
      </c>
      <c r="C7200" s="0" t="s">
        <v>19375</v>
      </c>
      <c r="D7200" s="0" t="s">
        <v>19395</v>
      </c>
      <c r="E7200" s="0" t="s">
        <v>19395</v>
      </c>
      <c r="F7200" s="0" t="s">
        <v>19396</v>
      </c>
      <c r="G7200" s="0" t="s">
        <v>19354</v>
      </c>
    </row>
    <row r="7201" customFormat="false" ht="14.4" hidden="false" customHeight="false" outlineLevel="0" collapsed="false">
      <c r="A7201" s="0" t="n">
        <v>1015</v>
      </c>
      <c r="B7201" s="0" t="s">
        <v>19374</v>
      </c>
      <c r="C7201" s="0" t="s">
        <v>19375</v>
      </c>
      <c r="D7201" s="0" t="s">
        <v>19397</v>
      </c>
      <c r="E7201" s="0" t="s">
        <v>19398</v>
      </c>
      <c r="F7201" s="0" t="s">
        <v>19399</v>
      </c>
      <c r="G7201" s="0" t="s">
        <v>19400</v>
      </c>
    </row>
    <row r="7202" customFormat="false" ht="14.4" hidden="false" customHeight="false" outlineLevel="0" collapsed="false">
      <c r="A7202" s="0" t="n">
        <v>1018</v>
      </c>
      <c r="B7202" s="0" t="s">
        <v>19401</v>
      </c>
      <c r="C7202" s="0" t="s">
        <v>19402</v>
      </c>
      <c r="D7202" s="0" t="n">
        <v>1</v>
      </c>
      <c r="E7202" s="0" t="s">
        <v>19403</v>
      </c>
    </row>
    <row r="7203" customFormat="false" ht="14.4" hidden="false" customHeight="false" outlineLevel="0" collapsed="false">
      <c r="A7203" s="0" t="n">
        <v>1018</v>
      </c>
      <c r="B7203" s="0" t="s">
        <v>19401</v>
      </c>
      <c r="C7203" s="0" t="s">
        <v>19402</v>
      </c>
      <c r="D7203" s="0" t="n">
        <v>2</v>
      </c>
      <c r="E7203" s="0" t="s">
        <v>19404</v>
      </c>
    </row>
    <row r="7204" customFormat="false" ht="14.4" hidden="false" customHeight="false" outlineLevel="0" collapsed="false">
      <c r="A7204" s="0" t="n">
        <v>1018</v>
      </c>
      <c r="B7204" s="0" t="s">
        <v>19401</v>
      </c>
      <c r="C7204" s="0" t="s">
        <v>19402</v>
      </c>
      <c r="D7204" s="0" t="n">
        <v>3</v>
      </c>
      <c r="E7204" s="0" t="s">
        <v>19405</v>
      </c>
    </row>
    <row r="7205" customFormat="false" ht="14.4" hidden="false" customHeight="false" outlineLevel="0" collapsed="false">
      <c r="A7205" s="0" t="n">
        <v>1021</v>
      </c>
      <c r="B7205" s="0" t="s">
        <v>19406</v>
      </c>
      <c r="C7205" s="0" t="s">
        <v>19407</v>
      </c>
      <c r="D7205" s="0" t="n">
        <v>1</v>
      </c>
      <c r="E7205" s="0" t="s">
        <v>19408</v>
      </c>
    </row>
    <row r="7206" customFormat="false" ht="14.4" hidden="false" customHeight="false" outlineLevel="0" collapsed="false">
      <c r="A7206" s="0" t="n">
        <v>1021</v>
      </c>
      <c r="B7206" s="0" t="s">
        <v>19406</v>
      </c>
      <c r="C7206" s="0" t="s">
        <v>19407</v>
      </c>
      <c r="D7206" s="0" t="n">
        <v>2</v>
      </c>
      <c r="E7206" s="0" t="s">
        <v>19409</v>
      </c>
    </row>
    <row r="7207" customFormat="false" ht="14.4" hidden="false" customHeight="false" outlineLevel="0" collapsed="false">
      <c r="A7207" s="0" t="n">
        <v>1024</v>
      </c>
      <c r="B7207" s="0" t="s">
        <v>19410</v>
      </c>
      <c r="C7207" s="0" t="s">
        <v>19411</v>
      </c>
      <c r="D7207" s="0" t="n">
        <v>1</v>
      </c>
      <c r="E7207" s="0" t="s">
        <v>19358</v>
      </c>
      <c r="F7207" s="0" t="s">
        <v>19359</v>
      </c>
      <c r="G7207" s="0" t="s">
        <v>19360</v>
      </c>
    </row>
    <row r="7208" customFormat="false" ht="14.4" hidden="false" customHeight="false" outlineLevel="0" collapsed="false">
      <c r="A7208" s="0" t="n">
        <v>1024</v>
      </c>
      <c r="B7208" s="0" t="s">
        <v>19410</v>
      </c>
      <c r="C7208" s="0" t="s">
        <v>19411</v>
      </c>
      <c r="D7208" s="0" t="n">
        <v>2</v>
      </c>
      <c r="E7208" s="0" t="s">
        <v>19366</v>
      </c>
      <c r="F7208" s="0" t="s">
        <v>19366</v>
      </c>
      <c r="G7208" s="0" t="s">
        <v>19367</v>
      </c>
    </row>
    <row r="7209" customFormat="false" ht="14.4" hidden="false" customHeight="false" outlineLevel="0" collapsed="false">
      <c r="A7209" s="0" t="n">
        <v>1024</v>
      </c>
      <c r="B7209" s="0" t="s">
        <v>19410</v>
      </c>
      <c r="C7209" s="0" t="s">
        <v>19411</v>
      </c>
      <c r="D7209" s="0" t="n">
        <v>3</v>
      </c>
      <c r="E7209" s="0" t="s">
        <v>19368</v>
      </c>
      <c r="F7209" s="0" t="s">
        <v>19368</v>
      </c>
      <c r="G7209" s="0" t="s">
        <v>19368</v>
      </c>
    </row>
    <row r="7210" customFormat="false" ht="14.4" hidden="false" customHeight="false" outlineLevel="0" collapsed="false">
      <c r="A7210" s="0" t="n">
        <v>1024</v>
      </c>
      <c r="B7210" s="0" t="s">
        <v>19410</v>
      </c>
      <c r="C7210" s="0" t="s">
        <v>19411</v>
      </c>
      <c r="D7210" s="0" t="n">
        <v>4</v>
      </c>
      <c r="E7210" s="0" t="s">
        <v>19371</v>
      </c>
      <c r="F7210" s="0" t="s">
        <v>19371</v>
      </c>
      <c r="G7210" s="0" t="s">
        <v>19371</v>
      </c>
    </row>
    <row r="7211" customFormat="false" ht="14.4" hidden="false" customHeight="false" outlineLevel="0" collapsed="false">
      <c r="A7211" s="0" t="n">
        <v>1024</v>
      </c>
      <c r="B7211" s="0" t="s">
        <v>19410</v>
      </c>
      <c r="C7211" s="0" t="s">
        <v>19411</v>
      </c>
      <c r="D7211" s="0" t="n">
        <v>5</v>
      </c>
      <c r="E7211" s="0" t="s">
        <v>19364</v>
      </c>
      <c r="F7211" s="0" t="s">
        <v>19365</v>
      </c>
      <c r="G7211" s="0" t="s">
        <v>19364</v>
      </c>
    </row>
    <row r="7212" customFormat="false" ht="14.4" hidden="false" customHeight="false" outlineLevel="0" collapsed="false">
      <c r="A7212" s="0" t="n">
        <v>1024</v>
      </c>
      <c r="B7212" s="0" t="s">
        <v>19410</v>
      </c>
      <c r="C7212" s="0" t="s">
        <v>19411</v>
      </c>
      <c r="D7212" s="0" t="n">
        <v>6</v>
      </c>
      <c r="E7212" s="0" t="s">
        <v>19412</v>
      </c>
      <c r="F7212" s="0" t="s">
        <v>19413</v>
      </c>
      <c r="G7212" s="0" t="s">
        <v>19414</v>
      </c>
    </row>
    <row r="7213" customFormat="false" ht="14.4" hidden="false" customHeight="false" outlineLevel="0" collapsed="false">
      <c r="A7213" s="0" t="n">
        <v>1024</v>
      </c>
      <c r="B7213" s="0" t="s">
        <v>19410</v>
      </c>
      <c r="C7213" s="0" t="s">
        <v>19411</v>
      </c>
      <c r="D7213" s="0" t="n">
        <v>7</v>
      </c>
      <c r="E7213" s="0" t="s">
        <v>19415</v>
      </c>
      <c r="F7213" s="0" t="s">
        <v>19416</v>
      </c>
      <c r="G7213" s="0" t="s">
        <v>19417</v>
      </c>
    </row>
    <row r="7214" customFormat="false" ht="14.4" hidden="false" customHeight="false" outlineLevel="0" collapsed="false">
      <c r="A7214" s="0" t="n">
        <v>1024</v>
      </c>
      <c r="B7214" s="0" t="s">
        <v>19410</v>
      </c>
      <c r="C7214" s="0" t="s">
        <v>19411</v>
      </c>
      <c r="D7214" s="0" t="n">
        <v>8</v>
      </c>
      <c r="E7214" s="0" t="s">
        <v>19418</v>
      </c>
      <c r="F7214" s="0" t="s">
        <v>19418</v>
      </c>
      <c r="G7214" s="0" t="s">
        <v>19418</v>
      </c>
    </row>
    <row r="7215" customFormat="false" ht="14.4" hidden="false" customHeight="false" outlineLevel="0" collapsed="false">
      <c r="A7215" s="0" t="n">
        <v>1024</v>
      </c>
      <c r="B7215" s="0" t="s">
        <v>19410</v>
      </c>
      <c r="C7215" s="0" t="s">
        <v>19411</v>
      </c>
      <c r="D7215" s="0" t="n">
        <v>9</v>
      </c>
      <c r="E7215" s="0" t="s">
        <v>19419</v>
      </c>
      <c r="F7215" s="0" t="s">
        <v>19419</v>
      </c>
      <c r="G7215" s="0" t="s">
        <v>19419</v>
      </c>
    </row>
    <row r="7216" customFormat="false" ht="14.4" hidden="false" customHeight="false" outlineLevel="0" collapsed="false">
      <c r="A7216" s="0" t="n">
        <v>1024</v>
      </c>
      <c r="B7216" s="0" t="s">
        <v>19410</v>
      </c>
      <c r="C7216" s="0" t="s">
        <v>19411</v>
      </c>
      <c r="D7216" s="0" t="n">
        <v>10</v>
      </c>
      <c r="E7216" s="0" t="s">
        <v>19420</v>
      </c>
      <c r="F7216" s="0" t="s">
        <v>19420</v>
      </c>
      <c r="G7216" s="0" t="s">
        <v>19420</v>
      </c>
    </row>
    <row r="7217" customFormat="false" ht="14.4" hidden="false" customHeight="false" outlineLevel="0" collapsed="false">
      <c r="A7217" s="0" t="n">
        <v>1027</v>
      </c>
      <c r="B7217" s="0" t="s">
        <v>19421</v>
      </c>
      <c r="C7217" s="0" t="s">
        <v>19422</v>
      </c>
      <c r="D7217" s="0" t="n">
        <v>1</v>
      </c>
      <c r="E7217" s="0" t="s">
        <v>19423</v>
      </c>
    </row>
    <row r="7218" customFormat="false" ht="14.4" hidden="false" customHeight="false" outlineLevel="0" collapsed="false">
      <c r="A7218" s="0" t="n">
        <v>1027</v>
      </c>
      <c r="B7218" s="0" t="s">
        <v>19421</v>
      </c>
      <c r="C7218" s="0" t="s">
        <v>19422</v>
      </c>
      <c r="D7218" s="0" t="n">
        <v>2</v>
      </c>
      <c r="E7218" s="0" t="s">
        <v>19424</v>
      </c>
    </row>
    <row r="7219" customFormat="false" ht="14.4" hidden="false" customHeight="false" outlineLevel="0" collapsed="false">
      <c r="A7219" s="0" t="n">
        <v>1027</v>
      </c>
      <c r="B7219" s="0" t="s">
        <v>19421</v>
      </c>
      <c r="C7219" s="0" t="s">
        <v>19422</v>
      </c>
      <c r="D7219" s="0" t="n">
        <v>3</v>
      </c>
      <c r="E7219" s="0" t="s">
        <v>19425</v>
      </c>
    </row>
    <row r="7220" customFormat="false" ht="14.4" hidden="false" customHeight="false" outlineLevel="0" collapsed="false">
      <c r="A7220" s="0" t="n">
        <v>1027</v>
      </c>
      <c r="B7220" s="0" t="s">
        <v>19421</v>
      </c>
      <c r="C7220" s="0" t="s">
        <v>19422</v>
      </c>
      <c r="D7220" s="0" t="n">
        <v>4</v>
      </c>
      <c r="E7220" s="0" t="s">
        <v>19426</v>
      </c>
    </row>
    <row r="7221" customFormat="false" ht="14.4" hidden="false" customHeight="false" outlineLevel="0" collapsed="false">
      <c r="A7221" s="0" t="n">
        <v>1027</v>
      </c>
      <c r="B7221" s="0" t="s">
        <v>19421</v>
      </c>
      <c r="C7221" s="0" t="s">
        <v>19422</v>
      </c>
      <c r="D7221" s="0" t="n">
        <v>5</v>
      </c>
      <c r="E7221" s="0" t="s">
        <v>19427</v>
      </c>
    </row>
    <row r="7222" customFormat="false" ht="14.4" hidden="false" customHeight="false" outlineLevel="0" collapsed="false">
      <c r="A7222" s="0" t="n">
        <v>1030</v>
      </c>
      <c r="B7222" s="0" t="s">
        <v>19428</v>
      </c>
      <c r="C7222" s="0" t="s">
        <v>19429</v>
      </c>
      <c r="D7222" s="0" t="n">
        <v>1</v>
      </c>
      <c r="E7222" s="0" t="s">
        <v>19430</v>
      </c>
      <c r="F7222" s="0" t="s">
        <v>19431</v>
      </c>
      <c r="G7222" s="0" t="s">
        <v>19432</v>
      </c>
    </row>
    <row r="7223" customFormat="false" ht="14.4" hidden="false" customHeight="false" outlineLevel="0" collapsed="false">
      <c r="A7223" s="0" t="n">
        <v>1030</v>
      </c>
      <c r="B7223" s="0" t="s">
        <v>19428</v>
      </c>
      <c r="C7223" s="0" t="s">
        <v>19429</v>
      </c>
      <c r="D7223" s="0" t="n">
        <v>2</v>
      </c>
      <c r="E7223" s="0" t="s">
        <v>16845</v>
      </c>
      <c r="F7223" s="0" t="s">
        <v>19433</v>
      </c>
      <c r="G7223" s="0" t="s">
        <v>19434</v>
      </c>
    </row>
    <row r="7224" customFormat="false" ht="14.4" hidden="false" customHeight="false" outlineLevel="0" collapsed="false">
      <c r="A7224" s="0" t="n">
        <v>1030</v>
      </c>
      <c r="B7224" s="0" t="s">
        <v>19428</v>
      </c>
      <c r="C7224" s="0" t="s">
        <v>19429</v>
      </c>
      <c r="D7224" s="0" t="n">
        <v>3</v>
      </c>
      <c r="E7224" s="0" t="s">
        <v>16846</v>
      </c>
      <c r="F7224" s="0" t="s">
        <v>19435</v>
      </c>
      <c r="G7224" s="0" t="s">
        <v>19436</v>
      </c>
    </row>
    <row r="7225" customFormat="false" ht="14.4" hidden="false" customHeight="false" outlineLevel="0" collapsed="false">
      <c r="A7225" s="0" t="n">
        <v>1033</v>
      </c>
      <c r="B7225" s="0" t="s">
        <v>19437</v>
      </c>
      <c r="C7225" s="0" t="s">
        <v>19438</v>
      </c>
      <c r="D7225" s="0" t="n">
        <v>1500</v>
      </c>
      <c r="E7225" s="0" t="s">
        <v>2104</v>
      </c>
      <c r="F7225" s="0" t="s">
        <v>2105</v>
      </c>
      <c r="G7225" s="0" t="s">
        <v>2106</v>
      </c>
    </row>
    <row r="7226" customFormat="false" ht="14.4" hidden="false" customHeight="false" outlineLevel="0" collapsed="false">
      <c r="A7226" s="0" t="n">
        <v>1033</v>
      </c>
      <c r="B7226" s="0" t="s">
        <v>19437</v>
      </c>
      <c r="C7226" s="0" t="s">
        <v>19438</v>
      </c>
      <c r="D7226" s="0" t="n">
        <v>1501</v>
      </c>
      <c r="E7226" s="0" t="s">
        <v>2107</v>
      </c>
      <c r="F7226" s="0" t="s">
        <v>2108</v>
      </c>
      <c r="G7226" s="0" t="s">
        <v>2109</v>
      </c>
    </row>
    <row r="7227" customFormat="false" ht="14.4" hidden="false" customHeight="false" outlineLevel="0" collapsed="false">
      <c r="A7227" s="0" t="n">
        <v>1033</v>
      </c>
      <c r="B7227" s="0" t="s">
        <v>19437</v>
      </c>
      <c r="C7227" s="0" t="s">
        <v>19438</v>
      </c>
      <c r="D7227" s="0" t="n">
        <v>1502</v>
      </c>
      <c r="E7227" s="0" t="s">
        <v>2110</v>
      </c>
      <c r="F7227" s="0" t="s">
        <v>2111</v>
      </c>
      <c r="G7227" s="0" t="s">
        <v>2112</v>
      </c>
    </row>
    <row r="7228" customFormat="false" ht="14.4" hidden="false" customHeight="false" outlineLevel="0" collapsed="false">
      <c r="A7228" s="0" t="n">
        <v>1033</v>
      </c>
      <c r="B7228" s="0" t="s">
        <v>19437</v>
      </c>
      <c r="C7228" s="0" t="s">
        <v>19438</v>
      </c>
      <c r="D7228" s="0" t="n">
        <v>1503</v>
      </c>
      <c r="E7228" s="0" t="s">
        <v>2113</v>
      </c>
      <c r="F7228" s="0" t="s">
        <v>2114</v>
      </c>
      <c r="G7228" s="0" t="s">
        <v>2115</v>
      </c>
    </row>
    <row r="7229" customFormat="false" ht="14.4" hidden="false" customHeight="false" outlineLevel="0" collapsed="false">
      <c r="A7229" s="0" t="n">
        <v>1033</v>
      </c>
      <c r="B7229" s="0" t="s">
        <v>19437</v>
      </c>
      <c r="C7229" s="0" t="s">
        <v>19438</v>
      </c>
      <c r="D7229" s="0" t="n">
        <v>1504</v>
      </c>
      <c r="E7229" s="0" t="s">
        <v>2116</v>
      </c>
      <c r="F7229" s="0" t="s">
        <v>2117</v>
      </c>
      <c r="G7229" s="0" t="s">
        <v>2118</v>
      </c>
    </row>
    <row r="7230" customFormat="false" ht="14.4" hidden="false" customHeight="false" outlineLevel="0" collapsed="false">
      <c r="A7230" s="0" t="n">
        <v>1033</v>
      </c>
      <c r="B7230" s="0" t="s">
        <v>19437</v>
      </c>
      <c r="C7230" s="0" t="s">
        <v>19438</v>
      </c>
      <c r="D7230" s="0" t="n">
        <v>1506</v>
      </c>
      <c r="E7230" s="0" t="s">
        <v>2122</v>
      </c>
      <c r="F7230" s="0" t="s">
        <v>2123</v>
      </c>
      <c r="G7230" s="0" t="s">
        <v>2124</v>
      </c>
    </row>
    <row r="7231" customFormat="false" ht="14.4" hidden="false" customHeight="false" outlineLevel="0" collapsed="false">
      <c r="A7231" s="0" t="n">
        <v>1033</v>
      </c>
      <c r="B7231" s="0" t="s">
        <v>19437</v>
      </c>
      <c r="C7231" s="0" t="s">
        <v>19438</v>
      </c>
      <c r="D7231" s="0" t="n">
        <v>1508</v>
      </c>
      <c r="E7231" s="0" t="s">
        <v>2128</v>
      </c>
      <c r="F7231" s="0" t="s">
        <v>2129</v>
      </c>
      <c r="G7231" s="0" t="s">
        <v>2130</v>
      </c>
    </row>
    <row r="7232" customFormat="false" ht="14.4" hidden="false" customHeight="false" outlineLevel="0" collapsed="false">
      <c r="A7232" s="0" t="n">
        <v>1033</v>
      </c>
      <c r="B7232" s="0" t="s">
        <v>19437</v>
      </c>
      <c r="C7232" s="0" t="s">
        <v>19438</v>
      </c>
      <c r="D7232" s="0" t="n">
        <v>1530</v>
      </c>
      <c r="E7232" s="0" t="s">
        <v>2134</v>
      </c>
      <c r="F7232" s="0" t="s">
        <v>2135</v>
      </c>
      <c r="G7232" s="0" t="s">
        <v>2136</v>
      </c>
    </row>
    <row r="7233" customFormat="false" ht="14.4" hidden="false" customHeight="false" outlineLevel="0" collapsed="false">
      <c r="A7233" s="0" t="n">
        <v>1033</v>
      </c>
      <c r="B7233" s="0" t="s">
        <v>19437</v>
      </c>
      <c r="C7233" s="0" t="s">
        <v>19438</v>
      </c>
      <c r="D7233" s="0" t="n">
        <v>1531</v>
      </c>
      <c r="E7233" s="0" t="s">
        <v>2137</v>
      </c>
      <c r="F7233" s="0" t="s">
        <v>2138</v>
      </c>
      <c r="G7233" s="0" t="s">
        <v>2139</v>
      </c>
    </row>
    <row r="7234" customFormat="false" ht="14.4" hidden="false" customHeight="false" outlineLevel="0" collapsed="false">
      <c r="A7234" s="0" t="n">
        <v>1033</v>
      </c>
      <c r="B7234" s="0" t="s">
        <v>19437</v>
      </c>
      <c r="C7234" s="0" t="s">
        <v>19438</v>
      </c>
      <c r="D7234" s="0" t="n">
        <v>1532</v>
      </c>
      <c r="E7234" s="0" t="s">
        <v>2140</v>
      </c>
      <c r="F7234" s="0" t="s">
        <v>2141</v>
      </c>
      <c r="G7234" s="0" t="s">
        <v>2142</v>
      </c>
    </row>
    <row r="7235" customFormat="false" ht="14.4" hidden="false" customHeight="false" outlineLevel="0" collapsed="false">
      <c r="A7235" s="0" t="n">
        <v>1033</v>
      </c>
      <c r="B7235" s="0" t="s">
        <v>19437</v>
      </c>
      <c r="C7235" s="0" t="s">
        <v>19438</v>
      </c>
      <c r="D7235" s="0" t="n">
        <v>1533</v>
      </c>
      <c r="E7235" s="0" t="s">
        <v>2143</v>
      </c>
      <c r="F7235" s="0" t="s">
        <v>2144</v>
      </c>
      <c r="G7235" s="0" t="s">
        <v>2145</v>
      </c>
    </row>
    <row r="7236" customFormat="false" ht="14.4" hidden="false" customHeight="false" outlineLevel="0" collapsed="false">
      <c r="A7236" s="0" t="n">
        <v>1033</v>
      </c>
      <c r="B7236" s="0" t="s">
        <v>19437</v>
      </c>
      <c r="C7236" s="0" t="s">
        <v>19438</v>
      </c>
      <c r="D7236" s="0" t="n">
        <v>1534</v>
      </c>
      <c r="E7236" s="0" t="s">
        <v>2146</v>
      </c>
      <c r="F7236" s="0" t="s">
        <v>2147</v>
      </c>
      <c r="G7236" s="0" t="s">
        <v>2148</v>
      </c>
    </row>
    <row r="7237" customFormat="false" ht="14.4" hidden="false" customHeight="false" outlineLevel="0" collapsed="false">
      <c r="A7237" s="0" t="n">
        <v>1033</v>
      </c>
      <c r="B7237" s="0" t="s">
        <v>19437</v>
      </c>
      <c r="C7237" s="0" t="s">
        <v>19438</v>
      </c>
      <c r="D7237" s="0" t="n">
        <v>1535</v>
      </c>
      <c r="E7237" s="0" t="s">
        <v>2149</v>
      </c>
      <c r="F7237" s="0" t="s">
        <v>2150</v>
      </c>
      <c r="G7237" s="0" t="s">
        <v>2151</v>
      </c>
    </row>
    <row r="7238" customFormat="false" ht="14.4" hidden="false" customHeight="false" outlineLevel="0" collapsed="false">
      <c r="A7238" s="0" t="n">
        <v>1033</v>
      </c>
      <c r="B7238" s="0" t="s">
        <v>19437</v>
      </c>
      <c r="C7238" s="0" t="s">
        <v>19438</v>
      </c>
      <c r="D7238" s="0" t="n">
        <v>1549</v>
      </c>
      <c r="E7238" s="0" t="s">
        <v>2152</v>
      </c>
      <c r="F7238" s="0" t="s">
        <v>2153</v>
      </c>
      <c r="G7238" s="0" t="s">
        <v>2154</v>
      </c>
    </row>
    <row r="7239" customFormat="false" ht="14.4" hidden="false" customHeight="false" outlineLevel="0" collapsed="false">
      <c r="A7239" s="0" t="n">
        <v>1033</v>
      </c>
      <c r="B7239" s="0" t="s">
        <v>19437</v>
      </c>
      <c r="C7239" s="0" t="s">
        <v>19438</v>
      </c>
      <c r="D7239" s="0" t="n">
        <v>1550</v>
      </c>
      <c r="E7239" s="0" t="s">
        <v>2155</v>
      </c>
      <c r="F7239" s="0" t="s">
        <v>2156</v>
      </c>
      <c r="G7239" s="0" t="s">
        <v>2157</v>
      </c>
    </row>
    <row r="7240" customFormat="false" ht="14.4" hidden="false" customHeight="false" outlineLevel="0" collapsed="false">
      <c r="A7240" s="0" t="n">
        <v>1033</v>
      </c>
      <c r="B7240" s="0" t="s">
        <v>19437</v>
      </c>
      <c r="C7240" s="0" t="s">
        <v>19438</v>
      </c>
      <c r="D7240" s="0" t="n">
        <v>1551</v>
      </c>
      <c r="E7240" s="0" t="s">
        <v>2158</v>
      </c>
      <c r="F7240" s="0" t="s">
        <v>2159</v>
      </c>
      <c r="G7240" s="0" t="s">
        <v>2160</v>
      </c>
    </row>
    <row r="7241" customFormat="false" ht="14.4" hidden="false" customHeight="false" outlineLevel="0" collapsed="false">
      <c r="A7241" s="0" t="n">
        <v>1033</v>
      </c>
      <c r="B7241" s="0" t="s">
        <v>19437</v>
      </c>
      <c r="C7241" s="0" t="s">
        <v>19438</v>
      </c>
      <c r="D7241" s="0" t="n">
        <v>1552</v>
      </c>
      <c r="E7241" s="0" t="s">
        <v>2161</v>
      </c>
      <c r="F7241" s="0" t="s">
        <v>2162</v>
      </c>
      <c r="G7241" s="0" t="s">
        <v>2163</v>
      </c>
    </row>
    <row r="7242" customFormat="false" ht="14.4" hidden="false" customHeight="false" outlineLevel="0" collapsed="false">
      <c r="A7242" s="0" t="n">
        <v>1033</v>
      </c>
      <c r="B7242" s="0" t="s">
        <v>19437</v>
      </c>
      <c r="C7242" s="0" t="s">
        <v>19438</v>
      </c>
      <c r="D7242" s="0" t="n">
        <v>1555</v>
      </c>
      <c r="E7242" s="0" t="s">
        <v>2170</v>
      </c>
      <c r="F7242" s="0" t="s">
        <v>2171</v>
      </c>
      <c r="G7242" s="0" t="s">
        <v>2172</v>
      </c>
    </row>
    <row r="7243" customFormat="false" ht="14.4" hidden="false" customHeight="false" outlineLevel="0" collapsed="false">
      <c r="A7243" s="0" t="n">
        <v>1033</v>
      </c>
      <c r="B7243" s="0" t="s">
        <v>19437</v>
      </c>
      <c r="C7243" s="0" t="s">
        <v>19438</v>
      </c>
      <c r="D7243" s="0" t="n">
        <v>1556</v>
      </c>
      <c r="E7243" s="0" t="s">
        <v>2173</v>
      </c>
      <c r="F7243" s="0" t="s">
        <v>2174</v>
      </c>
      <c r="G7243" s="0" t="s">
        <v>2175</v>
      </c>
    </row>
    <row r="7244" customFormat="false" ht="14.4" hidden="false" customHeight="false" outlineLevel="0" collapsed="false">
      <c r="A7244" s="0" t="n">
        <v>1033</v>
      </c>
      <c r="B7244" s="0" t="s">
        <v>19437</v>
      </c>
      <c r="C7244" s="0" t="s">
        <v>19438</v>
      </c>
      <c r="D7244" s="0" t="n">
        <v>1557</v>
      </c>
      <c r="E7244" s="0" t="s">
        <v>2176</v>
      </c>
      <c r="F7244" s="0" t="s">
        <v>2177</v>
      </c>
      <c r="G7244" s="0" t="s">
        <v>2178</v>
      </c>
    </row>
    <row r="7245" customFormat="false" ht="14.4" hidden="false" customHeight="false" outlineLevel="0" collapsed="false">
      <c r="A7245" s="0" t="n">
        <v>1033</v>
      </c>
      <c r="B7245" s="0" t="s">
        <v>19437</v>
      </c>
      <c r="C7245" s="0" t="s">
        <v>19438</v>
      </c>
      <c r="D7245" s="0" t="n">
        <v>1558</v>
      </c>
      <c r="E7245" s="0" t="s">
        <v>2179</v>
      </c>
      <c r="F7245" s="0" t="s">
        <v>2180</v>
      </c>
      <c r="G7245" s="0" t="s">
        <v>2181</v>
      </c>
    </row>
    <row r="7246" customFormat="false" ht="14.4" hidden="false" customHeight="false" outlineLevel="0" collapsed="false">
      <c r="A7246" s="0" t="n">
        <v>1033</v>
      </c>
      <c r="B7246" s="0" t="s">
        <v>19437</v>
      </c>
      <c r="C7246" s="0" t="s">
        <v>19438</v>
      </c>
      <c r="D7246" s="0" t="n">
        <v>1600</v>
      </c>
      <c r="E7246" s="0" t="s">
        <v>2188</v>
      </c>
      <c r="F7246" s="0" t="s">
        <v>2189</v>
      </c>
      <c r="G7246" s="0" t="s">
        <v>2190</v>
      </c>
    </row>
    <row r="7247" customFormat="false" ht="14.4" hidden="false" customHeight="false" outlineLevel="0" collapsed="false">
      <c r="A7247" s="0" t="n">
        <v>1033</v>
      </c>
      <c r="B7247" s="0" t="s">
        <v>19437</v>
      </c>
      <c r="C7247" s="0" t="s">
        <v>19438</v>
      </c>
      <c r="D7247" s="0" t="n">
        <v>1601</v>
      </c>
      <c r="E7247" s="0" t="s">
        <v>2191</v>
      </c>
      <c r="F7247" s="0" t="s">
        <v>2192</v>
      </c>
      <c r="G7247" s="0" t="s">
        <v>2193</v>
      </c>
    </row>
    <row r="7248" customFormat="false" ht="14.4" hidden="false" customHeight="false" outlineLevel="0" collapsed="false">
      <c r="A7248" s="0" t="n">
        <v>1033</v>
      </c>
      <c r="B7248" s="0" t="s">
        <v>19437</v>
      </c>
      <c r="C7248" s="0" t="s">
        <v>19438</v>
      </c>
      <c r="D7248" s="0" t="n">
        <v>1602</v>
      </c>
      <c r="E7248" s="0" t="s">
        <v>2194</v>
      </c>
      <c r="F7248" s="0" t="s">
        <v>2195</v>
      </c>
      <c r="G7248" s="0" t="s">
        <v>2196</v>
      </c>
    </row>
    <row r="7249" customFormat="false" ht="14.4" hidden="false" customHeight="false" outlineLevel="0" collapsed="false">
      <c r="A7249" s="0" t="n">
        <v>1033</v>
      </c>
      <c r="B7249" s="0" t="s">
        <v>19437</v>
      </c>
      <c r="C7249" s="0" t="s">
        <v>19438</v>
      </c>
      <c r="D7249" s="0" t="n">
        <v>1603</v>
      </c>
      <c r="E7249" s="0" t="s">
        <v>2197</v>
      </c>
      <c r="F7249" s="0" t="s">
        <v>2198</v>
      </c>
      <c r="G7249" s="0" t="s">
        <v>2199</v>
      </c>
    </row>
    <row r="7250" customFormat="false" ht="14.4" hidden="false" customHeight="false" outlineLevel="0" collapsed="false">
      <c r="A7250" s="0" t="n">
        <v>1033</v>
      </c>
      <c r="B7250" s="0" t="s">
        <v>19437</v>
      </c>
      <c r="C7250" s="0" t="s">
        <v>19438</v>
      </c>
      <c r="D7250" s="0" t="n">
        <v>1604</v>
      </c>
      <c r="E7250" s="0" t="s">
        <v>2200</v>
      </c>
      <c r="F7250" s="0" t="s">
        <v>2201</v>
      </c>
      <c r="G7250" s="0" t="s">
        <v>2202</v>
      </c>
    </row>
    <row r="7251" customFormat="false" ht="14.4" hidden="false" customHeight="false" outlineLevel="0" collapsed="false">
      <c r="A7251" s="0" t="n">
        <v>1033</v>
      </c>
      <c r="B7251" s="0" t="s">
        <v>19437</v>
      </c>
      <c r="C7251" s="0" t="s">
        <v>19438</v>
      </c>
      <c r="D7251" s="0" t="n">
        <v>1605</v>
      </c>
      <c r="E7251" s="0" t="s">
        <v>2203</v>
      </c>
      <c r="F7251" s="0" t="s">
        <v>2204</v>
      </c>
      <c r="G7251" s="0" t="s">
        <v>2205</v>
      </c>
    </row>
    <row r="7252" customFormat="false" ht="14.4" hidden="false" customHeight="false" outlineLevel="0" collapsed="false">
      <c r="A7252" s="0" t="n">
        <v>1033</v>
      </c>
      <c r="B7252" s="0" t="s">
        <v>19437</v>
      </c>
      <c r="C7252" s="0" t="s">
        <v>19438</v>
      </c>
      <c r="D7252" s="0" t="n">
        <v>1606</v>
      </c>
      <c r="E7252" s="0" t="s">
        <v>2206</v>
      </c>
      <c r="F7252" s="0" t="s">
        <v>2207</v>
      </c>
      <c r="G7252" s="0" t="s">
        <v>2208</v>
      </c>
    </row>
    <row r="7253" customFormat="false" ht="14.4" hidden="false" customHeight="false" outlineLevel="0" collapsed="false">
      <c r="A7253" s="0" t="n">
        <v>1033</v>
      </c>
      <c r="B7253" s="0" t="s">
        <v>19437</v>
      </c>
      <c r="C7253" s="0" t="s">
        <v>19438</v>
      </c>
      <c r="D7253" s="0" t="n">
        <v>1607</v>
      </c>
      <c r="E7253" s="0" t="s">
        <v>2209</v>
      </c>
      <c r="F7253" s="0" t="s">
        <v>2210</v>
      </c>
      <c r="G7253" s="0" t="s">
        <v>2211</v>
      </c>
    </row>
    <row r="7254" customFormat="false" ht="14.4" hidden="false" customHeight="false" outlineLevel="0" collapsed="false">
      <c r="A7254" s="0" t="n">
        <v>1033</v>
      </c>
      <c r="B7254" s="0" t="s">
        <v>19437</v>
      </c>
      <c r="C7254" s="0" t="s">
        <v>19438</v>
      </c>
      <c r="D7254" s="0" t="n">
        <v>1608</v>
      </c>
      <c r="E7254" s="0" t="s">
        <v>2212</v>
      </c>
      <c r="F7254" s="0" t="s">
        <v>2213</v>
      </c>
      <c r="G7254" s="0" t="s">
        <v>2214</v>
      </c>
    </row>
    <row r="7255" customFormat="false" ht="14.4" hidden="false" customHeight="false" outlineLevel="0" collapsed="false">
      <c r="A7255" s="0" t="n">
        <v>1033</v>
      </c>
      <c r="B7255" s="0" t="s">
        <v>19437</v>
      </c>
      <c r="C7255" s="0" t="s">
        <v>19438</v>
      </c>
      <c r="D7255" s="0" t="n">
        <v>1609</v>
      </c>
      <c r="E7255" s="0" t="s">
        <v>2215</v>
      </c>
      <c r="F7255" s="0" t="s">
        <v>2216</v>
      </c>
      <c r="G7255" s="0" t="s">
        <v>2217</v>
      </c>
    </row>
    <row r="7256" customFormat="false" ht="14.4" hidden="false" customHeight="false" outlineLevel="0" collapsed="false">
      <c r="A7256" s="0" t="n">
        <v>1033</v>
      </c>
      <c r="B7256" s="0" t="s">
        <v>19437</v>
      </c>
      <c r="C7256" s="0" t="s">
        <v>19438</v>
      </c>
      <c r="D7256" s="0" t="n">
        <v>1610</v>
      </c>
      <c r="E7256" s="0" t="s">
        <v>2218</v>
      </c>
      <c r="F7256" s="0" t="s">
        <v>2219</v>
      </c>
      <c r="G7256" s="0" t="s">
        <v>2220</v>
      </c>
    </row>
    <row r="7257" customFormat="false" ht="14.4" hidden="false" customHeight="false" outlineLevel="0" collapsed="false">
      <c r="A7257" s="0" t="n">
        <v>1033</v>
      </c>
      <c r="B7257" s="0" t="s">
        <v>19437</v>
      </c>
      <c r="C7257" s="0" t="s">
        <v>19438</v>
      </c>
      <c r="D7257" s="0" t="n">
        <v>1611</v>
      </c>
      <c r="E7257" s="0" t="s">
        <v>2221</v>
      </c>
      <c r="F7257" s="0" t="s">
        <v>2222</v>
      </c>
      <c r="G7257" s="0" t="s">
        <v>2223</v>
      </c>
    </row>
    <row r="7258" customFormat="false" ht="14.4" hidden="false" customHeight="false" outlineLevel="0" collapsed="false">
      <c r="A7258" s="0" t="n">
        <v>1033</v>
      </c>
      <c r="B7258" s="0" t="s">
        <v>19437</v>
      </c>
      <c r="C7258" s="0" t="s">
        <v>19438</v>
      </c>
      <c r="D7258" s="0" t="n">
        <v>1612</v>
      </c>
      <c r="E7258" s="0" t="s">
        <v>2224</v>
      </c>
      <c r="F7258" s="0" t="s">
        <v>2225</v>
      </c>
      <c r="G7258" s="0" t="s">
        <v>2226</v>
      </c>
    </row>
    <row r="7259" customFormat="false" ht="14.4" hidden="false" customHeight="false" outlineLevel="0" collapsed="false">
      <c r="A7259" s="0" t="n">
        <v>1033</v>
      </c>
      <c r="B7259" s="0" t="s">
        <v>19437</v>
      </c>
      <c r="C7259" s="0" t="s">
        <v>19438</v>
      </c>
      <c r="D7259" s="0" t="n">
        <v>1613</v>
      </c>
      <c r="E7259" s="0" t="s">
        <v>2227</v>
      </c>
      <c r="F7259" s="0" t="s">
        <v>2228</v>
      </c>
      <c r="G7259" s="0" t="s">
        <v>2229</v>
      </c>
    </row>
    <row r="7260" customFormat="false" ht="14.4" hidden="false" customHeight="false" outlineLevel="0" collapsed="false">
      <c r="A7260" s="0" t="n">
        <v>1033</v>
      </c>
      <c r="B7260" s="0" t="s">
        <v>19437</v>
      </c>
      <c r="C7260" s="0" t="s">
        <v>19438</v>
      </c>
      <c r="D7260" s="0" t="n">
        <v>1614</v>
      </c>
      <c r="E7260" s="0" t="s">
        <v>2230</v>
      </c>
    </row>
    <row r="7261" customFormat="false" ht="14.4" hidden="false" customHeight="false" outlineLevel="0" collapsed="false">
      <c r="A7261" s="0" t="n">
        <v>1033</v>
      </c>
      <c r="B7261" s="0" t="s">
        <v>19437</v>
      </c>
      <c r="C7261" s="0" t="s">
        <v>19438</v>
      </c>
      <c r="D7261" s="0" t="n">
        <v>1615</v>
      </c>
      <c r="E7261" s="0" t="s">
        <v>2231</v>
      </c>
    </row>
    <row r="7262" customFormat="false" ht="14.4" hidden="false" customHeight="false" outlineLevel="0" collapsed="false">
      <c r="A7262" s="0" t="n">
        <v>1033</v>
      </c>
      <c r="B7262" s="0" t="s">
        <v>19437</v>
      </c>
      <c r="C7262" s="0" t="s">
        <v>19438</v>
      </c>
      <c r="D7262" s="0" t="n">
        <v>1616</v>
      </c>
      <c r="E7262" s="0" t="s">
        <v>2232</v>
      </c>
    </row>
    <row r="7263" customFormat="false" ht="14.4" hidden="false" customHeight="false" outlineLevel="0" collapsed="false">
      <c r="A7263" s="0" t="n">
        <v>1033</v>
      </c>
      <c r="B7263" s="0" t="s">
        <v>19437</v>
      </c>
      <c r="C7263" s="0" t="s">
        <v>19438</v>
      </c>
      <c r="D7263" s="0" t="n">
        <v>1650</v>
      </c>
      <c r="E7263" s="0" t="s">
        <v>2233</v>
      </c>
      <c r="F7263" s="0" t="s">
        <v>2234</v>
      </c>
      <c r="G7263" s="0" t="s">
        <v>2235</v>
      </c>
    </row>
    <row r="7264" customFormat="false" ht="14.4" hidden="false" customHeight="false" outlineLevel="0" collapsed="false">
      <c r="A7264" s="0" t="n">
        <v>1033</v>
      </c>
      <c r="B7264" s="0" t="s">
        <v>19437</v>
      </c>
      <c r="C7264" s="0" t="s">
        <v>19438</v>
      </c>
      <c r="D7264" s="0" t="n">
        <v>1652</v>
      </c>
      <c r="E7264" s="0" t="s">
        <v>2239</v>
      </c>
      <c r="F7264" s="0" t="s">
        <v>2240</v>
      </c>
      <c r="G7264" s="0" t="s">
        <v>2241</v>
      </c>
    </row>
    <row r="7265" customFormat="false" ht="14.4" hidden="false" customHeight="false" outlineLevel="0" collapsed="false">
      <c r="A7265" s="0" t="n">
        <v>1033</v>
      </c>
      <c r="B7265" s="0" t="s">
        <v>19437</v>
      </c>
      <c r="C7265" s="0" t="s">
        <v>19438</v>
      </c>
      <c r="D7265" s="0" t="n">
        <v>1653</v>
      </c>
      <c r="E7265" s="0" t="s">
        <v>2242</v>
      </c>
      <c r="F7265" s="0" t="s">
        <v>2243</v>
      </c>
      <c r="G7265" s="0" t="s">
        <v>2244</v>
      </c>
    </row>
    <row r="7266" customFormat="false" ht="14.4" hidden="false" customHeight="false" outlineLevel="0" collapsed="false">
      <c r="A7266" s="0" t="n">
        <v>1033</v>
      </c>
      <c r="B7266" s="0" t="s">
        <v>19437</v>
      </c>
      <c r="C7266" s="0" t="s">
        <v>19438</v>
      </c>
      <c r="D7266" s="0" t="n">
        <v>1654</v>
      </c>
      <c r="E7266" s="0" t="s">
        <v>2245</v>
      </c>
      <c r="F7266" s="0" t="s">
        <v>2246</v>
      </c>
      <c r="G7266" s="0" t="s">
        <v>2247</v>
      </c>
    </row>
    <row r="7267" customFormat="false" ht="14.4" hidden="false" customHeight="false" outlineLevel="0" collapsed="false">
      <c r="A7267" s="0" t="n">
        <v>1033</v>
      </c>
      <c r="B7267" s="0" t="s">
        <v>19437</v>
      </c>
      <c r="C7267" s="0" t="s">
        <v>19438</v>
      </c>
      <c r="D7267" s="0" t="n">
        <v>1655</v>
      </c>
      <c r="E7267" s="0" t="s">
        <v>2248</v>
      </c>
      <c r="F7267" s="0" t="s">
        <v>2249</v>
      </c>
      <c r="G7267" s="0" t="s">
        <v>2250</v>
      </c>
    </row>
    <row r="7268" customFormat="false" ht="14.4" hidden="false" customHeight="false" outlineLevel="0" collapsed="false">
      <c r="A7268" s="0" t="n">
        <v>1033</v>
      </c>
      <c r="B7268" s="0" t="s">
        <v>19437</v>
      </c>
      <c r="C7268" s="0" t="s">
        <v>19438</v>
      </c>
      <c r="D7268" s="0" t="n">
        <v>1656</v>
      </c>
      <c r="E7268" s="0" t="s">
        <v>2251</v>
      </c>
      <c r="F7268" s="0" t="s">
        <v>2252</v>
      </c>
      <c r="G7268" s="0" t="s">
        <v>2253</v>
      </c>
    </row>
    <row r="7269" customFormat="false" ht="14.4" hidden="false" customHeight="false" outlineLevel="0" collapsed="false">
      <c r="A7269" s="0" t="n">
        <v>1033</v>
      </c>
      <c r="B7269" s="0" t="s">
        <v>19437</v>
      </c>
      <c r="C7269" s="0" t="s">
        <v>19438</v>
      </c>
      <c r="D7269" s="0" t="n">
        <v>1657</v>
      </c>
      <c r="E7269" s="0" t="s">
        <v>2254</v>
      </c>
      <c r="F7269" s="0" t="s">
        <v>2255</v>
      </c>
      <c r="G7269" s="0" t="s">
        <v>2256</v>
      </c>
    </row>
    <row r="7270" customFormat="false" ht="14.4" hidden="false" customHeight="false" outlineLevel="0" collapsed="false">
      <c r="A7270" s="0" t="n">
        <v>1033</v>
      </c>
      <c r="B7270" s="0" t="s">
        <v>19437</v>
      </c>
      <c r="C7270" s="0" t="s">
        <v>19438</v>
      </c>
      <c r="D7270" s="0" t="n">
        <v>1658</v>
      </c>
      <c r="E7270" s="0" t="s">
        <v>2257</v>
      </c>
      <c r="F7270" s="0" t="s">
        <v>2258</v>
      </c>
      <c r="G7270" s="0" t="s">
        <v>2259</v>
      </c>
    </row>
    <row r="7271" customFormat="false" ht="14.4" hidden="false" customHeight="false" outlineLevel="0" collapsed="false">
      <c r="A7271" s="0" t="n">
        <v>1033</v>
      </c>
      <c r="B7271" s="0" t="s">
        <v>19437</v>
      </c>
      <c r="C7271" s="0" t="s">
        <v>19438</v>
      </c>
      <c r="D7271" s="0" t="n">
        <v>1659</v>
      </c>
      <c r="E7271" s="0" t="s">
        <v>2260</v>
      </c>
      <c r="F7271" s="0" t="s">
        <v>2261</v>
      </c>
      <c r="G7271" s="0" t="s">
        <v>2262</v>
      </c>
    </row>
    <row r="7272" customFormat="false" ht="14.4" hidden="false" customHeight="false" outlineLevel="0" collapsed="false">
      <c r="A7272" s="0" t="n">
        <v>1033</v>
      </c>
      <c r="B7272" s="0" t="s">
        <v>19437</v>
      </c>
      <c r="C7272" s="0" t="s">
        <v>19438</v>
      </c>
      <c r="D7272" s="0" t="n">
        <v>1699</v>
      </c>
      <c r="E7272" s="0" t="s">
        <v>2263</v>
      </c>
      <c r="F7272" s="0" t="s">
        <v>2264</v>
      </c>
      <c r="G7272" s="0" t="s">
        <v>2265</v>
      </c>
    </row>
    <row r="7273" customFormat="false" ht="14.4" hidden="false" customHeight="false" outlineLevel="0" collapsed="false">
      <c r="A7273" s="0" t="n">
        <v>1033</v>
      </c>
      <c r="B7273" s="0" t="s">
        <v>19437</v>
      </c>
      <c r="C7273" s="0" t="s">
        <v>19438</v>
      </c>
      <c r="D7273" s="0" t="n">
        <v>1750</v>
      </c>
      <c r="E7273" s="0" t="s">
        <v>2272</v>
      </c>
      <c r="F7273" s="0" t="s">
        <v>2273</v>
      </c>
      <c r="G7273" s="0" t="s">
        <v>2274</v>
      </c>
    </row>
    <row r="7274" customFormat="false" ht="14.4" hidden="false" customHeight="false" outlineLevel="0" collapsed="false">
      <c r="A7274" s="0" t="n">
        <v>1033</v>
      </c>
      <c r="B7274" s="0" t="s">
        <v>19437</v>
      </c>
      <c r="C7274" s="0" t="s">
        <v>19438</v>
      </c>
      <c r="D7274" s="0" t="n">
        <v>1751</v>
      </c>
      <c r="E7274" s="0" t="s">
        <v>2275</v>
      </c>
      <c r="F7274" s="0" t="s">
        <v>2276</v>
      </c>
      <c r="G7274" s="0" t="s">
        <v>2277</v>
      </c>
    </row>
    <row r="7275" customFormat="false" ht="14.4" hidden="false" customHeight="false" outlineLevel="0" collapsed="false">
      <c r="A7275" s="0" t="n">
        <v>1033</v>
      </c>
      <c r="B7275" s="0" t="s">
        <v>19437</v>
      </c>
      <c r="C7275" s="0" t="s">
        <v>19438</v>
      </c>
      <c r="D7275" s="0" t="n">
        <v>1752</v>
      </c>
      <c r="E7275" s="0" t="s">
        <v>2278</v>
      </c>
      <c r="F7275" s="0" t="s">
        <v>2279</v>
      </c>
      <c r="G7275" s="0" t="s">
        <v>2280</v>
      </c>
    </row>
    <row r="7276" customFormat="false" ht="14.4" hidden="false" customHeight="false" outlineLevel="0" collapsed="false">
      <c r="A7276" s="0" t="n">
        <v>1033</v>
      </c>
      <c r="B7276" s="0" t="s">
        <v>19437</v>
      </c>
      <c r="C7276" s="0" t="s">
        <v>19438</v>
      </c>
      <c r="D7276" s="0" t="n">
        <v>1753</v>
      </c>
      <c r="E7276" s="0" t="s">
        <v>2281</v>
      </c>
      <c r="F7276" s="0" t="s">
        <v>2282</v>
      </c>
      <c r="G7276" s="0" t="s">
        <v>2283</v>
      </c>
    </row>
    <row r="7277" customFormat="false" ht="14.4" hidden="false" customHeight="false" outlineLevel="0" collapsed="false">
      <c r="A7277" s="0" t="n">
        <v>1033</v>
      </c>
      <c r="B7277" s="0" t="s">
        <v>19437</v>
      </c>
      <c r="C7277" s="0" t="s">
        <v>19438</v>
      </c>
      <c r="D7277" s="0" t="n">
        <v>1754</v>
      </c>
      <c r="E7277" s="0" t="s">
        <v>2284</v>
      </c>
      <c r="F7277" s="0" t="s">
        <v>2285</v>
      </c>
      <c r="G7277" s="0" t="s">
        <v>2286</v>
      </c>
    </row>
    <row r="7278" customFormat="false" ht="14.4" hidden="false" customHeight="false" outlineLevel="0" collapsed="false">
      <c r="A7278" s="0" t="n">
        <v>1033</v>
      </c>
      <c r="B7278" s="0" t="s">
        <v>19437</v>
      </c>
      <c r="C7278" s="0" t="s">
        <v>19438</v>
      </c>
      <c r="D7278" s="0" t="n">
        <v>1755</v>
      </c>
      <c r="E7278" s="0" t="s">
        <v>2287</v>
      </c>
      <c r="F7278" s="0" t="s">
        <v>2288</v>
      </c>
      <c r="G7278" s="0" t="s">
        <v>2289</v>
      </c>
    </row>
    <row r="7279" customFormat="false" ht="14.4" hidden="false" customHeight="false" outlineLevel="0" collapsed="false">
      <c r="A7279" s="0" t="n">
        <v>1033</v>
      </c>
      <c r="B7279" s="0" t="s">
        <v>19437</v>
      </c>
      <c r="C7279" s="0" t="s">
        <v>19438</v>
      </c>
      <c r="D7279" s="0" t="n">
        <v>1756</v>
      </c>
      <c r="E7279" s="0" t="s">
        <v>2290</v>
      </c>
      <c r="F7279" s="0" t="s">
        <v>2291</v>
      </c>
      <c r="G7279" s="0" t="s">
        <v>2292</v>
      </c>
    </row>
    <row r="7280" customFormat="false" ht="14.4" hidden="false" customHeight="false" outlineLevel="0" collapsed="false">
      <c r="A7280" s="0" t="n">
        <v>1033</v>
      </c>
      <c r="B7280" s="0" t="s">
        <v>19437</v>
      </c>
      <c r="C7280" s="0" t="s">
        <v>19438</v>
      </c>
      <c r="D7280" s="0" t="n">
        <v>1798</v>
      </c>
      <c r="E7280" s="0" t="s">
        <v>2293</v>
      </c>
      <c r="F7280" s="0" t="s">
        <v>2294</v>
      </c>
      <c r="G7280" s="0" t="s">
        <v>2295</v>
      </c>
    </row>
    <row r="7281" customFormat="false" ht="14.4" hidden="false" customHeight="false" outlineLevel="0" collapsed="false">
      <c r="A7281" s="0" t="n">
        <v>1033</v>
      </c>
      <c r="B7281" s="0" t="s">
        <v>19437</v>
      </c>
      <c r="C7281" s="0" t="s">
        <v>19438</v>
      </c>
      <c r="D7281" s="0" t="n">
        <v>1799</v>
      </c>
      <c r="E7281" s="0" t="s">
        <v>2296</v>
      </c>
      <c r="F7281" s="0" t="s">
        <v>2297</v>
      </c>
      <c r="G7281" s="0" t="s">
        <v>2298</v>
      </c>
    </row>
    <row r="7282" customFormat="false" ht="14.4" hidden="false" customHeight="false" outlineLevel="0" collapsed="false">
      <c r="A7282" s="0" t="n">
        <v>1036</v>
      </c>
      <c r="B7282" s="0" t="s">
        <v>19439</v>
      </c>
      <c r="C7282" s="0" t="s">
        <v>19440</v>
      </c>
      <c r="D7282" s="0" t="n">
        <v>0</v>
      </c>
      <c r="E7282" s="0" t="s">
        <v>19441</v>
      </c>
      <c r="F7282" s="0" t="s">
        <v>19442</v>
      </c>
    </row>
    <row r="7283" customFormat="false" ht="14.4" hidden="false" customHeight="false" outlineLevel="0" collapsed="false">
      <c r="A7283" s="0" t="n">
        <v>1036</v>
      </c>
      <c r="B7283" s="0" t="s">
        <v>19439</v>
      </c>
      <c r="C7283" s="0" t="s">
        <v>19440</v>
      </c>
      <c r="D7283" s="0" t="n">
        <v>1</v>
      </c>
      <c r="E7283" s="0" t="s">
        <v>19443</v>
      </c>
      <c r="F7283" s="0" t="s">
        <v>19444</v>
      </c>
    </row>
    <row r="7284" customFormat="false" ht="14.4" hidden="false" customHeight="false" outlineLevel="0" collapsed="false">
      <c r="A7284" s="0" t="n">
        <v>1036</v>
      </c>
      <c r="B7284" s="0" t="s">
        <v>19439</v>
      </c>
      <c r="C7284" s="0" t="s">
        <v>19440</v>
      </c>
      <c r="D7284" s="0" t="n">
        <v>2</v>
      </c>
      <c r="E7284" s="0" t="s">
        <v>19445</v>
      </c>
      <c r="F7284" s="0" t="s">
        <v>19446</v>
      </c>
    </row>
    <row r="7285" customFormat="false" ht="14.4" hidden="false" customHeight="false" outlineLevel="0" collapsed="false">
      <c r="A7285" s="0" t="n">
        <v>1036</v>
      </c>
      <c r="B7285" s="0" t="s">
        <v>19439</v>
      </c>
      <c r="C7285" s="0" t="s">
        <v>19440</v>
      </c>
      <c r="D7285" s="0" t="n">
        <v>3</v>
      </c>
      <c r="E7285" s="0" t="s">
        <v>19447</v>
      </c>
      <c r="F7285" s="0" t="s">
        <v>17125</v>
      </c>
    </row>
    <row r="7286" customFormat="false" ht="14.4" hidden="false" customHeight="false" outlineLevel="0" collapsed="false">
      <c r="A7286" s="0" t="n">
        <v>1036</v>
      </c>
      <c r="B7286" s="0" t="s">
        <v>19439</v>
      </c>
      <c r="C7286" s="0" t="s">
        <v>19440</v>
      </c>
      <c r="D7286" s="0" t="n">
        <v>4</v>
      </c>
      <c r="E7286" s="0" t="s">
        <v>19448</v>
      </c>
      <c r="F7286" s="0" t="s">
        <v>19449</v>
      </c>
    </row>
    <row r="7287" customFormat="false" ht="14.4" hidden="false" customHeight="false" outlineLevel="0" collapsed="false">
      <c r="A7287" s="0" t="n">
        <v>1036</v>
      </c>
      <c r="B7287" s="0" t="s">
        <v>19439</v>
      </c>
      <c r="C7287" s="0" t="s">
        <v>19440</v>
      </c>
      <c r="D7287" s="0" t="n">
        <v>5</v>
      </c>
      <c r="E7287" s="0" t="s">
        <v>19450</v>
      </c>
      <c r="F7287" s="0" t="s">
        <v>19451</v>
      </c>
    </row>
    <row r="7288" customFormat="false" ht="14.4" hidden="false" customHeight="false" outlineLevel="0" collapsed="false">
      <c r="A7288" s="0" t="n">
        <v>1036</v>
      </c>
      <c r="B7288" s="0" t="s">
        <v>19439</v>
      </c>
      <c r="C7288" s="0" t="s">
        <v>19440</v>
      </c>
      <c r="D7288" s="0" t="n">
        <v>6</v>
      </c>
      <c r="E7288" s="0" t="s">
        <v>19452</v>
      </c>
      <c r="F7288" s="0" t="s">
        <v>19453</v>
      </c>
    </row>
    <row r="7289" customFormat="false" ht="14.4" hidden="false" customHeight="false" outlineLevel="0" collapsed="false">
      <c r="A7289" s="0" t="n">
        <v>1036</v>
      </c>
      <c r="B7289" s="0" t="s">
        <v>19439</v>
      </c>
      <c r="C7289" s="0" t="s">
        <v>19440</v>
      </c>
      <c r="D7289" s="0" t="n">
        <v>7</v>
      </c>
      <c r="E7289" s="0" t="s">
        <v>19454</v>
      </c>
      <c r="F7289" s="0" t="s">
        <v>19455</v>
      </c>
    </row>
    <row r="7290" customFormat="false" ht="14.4" hidden="false" customHeight="false" outlineLevel="0" collapsed="false">
      <c r="A7290" s="0" t="n">
        <v>1036</v>
      </c>
      <c r="B7290" s="0" t="s">
        <v>19439</v>
      </c>
      <c r="C7290" s="0" t="s">
        <v>19440</v>
      </c>
      <c r="D7290" s="0" t="n">
        <v>530</v>
      </c>
      <c r="E7290" s="0" t="s">
        <v>1307</v>
      </c>
      <c r="F7290" s="0" t="s">
        <v>1308</v>
      </c>
      <c r="G7290" s="0" t="s">
        <v>9161</v>
      </c>
    </row>
    <row r="7291" customFormat="false" ht="14.4" hidden="false" customHeight="false" outlineLevel="0" collapsed="false">
      <c r="A7291" s="0" t="n">
        <v>1036</v>
      </c>
      <c r="B7291" s="0" t="s">
        <v>19439</v>
      </c>
      <c r="C7291" s="0" t="s">
        <v>19440</v>
      </c>
      <c r="D7291" s="0" t="n">
        <v>532</v>
      </c>
      <c r="E7291" s="0" t="s">
        <v>19450</v>
      </c>
      <c r="F7291" s="0" t="s">
        <v>19451</v>
      </c>
    </row>
    <row r="7292" customFormat="false" ht="14.4" hidden="false" customHeight="false" outlineLevel="0" collapsed="false">
      <c r="A7292" s="0" t="n">
        <v>1036</v>
      </c>
      <c r="B7292" s="0" t="s">
        <v>19439</v>
      </c>
      <c r="C7292" s="0" t="s">
        <v>19440</v>
      </c>
      <c r="D7292" s="0" t="n">
        <v>540</v>
      </c>
      <c r="E7292" s="0" t="s">
        <v>1316</v>
      </c>
      <c r="F7292" s="0" t="s">
        <v>1317</v>
      </c>
    </row>
    <row r="7293" customFormat="false" ht="14.4" hidden="false" customHeight="false" outlineLevel="0" collapsed="false">
      <c r="A7293" s="0" t="n">
        <v>1036</v>
      </c>
      <c r="B7293" s="0" t="s">
        <v>19439</v>
      </c>
      <c r="C7293" s="0" t="s">
        <v>19440</v>
      </c>
      <c r="D7293" s="0" t="n">
        <v>545</v>
      </c>
      <c r="E7293" s="0" t="s">
        <v>19456</v>
      </c>
      <c r="F7293" s="0" t="s">
        <v>19457</v>
      </c>
    </row>
    <row r="7294" customFormat="false" ht="14.4" hidden="false" customHeight="false" outlineLevel="0" collapsed="false">
      <c r="A7294" s="0" t="n">
        <v>1036</v>
      </c>
      <c r="B7294" s="0" t="s">
        <v>19439</v>
      </c>
      <c r="C7294" s="0" t="s">
        <v>19440</v>
      </c>
      <c r="D7294" s="0" t="n">
        <v>551</v>
      </c>
      <c r="E7294" s="0" t="s">
        <v>1349</v>
      </c>
      <c r="F7294" s="0" t="s">
        <v>1350</v>
      </c>
    </row>
    <row r="7295" customFormat="false" ht="14.4" hidden="false" customHeight="false" outlineLevel="0" collapsed="false">
      <c r="A7295" s="0" t="n">
        <v>1036</v>
      </c>
      <c r="B7295" s="0" t="s">
        <v>19439</v>
      </c>
      <c r="C7295" s="0" t="s">
        <v>19440</v>
      </c>
      <c r="D7295" s="0" t="n">
        <v>570</v>
      </c>
      <c r="E7295" s="0" t="s">
        <v>1355</v>
      </c>
      <c r="F7295" s="0" t="s">
        <v>1356</v>
      </c>
    </row>
    <row r="7296" customFormat="false" ht="14.4" hidden="false" customHeight="false" outlineLevel="0" collapsed="false">
      <c r="A7296" s="0" t="n">
        <v>1036</v>
      </c>
      <c r="B7296" s="0" t="s">
        <v>19439</v>
      </c>
      <c r="C7296" s="0" t="s">
        <v>19440</v>
      </c>
      <c r="D7296" s="0" t="n">
        <v>571</v>
      </c>
      <c r="E7296" s="0" t="s">
        <v>1358</v>
      </c>
      <c r="F7296" s="0" t="s">
        <v>1359</v>
      </c>
    </row>
    <row r="7297" customFormat="false" ht="14.4" hidden="false" customHeight="false" outlineLevel="0" collapsed="false">
      <c r="A7297" s="0" t="n">
        <v>1036</v>
      </c>
      <c r="B7297" s="0" t="s">
        <v>19439</v>
      </c>
      <c r="C7297" s="0" t="s">
        <v>19440</v>
      </c>
      <c r="D7297" s="0" t="n">
        <v>572</v>
      </c>
      <c r="E7297" s="0" t="s">
        <v>1361</v>
      </c>
      <c r="F7297" s="0" t="s">
        <v>1362</v>
      </c>
    </row>
    <row r="7298" customFormat="false" ht="14.4" hidden="false" customHeight="false" outlineLevel="0" collapsed="false">
      <c r="A7298" s="0" t="n">
        <v>1036</v>
      </c>
      <c r="B7298" s="0" t="s">
        <v>19439</v>
      </c>
      <c r="C7298" s="0" t="s">
        <v>19440</v>
      </c>
      <c r="D7298" s="0" t="n">
        <v>577</v>
      </c>
      <c r="E7298" s="0" t="s">
        <v>1376</v>
      </c>
      <c r="F7298" s="0" t="s">
        <v>19458</v>
      </c>
    </row>
    <row r="7299" customFormat="false" ht="14.4" hidden="false" customHeight="false" outlineLevel="0" collapsed="false">
      <c r="A7299" s="0" t="n">
        <v>1036</v>
      </c>
      <c r="B7299" s="0" t="s">
        <v>19439</v>
      </c>
      <c r="C7299" s="0" t="s">
        <v>19440</v>
      </c>
      <c r="D7299" s="0" t="n">
        <v>578</v>
      </c>
      <c r="E7299" s="0" t="s">
        <v>1379</v>
      </c>
      <c r="F7299" s="0" t="s">
        <v>1380</v>
      </c>
    </row>
    <row r="7300" customFormat="false" ht="14.4" hidden="false" customHeight="false" outlineLevel="0" collapsed="false">
      <c r="A7300" s="0" t="n">
        <v>1036</v>
      </c>
      <c r="B7300" s="0" t="s">
        <v>19439</v>
      </c>
      <c r="C7300" s="0" t="s">
        <v>19440</v>
      </c>
      <c r="D7300" s="0" t="n">
        <v>600</v>
      </c>
      <c r="E7300" s="0" t="s">
        <v>1400</v>
      </c>
      <c r="F7300" s="0" t="s">
        <v>1401</v>
      </c>
    </row>
    <row r="7301" customFormat="false" ht="14.4" hidden="false" customHeight="false" outlineLevel="0" collapsed="false">
      <c r="A7301" s="0" t="n">
        <v>1036</v>
      </c>
      <c r="B7301" s="0" t="s">
        <v>19439</v>
      </c>
      <c r="C7301" s="0" t="s">
        <v>19440</v>
      </c>
      <c r="D7301" s="0" t="n">
        <v>602</v>
      </c>
      <c r="E7301" s="0" t="s">
        <v>1406</v>
      </c>
      <c r="F7301" s="0" t="s">
        <v>19459</v>
      </c>
    </row>
    <row r="7302" customFormat="false" ht="14.4" hidden="false" customHeight="false" outlineLevel="0" collapsed="false">
      <c r="A7302" s="0" t="n">
        <v>1036</v>
      </c>
      <c r="B7302" s="0" t="s">
        <v>19439</v>
      </c>
      <c r="C7302" s="0" t="s">
        <v>19440</v>
      </c>
      <c r="D7302" s="0" t="n">
        <v>613</v>
      </c>
      <c r="E7302" s="0" t="s">
        <v>1418</v>
      </c>
      <c r="F7302" s="0" t="s">
        <v>19460</v>
      </c>
    </row>
    <row r="7303" customFormat="false" ht="14.4" hidden="false" customHeight="false" outlineLevel="0" collapsed="false">
      <c r="A7303" s="0" t="n">
        <v>1036</v>
      </c>
      <c r="B7303" s="0" t="s">
        <v>19439</v>
      </c>
      <c r="C7303" s="0" t="s">
        <v>19440</v>
      </c>
      <c r="D7303" s="0" t="n">
        <v>614</v>
      </c>
      <c r="E7303" s="0" t="s">
        <v>1421</v>
      </c>
      <c r="F7303" s="0" t="s">
        <v>1422</v>
      </c>
    </row>
    <row r="7304" customFormat="false" ht="14.4" hidden="false" customHeight="false" outlineLevel="0" collapsed="false">
      <c r="A7304" s="0" t="n">
        <v>1036</v>
      </c>
      <c r="B7304" s="0" t="s">
        <v>19439</v>
      </c>
      <c r="C7304" s="0" t="s">
        <v>19440</v>
      </c>
      <c r="D7304" s="0" t="n">
        <v>615</v>
      </c>
      <c r="E7304" s="0" t="s">
        <v>1424</v>
      </c>
      <c r="F7304" s="0" t="s">
        <v>1425</v>
      </c>
    </row>
    <row r="7305" customFormat="false" ht="14.4" hidden="false" customHeight="false" outlineLevel="0" collapsed="false">
      <c r="A7305" s="0" t="n">
        <v>1036</v>
      </c>
      <c r="B7305" s="0" t="s">
        <v>19439</v>
      </c>
      <c r="C7305" s="0" t="s">
        <v>19440</v>
      </c>
      <c r="D7305" s="0" t="n">
        <v>618</v>
      </c>
      <c r="E7305" s="0" t="s">
        <v>1433</v>
      </c>
      <c r="F7305" s="0" t="s">
        <v>1434</v>
      </c>
    </row>
    <row r="7306" customFormat="false" ht="14.4" hidden="false" customHeight="false" outlineLevel="0" collapsed="false">
      <c r="A7306" s="0" t="n">
        <v>1036</v>
      </c>
      <c r="B7306" s="0" t="s">
        <v>19439</v>
      </c>
      <c r="C7306" s="0" t="s">
        <v>19440</v>
      </c>
      <c r="D7306" s="0" t="n">
        <v>620</v>
      </c>
      <c r="E7306" s="0" t="s">
        <v>19461</v>
      </c>
      <c r="F7306" s="0" t="s">
        <v>1440</v>
      </c>
    </row>
    <row r="7307" customFormat="false" ht="14.4" hidden="false" customHeight="false" outlineLevel="0" collapsed="false">
      <c r="A7307" s="0" t="n">
        <v>1036</v>
      </c>
      <c r="B7307" s="0" t="s">
        <v>19439</v>
      </c>
      <c r="C7307" s="0" t="s">
        <v>19440</v>
      </c>
      <c r="D7307" s="0" t="n">
        <v>623</v>
      </c>
      <c r="E7307" s="0" t="s">
        <v>1448</v>
      </c>
      <c r="F7307" s="0" t="s">
        <v>1449</v>
      </c>
    </row>
    <row r="7308" customFormat="false" ht="14.4" hidden="false" customHeight="false" outlineLevel="0" collapsed="false">
      <c r="A7308" s="0" t="n">
        <v>1036</v>
      </c>
      <c r="B7308" s="0" t="s">
        <v>19439</v>
      </c>
      <c r="C7308" s="0" t="s">
        <v>19440</v>
      </c>
      <c r="D7308" s="0" t="n">
        <v>624</v>
      </c>
      <c r="E7308" s="0" t="s">
        <v>1451</v>
      </c>
      <c r="F7308" s="0" t="s">
        <v>1452</v>
      </c>
    </row>
    <row r="7309" customFormat="false" ht="14.4" hidden="false" customHeight="false" outlineLevel="0" collapsed="false">
      <c r="A7309" s="0" t="n">
        <v>1036</v>
      </c>
      <c r="B7309" s="0" t="s">
        <v>19439</v>
      </c>
      <c r="C7309" s="0" t="s">
        <v>19440</v>
      </c>
      <c r="D7309" s="0" t="n">
        <v>797</v>
      </c>
      <c r="E7309" s="0" t="s">
        <v>1715</v>
      </c>
      <c r="F7309" s="0" t="s">
        <v>19462</v>
      </c>
    </row>
    <row r="7310" customFormat="false" ht="14.4" hidden="false" customHeight="false" outlineLevel="0" collapsed="false">
      <c r="A7310" s="0" t="n">
        <v>1036</v>
      </c>
      <c r="B7310" s="0" t="s">
        <v>19439</v>
      </c>
      <c r="C7310" s="0" t="s">
        <v>19440</v>
      </c>
      <c r="D7310" s="0" t="n">
        <v>798</v>
      </c>
      <c r="E7310" s="0" t="s">
        <v>1718</v>
      </c>
      <c r="F7310" s="0" t="s">
        <v>19463</v>
      </c>
    </row>
    <row r="7311" customFormat="false" ht="14.4" hidden="false" customHeight="false" outlineLevel="0" collapsed="false">
      <c r="A7311" s="0" t="n">
        <v>1039</v>
      </c>
      <c r="B7311" s="0" t="s">
        <v>19464</v>
      </c>
      <c r="C7311" s="0" t="s">
        <v>19465</v>
      </c>
      <c r="D7311" s="0" t="n">
        <v>400</v>
      </c>
      <c r="E7311" s="0" t="s">
        <v>1243</v>
      </c>
      <c r="F7311" s="0" t="s">
        <v>1244</v>
      </c>
    </row>
    <row r="7312" customFormat="false" ht="14.4" hidden="false" customHeight="false" outlineLevel="0" collapsed="false">
      <c r="A7312" s="0" t="n">
        <v>1039</v>
      </c>
      <c r="B7312" s="0" t="s">
        <v>19464</v>
      </c>
      <c r="C7312" s="0" t="s">
        <v>19465</v>
      </c>
      <c r="D7312" s="0" t="n">
        <v>420</v>
      </c>
      <c r="E7312" s="0" t="s">
        <v>1249</v>
      </c>
      <c r="F7312" s="0" t="s">
        <v>1250</v>
      </c>
    </row>
    <row r="7313" customFormat="false" ht="14.4" hidden="false" customHeight="false" outlineLevel="0" collapsed="false">
      <c r="A7313" s="0" t="n">
        <v>1039</v>
      </c>
      <c r="B7313" s="0" t="s">
        <v>19464</v>
      </c>
      <c r="C7313" s="0" t="s">
        <v>19465</v>
      </c>
      <c r="D7313" s="0" t="n">
        <v>450</v>
      </c>
      <c r="E7313" s="0" t="s">
        <v>19466</v>
      </c>
      <c r="F7313" s="0" t="s">
        <v>19467</v>
      </c>
    </row>
    <row r="7314" customFormat="false" ht="14.4" hidden="false" customHeight="false" outlineLevel="0" collapsed="false">
      <c r="A7314" s="0" t="n">
        <v>1039</v>
      </c>
      <c r="B7314" s="0" t="s">
        <v>19464</v>
      </c>
      <c r="C7314" s="0" t="s">
        <v>19465</v>
      </c>
      <c r="D7314" s="0" t="n">
        <v>500</v>
      </c>
      <c r="E7314" s="0" t="s">
        <v>19468</v>
      </c>
      <c r="F7314" s="0" t="s">
        <v>19469</v>
      </c>
    </row>
    <row r="7315" customFormat="false" ht="14.4" hidden="false" customHeight="false" outlineLevel="0" collapsed="false">
      <c r="A7315" s="0" t="n">
        <v>1039</v>
      </c>
      <c r="B7315" s="0" t="s">
        <v>19464</v>
      </c>
      <c r="C7315" s="0" t="s">
        <v>19465</v>
      </c>
      <c r="D7315" s="0" t="n">
        <v>502</v>
      </c>
      <c r="E7315" s="0" t="s">
        <v>1282</v>
      </c>
      <c r="F7315" s="0" t="s">
        <v>19470</v>
      </c>
    </row>
    <row r="7316" customFormat="false" ht="14.4" hidden="false" customHeight="false" outlineLevel="0" collapsed="false">
      <c r="A7316" s="0" t="n">
        <v>1039</v>
      </c>
      <c r="B7316" s="0" t="s">
        <v>19464</v>
      </c>
      <c r="C7316" s="0" t="s">
        <v>19465</v>
      </c>
      <c r="D7316" s="0" t="n">
        <v>504</v>
      </c>
      <c r="E7316" s="0" t="s">
        <v>19471</v>
      </c>
      <c r="F7316" s="0" t="s">
        <v>19472</v>
      </c>
    </row>
    <row r="7317" customFormat="false" ht="14.4" hidden="false" customHeight="false" outlineLevel="0" collapsed="false">
      <c r="A7317" s="0" t="n">
        <v>1039</v>
      </c>
      <c r="B7317" s="0" t="s">
        <v>19464</v>
      </c>
      <c r="C7317" s="0" t="s">
        <v>19465</v>
      </c>
      <c r="D7317" s="0" t="n">
        <v>521</v>
      </c>
      <c r="E7317" s="0" t="s">
        <v>1301</v>
      </c>
      <c r="F7317" s="0" t="s">
        <v>1302</v>
      </c>
    </row>
    <row r="7318" customFormat="false" ht="14.4" hidden="false" customHeight="false" outlineLevel="0" collapsed="false">
      <c r="A7318" s="0" t="n">
        <v>1039</v>
      </c>
      <c r="B7318" s="0" t="s">
        <v>19464</v>
      </c>
      <c r="C7318" s="0" t="s">
        <v>19465</v>
      </c>
      <c r="D7318" s="0" t="n">
        <v>522</v>
      </c>
      <c r="E7318" s="0" t="s">
        <v>1304</v>
      </c>
      <c r="F7318" s="0" t="s">
        <v>19473</v>
      </c>
    </row>
    <row r="7319" customFormat="false" ht="14.4" hidden="false" customHeight="false" outlineLevel="0" collapsed="false">
      <c r="A7319" s="0" t="n">
        <v>1039</v>
      </c>
      <c r="B7319" s="0" t="s">
        <v>19464</v>
      </c>
      <c r="C7319" s="0" t="s">
        <v>19465</v>
      </c>
      <c r="D7319" s="0" t="n">
        <v>530</v>
      </c>
      <c r="E7319" s="0" t="s">
        <v>1307</v>
      </c>
      <c r="F7319" s="0" t="s">
        <v>1308</v>
      </c>
      <c r="G7319" s="0" t="s">
        <v>9161</v>
      </c>
    </row>
    <row r="7320" customFormat="false" ht="14.4" hidden="false" customHeight="false" outlineLevel="0" collapsed="false">
      <c r="A7320" s="0" t="n">
        <v>1039</v>
      </c>
      <c r="B7320" s="0" t="s">
        <v>19464</v>
      </c>
      <c r="C7320" s="0" t="s">
        <v>19465</v>
      </c>
      <c r="D7320" s="0" t="n">
        <v>531</v>
      </c>
      <c r="E7320" s="0" t="s">
        <v>1310</v>
      </c>
      <c r="F7320" s="0" t="s">
        <v>1311</v>
      </c>
    </row>
    <row r="7321" customFormat="false" ht="14.4" hidden="false" customHeight="false" outlineLevel="0" collapsed="false">
      <c r="A7321" s="0" t="n">
        <v>1039</v>
      </c>
      <c r="B7321" s="0" t="s">
        <v>19464</v>
      </c>
      <c r="C7321" s="0" t="s">
        <v>19465</v>
      </c>
      <c r="D7321" s="0" t="n">
        <v>532</v>
      </c>
      <c r="E7321" s="0" t="s">
        <v>19450</v>
      </c>
      <c r="F7321" s="0" t="s">
        <v>19474</v>
      </c>
    </row>
    <row r="7322" customFormat="false" ht="14.4" hidden="false" customHeight="false" outlineLevel="0" collapsed="false">
      <c r="A7322" s="0" t="n">
        <v>1039</v>
      </c>
      <c r="B7322" s="0" t="s">
        <v>19464</v>
      </c>
      <c r="C7322" s="0" t="s">
        <v>19465</v>
      </c>
      <c r="D7322" s="0" t="n">
        <v>540</v>
      </c>
      <c r="E7322" s="0" t="s">
        <v>1316</v>
      </c>
      <c r="F7322" s="0" t="s">
        <v>1317</v>
      </c>
    </row>
    <row r="7323" customFormat="false" ht="14.4" hidden="false" customHeight="false" outlineLevel="0" collapsed="false">
      <c r="A7323" s="0" t="n">
        <v>1039</v>
      </c>
      <c r="B7323" s="0" t="s">
        <v>19464</v>
      </c>
      <c r="C7323" s="0" t="s">
        <v>19465</v>
      </c>
      <c r="D7323" s="0" t="n">
        <v>541</v>
      </c>
      <c r="E7323" s="0" t="s">
        <v>1319</v>
      </c>
      <c r="F7323" s="0" t="s">
        <v>19475</v>
      </c>
    </row>
    <row r="7324" customFormat="false" ht="14.4" hidden="false" customHeight="false" outlineLevel="0" collapsed="false">
      <c r="A7324" s="0" t="n">
        <v>1039</v>
      </c>
      <c r="B7324" s="0" t="s">
        <v>19464</v>
      </c>
      <c r="C7324" s="0" t="s">
        <v>19465</v>
      </c>
      <c r="D7324" s="0" t="n">
        <v>542</v>
      </c>
      <c r="E7324" s="0" t="s">
        <v>1322</v>
      </c>
      <c r="F7324" s="0" t="s">
        <v>19476</v>
      </c>
    </row>
    <row r="7325" customFormat="false" ht="14.4" hidden="false" customHeight="false" outlineLevel="0" collapsed="false">
      <c r="A7325" s="0" t="n">
        <v>1039</v>
      </c>
      <c r="B7325" s="0" t="s">
        <v>19464</v>
      </c>
      <c r="C7325" s="0" t="s">
        <v>19465</v>
      </c>
      <c r="D7325" s="0" t="n">
        <v>545</v>
      </c>
      <c r="E7325" s="0" t="s">
        <v>19456</v>
      </c>
      <c r="F7325" s="0" t="s">
        <v>19457</v>
      </c>
    </row>
    <row r="7326" customFormat="false" ht="14.4" hidden="false" customHeight="false" outlineLevel="0" collapsed="false">
      <c r="A7326" s="0" t="n">
        <v>1039</v>
      </c>
      <c r="B7326" s="0" t="s">
        <v>19464</v>
      </c>
      <c r="C7326" s="0" t="s">
        <v>19465</v>
      </c>
      <c r="D7326" s="0" t="n">
        <v>551</v>
      </c>
      <c r="E7326" s="0" t="s">
        <v>1349</v>
      </c>
      <c r="F7326" s="0" t="s">
        <v>1350</v>
      </c>
    </row>
    <row r="7327" customFormat="false" ht="14.4" hidden="false" customHeight="false" outlineLevel="0" collapsed="false">
      <c r="A7327" s="0" t="n">
        <v>1039</v>
      </c>
      <c r="B7327" s="0" t="s">
        <v>19464</v>
      </c>
      <c r="C7327" s="0" t="s">
        <v>19465</v>
      </c>
      <c r="D7327" s="0" t="n">
        <v>570</v>
      </c>
      <c r="E7327" s="0" t="s">
        <v>1355</v>
      </c>
      <c r="F7327" s="0" t="s">
        <v>1356</v>
      </c>
    </row>
    <row r="7328" customFormat="false" ht="14.4" hidden="false" customHeight="false" outlineLevel="0" collapsed="false">
      <c r="A7328" s="0" t="n">
        <v>1039</v>
      </c>
      <c r="B7328" s="0" t="s">
        <v>19464</v>
      </c>
      <c r="C7328" s="0" t="s">
        <v>19465</v>
      </c>
      <c r="D7328" s="0" t="n">
        <v>571</v>
      </c>
      <c r="E7328" s="0" t="s">
        <v>1358</v>
      </c>
      <c r="F7328" s="0" t="s">
        <v>1359</v>
      </c>
    </row>
    <row r="7329" customFormat="false" ht="14.4" hidden="false" customHeight="false" outlineLevel="0" collapsed="false">
      <c r="A7329" s="0" t="n">
        <v>1039</v>
      </c>
      <c r="B7329" s="0" t="s">
        <v>19464</v>
      </c>
      <c r="C7329" s="0" t="s">
        <v>19465</v>
      </c>
      <c r="D7329" s="0" t="n">
        <v>572</v>
      </c>
      <c r="E7329" s="0" t="s">
        <v>1361</v>
      </c>
      <c r="F7329" s="0" t="s">
        <v>1362</v>
      </c>
    </row>
    <row r="7330" customFormat="false" ht="14.4" hidden="false" customHeight="false" outlineLevel="0" collapsed="false">
      <c r="A7330" s="0" t="n">
        <v>1039</v>
      </c>
      <c r="B7330" s="0" t="s">
        <v>19464</v>
      </c>
      <c r="C7330" s="0" t="s">
        <v>19465</v>
      </c>
      <c r="D7330" s="0" t="n">
        <v>573</v>
      </c>
      <c r="E7330" s="0" t="s">
        <v>1364</v>
      </c>
      <c r="F7330" s="0" t="s">
        <v>1365</v>
      </c>
    </row>
    <row r="7331" customFormat="false" ht="14.4" hidden="false" customHeight="false" outlineLevel="0" collapsed="false">
      <c r="A7331" s="0" t="n">
        <v>1039</v>
      </c>
      <c r="B7331" s="0" t="s">
        <v>19464</v>
      </c>
      <c r="C7331" s="0" t="s">
        <v>19465</v>
      </c>
      <c r="D7331" s="0" t="n">
        <v>577</v>
      </c>
      <c r="E7331" s="0" t="s">
        <v>1376</v>
      </c>
      <c r="F7331" s="0" t="s">
        <v>19458</v>
      </c>
    </row>
    <row r="7332" customFormat="false" ht="14.4" hidden="false" customHeight="false" outlineLevel="0" collapsed="false">
      <c r="A7332" s="0" t="n">
        <v>1039</v>
      </c>
      <c r="B7332" s="0" t="s">
        <v>19464</v>
      </c>
      <c r="C7332" s="0" t="s">
        <v>19465</v>
      </c>
      <c r="D7332" s="0" t="n">
        <v>578</v>
      </c>
      <c r="E7332" s="0" t="s">
        <v>1379</v>
      </c>
      <c r="F7332" s="0" t="s">
        <v>1380</v>
      </c>
    </row>
    <row r="7333" customFormat="false" ht="14.4" hidden="false" customHeight="false" outlineLevel="0" collapsed="false">
      <c r="A7333" s="0" t="n">
        <v>1039</v>
      </c>
      <c r="B7333" s="0" t="s">
        <v>19464</v>
      </c>
      <c r="C7333" s="0" t="s">
        <v>19465</v>
      </c>
      <c r="D7333" s="0" t="n">
        <v>579</v>
      </c>
      <c r="E7333" s="0" t="s">
        <v>1382</v>
      </c>
      <c r="F7333" s="0" t="s">
        <v>1383</v>
      </c>
    </row>
    <row r="7334" customFormat="false" ht="14.4" hidden="false" customHeight="false" outlineLevel="0" collapsed="false">
      <c r="A7334" s="0" t="n">
        <v>1039</v>
      </c>
      <c r="B7334" s="0" t="s">
        <v>19464</v>
      </c>
      <c r="C7334" s="0" t="s">
        <v>19465</v>
      </c>
      <c r="D7334" s="0" t="n">
        <v>592</v>
      </c>
      <c r="E7334" s="0" t="s">
        <v>1394</v>
      </c>
      <c r="F7334" s="0" t="s">
        <v>19477</v>
      </c>
    </row>
    <row r="7335" customFormat="false" ht="14.4" hidden="false" customHeight="false" outlineLevel="0" collapsed="false">
      <c r="A7335" s="0" t="n">
        <v>1039</v>
      </c>
      <c r="B7335" s="0" t="s">
        <v>19464</v>
      </c>
      <c r="C7335" s="0" t="s">
        <v>19465</v>
      </c>
      <c r="D7335" s="0" t="n">
        <v>600</v>
      </c>
      <c r="E7335" s="0" t="s">
        <v>1400</v>
      </c>
      <c r="F7335" s="0" t="s">
        <v>1401</v>
      </c>
    </row>
    <row r="7336" customFormat="false" ht="14.4" hidden="false" customHeight="false" outlineLevel="0" collapsed="false">
      <c r="A7336" s="0" t="n">
        <v>1039</v>
      </c>
      <c r="B7336" s="0" t="s">
        <v>19464</v>
      </c>
      <c r="C7336" s="0" t="s">
        <v>19465</v>
      </c>
      <c r="D7336" s="0" t="n">
        <v>602</v>
      </c>
      <c r="E7336" s="0" t="s">
        <v>1406</v>
      </c>
      <c r="F7336" s="0" t="s">
        <v>1407</v>
      </c>
    </row>
    <row r="7337" customFormat="false" ht="14.4" hidden="false" customHeight="false" outlineLevel="0" collapsed="false">
      <c r="A7337" s="0" t="n">
        <v>1039</v>
      </c>
      <c r="B7337" s="0" t="s">
        <v>19464</v>
      </c>
      <c r="C7337" s="0" t="s">
        <v>19465</v>
      </c>
      <c r="D7337" s="0" t="n">
        <v>613</v>
      </c>
      <c r="E7337" s="0" t="s">
        <v>1418</v>
      </c>
      <c r="F7337" s="0" t="s">
        <v>19460</v>
      </c>
    </row>
    <row r="7338" customFormat="false" ht="14.4" hidden="false" customHeight="false" outlineLevel="0" collapsed="false">
      <c r="A7338" s="0" t="n">
        <v>1039</v>
      </c>
      <c r="B7338" s="0" t="s">
        <v>19464</v>
      </c>
      <c r="C7338" s="0" t="s">
        <v>19465</v>
      </c>
      <c r="D7338" s="0" t="n">
        <v>614</v>
      </c>
      <c r="E7338" s="0" t="s">
        <v>1421</v>
      </c>
      <c r="F7338" s="0" t="s">
        <v>1422</v>
      </c>
    </row>
    <row r="7339" customFormat="false" ht="14.4" hidden="false" customHeight="false" outlineLevel="0" collapsed="false">
      <c r="A7339" s="0" t="n">
        <v>1039</v>
      </c>
      <c r="B7339" s="0" t="s">
        <v>19464</v>
      </c>
      <c r="C7339" s="0" t="s">
        <v>19465</v>
      </c>
      <c r="D7339" s="0" t="n">
        <v>615</v>
      </c>
      <c r="E7339" s="0" t="s">
        <v>1424</v>
      </c>
      <c r="F7339" s="0" t="s">
        <v>1425</v>
      </c>
    </row>
    <row r="7340" customFormat="false" ht="14.4" hidden="false" customHeight="false" outlineLevel="0" collapsed="false">
      <c r="A7340" s="0" t="n">
        <v>1039</v>
      </c>
      <c r="B7340" s="0" t="s">
        <v>19464</v>
      </c>
      <c r="C7340" s="0" t="s">
        <v>19465</v>
      </c>
      <c r="D7340" s="0" t="n">
        <v>617</v>
      </c>
      <c r="E7340" s="0" t="s">
        <v>1430</v>
      </c>
      <c r="F7340" s="0" t="s">
        <v>1431</v>
      </c>
    </row>
    <row r="7341" customFormat="false" ht="14.4" hidden="false" customHeight="false" outlineLevel="0" collapsed="false">
      <c r="A7341" s="0" t="n">
        <v>1039</v>
      </c>
      <c r="B7341" s="0" t="s">
        <v>19464</v>
      </c>
      <c r="C7341" s="0" t="s">
        <v>19465</v>
      </c>
      <c r="D7341" s="0" t="n">
        <v>618</v>
      </c>
      <c r="E7341" s="0" t="s">
        <v>1433</v>
      </c>
      <c r="F7341" s="0" t="s">
        <v>1434</v>
      </c>
    </row>
    <row r="7342" customFormat="false" ht="14.4" hidden="false" customHeight="false" outlineLevel="0" collapsed="false">
      <c r="A7342" s="0" t="n">
        <v>1039</v>
      </c>
      <c r="B7342" s="0" t="s">
        <v>19464</v>
      </c>
      <c r="C7342" s="0" t="s">
        <v>19465</v>
      </c>
      <c r="D7342" s="0" t="n">
        <v>619</v>
      </c>
      <c r="E7342" s="0" t="s">
        <v>1436</v>
      </c>
      <c r="F7342" s="0" t="s">
        <v>1437</v>
      </c>
    </row>
    <row r="7343" customFormat="false" ht="14.4" hidden="false" customHeight="false" outlineLevel="0" collapsed="false">
      <c r="A7343" s="0" t="n">
        <v>1039</v>
      </c>
      <c r="B7343" s="0" t="s">
        <v>19464</v>
      </c>
      <c r="C7343" s="0" t="s">
        <v>19465</v>
      </c>
      <c r="D7343" s="0" t="n">
        <v>620</v>
      </c>
      <c r="E7343" s="0" t="s">
        <v>19461</v>
      </c>
      <c r="F7343" s="0" t="s">
        <v>1440</v>
      </c>
    </row>
    <row r="7344" customFormat="false" ht="14.4" hidden="false" customHeight="false" outlineLevel="0" collapsed="false">
      <c r="A7344" s="0" t="n">
        <v>1039</v>
      </c>
      <c r="B7344" s="0" t="s">
        <v>19464</v>
      </c>
      <c r="C7344" s="0" t="s">
        <v>19465</v>
      </c>
      <c r="D7344" s="0" t="n">
        <v>623</v>
      </c>
      <c r="E7344" s="0" t="s">
        <v>1448</v>
      </c>
      <c r="F7344" s="0" t="s">
        <v>1449</v>
      </c>
    </row>
    <row r="7345" customFormat="false" ht="14.4" hidden="false" customHeight="false" outlineLevel="0" collapsed="false">
      <c r="A7345" s="0" t="n">
        <v>1039</v>
      </c>
      <c r="B7345" s="0" t="s">
        <v>19464</v>
      </c>
      <c r="C7345" s="0" t="s">
        <v>19465</v>
      </c>
      <c r="D7345" s="0" t="n">
        <v>624</v>
      </c>
      <c r="E7345" s="0" t="s">
        <v>1451</v>
      </c>
      <c r="F7345" s="0" t="s">
        <v>1452</v>
      </c>
    </row>
    <row r="7346" customFormat="false" ht="14.4" hidden="false" customHeight="false" outlineLevel="0" collapsed="false">
      <c r="A7346" s="0" t="n">
        <v>1039</v>
      </c>
      <c r="B7346" s="0" t="s">
        <v>19464</v>
      </c>
      <c r="C7346" s="0" t="s">
        <v>19465</v>
      </c>
      <c r="D7346" s="0" t="n">
        <v>629</v>
      </c>
      <c r="E7346" s="0" t="s">
        <v>1462</v>
      </c>
      <c r="F7346" s="0" t="s">
        <v>19478</v>
      </c>
    </row>
    <row r="7347" customFormat="false" ht="14.4" hidden="false" customHeight="false" outlineLevel="0" collapsed="false">
      <c r="A7347" s="0" t="n">
        <v>1039</v>
      </c>
      <c r="B7347" s="0" t="s">
        <v>19464</v>
      </c>
      <c r="C7347" s="0" t="s">
        <v>19465</v>
      </c>
      <c r="D7347" s="0" t="n">
        <v>640</v>
      </c>
      <c r="E7347" s="0" t="s">
        <v>1486</v>
      </c>
    </row>
    <row r="7348" customFormat="false" ht="14.4" hidden="false" customHeight="false" outlineLevel="0" collapsed="false">
      <c r="A7348" s="0" t="n">
        <v>1039</v>
      </c>
      <c r="B7348" s="0" t="s">
        <v>19464</v>
      </c>
      <c r="C7348" s="0" t="s">
        <v>19465</v>
      </c>
      <c r="D7348" s="0" t="n">
        <v>799</v>
      </c>
      <c r="E7348" s="0" t="s">
        <v>1721</v>
      </c>
      <c r="F7348" s="0" t="s">
        <v>1722</v>
      </c>
      <c r="G7348" s="0" t="s">
        <v>19479</v>
      </c>
    </row>
    <row r="7349" customFormat="false" ht="14.4" hidden="false" customHeight="false" outlineLevel="0" collapsed="false">
      <c r="A7349" s="0" t="n">
        <v>1039</v>
      </c>
      <c r="B7349" s="0" t="s">
        <v>19464</v>
      </c>
      <c r="C7349" s="0" t="s">
        <v>19465</v>
      </c>
      <c r="D7349" s="0" t="n">
        <v>1031</v>
      </c>
      <c r="E7349" s="0" t="s">
        <v>1894</v>
      </c>
      <c r="F7349" s="0" t="s">
        <v>19480</v>
      </c>
    </row>
    <row r="7350" customFormat="false" ht="14.4" hidden="false" customHeight="false" outlineLevel="0" collapsed="false">
      <c r="A7350" s="0" t="n">
        <v>1039</v>
      </c>
      <c r="B7350" s="0" t="s">
        <v>19464</v>
      </c>
      <c r="C7350" s="0" t="s">
        <v>19465</v>
      </c>
      <c r="D7350" s="0" t="n">
        <v>1032</v>
      </c>
      <c r="E7350" s="0" t="s">
        <v>1897</v>
      </c>
      <c r="F7350" s="0" t="s">
        <v>19481</v>
      </c>
    </row>
    <row r="7351" customFormat="false" ht="14.4" hidden="false" customHeight="false" outlineLevel="0" collapsed="false">
      <c r="A7351" s="0" t="n">
        <v>1042</v>
      </c>
      <c r="B7351" s="0" t="s">
        <v>19482</v>
      </c>
      <c r="C7351" s="0" t="s">
        <v>19483</v>
      </c>
      <c r="D7351" s="0" t="n">
        <v>101</v>
      </c>
      <c r="E7351" s="0" t="s">
        <v>19484</v>
      </c>
      <c r="F7351" s="0" t="s">
        <v>19485</v>
      </c>
    </row>
    <row r="7352" customFormat="false" ht="14.4" hidden="false" customHeight="false" outlineLevel="0" collapsed="false">
      <c r="A7352" s="0" t="n">
        <v>1042</v>
      </c>
      <c r="B7352" s="0" t="s">
        <v>19482</v>
      </c>
      <c r="C7352" s="0" t="s">
        <v>19483</v>
      </c>
      <c r="D7352" s="0" t="n">
        <v>102</v>
      </c>
      <c r="E7352" s="0" t="s">
        <v>19486</v>
      </c>
      <c r="F7352" s="0" t="s">
        <v>19487</v>
      </c>
    </row>
    <row r="7353" customFormat="false" ht="14.4" hidden="false" customHeight="false" outlineLevel="0" collapsed="false">
      <c r="A7353" s="0" t="n">
        <v>1042</v>
      </c>
      <c r="B7353" s="0" t="s">
        <v>19482</v>
      </c>
      <c r="C7353" s="0" t="s">
        <v>19483</v>
      </c>
      <c r="D7353" s="0" t="n">
        <v>103</v>
      </c>
      <c r="E7353" s="0" t="s">
        <v>19488</v>
      </c>
      <c r="F7353" s="0" t="s">
        <v>19489</v>
      </c>
    </row>
    <row r="7354" customFormat="false" ht="14.4" hidden="false" customHeight="false" outlineLevel="0" collapsed="false">
      <c r="A7354" s="0" t="n">
        <v>1042</v>
      </c>
      <c r="B7354" s="0" t="s">
        <v>19482</v>
      </c>
      <c r="C7354" s="0" t="s">
        <v>19483</v>
      </c>
      <c r="D7354" s="0" t="n">
        <v>104</v>
      </c>
      <c r="E7354" s="0" t="s">
        <v>19490</v>
      </c>
      <c r="F7354" s="0" t="s">
        <v>19491</v>
      </c>
    </row>
    <row r="7355" customFormat="false" ht="14.4" hidden="false" customHeight="false" outlineLevel="0" collapsed="false">
      <c r="A7355" s="0" t="n">
        <v>1042</v>
      </c>
      <c r="B7355" s="0" t="s">
        <v>19482</v>
      </c>
      <c r="C7355" s="0" t="s">
        <v>19483</v>
      </c>
      <c r="D7355" s="0" t="n">
        <v>105</v>
      </c>
      <c r="E7355" s="0" t="s">
        <v>19492</v>
      </c>
      <c r="F7355" s="0" t="s">
        <v>19493</v>
      </c>
    </row>
    <row r="7356" customFormat="false" ht="14.4" hidden="false" customHeight="false" outlineLevel="0" collapsed="false">
      <c r="A7356" s="0" t="n">
        <v>1042</v>
      </c>
      <c r="B7356" s="0" t="s">
        <v>19482</v>
      </c>
      <c r="C7356" s="0" t="s">
        <v>19483</v>
      </c>
      <c r="D7356" s="0" t="n">
        <v>106</v>
      </c>
      <c r="E7356" s="0" t="s">
        <v>19494</v>
      </c>
      <c r="F7356" s="0" t="s">
        <v>19495</v>
      </c>
    </row>
    <row r="7357" customFormat="false" ht="14.4" hidden="false" customHeight="false" outlineLevel="0" collapsed="false">
      <c r="A7357" s="0" t="n">
        <v>1042</v>
      </c>
      <c r="B7357" s="0" t="s">
        <v>19482</v>
      </c>
      <c r="C7357" s="0" t="s">
        <v>19483</v>
      </c>
      <c r="D7357" s="0" t="n">
        <v>107</v>
      </c>
      <c r="E7357" s="0" t="s">
        <v>19496</v>
      </c>
      <c r="F7357" s="0" t="s">
        <v>19497</v>
      </c>
    </row>
    <row r="7358" customFormat="false" ht="14.4" hidden="false" customHeight="false" outlineLevel="0" collapsed="false">
      <c r="A7358" s="0" t="n">
        <v>1042</v>
      </c>
      <c r="B7358" s="0" t="s">
        <v>19482</v>
      </c>
      <c r="C7358" s="0" t="s">
        <v>19483</v>
      </c>
      <c r="D7358" s="0" t="n">
        <v>108</v>
      </c>
      <c r="E7358" s="0" t="s">
        <v>19498</v>
      </c>
      <c r="F7358" s="0" t="s">
        <v>19499</v>
      </c>
    </row>
    <row r="7359" customFormat="false" ht="14.4" hidden="false" customHeight="false" outlineLevel="0" collapsed="false">
      <c r="A7359" s="0" t="n">
        <v>1042</v>
      </c>
      <c r="B7359" s="0" t="s">
        <v>19482</v>
      </c>
      <c r="C7359" s="0" t="s">
        <v>19483</v>
      </c>
      <c r="D7359" s="0" t="n">
        <v>109</v>
      </c>
      <c r="E7359" s="0" t="s">
        <v>19500</v>
      </c>
      <c r="F7359" s="0" t="s">
        <v>19501</v>
      </c>
    </row>
    <row r="7360" customFormat="false" ht="14.4" hidden="false" customHeight="false" outlineLevel="0" collapsed="false">
      <c r="A7360" s="0" t="n">
        <v>1042</v>
      </c>
      <c r="B7360" s="0" t="s">
        <v>19482</v>
      </c>
      <c r="C7360" s="0" t="s">
        <v>19483</v>
      </c>
      <c r="D7360" s="0" t="n">
        <v>110</v>
      </c>
      <c r="E7360" s="0" t="s">
        <v>19502</v>
      </c>
      <c r="F7360" s="0" t="s">
        <v>19503</v>
      </c>
    </row>
    <row r="7361" customFormat="false" ht="14.4" hidden="false" customHeight="false" outlineLevel="0" collapsed="false">
      <c r="A7361" s="0" t="n">
        <v>1042</v>
      </c>
      <c r="B7361" s="0" t="s">
        <v>19482</v>
      </c>
      <c r="C7361" s="0" t="s">
        <v>19483</v>
      </c>
      <c r="D7361" s="0" t="n">
        <v>111</v>
      </c>
      <c r="E7361" s="0" t="s">
        <v>19504</v>
      </c>
      <c r="F7361" s="0" t="s">
        <v>19505</v>
      </c>
    </row>
    <row r="7362" customFormat="false" ht="14.4" hidden="false" customHeight="false" outlineLevel="0" collapsed="false">
      <c r="A7362" s="0" t="n">
        <v>1042</v>
      </c>
      <c r="B7362" s="0" t="s">
        <v>19482</v>
      </c>
      <c r="C7362" s="0" t="s">
        <v>19483</v>
      </c>
      <c r="D7362" s="0" t="n">
        <v>112</v>
      </c>
      <c r="E7362" s="0" t="s">
        <v>19506</v>
      </c>
      <c r="F7362" s="0" t="s">
        <v>19507</v>
      </c>
    </row>
    <row r="7363" customFormat="false" ht="14.4" hidden="false" customHeight="false" outlineLevel="0" collapsed="false">
      <c r="A7363" s="0" t="n">
        <v>1042</v>
      </c>
      <c r="B7363" s="0" t="s">
        <v>19482</v>
      </c>
      <c r="C7363" s="0" t="s">
        <v>19483</v>
      </c>
      <c r="D7363" s="0" t="n">
        <v>113</v>
      </c>
      <c r="E7363" s="0" t="s">
        <v>19508</v>
      </c>
      <c r="F7363" s="0" t="s">
        <v>19509</v>
      </c>
    </row>
    <row r="7364" customFormat="false" ht="14.4" hidden="false" customHeight="false" outlineLevel="0" collapsed="false">
      <c r="A7364" s="0" t="n">
        <v>1042</v>
      </c>
      <c r="B7364" s="0" t="s">
        <v>19482</v>
      </c>
      <c r="C7364" s="0" t="s">
        <v>19483</v>
      </c>
      <c r="D7364" s="0" t="n">
        <v>114</v>
      </c>
      <c r="E7364" s="0" t="s">
        <v>19510</v>
      </c>
      <c r="F7364" s="0" t="s">
        <v>19511</v>
      </c>
    </row>
    <row r="7365" customFormat="false" ht="14.4" hidden="false" customHeight="false" outlineLevel="0" collapsed="false">
      <c r="A7365" s="0" t="n">
        <v>1042</v>
      </c>
      <c r="B7365" s="0" t="s">
        <v>19482</v>
      </c>
      <c r="C7365" s="0" t="s">
        <v>19483</v>
      </c>
      <c r="D7365" s="0" t="n">
        <v>115</v>
      </c>
      <c r="E7365" s="0" t="s">
        <v>19512</v>
      </c>
      <c r="F7365" s="0" t="s">
        <v>19513</v>
      </c>
    </row>
    <row r="7366" customFormat="false" ht="14.4" hidden="false" customHeight="false" outlineLevel="0" collapsed="false">
      <c r="A7366" s="0" t="n">
        <v>1042</v>
      </c>
      <c r="B7366" s="0" t="s">
        <v>19482</v>
      </c>
      <c r="C7366" s="0" t="s">
        <v>19483</v>
      </c>
      <c r="D7366" s="0" t="n">
        <v>116</v>
      </c>
      <c r="E7366" s="0" t="s">
        <v>19514</v>
      </c>
      <c r="F7366" s="0" t="s">
        <v>19515</v>
      </c>
    </row>
    <row r="7367" customFormat="false" ht="14.4" hidden="false" customHeight="false" outlineLevel="0" collapsed="false">
      <c r="A7367" s="0" t="n">
        <v>1042</v>
      </c>
      <c r="B7367" s="0" t="s">
        <v>19482</v>
      </c>
      <c r="C7367" s="0" t="s">
        <v>19483</v>
      </c>
      <c r="D7367" s="0" t="n">
        <v>117</v>
      </c>
      <c r="E7367" s="0" t="s">
        <v>19516</v>
      </c>
      <c r="F7367" s="0" t="s">
        <v>19517</v>
      </c>
    </row>
    <row r="7368" customFormat="false" ht="14.4" hidden="false" customHeight="false" outlineLevel="0" collapsed="false">
      <c r="A7368" s="0" t="n">
        <v>1042</v>
      </c>
      <c r="B7368" s="0" t="s">
        <v>19482</v>
      </c>
      <c r="C7368" s="0" t="s">
        <v>19483</v>
      </c>
      <c r="D7368" s="0" t="n">
        <v>118</v>
      </c>
      <c r="E7368" s="0" t="s">
        <v>19518</v>
      </c>
      <c r="F7368" s="0" t="s">
        <v>19519</v>
      </c>
    </row>
    <row r="7369" customFormat="false" ht="14.4" hidden="false" customHeight="false" outlineLevel="0" collapsed="false">
      <c r="A7369" s="0" t="n">
        <v>1042</v>
      </c>
      <c r="B7369" s="0" t="s">
        <v>19482</v>
      </c>
      <c r="C7369" s="0" t="s">
        <v>19483</v>
      </c>
      <c r="D7369" s="0" t="n">
        <v>119</v>
      </c>
      <c r="E7369" s="0" t="s">
        <v>19520</v>
      </c>
      <c r="F7369" s="0" t="s">
        <v>19521</v>
      </c>
    </row>
    <row r="7370" customFormat="false" ht="14.4" hidden="false" customHeight="false" outlineLevel="0" collapsed="false">
      <c r="A7370" s="0" t="n">
        <v>1042</v>
      </c>
      <c r="B7370" s="0" t="s">
        <v>19482</v>
      </c>
      <c r="C7370" s="0" t="s">
        <v>19483</v>
      </c>
      <c r="D7370" s="0" t="n">
        <v>120</v>
      </c>
      <c r="E7370" s="0" t="s">
        <v>19522</v>
      </c>
      <c r="F7370" s="0" t="s">
        <v>19523</v>
      </c>
    </row>
    <row r="7371" customFormat="false" ht="14.4" hidden="false" customHeight="false" outlineLevel="0" collapsed="false">
      <c r="A7371" s="0" t="n">
        <v>1042</v>
      </c>
      <c r="B7371" s="0" t="s">
        <v>19482</v>
      </c>
      <c r="C7371" s="0" t="s">
        <v>19483</v>
      </c>
      <c r="D7371" s="0" t="n">
        <v>121</v>
      </c>
      <c r="E7371" s="0" t="s">
        <v>19524</v>
      </c>
      <c r="F7371" s="0" t="s">
        <v>19525</v>
      </c>
    </row>
    <row r="7372" customFormat="false" ht="14.4" hidden="false" customHeight="false" outlineLevel="0" collapsed="false">
      <c r="A7372" s="0" t="n">
        <v>1042</v>
      </c>
      <c r="B7372" s="0" t="s">
        <v>19482</v>
      </c>
      <c r="C7372" s="0" t="s">
        <v>19483</v>
      </c>
      <c r="D7372" s="0" t="n">
        <v>122</v>
      </c>
      <c r="E7372" s="0" t="s">
        <v>19526</v>
      </c>
      <c r="F7372" s="0" t="s">
        <v>19527</v>
      </c>
    </row>
    <row r="7373" customFormat="false" ht="14.4" hidden="false" customHeight="false" outlineLevel="0" collapsed="false">
      <c r="A7373" s="0" t="n">
        <v>1042</v>
      </c>
      <c r="B7373" s="0" t="s">
        <v>19482</v>
      </c>
      <c r="C7373" s="0" t="s">
        <v>19483</v>
      </c>
      <c r="D7373" s="0" t="n">
        <v>123</v>
      </c>
      <c r="E7373" s="0" t="s">
        <v>19528</v>
      </c>
      <c r="F7373" s="0" t="s">
        <v>19529</v>
      </c>
    </row>
    <row r="7374" customFormat="false" ht="14.4" hidden="false" customHeight="false" outlineLevel="0" collapsed="false">
      <c r="A7374" s="0" t="n">
        <v>1042</v>
      </c>
      <c r="B7374" s="0" t="s">
        <v>19482</v>
      </c>
      <c r="C7374" s="0" t="s">
        <v>19483</v>
      </c>
      <c r="D7374" s="0" t="n">
        <v>124</v>
      </c>
      <c r="E7374" s="0" t="s">
        <v>19530</v>
      </c>
      <c r="F7374" s="0" t="s">
        <v>19531</v>
      </c>
    </row>
    <row r="7375" customFormat="false" ht="14.4" hidden="false" customHeight="false" outlineLevel="0" collapsed="false">
      <c r="A7375" s="0" t="n">
        <v>1042</v>
      </c>
      <c r="B7375" s="0" t="s">
        <v>19482</v>
      </c>
      <c r="C7375" s="0" t="s">
        <v>19483</v>
      </c>
      <c r="D7375" s="0" t="n">
        <v>125</v>
      </c>
      <c r="E7375" s="0" t="s">
        <v>19532</v>
      </c>
      <c r="F7375" s="0" t="s">
        <v>19533</v>
      </c>
    </row>
    <row r="7376" customFormat="false" ht="14.4" hidden="false" customHeight="false" outlineLevel="0" collapsed="false">
      <c r="A7376" s="0" t="n">
        <v>1042</v>
      </c>
      <c r="B7376" s="0" t="s">
        <v>19482</v>
      </c>
      <c r="C7376" s="0" t="s">
        <v>19483</v>
      </c>
      <c r="D7376" s="0" t="n">
        <v>126</v>
      </c>
      <c r="E7376" s="0" t="s">
        <v>19534</v>
      </c>
      <c r="F7376" s="0" t="s">
        <v>19535</v>
      </c>
    </row>
    <row r="7377" customFormat="false" ht="14.4" hidden="false" customHeight="false" outlineLevel="0" collapsed="false">
      <c r="A7377" s="0" t="n">
        <v>1042</v>
      </c>
      <c r="B7377" s="0" t="s">
        <v>19482</v>
      </c>
      <c r="C7377" s="0" t="s">
        <v>19483</v>
      </c>
      <c r="D7377" s="0" t="n">
        <v>127</v>
      </c>
      <c r="E7377" s="0" t="s">
        <v>19536</v>
      </c>
      <c r="F7377" s="0" t="s">
        <v>19537</v>
      </c>
    </row>
    <row r="7378" customFormat="false" ht="14.4" hidden="false" customHeight="false" outlineLevel="0" collapsed="false">
      <c r="A7378" s="0" t="n">
        <v>1042</v>
      </c>
      <c r="B7378" s="0" t="s">
        <v>19482</v>
      </c>
      <c r="C7378" s="0" t="s">
        <v>19483</v>
      </c>
      <c r="D7378" s="0" t="n">
        <v>128</v>
      </c>
      <c r="E7378" s="0" t="s">
        <v>19538</v>
      </c>
      <c r="F7378" s="0" t="s">
        <v>19539</v>
      </c>
    </row>
    <row r="7379" customFormat="false" ht="14.4" hidden="false" customHeight="false" outlineLevel="0" collapsed="false">
      <c r="A7379" s="0" t="n">
        <v>1042</v>
      </c>
      <c r="B7379" s="0" t="s">
        <v>19482</v>
      </c>
      <c r="C7379" s="0" t="s">
        <v>19483</v>
      </c>
      <c r="D7379" s="0" t="n">
        <v>201</v>
      </c>
      <c r="E7379" s="0" t="s">
        <v>19540</v>
      </c>
      <c r="F7379" s="0" t="s">
        <v>19541</v>
      </c>
    </row>
    <row r="7380" customFormat="false" ht="14.4" hidden="false" customHeight="false" outlineLevel="0" collapsed="false">
      <c r="A7380" s="0" t="n">
        <v>1042</v>
      </c>
      <c r="B7380" s="0" t="s">
        <v>19482</v>
      </c>
      <c r="C7380" s="0" t="s">
        <v>19483</v>
      </c>
      <c r="D7380" s="0" t="n">
        <v>202</v>
      </c>
      <c r="E7380" s="0" t="s">
        <v>19542</v>
      </c>
      <c r="F7380" s="0" t="s">
        <v>19543</v>
      </c>
    </row>
    <row r="7381" customFormat="false" ht="14.4" hidden="false" customHeight="false" outlineLevel="0" collapsed="false">
      <c r="A7381" s="0" t="n">
        <v>1042</v>
      </c>
      <c r="B7381" s="0" t="s">
        <v>19482</v>
      </c>
      <c r="C7381" s="0" t="s">
        <v>19483</v>
      </c>
      <c r="D7381" s="0" t="n">
        <v>203</v>
      </c>
      <c r="E7381" s="0" t="s">
        <v>19544</v>
      </c>
      <c r="F7381" s="0" t="s">
        <v>19545</v>
      </c>
    </row>
    <row r="7382" customFormat="false" ht="14.4" hidden="false" customHeight="false" outlineLevel="0" collapsed="false">
      <c r="A7382" s="0" t="n">
        <v>1042</v>
      </c>
      <c r="B7382" s="0" t="s">
        <v>19482</v>
      </c>
      <c r="C7382" s="0" t="s">
        <v>19483</v>
      </c>
      <c r="D7382" s="0" t="n">
        <v>204</v>
      </c>
      <c r="E7382" s="0" t="s">
        <v>19546</v>
      </c>
      <c r="F7382" s="0" t="s">
        <v>19547</v>
      </c>
    </row>
    <row r="7383" customFormat="false" ht="14.4" hidden="false" customHeight="false" outlineLevel="0" collapsed="false">
      <c r="A7383" s="0" t="n">
        <v>1042</v>
      </c>
      <c r="B7383" s="0" t="s">
        <v>19482</v>
      </c>
      <c r="C7383" s="0" t="s">
        <v>19483</v>
      </c>
      <c r="D7383" s="0" t="n">
        <v>205</v>
      </c>
      <c r="E7383" s="0" t="s">
        <v>19548</v>
      </c>
      <c r="F7383" s="0" t="s">
        <v>19549</v>
      </c>
    </row>
    <row r="7384" customFormat="false" ht="14.4" hidden="false" customHeight="false" outlineLevel="0" collapsed="false">
      <c r="A7384" s="0" t="n">
        <v>1042</v>
      </c>
      <c r="B7384" s="0" t="s">
        <v>19482</v>
      </c>
      <c r="C7384" s="0" t="s">
        <v>19483</v>
      </c>
      <c r="D7384" s="0" t="n">
        <v>206</v>
      </c>
      <c r="E7384" s="0" t="s">
        <v>19550</v>
      </c>
      <c r="F7384" s="0" t="s">
        <v>19551</v>
      </c>
    </row>
    <row r="7385" customFormat="false" ht="14.4" hidden="false" customHeight="false" outlineLevel="0" collapsed="false">
      <c r="A7385" s="0" t="n">
        <v>1042</v>
      </c>
      <c r="B7385" s="0" t="s">
        <v>19482</v>
      </c>
      <c r="C7385" s="0" t="s">
        <v>19483</v>
      </c>
      <c r="D7385" s="0" t="n">
        <v>207</v>
      </c>
      <c r="E7385" s="0" t="s">
        <v>19552</v>
      </c>
      <c r="F7385" s="0" t="s">
        <v>19553</v>
      </c>
    </row>
    <row r="7386" customFormat="false" ht="14.4" hidden="false" customHeight="false" outlineLevel="0" collapsed="false">
      <c r="A7386" s="0" t="n">
        <v>1042</v>
      </c>
      <c r="B7386" s="0" t="s">
        <v>19482</v>
      </c>
      <c r="C7386" s="0" t="s">
        <v>19483</v>
      </c>
      <c r="D7386" s="0" t="n">
        <v>208</v>
      </c>
      <c r="E7386" s="0" t="s">
        <v>19554</v>
      </c>
      <c r="F7386" s="0" t="s">
        <v>19555</v>
      </c>
    </row>
    <row r="7387" customFormat="false" ht="14.4" hidden="false" customHeight="false" outlineLevel="0" collapsed="false">
      <c r="A7387" s="0" t="n">
        <v>1042</v>
      </c>
      <c r="B7387" s="0" t="s">
        <v>19482</v>
      </c>
      <c r="C7387" s="0" t="s">
        <v>19483</v>
      </c>
      <c r="D7387" s="0" t="n">
        <v>209</v>
      </c>
      <c r="E7387" s="0" t="s">
        <v>19556</v>
      </c>
      <c r="F7387" s="0" t="s">
        <v>19557</v>
      </c>
    </row>
    <row r="7388" customFormat="false" ht="14.4" hidden="false" customHeight="false" outlineLevel="0" collapsed="false">
      <c r="A7388" s="0" t="n">
        <v>1042</v>
      </c>
      <c r="B7388" s="0" t="s">
        <v>19482</v>
      </c>
      <c r="C7388" s="0" t="s">
        <v>19483</v>
      </c>
      <c r="D7388" s="0" t="n">
        <v>210</v>
      </c>
      <c r="E7388" s="0" t="s">
        <v>19558</v>
      </c>
      <c r="F7388" s="0" t="s">
        <v>19559</v>
      </c>
    </row>
    <row r="7389" customFormat="false" ht="14.4" hidden="false" customHeight="false" outlineLevel="0" collapsed="false">
      <c r="A7389" s="0" t="n">
        <v>1042</v>
      </c>
      <c r="B7389" s="0" t="s">
        <v>19482</v>
      </c>
      <c r="C7389" s="0" t="s">
        <v>19483</v>
      </c>
      <c r="D7389" s="0" t="n">
        <v>211</v>
      </c>
      <c r="E7389" s="0" t="s">
        <v>19560</v>
      </c>
      <c r="F7389" s="0" t="s">
        <v>19561</v>
      </c>
    </row>
    <row r="7390" customFormat="false" ht="14.4" hidden="false" customHeight="false" outlineLevel="0" collapsed="false">
      <c r="A7390" s="0" t="n">
        <v>1042</v>
      </c>
      <c r="B7390" s="0" t="s">
        <v>19482</v>
      </c>
      <c r="C7390" s="0" t="s">
        <v>19483</v>
      </c>
      <c r="D7390" s="0" t="n">
        <v>212</v>
      </c>
      <c r="E7390" s="0" t="s">
        <v>19562</v>
      </c>
      <c r="F7390" s="0" t="s">
        <v>19563</v>
      </c>
    </row>
    <row r="7391" customFormat="false" ht="14.4" hidden="false" customHeight="false" outlineLevel="0" collapsed="false">
      <c r="A7391" s="0" t="n">
        <v>1042</v>
      </c>
      <c r="B7391" s="0" t="s">
        <v>19482</v>
      </c>
      <c r="C7391" s="0" t="s">
        <v>19483</v>
      </c>
      <c r="D7391" s="0" t="n">
        <v>213</v>
      </c>
      <c r="E7391" s="0" t="s">
        <v>19564</v>
      </c>
      <c r="F7391" s="0" t="s">
        <v>19565</v>
      </c>
    </row>
    <row r="7392" customFormat="false" ht="14.4" hidden="false" customHeight="false" outlineLevel="0" collapsed="false">
      <c r="A7392" s="0" t="n">
        <v>1042</v>
      </c>
      <c r="B7392" s="0" t="s">
        <v>19482</v>
      </c>
      <c r="C7392" s="0" t="s">
        <v>19483</v>
      </c>
      <c r="D7392" s="0" t="n">
        <v>214</v>
      </c>
      <c r="E7392" s="0" t="s">
        <v>19566</v>
      </c>
      <c r="F7392" s="0" t="s">
        <v>19567</v>
      </c>
    </row>
    <row r="7393" customFormat="false" ht="14.4" hidden="false" customHeight="false" outlineLevel="0" collapsed="false">
      <c r="A7393" s="0" t="n">
        <v>1042</v>
      </c>
      <c r="B7393" s="0" t="s">
        <v>19482</v>
      </c>
      <c r="C7393" s="0" t="s">
        <v>19483</v>
      </c>
      <c r="D7393" s="0" t="n">
        <v>215</v>
      </c>
      <c r="E7393" s="0" t="s">
        <v>19568</v>
      </c>
      <c r="F7393" s="0" t="s">
        <v>19569</v>
      </c>
    </row>
    <row r="7394" customFormat="false" ht="14.4" hidden="false" customHeight="false" outlineLevel="0" collapsed="false">
      <c r="A7394" s="0" t="n">
        <v>1042</v>
      </c>
      <c r="B7394" s="0" t="s">
        <v>19482</v>
      </c>
      <c r="C7394" s="0" t="s">
        <v>19483</v>
      </c>
      <c r="D7394" s="0" t="n">
        <v>216</v>
      </c>
      <c r="E7394" s="0" t="s">
        <v>19570</v>
      </c>
      <c r="F7394" s="0" t="s">
        <v>19571</v>
      </c>
    </row>
    <row r="7395" customFormat="false" ht="14.4" hidden="false" customHeight="false" outlineLevel="0" collapsed="false">
      <c r="A7395" s="0" t="n">
        <v>1042</v>
      </c>
      <c r="B7395" s="0" t="s">
        <v>19482</v>
      </c>
      <c r="C7395" s="0" t="s">
        <v>19483</v>
      </c>
      <c r="D7395" s="0" t="n">
        <v>217</v>
      </c>
      <c r="E7395" s="0" t="s">
        <v>19572</v>
      </c>
      <c r="F7395" s="0" t="s">
        <v>19573</v>
      </c>
    </row>
    <row r="7396" customFormat="false" ht="14.4" hidden="false" customHeight="false" outlineLevel="0" collapsed="false">
      <c r="A7396" s="0" t="n">
        <v>1042</v>
      </c>
      <c r="B7396" s="0" t="s">
        <v>19482</v>
      </c>
      <c r="C7396" s="0" t="s">
        <v>19483</v>
      </c>
      <c r="D7396" s="0" t="n">
        <v>218</v>
      </c>
      <c r="E7396" s="0" t="s">
        <v>19574</v>
      </c>
      <c r="F7396" s="0" t="s">
        <v>19575</v>
      </c>
    </row>
    <row r="7397" customFormat="false" ht="14.4" hidden="false" customHeight="false" outlineLevel="0" collapsed="false">
      <c r="A7397" s="0" t="n">
        <v>1042</v>
      </c>
      <c r="B7397" s="0" t="s">
        <v>19482</v>
      </c>
      <c r="C7397" s="0" t="s">
        <v>19483</v>
      </c>
      <c r="D7397" s="0" t="n">
        <v>219</v>
      </c>
      <c r="E7397" s="0" t="s">
        <v>19576</v>
      </c>
      <c r="F7397" s="0" t="s">
        <v>19577</v>
      </c>
    </row>
    <row r="7398" customFormat="false" ht="14.4" hidden="false" customHeight="false" outlineLevel="0" collapsed="false">
      <c r="A7398" s="0" t="n">
        <v>1042</v>
      </c>
      <c r="B7398" s="0" t="s">
        <v>19482</v>
      </c>
      <c r="C7398" s="0" t="s">
        <v>19483</v>
      </c>
      <c r="D7398" s="0" t="n">
        <v>220</v>
      </c>
      <c r="E7398" s="0" t="s">
        <v>19578</v>
      </c>
      <c r="F7398" s="0" t="s">
        <v>19579</v>
      </c>
    </row>
    <row r="7399" customFormat="false" ht="14.4" hidden="false" customHeight="false" outlineLevel="0" collapsed="false">
      <c r="A7399" s="0" t="n">
        <v>1042</v>
      </c>
      <c r="B7399" s="0" t="s">
        <v>19482</v>
      </c>
      <c r="C7399" s="0" t="s">
        <v>19483</v>
      </c>
      <c r="D7399" s="0" t="n">
        <v>221</v>
      </c>
      <c r="E7399" s="0" t="s">
        <v>19580</v>
      </c>
      <c r="F7399" s="0" t="s">
        <v>19581</v>
      </c>
    </row>
    <row r="7400" customFormat="false" ht="14.4" hidden="false" customHeight="false" outlineLevel="0" collapsed="false">
      <c r="A7400" s="0" t="n">
        <v>1042</v>
      </c>
      <c r="B7400" s="0" t="s">
        <v>19482</v>
      </c>
      <c r="C7400" s="0" t="s">
        <v>19483</v>
      </c>
      <c r="D7400" s="0" t="n">
        <v>222</v>
      </c>
      <c r="E7400" s="0" t="s">
        <v>19582</v>
      </c>
      <c r="F7400" s="0" t="s">
        <v>19583</v>
      </c>
    </row>
    <row r="7401" customFormat="false" ht="14.4" hidden="false" customHeight="false" outlineLevel="0" collapsed="false">
      <c r="A7401" s="0" t="n">
        <v>1042</v>
      </c>
      <c r="B7401" s="0" t="s">
        <v>19482</v>
      </c>
      <c r="C7401" s="0" t="s">
        <v>19483</v>
      </c>
      <c r="D7401" s="0" t="n">
        <v>223</v>
      </c>
      <c r="E7401" s="0" t="s">
        <v>19584</v>
      </c>
      <c r="F7401" s="0" t="s">
        <v>19585</v>
      </c>
    </row>
    <row r="7402" customFormat="false" ht="14.4" hidden="false" customHeight="false" outlineLevel="0" collapsed="false">
      <c r="A7402" s="0" t="n">
        <v>1042</v>
      </c>
      <c r="B7402" s="0" t="s">
        <v>19482</v>
      </c>
      <c r="C7402" s="0" t="s">
        <v>19483</v>
      </c>
      <c r="D7402" s="0" t="n">
        <v>224</v>
      </c>
      <c r="E7402" s="0" t="s">
        <v>19586</v>
      </c>
      <c r="F7402" s="0" t="s">
        <v>19587</v>
      </c>
    </row>
    <row r="7403" customFormat="false" ht="14.4" hidden="false" customHeight="false" outlineLevel="0" collapsed="false">
      <c r="A7403" s="0" t="n">
        <v>1042</v>
      </c>
      <c r="B7403" s="0" t="s">
        <v>19482</v>
      </c>
      <c r="C7403" s="0" t="s">
        <v>19483</v>
      </c>
      <c r="D7403" s="0" t="n">
        <v>225</v>
      </c>
      <c r="E7403" s="0" t="s">
        <v>19588</v>
      </c>
      <c r="F7403" s="0" t="s">
        <v>19589</v>
      </c>
    </row>
    <row r="7404" customFormat="false" ht="14.4" hidden="false" customHeight="false" outlineLevel="0" collapsed="false">
      <c r="A7404" s="0" t="n">
        <v>1042</v>
      </c>
      <c r="B7404" s="0" t="s">
        <v>19482</v>
      </c>
      <c r="C7404" s="0" t="s">
        <v>19483</v>
      </c>
      <c r="D7404" s="0" t="n">
        <v>226</v>
      </c>
      <c r="E7404" s="0" t="s">
        <v>19590</v>
      </c>
      <c r="F7404" s="0" t="s">
        <v>19591</v>
      </c>
    </row>
    <row r="7405" customFormat="false" ht="14.4" hidden="false" customHeight="false" outlineLevel="0" collapsed="false">
      <c r="A7405" s="0" t="n">
        <v>1042</v>
      </c>
      <c r="B7405" s="0" t="s">
        <v>19482</v>
      </c>
      <c r="C7405" s="0" t="s">
        <v>19483</v>
      </c>
      <c r="D7405" s="0" t="n">
        <v>227</v>
      </c>
      <c r="E7405" s="0" t="s">
        <v>19592</v>
      </c>
      <c r="F7405" s="0" t="s">
        <v>19593</v>
      </c>
    </row>
    <row r="7406" customFormat="false" ht="14.4" hidden="false" customHeight="false" outlineLevel="0" collapsed="false">
      <c r="A7406" s="0" t="n">
        <v>1042</v>
      </c>
      <c r="B7406" s="0" t="s">
        <v>19482</v>
      </c>
      <c r="C7406" s="0" t="s">
        <v>19483</v>
      </c>
      <c r="D7406" s="0" t="n">
        <v>228</v>
      </c>
      <c r="E7406" s="0" t="s">
        <v>19594</v>
      </c>
      <c r="F7406" s="0" t="s">
        <v>19595</v>
      </c>
    </row>
    <row r="7407" customFormat="false" ht="14.4" hidden="false" customHeight="false" outlineLevel="0" collapsed="false">
      <c r="A7407" s="0" t="n">
        <v>1042</v>
      </c>
      <c r="B7407" s="0" t="s">
        <v>19482</v>
      </c>
      <c r="C7407" s="0" t="s">
        <v>19483</v>
      </c>
      <c r="D7407" s="0" t="n">
        <v>301</v>
      </c>
      <c r="E7407" s="0" t="s">
        <v>19596</v>
      </c>
      <c r="F7407" s="0" t="s">
        <v>19597</v>
      </c>
    </row>
    <row r="7408" customFormat="false" ht="14.4" hidden="false" customHeight="false" outlineLevel="0" collapsed="false">
      <c r="A7408" s="0" t="n">
        <v>1042</v>
      </c>
      <c r="B7408" s="0" t="s">
        <v>19482</v>
      </c>
      <c r="C7408" s="0" t="s">
        <v>19483</v>
      </c>
      <c r="D7408" s="0" t="n">
        <v>302</v>
      </c>
      <c r="E7408" s="0" t="s">
        <v>19598</v>
      </c>
      <c r="F7408" s="0" t="s">
        <v>19599</v>
      </c>
    </row>
    <row r="7409" customFormat="false" ht="14.4" hidden="false" customHeight="false" outlineLevel="0" collapsed="false">
      <c r="A7409" s="0" t="n">
        <v>1042</v>
      </c>
      <c r="B7409" s="0" t="s">
        <v>19482</v>
      </c>
      <c r="C7409" s="0" t="s">
        <v>19483</v>
      </c>
      <c r="D7409" s="0" t="n">
        <v>303</v>
      </c>
      <c r="E7409" s="0" t="s">
        <v>19600</v>
      </c>
      <c r="F7409" s="0" t="s">
        <v>19601</v>
      </c>
    </row>
    <row r="7410" customFormat="false" ht="14.4" hidden="false" customHeight="false" outlineLevel="0" collapsed="false">
      <c r="A7410" s="0" t="n">
        <v>1042</v>
      </c>
      <c r="B7410" s="0" t="s">
        <v>19482</v>
      </c>
      <c r="C7410" s="0" t="s">
        <v>19483</v>
      </c>
      <c r="D7410" s="0" t="n">
        <v>304</v>
      </c>
      <c r="E7410" s="0" t="s">
        <v>19602</v>
      </c>
      <c r="F7410" s="0" t="s">
        <v>19603</v>
      </c>
    </row>
    <row r="7411" customFormat="false" ht="14.4" hidden="false" customHeight="false" outlineLevel="0" collapsed="false">
      <c r="A7411" s="0" t="n">
        <v>1042</v>
      </c>
      <c r="B7411" s="0" t="s">
        <v>19482</v>
      </c>
      <c r="C7411" s="0" t="s">
        <v>19483</v>
      </c>
      <c r="D7411" s="0" t="n">
        <v>305</v>
      </c>
      <c r="E7411" s="0" t="s">
        <v>19604</v>
      </c>
      <c r="F7411" s="0" t="s">
        <v>19605</v>
      </c>
    </row>
    <row r="7412" customFormat="false" ht="14.4" hidden="false" customHeight="false" outlineLevel="0" collapsed="false">
      <c r="A7412" s="0" t="n">
        <v>1042</v>
      </c>
      <c r="B7412" s="0" t="s">
        <v>19482</v>
      </c>
      <c r="C7412" s="0" t="s">
        <v>19483</v>
      </c>
      <c r="D7412" s="0" t="n">
        <v>306</v>
      </c>
      <c r="E7412" s="0" t="s">
        <v>19606</v>
      </c>
      <c r="F7412" s="0" t="s">
        <v>19607</v>
      </c>
    </row>
    <row r="7413" customFormat="false" ht="14.4" hidden="false" customHeight="false" outlineLevel="0" collapsed="false">
      <c r="A7413" s="0" t="n">
        <v>1042</v>
      </c>
      <c r="B7413" s="0" t="s">
        <v>19482</v>
      </c>
      <c r="C7413" s="0" t="s">
        <v>19483</v>
      </c>
      <c r="D7413" s="0" t="n">
        <v>307</v>
      </c>
      <c r="E7413" s="0" t="s">
        <v>19608</v>
      </c>
      <c r="F7413" s="0" t="s">
        <v>19609</v>
      </c>
    </row>
    <row r="7414" customFormat="false" ht="14.4" hidden="false" customHeight="false" outlineLevel="0" collapsed="false">
      <c r="A7414" s="0" t="n">
        <v>1042</v>
      </c>
      <c r="B7414" s="0" t="s">
        <v>19482</v>
      </c>
      <c r="C7414" s="0" t="s">
        <v>19483</v>
      </c>
      <c r="D7414" s="0" t="n">
        <v>308</v>
      </c>
      <c r="E7414" s="0" t="s">
        <v>19610</v>
      </c>
      <c r="F7414" s="0" t="s">
        <v>19611</v>
      </c>
    </row>
    <row r="7415" customFormat="false" ht="14.4" hidden="false" customHeight="false" outlineLevel="0" collapsed="false">
      <c r="A7415" s="0" t="n">
        <v>1042</v>
      </c>
      <c r="B7415" s="0" t="s">
        <v>19482</v>
      </c>
      <c r="C7415" s="0" t="s">
        <v>19483</v>
      </c>
      <c r="D7415" s="0" t="n">
        <v>309</v>
      </c>
      <c r="E7415" s="0" t="s">
        <v>19612</v>
      </c>
      <c r="F7415" s="0" t="s">
        <v>19613</v>
      </c>
    </row>
    <row r="7416" customFormat="false" ht="14.4" hidden="false" customHeight="false" outlineLevel="0" collapsed="false">
      <c r="A7416" s="0" t="n">
        <v>1042</v>
      </c>
      <c r="B7416" s="0" t="s">
        <v>19482</v>
      </c>
      <c r="C7416" s="0" t="s">
        <v>19483</v>
      </c>
      <c r="D7416" s="0" t="n">
        <v>310</v>
      </c>
      <c r="E7416" s="0" t="s">
        <v>19614</v>
      </c>
      <c r="F7416" s="0" t="s">
        <v>19615</v>
      </c>
    </row>
    <row r="7417" customFormat="false" ht="14.4" hidden="false" customHeight="false" outlineLevel="0" collapsed="false">
      <c r="A7417" s="0" t="n">
        <v>1042</v>
      </c>
      <c r="B7417" s="0" t="s">
        <v>19482</v>
      </c>
      <c r="C7417" s="0" t="s">
        <v>19483</v>
      </c>
      <c r="D7417" s="0" t="n">
        <v>311</v>
      </c>
      <c r="E7417" s="0" t="s">
        <v>19616</v>
      </c>
      <c r="F7417" s="0" t="s">
        <v>19617</v>
      </c>
    </row>
    <row r="7418" customFormat="false" ht="14.4" hidden="false" customHeight="false" outlineLevel="0" collapsed="false">
      <c r="A7418" s="0" t="n">
        <v>1042</v>
      </c>
      <c r="B7418" s="0" t="s">
        <v>19482</v>
      </c>
      <c r="C7418" s="0" t="s">
        <v>19483</v>
      </c>
      <c r="D7418" s="0" t="n">
        <v>312</v>
      </c>
      <c r="E7418" s="0" t="s">
        <v>19618</v>
      </c>
      <c r="F7418" s="0" t="s">
        <v>19619</v>
      </c>
    </row>
    <row r="7419" customFormat="false" ht="14.4" hidden="false" customHeight="false" outlineLevel="0" collapsed="false">
      <c r="A7419" s="0" t="n">
        <v>1042</v>
      </c>
      <c r="B7419" s="0" t="s">
        <v>19482</v>
      </c>
      <c r="C7419" s="0" t="s">
        <v>19483</v>
      </c>
      <c r="D7419" s="0" t="n">
        <v>313</v>
      </c>
      <c r="E7419" s="0" t="s">
        <v>19620</v>
      </c>
      <c r="F7419" s="0" t="s">
        <v>19621</v>
      </c>
    </row>
    <row r="7420" customFormat="false" ht="14.4" hidden="false" customHeight="false" outlineLevel="0" collapsed="false">
      <c r="A7420" s="0" t="n">
        <v>1042</v>
      </c>
      <c r="B7420" s="0" t="s">
        <v>19482</v>
      </c>
      <c r="C7420" s="0" t="s">
        <v>19483</v>
      </c>
      <c r="D7420" s="0" t="n">
        <v>314</v>
      </c>
      <c r="E7420" s="0" t="s">
        <v>19622</v>
      </c>
      <c r="F7420" s="0" t="s">
        <v>19623</v>
      </c>
    </row>
    <row r="7421" customFormat="false" ht="14.4" hidden="false" customHeight="false" outlineLevel="0" collapsed="false">
      <c r="A7421" s="0" t="n">
        <v>1042</v>
      </c>
      <c r="B7421" s="0" t="s">
        <v>19482</v>
      </c>
      <c r="C7421" s="0" t="s">
        <v>19483</v>
      </c>
      <c r="D7421" s="0" t="n">
        <v>315</v>
      </c>
      <c r="E7421" s="0" t="s">
        <v>19624</v>
      </c>
      <c r="F7421" s="0" t="s">
        <v>19625</v>
      </c>
    </row>
    <row r="7422" customFormat="false" ht="14.4" hidden="false" customHeight="false" outlineLevel="0" collapsed="false">
      <c r="A7422" s="0" t="n">
        <v>1042</v>
      </c>
      <c r="B7422" s="0" t="s">
        <v>19482</v>
      </c>
      <c r="C7422" s="0" t="s">
        <v>19483</v>
      </c>
      <c r="D7422" s="0" t="n">
        <v>316</v>
      </c>
      <c r="E7422" s="0" t="s">
        <v>19626</v>
      </c>
      <c r="F7422" s="0" t="s">
        <v>19627</v>
      </c>
    </row>
    <row r="7423" customFormat="false" ht="14.4" hidden="false" customHeight="false" outlineLevel="0" collapsed="false">
      <c r="A7423" s="0" t="n">
        <v>1042</v>
      </c>
      <c r="B7423" s="0" t="s">
        <v>19482</v>
      </c>
      <c r="C7423" s="0" t="s">
        <v>19483</v>
      </c>
      <c r="D7423" s="0" t="n">
        <v>317</v>
      </c>
      <c r="E7423" s="0" t="s">
        <v>19628</v>
      </c>
      <c r="F7423" s="0" t="s">
        <v>19629</v>
      </c>
    </row>
    <row r="7424" customFormat="false" ht="14.4" hidden="false" customHeight="false" outlineLevel="0" collapsed="false">
      <c r="A7424" s="0" t="n">
        <v>1042</v>
      </c>
      <c r="B7424" s="0" t="s">
        <v>19482</v>
      </c>
      <c r="C7424" s="0" t="s">
        <v>19483</v>
      </c>
      <c r="D7424" s="0" t="n">
        <v>318</v>
      </c>
      <c r="E7424" s="0" t="s">
        <v>19630</v>
      </c>
      <c r="F7424" s="0" t="s">
        <v>19631</v>
      </c>
    </row>
    <row r="7425" customFormat="false" ht="14.4" hidden="false" customHeight="false" outlineLevel="0" collapsed="false">
      <c r="A7425" s="0" t="n">
        <v>1042</v>
      </c>
      <c r="B7425" s="0" t="s">
        <v>19482</v>
      </c>
      <c r="C7425" s="0" t="s">
        <v>19483</v>
      </c>
      <c r="D7425" s="0" t="n">
        <v>319</v>
      </c>
      <c r="E7425" s="0" t="s">
        <v>19632</v>
      </c>
      <c r="F7425" s="0" t="s">
        <v>19633</v>
      </c>
    </row>
    <row r="7426" customFormat="false" ht="14.4" hidden="false" customHeight="false" outlineLevel="0" collapsed="false">
      <c r="A7426" s="0" t="n">
        <v>1042</v>
      </c>
      <c r="B7426" s="0" t="s">
        <v>19482</v>
      </c>
      <c r="C7426" s="0" t="s">
        <v>19483</v>
      </c>
      <c r="D7426" s="0" t="n">
        <v>320</v>
      </c>
      <c r="E7426" s="0" t="s">
        <v>19634</v>
      </c>
      <c r="F7426" s="0" t="s">
        <v>19635</v>
      </c>
    </row>
    <row r="7427" customFormat="false" ht="14.4" hidden="false" customHeight="false" outlineLevel="0" collapsed="false">
      <c r="A7427" s="0" t="n">
        <v>1042</v>
      </c>
      <c r="B7427" s="0" t="s">
        <v>19482</v>
      </c>
      <c r="C7427" s="0" t="s">
        <v>19483</v>
      </c>
      <c r="D7427" s="0" t="n">
        <v>321</v>
      </c>
      <c r="E7427" s="0" t="s">
        <v>19636</v>
      </c>
      <c r="F7427" s="0" t="s">
        <v>19637</v>
      </c>
    </row>
    <row r="7428" customFormat="false" ht="14.4" hidden="false" customHeight="false" outlineLevel="0" collapsed="false">
      <c r="A7428" s="0" t="n">
        <v>1042</v>
      </c>
      <c r="B7428" s="0" t="s">
        <v>19482</v>
      </c>
      <c r="C7428" s="0" t="s">
        <v>19483</v>
      </c>
      <c r="D7428" s="0" t="n">
        <v>322</v>
      </c>
      <c r="E7428" s="0" t="s">
        <v>19638</v>
      </c>
      <c r="F7428" s="0" t="s">
        <v>19639</v>
      </c>
    </row>
    <row r="7429" customFormat="false" ht="14.4" hidden="false" customHeight="false" outlineLevel="0" collapsed="false">
      <c r="A7429" s="0" t="n">
        <v>1042</v>
      </c>
      <c r="B7429" s="0" t="s">
        <v>19482</v>
      </c>
      <c r="C7429" s="0" t="s">
        <v>19483</v>
      </c>
      <c r="D7429" s="0" t="n">
        <v>323</v>
      </c>
      <c r="E7429" s="0" t="s">
        <v>19640</v>
      </c>
      <c r="F7429" s="0" t="s">
        <v>19641</v>
      </c>
    </row>
    <row r="7430" customFormat="false" ht="14.4" hidden="false" customHeight="false" outlineLevel="0" collapsed="false">
      <c r="A7430" s="0" t="n">
        <v>1042</v>
      </c>
      <c r="B7430" s="0" t="s">
        <v>19482</v>
      </c>
      <c r="C7430" s="0" t="s">
        <v>19483</v>
      </c>
      <c r="D7430" s="0" t="n">
        <v>324</v>
      </c>
      <c r="E7430" s="0" t="s">
        <v>19642</v>
      </c>
      <c r="F7430" s="0" t="s">
        <v>19643</v>
      </c>
    </row>
    <row r="7431" customFormat="false" ht="14.4" hidden="false" customHeight="false" outlineLevel="0" collapsed="false">
      <c r="A7431" s="0" t="n">
        <v>1042</v>
      </c>
      <c r="B7431" s="0" t="s">
        <v>19482</v>
      </c>
      <c r="C7431" s="0" t="s">
        <v>19483</v>
      </c>
      <c r="D7431" s="0" t="n">
        <v>325</v>
      </c>
      <c r="E7431" s="0" t="s">
        <v>19644</v>
      </c>
      <c r="F7431" s="0" t="s">
        <v>19645</v>
      </c>
    </row>
    <row r="7432" customFormat="false" ht="14.4" hidden="false" customHeight="false" outlineLevel="0" collapsed="false">
      <c r="A7432" s="0" t="n">
        <v>1042</v>
      </c>
      <c r="B7432" s="0" t="s">
        <v>19482</v>
      </c>
      <c r="C7432" s="0" t="s">
        <v>19483</v>
      </c>
      <c r="D7432" s="0" t="n">
        <v>326</v>
      </c>
      <c r="E7432" s="0" t="s">
        <v>19646</v>
      </c>
      <c r="F7432" s="0" t="s">
        <v>19647</v>
      </c>
    </row>
    <row r="7433" customFormat="false" ht="14.4" hidden="false" customHeight="false" outlineLevel="0" collapsed="false">
      <c r="A7433" s="0" t="n">
        <v>1042</v>
      </c>
      <c r="B7433" s="0" t="s">
        <v>19482</v>
      </c>
      <c r="C7433" s="0" t="s">
        <v>19483</v>
      </c>
      <c r="D7433" s="0" t="n">
        <v>327</v>
      </c>
      <c r="E7433" s="0" t="s">
        <v>19648</v>
      </c>
      <c r="F7433" s="0" t="s">
        <v>19649</v>
      </c>
    </row>
    <row r="7434" customFormat="false" ht="14.4" hidden="false" customHeight="false" outlineLevel="0" collapsed="false">
      <c r="A7434" s="0" t="n">
        <v>1042</v>
      </c>
      <c r="B7434" s="0" t="s">
        <v>19482</v>
      </c>
      <c r="C7434" s="0" t="s">
        <v>19483</v>
      </c>
      <c r="D7434" s="0" t="n">
        <v>328</v>
      </c>
      <c r="E7434" s="0" t="s">
        <v>19650</v>
      </c>
      <c r="F7434" s="0" t="s">
        <v>19651</v>
      </c>
    </row>
    <row r="7435" customFormat="false" ht="14.4" hidden="false" customHeight="false" outlineLevel="0" collapsed="false">
      <c r="A7435" s="0" t="n">
        <v>1045</v>
      </c>
      <c r="B7435" s="0" t="s">
        <v>19652</v>
      </c>
      <c r="C7435" s="0" t="s">
        <v>17171</v>
      </c>
      <c r="D7435" s="0" t="n">
        <v>500</v>
      </c>
      <c r="E7435" s="0" t="s">
        <v>17172</v>
      </c>
      <c r="F7435" s="0" t="s">
        <v>19653</v>
      </c>
    </row>
    <row r="7436" customFormat="false" ht="14.4" hidden="false" customHeight="false" outlineLevel="0" collapsed="false">
      <c r="A7436" s="0" t="n">
        <v>1045</v>
      </c>
      <c r="B7436" s="0" t="s">
        <v>19652</v>
      </c>
      <c r="C7436" s="0" t="s">
        <v>17171</v>
      </c>
      <c r="D7436" s="0" t="n">
        <v>501</v>
      </c>
      <c r="E7436" s="0" t="s">
        <v>16227</v>
      </c>
      <c r="F7436" s="0" t="s">
        <v>16228</v>
      </c>
    </row>
    <row r="7437" customFormat="false" ht="14.4" hidden="false" customHeight="false" outlineLevel="0" collapsed="false">
      <c r="A7437" s="0" t="n">
        <v>1045</v>
      </c>
      <c r="B7437" s="0" t="s">
        <v>19652</v>
      </c>
      <c r="C7437" s="0" t="s">
        <v>17171</v>
      </c>
      <c r="D7437" s="0" t="n">
        <v>510</v>
      </c>
      <c r="E7437" s="0" t="s">
        <v>16230</v>
      </c>
      <c r="F7437" s="0" t="s">
        <v>16231</v>
      </c>
    </row>
    <row r="7438" customFormat="false" ht="14.4" hidden="false" customHeight="false" outlineLevel="0" collapsed="false">
      <c r="A7438" s="0" t="n">
        <v>1045</v>
      </c>
      <c r="B7438" s="0" t="s">
        <v>19652</v>
      </c>
      <c r="C7438" s="0" t="s">
        <v>17171</v>
      </c>
      <c r="D7438" s="0" t="n">
        <v>511</v>
      </c>
      <c r="E7438" s="0" t="s">
        <v>16233</v>
      </c>
      <c r="F7438" s="0" t="s">
        <v>19654</v>
      </c>
    </row>
    <row r="7439" customFormat="false" ht="14.4" hidden="false" customHeight="false" outlineLevel="0" collapsed="false">
      <c r="A7439" s="0" t="n">
        <v>1045</v>
      </c>
      <c r="B7439" s="0" t="s">
        <v>19652</v>
      </c>
      <c r="C7439" s="0" t="s">
        <v>17171</v>
      </c>
      <c r="D7439" s="0" t="n">
        <v>520</v>
      </c>
      <c r="E7439" s="0" t="s">
        <v>16238</v>
      </c>
      <c r="F7439" s="0" t="s">
        <v>16239</v>
      </c>
    </row>
    <row r="7440" customFormat="false" ht="14.4" hidden="false" customHeight="false" outlineLevel="0" collapsed="false">
      <c r="A7440" s="0" t="n">
        <v>1045</v>
      </c>
      <c r="B7440" s="0" t="s">
        <v>19652</v>
      </c>
      <c r="C7440" s="0" t="s">
        <v>17171</v>
      </c>
      <c r="D7440" s="0" t="n">
        <v>521</v>
      </c>
      <c r="E7440" s="0" t="s">
        <v>16241</v>
      </c>
      <c r="F7440" s="0" t="s">
        <v>17780</v>
      </c>
    </row>
    <row r="7441" customFormat="false" ht="14.4" hidden="false" customHeight="false" outlineLevel="0" collapsed="false">
      <c r="A7441" s="0" t="n">
        <v>1045</v>
      </c>
      <c r="B7441" s="0" t="s">
        <v>19652</v>
      </c>
      <c r="C7441" s="0" t="s">
        <v>17171</v>
      </c>
      <c r="D7441" s="0" t="n">
        <v>522</v>
      </c>
      <c r="E7441" s="0" t="s">
        <v>16244</v>
      </c>
      <c r="F7441" s="0" t="s">
        <v>16245</v>
      </c>
    </row>
    <row r="7442" customFormat="false" ht="14.4" hidden="false" customHeight="false" outlineLevel="0" collapsed="false">
      <c r="A7442" s="0" t="n">
        <v>1045</v>
      </c>
      <c r="B7442" s="0" t="s">
        <v>19652</v>
      </c>
      <c r="C7442" s="0" t="s">
        <v>17171</v>
      </c>
      <c r="D7442" s="0" t="n">
        <v>523</v>
      </c>
      <c r="E7442" s="0" t="s">
        <v>16247</v>
      </c>
      <c r="F7442" s="0" t="s">
        <v>16248</v>
      </c>
    </row>
    <row r="7443" customFormat="false" ht="14.4" hidden="false" customHeight="false" outlineLevel="0" collapsed="false">
      <c r="A7443" s="0" t="n">
        <v>1045</v>
      </c>
      <c r="B7443" s="0" t="s">
        <v>19652</v>
      </c>
      <c r="C7443" s="0" t="s">
        <v>17171</v>
      </c>
      <c r="D7443" s="0" t="n">
        <v>530</v>
      </c>
      <c r="E7443" s="0" t="s">
        <v>16250</v>
      </c>
      <c r="F7443" s="0" t="s">
        <v>16251</v>
      </c>
    </row>
    <row r="7444" customFormat="false" ht="14.4" hidden="false" customHeight="false" outlineLevel="0" collapsed="false">
      <c r="A7444" s="0" t="n">
        <v>1045</v>
      </c>
      <c r="B7444" s="0" t="s">
        <v>19652</v>
      </c>
      <c r="C7444" s="0" t="s">
        <v>17171</v>
      </c>
      <c r="D7444" s="0" t="n">
        <v>531</v>
      </c>
      <c r="E7444" s="0" t="s">
        <v>16253</v>
      </c>
      <c r="F7444" s="0" t="s">
        <v>16254</v>
      </c>
    </row>
    <row r="7445" customFormat="false" ht="14.4" hidden="false" customHeight="false" outlineLevel="0" collapsed="false">
      <c r="A7445" s="0" t="n">
        <v>1045</v>
      </c>
      <c r="B7445" s="0" t="s">
        <v>19652</v>
      </c>
      <c r="C7445" s="0" t="s">
        <v>17171</v>
      </c>
      <c r="D7445" s="0" t="n">
        <v>540</v>
      </c>
      <c r="E7445" s="0" t="s">
        <v>16256</v>
      </c>
      <c r="F7445" s="0" t="s">
        <v>16257</v>
      </c>
    </row>
    <row r="7446" customFormat="false" ht="14.4" hidden="false" customHeight="false" outlineLevel="0" collapsed="false">
      <c r="A7446" s="0" t="n">
        <v>1045</v>
      </c>
      <c r="B7446" s="0" t="s">
        <v>19652</v>
      </c>
      <c r="C7446" s="0" t="s">
        <v>17171</v>
      </c>
      <c r="D7446" s="0" t="n">
        <v>550</v>
      </c>
      <c r="E7446" s="0" t="s">
        <v>16259</v>
      </c>
      <c r="F7446" s="0" t="s">
        <v>16260</v>
      </c>
    </row>
    <row r="7447" customFormat="false" ht="14.4" hidden="false" customHeight="false" outlineLevel="0" collapsed="false">
      <c r="A7447" s="0" t="n">
        <v>1045</v>
      </c>
      <c r="B7447" s="0" t="s">
        <v>19652</v>
      </c>
      <c r="C7447" s="0" t="s">
        <v>17171</v>
      </c>
      <c r="D7447" s="0" t="n">
        <v>560</v>
      </c>
      <c r="E7447" s="0" t="s">
        <v>16262</v>
      </c>
      <c r="F7447" s="0" t="s">
        <v>16263</v>
      </c>
    </row>
    <row r="7448" customFormat="false" ht="14.4" hidden="false" customHeight="false" outlineLevel="0" collapsed="false">
      <c r="A7448" s="0" t="n">
        <v>1045</v>
      </c>
      <c r="B7448" s="0" t="s">
        <v>19652</v>
      </c>
      <c r="C7448" s="0" t="s">
        <v>17171</v>
      </c>
      <c r="D7448" s="0" t="n">
        <v>585</v>
      </c>
      <c r="E7448" s="0" t="s">
        <v>19655</v>
      </c>
      <c r="F7448" s="0" t="s">
        <v>19656</v>
      </c>
    </row>
    <row r="7449" customFormat="false" ht="14.4" hidden="false" customHeight="false" outlineLevel="0" collapsed="false">
      <c r="A7449" s="0" t="n">
        <v>1048</v>
      </c>
      <c r="B7449" s="0" t="s">
        <v>19657</v>
      </c>
      <c r="C7449" s="0" t="s">
        <v>19658</v>
      </c>
      <c r="D7449" s="0" t="n">
        <v>401</v>
      </c>
      <c r="E7449" s="0" t="s">
        <v>16212</v>
      </c>
      <c r="F7449" s="0" t="s">
        <v>16213</v>
      </c>
    </row>
    <row r="7450" customFormat="false" ht="14.4" hidden="false" customHeight="false" outlineLevel="0" collapsed="false">
      <c r="A7450" s="0" t="n">
        <v>1048</v>
      </c>
      <c r="B7450" s="0" t="s">
        <v>19657</v>
      </c>
      <c r="C7450" s="0" t="s">
        <v>19658</v>
      </c>
      <c r="D7450" s="0" t="n">
        <v>410</v>
      </c>
      <c r="E7450" s="0" t="s">
        <v>16215</v>
      </c>
      <c r="F7450" s="0" t="s">
        <v>16216</v>
      </c>
    </row>
    <row r="7451" customFormat="false" ht="14.4" hidden="false" customHeight="false" outlineLevel="0" collapsed="false">
      <c r="A7451" s="0" t="n">
        <v>1048</v>
      </c>
      <c r="B7451" s="0" t="s">
        <v>19657</v>
      </c>
      <c r="C7451" s="0" t="s">
        <v>19658</v>
      </c>
      <c r="D7451" s="0" t="n">
        <v>420</v>
      </c>
      <c r="E7451" s="0" t="s">
        <v>16218</v>
      </c>
      <c r="F7451" s="0" t="s">
        <v>16219</v>
      </c>
    </row>
    <row r="7452" customFormat="false" ht="14.4" hidden="false" customHeight="false" outlineLevel="0" collapsed="false">
      <c r="A7452" s="0" t="n">
        <v>1048</v>
      </c>
      <c r="B7452" s="0" t="s">
        <v>19657</v>
      </c>
      <c r="C7452" s="0" t="s">
        <v>19658</v>
      </c>
      <c r="D7452" s="0" t="n">
        <v>440</v>
      </c>
      <c r="E7452" s="0" t="s">
        <v>16221</v>
      </c>
      <c r="F7452" s="0" t="s">
        <v>17817</v>
      </c>
    </row>
    <row r="7453" customFormat="false" ht="14.4" hidden="false" customHeight="false" outlineLevel="0" collapsed="false">
      <c r="A7453" s="0" t="n">
        <v>1048</v>
      </c>
      <c r="B7453" s="0" t="s">
        <v>19657</v>
      </c>
      <c r="C7453" s="0" t="s">
        <v>19658</v>
      </c>
      <c r="D7453" s="0" t="n">
        <v>450</v>
      </c>
      <c r="E7453" s="0" t="s">
        <v>16224</v>
      </c>
      <c r="F7453" s="0" t="s">
        <v>19659</v>
      </c>
    </row>
    <row r="7454" customFormat="false" ht="14.4" hidden="false" customHeight="false" outlineLevel="0" collapsed="false">
      <c r="A7454" s="0" t="n">
        <v>1048</v>
      </c>
      <c r="B7454" s="0" t="s">
        <v>19657</v>
      </c>
      <c r="C7454" s="0" t="s">
        <v>19658</v>
      </c>
      <c r="D7454" s="0" t="n">
        <v>570</v>
      </c>
      <c r="E7454" s="0" t="s">
        <v>16417</v>
      </c>
      <c r="F7454" s="0" t="s">
        <v>16418</v>
      </c>
    </row>
    <row r="7455" customFormat="false" ht="14.4" hidden="false" customHeight="false" outlineLevel="0" collapsed="false">
      <c r="A7455" s="0" t="n">
        <v>1048</v>
      </c>
      <c r="B7455" s="0" t="s">
        <v>19657</v>
      </c>
      <c r="C7455" s="0" t="s">
        <v>19658</v>
      </c>
      <c r="D7455" s="0" t="n">
        <v>600</v>
      </c>
      <c r="E7455" s="0" t="s">
        <v>17789</v>
      </c>
      <c r="F7455" s="0" t="s">
        <v>17790</v>
      </c>
    </row>
    <row r="7456" customFormat="false" ht="14.4" hidden="false" customHeight="false" outlineLevel="0" collapsed="false">
      <c r="A7456" s="0" t="n">
        <v>1048</v>
      </c>
      <c r="B7456" s="0" t="s">
        <v>19657</v>
      </c>
      <c r="C7456" s="0" t="s">
        <v>19658</v>
      </c>
      <c r="D7456" s="0" t="n">
        <v>630</v>
      </c>
      <c r="E7456" s="0" t="s">
        <v>16351</v>
      </c>
      <c r="F7456" s="0" t="s">
        <v>16352</v>
      </c>
    </row>
    <row r="7457" customFormat="false" ht="14.4" hidden="false" customHeight="false" outlineLevel="0" collapsed="false">
      <c r="A7457" s="0" t="n">
        <v>1048</v>
      </c>
      <c r="B7457" s="0" t="s">
        <v>19657</v>
      </c>
      <c r="C7457" s="0" t="s">
        <v>19658</v>
      </c>
      <c r="D7457" s="0" t="n">
        <v>640</v>
      </c>
      <c r="E7457" s="0" t="s">
        <v>16354</v>
      </c>
      <c r="F7457" s="0" t="s">
        <v>16355</v>
      </c>
    </row>
    <row r="7458" customFormat="false" ht="14.4" hidden="false" customHeight="false" outlineLevel="0" collapsed="false">
      <c r="A7458" s="0" t="n">
        <v>1048</v>
      </c>
      <c r="B7458" s="0" t="s">
        <v>19657</v>
      </c>
      <c r="C7458" s="0" t="s">
        <v>19658</v>
      </c>
      <c r="D7458" s="0" t="n">
        <v>641</v>
      </c>
      <c r="E7458" s="0" t="s">
        <v>19660</v>
      </c>
      <c r="F7458" s="0" t="s">
        <v>19661</v>
      </c>
    </row>
    <row r="7459" customFormat="false" ht="14.4" hidden="false" customHeight="false" outlineLevel="0" collapsed="false">
      <c r="A7459" s="0" t="n">
        <v>1048</v>
      </c>
      <c r="B7459" s="0" t="s">
        <v>19657</v>
      </c>
      <c r="C7459" s="0" t="s">
        <v>19658</v>
      </c>
      <c r="D7459" s="0" t="n">
        <v>650</v>
      </c>
      <c r="E7459" s="0" t="s">
        <v>16357</v>
      </c>
      <c r="F7459" s="0" t="s">
        <v>16358</v>
      </c>
    </row>
    <row r="7460" customFormat="false" ht="14.4" hidden="false" customHeight="false" outlineLevel="0" collapsed="false">
      <c r="A7460" s="0" t="n">
        <v>1048</v>
      </c>
      <c r="B7460" s="0" t="s">
        <v>19657</v>
      </c>
      <c r="C7460" s="0" t="s">
        <v>19658</v>
      </c>
      <c r="D7460" s="0" t="n">
        <v>660</v>
      </c>
      <c r="E7460" s="0" t="s">
        <v>16360</v>
      </c>
      <c r="F7460" s="0" t="s">
        <v>19662</v>
      </c>
    </row>
    <row r="7461" customFormat="false" ht="14.4" hidden="false" customHeight="false" outlineLevel="0" collapsed="false">
      <c r="A7461" s="0" t="n">
        <v>1048</v>
      </c>
      <c r="B7461" s="0" t="s">
        <v>19657</v>
      </c>
      <c r="C7461" s="0" t="s">
        <v>19658</v>
      </c>
      <c r="D7461" s="0" t="n">
        <v>661</v>
      </c>
      <c r="E7461" s="0" t="s">
        <v>19663</v>
      </c>
      <c r="F7461" s="0" t="s">
        <v>19664</v>
      </c>
    </row>
    <row r="7462" customFormat="false" ht="14.4" hidden="false" customHeight="false" outlineLevel="0" collapsed="false">
      <c r="A7462" s="0" t="n">
        <v>1048</v>
      </c>
      <c r="B7462" s="0" t="s">
        <v>19657</v>
      </c>
      <c r="C7462" s="0" t="s">
        <v>19658</v>
      </c>
      <c r="D7462" s="0" t="n">
        <v>670</v>
      </c>
      <c r="E7462" s="0" t="s">
        <v>16363</v>
      </c>
      <c r="F7462" s="0" t="s">
        <v>16364</v>
      </c>
    </row>
    <row r="7463" customFormat="false" ht="14.4" hidden="false" customHeight="false" outlineLevel="0" collapsed="false">
      <c r="A7463" s="0" t="n">
        <v>1048</v>
      </c>
      <c r="B7463" s="0" t="s">
        <v>19657</v>
      </c>
      <c r="C7463" s="0" t="s">
        <v>19658</v>
      </c>
      <c r="D7463" s="0" t="n">
        <v>680</v>
      </c>
      <c r="E7463" s="0" t="s">
        <v>16366</v>
      </c>
      <c r="F7463" s="0" t="s">
        <v>19665</v>
      </c>
    </row>
    <row r="7464" customFormat="false" ht="14.4" hidden="false" customHeight="false" outlineLevel="0" collapsed="false">
      <c r="A7464" s="0" t="n">
        <v>1048</v>
      </c>
      <c r="B7464" s="0" t="s">
        <v>19657</v>
      </c>
      <c r="C7464" s="0" t="s">
        <v>19658</v>
      </c>
      <c r="D7464" s="0" t="n">
        <v>690</v>
      </c>
      <c r="E7464" s="0" t="s">
        <v>16369</v>
      </c>
      <c r="F7464" s="0" t="s">
        <v>16370</v>
      </c>
    </row>
    <row r="7465" customFormat="false" ht="14.4" hidden="false" customHeight="false" outlineLevel="0" collapsed="false">
      <c r="A7465" s="0" t="n">
        <v>1048</v>
      </c>
      <c r="B7465" s="0" t="s">
        <v>19657</v>
      </c>
      <c r="C7465" s="0" t="s">
        <v>19658</v>
      </c>
      <c r="D7465" s="0" t="n">
        <v>930</v>
      </c>
      <c r="E7465" s="0" t="s">
        <v>16407</v>
      </c>
      <c r="F7465" s="0" t="s">
        <v>15386</v>
      </c>
    </row>
    <row r="7466" customFormat="false" ht="14.4" hidden="false" customHeight="false" outlineLevel="0" collapsed="false">
      <c r="A7466" s="0" t="n">
        <v>1048</v>
      </c>
      <c r="B7466" s="0" t="s">
        <v>19657</v>
      </c>
      <c r="C7466" s="0" t="s">
        <v>19658</v>
      </c>
      <c r="D7466" s="0" t="n">
        <v>940</v>
      </c>
      <c r="E7466" s="0" t="s">
        <v>16409</v>
      </c>
      <c r="F7466" s="0" t="s">
        <v>16410</v>
      </c>
    </row>
    <row r="7467" customFormat="false" ht="14.4" hidden="false" customHeight="false" outlineLevel="0" collapsed="false">
      <c r="A7467" s="0" t="n">
        <v>1048</v>
      </c>
      <c r="B7467" s="0" t="s">
        <v>19657</v>
      </c>
      <c r="C7467" s="0" t="s">
        <v>19658</v>
      </c>
      <c r="D7467" s="0" t="n">
        <v>941</v>
      </c>
      <c r="E7467" s="0" t="s">
        <v>19666</v>
      </c>
      <c r="F7467" s="0" t="s">
        <v>19667</v>
      </c>
    </row>
    <row r="7468" customFormat="false" ht="14.4" hidden="false" customHeight="false" outlineLevel="0" collapsed="false">
      <c r="A7468" s="0" t="n">
        <v>1048</v>
      </c>
      <c r="B7468" s="0" t="s">
        <v>19657</v>
      </c>
      <c r="C7468" s="0" t="s">
        <v>19658</v>
      </c>
      <c r="D7468" s="0" t="n">
        <v>950</v>
      </c>
      <c r="E7468" s="0" t="s">
        <v>16429</v>
      </c>
      <c r="F7468" s="0" t="s">
        <v>16430</v>
      </c>
    </row>
    <row r="7469" customFormat="false" ht="14.4" hidden="false" customHeight="false" outlineLevel="0" collapsed="false">
      <c r="A7469" s="0" t="n">
        <v>1048</v>
      </c>
      <c r="B7469" s="0" t="s">
        <v>19657</v>
      </c>
      <c r="C7469" s="0" t="s">
        <v>19658</v>
      </c>
      <c r="D7469" s="0" t="n">
        <v>990</v>
      </c>
      <c r="E7469" s="0" t="s">
        <v>16426</v>
      </c>
      <c r="F7469" s="0" t="s">
        <v>19668</v>
      </c>
    </row>
    <row r="7470" customFormat="false" ht="14.4" hidden="false" customHeight="false" outlineLevel="0" collapsed="false">
      <c r="A7470" s="0" t="n">
        <v>1048</v>
      </c>
      <c r="B7470" s="0" t="s">
        <v>19657</v>
      </c>
      <c r="C7470" s="0" t="s">
        <v>19658</v>
      </c>
      <c r="D7470" s="0" t="n">
        <v>999</v>
      </c>
      <c r="E7470" s="0" t="s">
        <v>19669</v>
      </c>
      <c r="F7470" s="0" t="s">
        <v>19670</v>
      </c>
    </row>
    <row r="7471" customFormat="false" ht="14.4" hidden="false" customHeight="false" outlineLevel="0" collapsed="false">
      <c r="A7471" s="0" t="n">
        <v>1051</v>
      </c>
      <c r="B7471" s="0" t="s">
        <v>19671</v>
      </c>
      <c r="C7471" s="0" t="s">
        <v>19672</v>
      </c>
      <c r="D7471" s="0" t="n">
        <v>0</v>
      </c>
      <c r="E7471" s="0" t="s">
        <v>19673</v>
      </c>
      <c r="F7471" s="0" t="s">
        <v>19674</v>
      </c>
    </row>
    <row r="7472" customFormat="false" ht="14.4" hidden="false" customHeight="false" outlineLevel="0" collapsed="false">
      <c r="A7472" s="0" t="n">
        <v>1051</v>
      </c>
      <c r="B7472" s="0" t="s">
        <v>19671</v>
      </c>
      <c r="C7472" s="0" t="s">
        <v>19672</v>
      </c>
      <c r="D7472" s="0" t="n">
        <v>1</v>
      </c>
      <c r="E7472" s="0" t="s">
        <v>19675</v>
      </c>
      <c r="F7472" s="0" t="s">
        <v>19676</v>
      </c>
    </row>
    <row r="7473" customFormat="false" ht="14.4" hidden="false" customHeight="false" outlineLevel="0" collapsed="false">
      <c r="A7473" s="0" t="n">
        <v>1051</v>
      </c>
      <c r="B7473" s="0" t="s">
        <v>19671</v>
      </c>
      <c r="C7473" s="0" t="s">
        <v>19672</v>
      </c>
      <c r="D7473" s="0" t="n">
        <v>2</v>
      </c>
      <c r="E7473" s="0" t="s">
        <v>19677</v>
      </c>
      <c r="F7473" s="0" t="s">
        <v>19678</v>
      </c>
    </row>
    <row r="7474" customFormat="false" ht="14.4" hidden="false" customHeight="false" outlineLevel="0" collapsed="false">
      <c r="A7474" s="0" t="n">
        <v>1054</v>
      </c>
      <c r="B7474" s="0" t="s">
        <v>19679</v>
      </c>
      <c r="C7474" s="0" t="s">
        <v>19680</v>
      </c>
      <c r="D7474" s="0" t="n">
        <v>1</v>
      </c>
      <c r="E7474" s="0" t="s">
        <v>16236</v>
      </c>
      <c r="F7474" s="0" t="s">
        <v>19681</v>
      </c>
    </row>
    <row r="7475" customFormat="false" ht="14.4" hidden="false" customHeight="false" outlineLevel="0" collapsed="false">
      <c r="A7475" s="0" t="n">
        <v>1054</v>
      </c>
      <c r="B7475" s="0" t="s">
        <v>19679</v>
      </c>
      <c r="C7475" s="0" t="s">
        <v>19680</v>
      </c>
      <c r="D7475" s="0" t="n">
        <v>2</v>
      </c>
      <c r="E7475" s="0" t="s">
        <v>19682</v>
      </c>
      <c r="F7475" s="0" t="s">
        <v>19683</v>
      </c>
    </row>
    <row r="7476" customFormat="false" ht="14.4" hidden="false" customHeight="false" outlineLevel="0" collapsed="false">
      <c r="A7476" s="0" t="n">
        <v>1054</v>
      </c>
      <c r="B7476" s="0" t="s">
        <v>19679</v>
      </c>
      <c r="C7476" s="0" t="s">
        <v>19680</v>
      </c>
      <c r="D7476" s="0" t="n">
        <v>3</v>
      </c>
      <c r="E7476" s="0" t="s">
        <v>16592</v>
      </c>
      <c r="F7476" s="0" t="s">
        <v>19684</v>
      </c>
    </row>
    <row r="7477" customFormat="false" ht="14.4" hidden="false" customHeight="false" outlineLevel="0" collapsed="false">
      <c r="A7477" s="0" t="n">
        <v>1054</v>
      </c>
      <c r="B7477" s="0" t="s">
        <v>19679</v>
      </c>
      <c r="C7477" s="0" t="s">
        <v>19680</v>
      </c>
      <c r="D7477" s="0" t="n">
        <v>4</v>
      </c>
      <c r="E7477" s="0" t="s">
        <v>16594</v>
      </c>
      <c r="F7477" s="0" t="s">
        <v>19685</v>
      </c>
    </row>
    <row r="7478" customFormat="false" ht="14.4" hidden="false" customHeight="false" outlineLevel="0" collapsed="false">
      <c r="A7478" s="0" t="n">
        <v>1054</v>
      </c>
      <c r="B7478" s="0" t="s">
        <v>19679</v>
      </c>
      <c r="C7478" s="0" t="s">
        <v>19680</v>
      </c>
      <c r="D7478" s="0" t="n">
        <v>5</v>
      </c>
      <c r="E7478" s="0" t="s">
        <v>19686</v>
      </c>
    </row>
    <row r="7479" customFormat="false" ht="14.4" hidden="false" customHeight="false" outlineLevel="0" collapsed="false">
      <c r="A7479" s="0" t="n">
        <v>1054</v>
      </c>
      <c r="B7479" s="0" t="s">
        <v>19679</v>
      </c>
      <c r="C7479" s="0" t="s">
        <v>19680</v>
      </c>
      <c r="D7479" s="0" t="n">
        <v>6</v>
      </c>
      <c r="E7479" s="0" t="s">
        <v>19687</v>
      </c>
    </row>
    <row r="7480" customFormat="false" ht="14.4" hidden="false" customHeight="false" outlineLevel="0" collapsed="false">
      <c r="A7480" s="0" t="n">
        <v>1054</v>
      </c>
      <c r="B7480" s="0" t="s">
        <v>19679</v>
      </c>
      <c r="C7480" s="0" t="s">
        <v>19680</v>
      </c>
      <c r="D7480" s="0" t="n">
        <v>7</v>
      </c>
      <c r="E7480" s="0" t="s">
        <v>19688</v>
      </c>
    </row>
    <row r="7481" customFormat="false" ht="14.4" hidden="false" customHeight="false" outlineLevel="0" collapsed="false">
      <c r="A7481" s="0" t="n">
        <v>1054</v>
      </c>
      <c r="B7481" s="0" t="s">
        <v>19679</v>
      </c>
      <c r="C7481" s="0" t="s">
        <v>19680</v>
      </c>
      <c r="D7481" s="0" t="n">
        <v>9</v>
      </c>
      <c r="E7481" s="0" t="s">
        <v>19689</v>
      </c>
    </row>
    <row r="7482" customFormat="false" ht="14.4" hidden="false" customHeight="false" outlineLevel="0" collapsed="false">
      <c r="A7482" s="0" t="n">
        <v>1063</v>
      </c>
      <c r="B7482" s="0" t="s">
        <v>19690</v>
      </c>
      <c r="C7482" s="0" t="s">
        <v>19691</v>
      </c>
      <c r="D7482" s="0" t="n">
        <v>1</v>
      </c>
      <c r="E7482" s="0" t="s">
        <v>19692</v>
      </c>
    </row>
    <row r="7483" customFormat="false" ht="14.4" hidden="false" customHeight="false" outlineLevel="0" collapsed="false">
      <c r="A7483" s="0" t="n">
        <v>1063</v>
      </c>
      <c r="B7483" s="0" t="s">
        <v>19690</v>
      </c>
      <c r="C7483" s="0" t="s">
        <v>19691</v>
      </c>
      <c r="D7483" s="0" t="n">
        <v>2</v>
      </c>
      <c r="E7483" s="0" t="s">
        <v>19693</v>
      </c>
    </row>
    <row r="7484" customFormat="false" ht="14.4" hidden="false" customHeight="false" outlineLevel="0" collapsed="false">
      <c r="A7484" s="0" t="n">
        <v>1063</v>
      </c>
      <c r="B7484" s="0" t="s">
        <v>19690</v>
      </c>
      <c r="C7484" s="0" t="s">
        <v>19691</v>
      </c>
      <c r="D7484" s="0" t="n">
        <v>3</v>
      </c>
      <c r="E7484" s="0" t="s">
        <v>19694</v>
      </c>
    </row>
    <row r="7485" customFormat="false" ht="14.4" hidden="false" customHeight="false" outlineLevel="0" collapsed="false">
      <c r="A7485" s="0" t="n">
        <v>1063</v>
      </c>
      <c r="B7485" s="0" t="s">
        <v>19690</v>
      </c>
      <c r="C7485" s="0" t="s">
        <v>19691</v>
      </c>
      <c r="D7485" s="0" t="n">
        <v>4</v>
      </c>
      <c r="E7485" s="0" t="s">
        <v>19695</v>
      </c>
    </row>
    <row r="7486" customFormat="false" ht="14.4" hidden="false" customHeight="false" outlineLevel="0" collapsed="false">
      <c r="A7486" s="0" t="n">
        <v>1066</v>
      </c>
      <c r="B7486" s="0" t="s">
        <v>19696</v>
      </c>
      <c r="C7486" s="0" t="s">
        <v>19697</v>
      </c>
      <c r="D7486" s="0" t="n">
        <v>10</v>
      </c>
      <c r="E7486" s="0" t="s">
        <v>19698</v>
      </c>
    </row>
    <row r="7487" customFormat="false" ht="14.4" hidden="false" customHeight="false" outlineLevel="0" collapsed="false">
      <c r="A7487" s="0" t="n">
        <v>1066</v>
      </c>
      <c r="B7487" s="0" t="s">
        <v>19696</v>
      </c>
      <c r="C7487" s="0" t="s">
        <v>19697</v>
      </c>
      <c r="D7487" s="0" t="n">
        <v>20</v>
      </c>
      <c r="E7487" s="0" t="s">
        <v>19699</v>
      </c>
    </row>
    <row r="7488" customFormat="false" ht="14.4" hidden="false" customHeight="false" outlineLevel="0" collapsed="false">
      <c r="A7488" s="0" t="n">
        <v>1066</v>
      </c>
      <c r="B7488" s="0" t="s">
        <v>19696</v>
      </c>
      <c r="C7488" s="0" t="s">
        <v>19697</v>
      </c>
      <c r="D7488" s="0" t="n">
        <v>30</v>
      </c>
      <c r="E7488" s="0" t="s">
        <v>19700</v>
      </c>
    </row>
    <row r="7489" customFormat="false" ht="14.4" hidden="false" customHeight="false" outlineLevel="0" collapsed="false">
      <c r="A7489" s="0" t="n">
        <v>1066</v>
      </c>
      <c r="B7489" s="0" t="s">
        <v>19696</v>
      </c>
      <c r="C7489" s="0" t="s">
        <v>19697</v>
      </c>
      <c r="D7489" s="0" t="n">
        <v>31</v>
      </c>
      <c r="E7489" s="0" t="s">
        <v>19701</v>
      </c>
    </row>
    <row r="7490" customFormat="false" ht="14.4" hidden="false" customHeight="false" outlineLevel="0" collapsed="false">
      <c r="A7490" s="0" t="n">
        <v>1066</v>
      </c>
      <c r="B7490" s="0" t="s">
        <v>19696</v>
      </c>
      <c r="C7490" s="0" t="s">
        <v>19697</v>
      </c>
      <c r="D7490" s="0" t="n">
        <v>32</v>
      </c>
      <c r="E7490" s="0" t="s">
        <v>19702</v>
      </c>
      <c r="F7490" s="0" t="s">
        <v>1074</v>
      </c>
      <c r="G7490" s="0" t="s">
        <v>1074</v>
      </c>
    </row>
    <row r="7491" customFormat="false" ht="14.4" hidden="false" customHeight="false" outlineLevel="0" collapsed="false">
      <c r="A7491" s="0" t="n">
        <v>1072</v>
      </c>
      <c r="B7491" s="0" t="s">
        <v>19703</v>
      </c>
      <c r="C7491" s="0" t="s">
        <v>19704</v>
      </c>
      <c r="D7491" s="0" t="n">
        <v>1</v>
      </c>
      <c r="E7491" s="0" t="s">
        <v>18141</v>
      </c>
    </row>
    <row r="7492" customFormat="false" ht="14.4" hidden="false" customHeight="false" outlineLevel="0" collapsed="false">
      <c r="A7492" s="0" t="n">
        <v>1072</v>
      </c>
      <c r="B7492" s="0" t="s">
        <v>19703</v>
      </c>
      <c r="C7492" s="0" t="s">
        <v>19704</v>
      </c>
      <c r="D7492" s="0" t="n">
        <v>2</v>
      </c>
      <c r="E7492" s="0" t="s">
        <v>19705</v>
      </c>
    </row>
    <row r="7493" customFormat="false" ht="14.4" hidden="false" customHeight="false" outlineLevel="0" collapsed="false">
      <c r="A7493" s="0" t="n">
        <v>1072</v>
      </c>
      <c r="B7493" s="0" t="s">
        <v>19703</v>
      </c>
      <c r="C7493" s="0" t="s">
        <v>19704</v>
      </c>
      <c r="D7493" s="0" t="n">
        <v>3</v>
      </c>
      <c r="E7493" s="0" t="s">
        <v>16230</v>
      </c>
    </row>
    <row r="7494" customFormat="false" ht="14.4" hidden="false" customHeight="false" outlineLevel="0" collapsed="false">
      <c r="A7494" s="0" t="n">
        <v>1072</v>
      </c>
      <c r="B7494" s="0" t="s">
        <v>19703</v>
      </c>
      <c r="C7494" s="0" t="s">
        <v>19704</v>
      </c>
      <c r="D7494" s="0" t="n">
        <v>4</v>
      </c>
      <c r="E7494" s="0" t="s">
        <v>16250</v>
      </c>
    </row>
    <row r="7495" customFormat="false" ht="14.4" hidden="false" customHeight="false" outlineLevel="0" collapsed="false">
      <c r="A7495" s="0" t="n">
        <v>1072</v>
      </c>
      <c r="B7495" s="0" t="s">
        <v>19703</v>
      </c>
      <c r="C7495" s="0" t="s">
        <v>19704</v>
      </c>
      <c r="D7495" s="0" t="n">
        <v>5</v>
      </c>
      <c r="E7495" s="0" t="s">
        <v>16238</v>
      </c>
    </row>
    <row r="7496" customFormat="false" ht="14.4" hidden="false" customHeight="false" outlineLevel="0" collapsed="false">
      <c r="A7496" s="0" t="n">
        <v>1072</v>
      </c>
      <c r="B7496" s="0" t="s">
        <v>19703</v>
      </c>
      <c r="C7496" s="0" t="s">
        <v>19704</v>
      </c>
      <c r="D7496" s="0" t="n">
        <v>6</v>
      </c>
      <c r="E7496" s="0" t="s">
        <v>19706</v>
      </c>
      <c r="F7496" s="0" t="s">
        <v>1074</v>
      </c>
      <c r="G7496" s="0" t="s">
        <v>1074</v>
      </c>
    </row>
    <row r="7497" customFormat="false" ht="14.4" hidden="false" customHeight="false" outlineLevel="0" collapsed="false">
      <c r="A7497" s="0" t="n">
        <v>1072</v>
      </c>
      <c r="B7497" s="0" t="s">
        <v>19703</v>
      </c>
      <c r="C7497" s="0" t="s">
        <v>19704</v>
      </c>
      <c r="D7497" s="0" t="n">
        <v>7</v>
      </c>
      <c r="E7497" s="0" t="s">
        <v>16417</v>
      </c>
      <c r="F7497" s="0" t="s">
        <v>1074</v>
      </c>
      <c r="G7497" s="0" t="s">
        <v>1074</v>
      </c>
    </row>
    <row r="7498" customFormat="false" ht="14.4" hidden="false" customHeight="false" outlineLevel="0" collapsed="false">
      <c r="A7498" s="0" t="n">
        <v>1072</v>
      </c>
      <c r="B7498" s="0" t="s">
        <v>19703</v>
      </c>
      <c r="C7498" s="0" t="s">
        <v>19704</v>
      </c>
      <c r="D7498" s="0" t="n">
        <v>8</v>
      </c>
      <c r="E7498" s="0" t="s">
        <v>19707</v>
      </c>
    </row>
    <row r="7499" customFormat="false" ht="14.4" hidden="false" customHeight="false" outlineLevel="0" collapsed="false">
      <c r="A7499" s="0" t="n">
        <v>1072</v>
      </c>
      <c r="B7499" s="0" t="s">
        <v>19703</v>
      </c>
      <c r="C7499" s="0" t="s">
        <v>19704</v>
      </c>
      <c r="D7499" s="0" t="n">
        <v>9</v>
      </c>
      <c r="E7499" s="0" t="s">
        <v>19708</v>
      </c>
      <c r="F7499" s="0" t="s">
        <v>1074</v>
      </c>
      <c r="G7499" s="0" t="s">
        <v>1074</v>
      </c>
    </row>
    <row r="7500" customFormat="false" ht="14.4" hidden="false" customHeight="false" outlineLevel="0" collapsed="false">
      <c r="A7500" s="0" t="n">
        <v>1072</v>
      </c>
      <c r="B7500" s="0" t="s">
        <v>19703</v>
      </c>
      <c r="C7500" s="0" t="s">
        <v>19704</v>
      </c>
      <c r="D7500" s="0" t="n">
        <v>10</v>
      </c>
      <c r="E7500" s="0" t="s">
        <v>16041</v>
      </c>
    </row>
    <row r="7501" customFormat="false" ht="14.4" hidden="false" customHeight="false" outlineLevel="0" collapsed="false">
      <c r="A7501" s="0" t="n">
        <v>1072</v>
      </c>
      <c r="B7501" s="0" t="s">
        <v>19703</v>
      </c>
      <c r="C7501" s="0" t="s">
        <v>19704</v>
      </c>
      <c r="D7501" s="0" t="n">
        <v>11</v>
      </c>
      <c r="E7501" s="0" t="s">
        <v>19709</v>
      </c>
    </row>
    <row r="7502" customFormat="false" ht="14.4" hidden="false" customHeight="false" outlineLevel="0" collapsed="false">
      <c r="A7502" s="0" t="n">
        <v>1072</v>
      </c>
      <c r="B7502" s="0" t="s">
        <v>19703</v>
      </c>
      <c r="C7502" s="0" t="s">
        <v>19704</v>
      </c>
      <c r="D7502" s="0" t="n">
        <v>12</v>
      </c>
      <c r="E7502" s="0" t="s">
        <v>19710</v>
      </c>
      <c r="F7502" s="0" t="s">
        <v>1074</v>
      </c>
      <c r="G7502" s="0" t="s">
        <v>1074</v>
      </c>
    </row>
    <row r="7503" customFormat="false" ht="14.4" hidden="false" customHeight="false" outlineLevel="0" collapsed="false">
      <c r="A7503" s="0" t="n">
        <v>1072</v>
      </c>
      <c r="B7503" s="0" t="s">
        <v>19703</v>
      </c>
      <c r="C7503" s="0" t="s">
        <v>19704</v>
      </c>
      <c r="D7503" s="0" t="n">
        <v>13</v>
      </c>
      <c r="E7503" s="0" t="s">
        <v>16128</v>
      </c>
    </row>
    <row r="7504" customFormat="false" ht="14.4" hidden="false" customHeight="false" outlineLevel="0" collapsed="false">
      <c r="A7504" s="0" t="n">
        <v>1072</v>
      </c>
      <c r="B7504" s="0" t="s">
        <v>19703</v>
      </c>
      <c r="C7504" s="0" t="s">
        <v>19704</v>
      </c>
      <c r="D7504" s="0" t="n">
        <v>14</v>
      </c>
      <c r="E7504" s="0" t="s">
        <v>16131</v>
      </c>
    </row>
    <row r="7505" customFormat="false" ht="14.4" hidden="false" customHeight="false" outlineLevel="0" collapsed="false">
      <c r="A7505" s="0" t="n">
        <v>1072</v>
      </c>
      <c r="B7505" s="0" t="s">
        <v>19703</v>
      </c>
      <c r="C7505" s="0" t="s">
        <v>19704</v>
      </c>
      <c r="D7505" s="0" t="n">
        <v>15</v>
      </c>
      <c r="E7505" s="0" t="s">
        <v>17808</v>
      </c>
    </row>
    <row r="7506" customFormat="false" ht="14.4" hidden="false" customHeight="false" outlineLevel="0" collapsed="false">
      <c r="A7506" s="0" t="n">
        <v>1072</v>
      </c>
      <c r="B7506" s="0" t="s">
        <v>19703</v>
      </c>
      <c r="C7506" s="0" t="s">
        <v>19704</v>
      </c>
      <c r="D7506" s="0" t="n">
        <v>16</v>
      </c>
      <c r="E7506" s="0" t="s">
        <v>19711</v>
      </c>
    </row>
    <row r="7507" customFormat="false" ht="14.4" hidden="false" customHeight="false" outlineLevel="0" collapsed="false">
      <c r="A7507" s="0" t="n">
        <v>1072</v>
      </c>
      <c r="B7507" s="0" t="s">
        <v>19703</v>
      </c>
      <c r="C7507" s="0" t="s">
        <v>19704</v>
      </c>
      <c r="D7507" s="0" t="n">
        <v>17</v>
      </c>
      <c r="E7507" s="0" t="s">
        <v>19712</v>
      </c>
    </row>
    <row r="7508" customFormat="false" ht="14.4" hidden="false" customHeight="false" outlineLevel="0" collapsed="false">
      <c r="A7508" s="0" t="n">
        <v>1072</v>
      </c>
      <c r="B7508" s="0" t="s">
        <v>19703</v>
      </c>
      <c r="C7508" s="0" t="s">
        <v>19704</v>
      </c>
      <c r="D7508" s="0" t="n">
        <v>20</v>
      </c>
      <c r="E7508" s="0" t="s">
        <v>19713</v>
      </c>
    </row>
    <row r="7509" customFormat="false" ht="14.4" hidden="false" customHeight="false" outlineLevel="0" collapsed="false">
      <c r="A7509" s="0" t="n">
        <v>1072</v>
      </c>
      <c r="B7509" s="0" t="s">
        <v>19703</v>
      </c>
      <c r="C7509" s="0" t="s">
        <v>19704</v>
      </c>
      <c r="D7509" s="0" t="n">
        <v>21</v>
      </c>
      <c r="E7509" s="0" t="s">
        <v>19714</v>
      </c>
    </row>
    <row r="7510" customFormat="false" ht="14.4" hidden="false" customHeight="false" outlineLevel="0" collapsed="false">
      <c r="A7510" s="0" t="n">
        <v>1072</v>
      </c>
      <c r="B7510" s="0" t="s">
        <v>19703</v>
      </c>
      <c r="C7510" s="0" t="s">
        <v>19704</v>
      </c>
      <c r="D7510" s="0" t="n">
        <v>22</v>
      </c>
      <c r="E7510" s="0" t="s">
        <v>19715</v>
      </c>
    </row>
    <row r="7511" customFormat="false" ht="14.4" hidden="false" customHeight="false" outlineLevel="0" collapsed="false">
      <c r="A7511" s="0" t="n">
        <v>1072</v>
      </c>
      <c r="B7511" s="0" t="s">
        <v>19703</v>
      </c>
      <c r="C7511" s="0" t="s">
        <v>19704</v>
      </c>
      <c r="D7511" s="0" t="n">
        <v>23</v>
      </c>
      <c r="E7511" s="0" t="s">
        <v>19716</v>
      </c>
    </row>
    <row r="7512" customFormat="false" ht="14.4" hidden="false" customHeight="false" outlineLevel="0" collapsed="false">
      <c r="A7512" s="0" t="n">
        <v>1072</v>
      </c>
      <c r="B7512" s="0" t="s">
        <v>19703</v>
      </c>
      <c r="C7512" s="0" t="s">
        <v>19704</v>
      </c>
      <c r="D7512" s="0" t="n">
        <v>24</v>
      </c>
      <c r="E7512" s="0" t="s">
        <v>19717</v>
      </c>
      <c r="F7512" s="0" t="s">
        <v>1074</v>
      </c>
      <c r="G7512" s="0" t="s">
        <v>1074</v>
      </c>
    </row>
    <row r="7513" customFormat="false" ht="14.4" hidden="false" customHeight="false" outlineLevel="0" collapsed="false">
      <c r="A7513" s="0" t="n">
        <v>1072</v>
      </c>
      <c r="B7513" s="0" t="s">
        <v>19703</v>
      </c>
      <c r="C7513" s="0" t="s">
        <v>19704</v>
      </c>
      <c r="D7513" s="0" t="n">
        <v>25</v>
      </c>
      <c r="E7513" s="0" t="s">
        <v>19718</v>
      </c>
    </row>
    <row r="7514" customFormat="false" ht="14.4" hidden="false" customHeight="false" outlineLevel="0" collapsed="false">
      <c r="A7514" s="0" t="n">
        <v>1072</v>
      </c>
      <c r="B7514" s="0" t="s">
        <v>19703</v>
      </c>
      <c r="C7514" s="0" t="s">
        <v>19704</v>
      </c>
      <c r="D7514" s="0" t="n">
        <v>26</v>
      </c>
      <c r="E7514" s="0" t="s">
        <v>16399</v>
      </c>
    </row>
    <row r="7515" customFormat="false" ht="14.4" hidden="false" customHeight="false" outlineLevel="0" collapsed="false">
      <c r="A7515" s="0" t="n">
        <v>1072</v>
      </c>
      <c r="B7515" s="0" t="s">
        <v>19703</v>
      </c>
      <c r="C7515" s="0" t="s">
        <v>19704</v>
      </c>
      <c r="D7515" s="0" t="n">
        <v>27</v>
      </c>
      <c r="E7515" s="0" t="s">
        <v>19719</v>
      </c>
      <c r="F7515" s="0" t="s">
        <v>1074</v>
      </c>
      <c r="G7515" s="0" t="s">
        <v>1074</v>
      </c>
    </row>
    <row r="7516" customFormat="false" ht="14.4" hidden="false" customHeight="false" outlineLevel="0" collapsed="false">
      <c r="A7516" s="0" t="n">
        <v>1072</v>
      </c>
      <c r="B7516" s="0" t="s">
        <v>19703</v>
      </c>
      <c r="C7516" s="0" t="s">
        <v>19704</v>
      </c>
      <c r="D7516" s="0" t="n">
        <v>28</v>
      </c>
      <c r="E7516" s="0" t="s">
        <v>19720</v>
      </c>
      <c r="F7516" s="0" t="s">
        <v>1074</v>
      </c>
      <c r="G7516" s="0" t="s">
        <v>1074</v>
      </c>
    </row>
    <row r="7517" customFormat="false" ht="14.4" hidden="false" customHeight="false" outlineLevel="0" collapsed="false">
      <c r="A7517" s="0" t="n">
        <v>1072</v>
      </c>
      <c r="B7517" s="0" t="s">
        <v>19703</v>
      </c>
      <c r="C7517" s="0" t="s">
        <v>19704</v>
      </c>
      <c r="D7517" s="0" t="n">
        <v>30</v>
      </c>
      <c r="E7517" s="0" t="s">
        <v>19721</v>
      </c>
      <c r="F7517" s="0" t="s">
        <v>1074</v>
      </c>
      <c r="G7517" s="0" t="s">
        <v>1074</v>
      </c>
    </row>
    <row r="7518" customFormat="false" ht="14.4" hidden="false" customHeight="false" outlineLevel="0" collapsed="false">
      <c r="A7518" s="0" t="n">
        <v>1072</v>
      </c>
      <c r="B7518" s="0" t="s">
        <v>19703</v>
      </c>
      <c r="C7518" s="0" t="s">
        <v>19704</v>
      </c>
      <c r="D7518" s="0" t="n">
        <v>31</v>
      </c>
      <c r="E7518" s="0" t="s">
        <v>16409</v>
      </c>
      <c r="F7518" s="0" t="s">
        <v>1074</v>
      </c>
      <c r="G7518" s="0" t="s">
        <v>1074</v>
      </c>
    </row>
    <row r="7519" customFormat="false" ht="14.4" hidden="false" customHeight="false" outlineLevel="0" collapsed="false">
      <c r="A7519" s="0" t="n">
        <v>1072</v>
      </c>
      <c r="B7519" s="0" t="s">
        <v>19703</v>
      </c>
      <c r="C7519" s="0" t="s">
        <v>19704</v>
      </c>
      <c r="D7519" s="0" t="n">
        <v>32</v>
      </c>
      <c r="E7519" s="0" t="s">
        <v>19722</v>
      </c>
      <c r="F7519" s="0" t="s">
        <v>1074</v>
      </c>
      <c r="G7519" s="0" t="s">
        <v>1074</v>
      </c>
    </row>
    <row r="7520" customFormat="false" ht="14.4" hidden="false" customHeight="false" outlineLevel="0" collapsed="false">
      <c r="A7520" s="0" t="n">
        <v>1072</v>
      </c>
      <c r="B7520" s="0" t="s">
        <v>19703</v>
      </c>
      <c r="C7520" s="0" t="s">
        <v>19704</v>
      </c>
      <c r="D7520" s="0" t="n">
        <v>33</v>
      </c>
      <c r="E7520" s="0" t="s">
        <v>19723</v>
      </c>
      <c r="F7520" s="0" t="s">
        <v>1074</v>
      </c>
      <c r="G7520" s="0" t="s">
        <v>1074</v>
      </c>
    </row>
    <row r="7521" customFormat="false" ht="14.4" hidden="false" customHeight="false" outlineLevel="0" collapsed="false">
      <c r="A7521" s="0" t="n">
        <v>1072</v>
      </c>
      <c r="B7521" s="0" t="s">
        <v>19703</v>
      </c>
      <c r="C7521" s="0" t="s">
        <v>19704</v>
      </c>
      <c r="D7521" s="0" t="n">
        <v>34</v>
      </c>
      <c r="E7521" s="0" t="s">
        <v>19724</v>
      </c>
      <c r="F7521" s="0" t="s">
        <v>1074</v>
      </c>
      <c r="G7521" s="0" t="s">
        <v>1074</v>
      </c>
    </row>
    <row r="7522" customFormat="false" ht="14.4" hidden="false" customHeight="false" outlineLevel="0" collapsed="false">
      <c r="A7522" s="0" t="n">
        <v>1075</v>
      </c>
      <c r="B7522" s="0" t="s">
        <v>19725</v>
      </c>
      <c r="C7522" s="0" t="s">
        <v>19726</v>
      </c>
      <c r="D7522" s="0" t="s">
        <v>19376</v>
      </c>
      <c r="E7522" s="0" t="s">
        <v>19377</v>
      </c>
      <c r="F7522" s="0" t="s">
        <v>19378</v>
      </c>
      <c r="G7522" s="0" t="s">
        <v>19379</v>
      </c>
    </row>
    <row r="7523" customFormat="false" ht="14.4" hidden="false" customHeight="false" outlineLevel="0" collapsed="false">
      <c r="A7523" s="0" t="n">
        <v>1075</v>
      </c>
      <c r="B7523" s="0" t="s">
        <v>19725</v>
      </c>
      <c r="C7523" s="0" t="s">
        <v>19726</v>
      </c>
      <c r="D7523" s="0" t="s">
        <v>19380</v>
      </c>
      <c r="E7523" s="0" t="s">
        <v>19381</v>
      </c>
      <c r="F7523" s="0" t="s">
        <v>19382</v>
      </c>
      <c r="G7523" s="0" t="s">
        <v>19383</v>
      </c>
    </row>
    <row r="7524" customFormat="false" ht="14.4" hidden="false" customHeight="false" outlineLevel="0" collapsed="false">
      <c r="A7524" s="0" t="n">
        <v>1075</v>
      </c>
      <c r="B7524" s="0" t="s">
        <v>19725</v>
      </c>
      <c r="C7524" s="0" t="s">
        <v>19726</v>
      </c>
      <c r="D7524" s="0" t="s">
        <v>624</v>
      </c>
      <c r="E7524" s="0" t="s">
        <v>19384</v>
      </c>
      <c r="F7524" s="0" t="s">
        <v>19385</v>
      </c>
      <c r="G7524" s="0" t="s">
        <v>19386</v>
      </c>
    </row>
    <row r="7525" customFormat="false" ht="14.4" hidden="false" customHeight="false" outlineLevel="0" collapsed="false">
      <c r="A7525" s="0" t="n">
        <v>1078</v>
      </c>
      <c r="B7525" s="0" t="s">
        <v>19727</v>
      </c>
      <c r="C7525" s="0" t="s">
        <v>15477</v>
      </c>
      <c r="D7525" s="0" t="n">
        <v>1</v>
      </c>
      <c r="E7525" s="0" t="s">
        <v>15478</v>
      </c>
      <c r="F7525" s="0" t="s">
        <v>15479</v>
      </c>
    </row>
    <row r="7526" customFormat="false" ht="14.4" hidden="false" customHeight="false" outlineLevel="0" collapsed="false">
      <c r="A7526" s="0" t="n">
        <v>1078</v>
      </c>
      <c r="B7526" s="0" t="s">
        <v>19727</v>
      </c>
      <c r="C7526" s="0" t="s">
        <v>15477</v>
      </c>
      <c r="D7526" s="0" t="n">
        <v>2</v>
      </c>
      <c r="E7526" s="0" t="s">
        <v>15482</v>
      </c>
      <c r="F7526" s="0" t="s">
        <v>15483</v>
      </c>
    </row>
    <row r="7527" customFormat="false" ht="14.4" hidden="false" customHeight="false" outlineLevel="0" collapsed="false">
      <c r="A7527" s="0" t="n">
        <v>1078</v>
      </c>
      <c r="B7527" s="0" t="s">
        <v>19727</v>
      </c>
      <c r="C7527" s="0" t="s">
        <v>15477</v>
      </c>
      <c r="D7527" s="0" t="n">
        <v>3</v>
      </c>
      <c r="E7527" s="0" t="s">
        <v>15486</v>
      </c>
      <c r="F7527" s="0" t="s">
        <v>15487</v>
      </c>
    </row>
    <row r="7528" customFormat="false" ht="14.4" hidden="false" customHeight="false" outlineLevel="0" collapsed="false">
      <c r="A7528" s="0" t="n">
        <v>1078</v>
      </c>
      <c r="B7528" s="0" t="s">
        <v>19727</v>
      </c>
      <c r="C7528" s="0" t="s">
        <v>15477</v>
      </c>
      <c r="D7528" s="0" t="n">
        <v>4</v>
      </c>
      <c r="E7528" s="0" t="s">
        <v>15490</v>
      </c>
      <c r="F7528" s="0" t="s">
        <v>15491</v>
      </c>
    </row>
    <row r="7529" customFormat="false" ht="14.4" hidden="false" customHeight="false" outlineLevel="0" collapsed="false">
      <c r="A7529" s="0" t="n">
        <v>1078</v>
      </c>
      <c r="B7529" s="0" t="s">
        <v>19727</v>
      </c>
      <c r="C7529" s="0" t="s">
        <v>15477</v>
      </c>
      <c r="D7529" s="0" t="n">
        <v>5</v>
      </c>
      <c r="E7529" s="0" t="s">
        <v>15494</v>
      </c>
      <c r="F7529" s="0" t="s">
        <v>3380</v>
      </c>
    </row>
    <row r="7530" customFormat="false" ht="14.4" hidden="false" customHeight="false" outlineLevel="0" collapsed="false">
      <c r="A7530" s="0" t="n">
        <v>1078</v>
      </c>
      <c r="B7530" s="0" t="s">
        <v>19727</v>
      </c>
      <c r="C7530" s="0" t="s">
        <v>15477</v>
      </c>
      <c r="D7530" s="0" t="n">
        <v>6</v>
      </c>
      <c r="E7530" s="0" t="s">
        <v>15496</v>
      </c>
      <c r="F7530" s="0" t="s">
        <v>15497</v>
      </c>
    </row>
    <row r="7531" customFormat="false" ht="14.4" hidden="false" customHeight="false" outlineLevel="0" collapsed="false">
      <c r="A7531" s="0" t="n">
        <v>1078</v>
      </c>
      <c r="B7531" s="0" t="s">
        <v>19727</v>
      </c>
      <c r="C7531" s="0" t="s">
        <v>15477</v>
      </c>
      <c r="D7531" s="0" t="n">
        <v>7</v>
      </c>
      <c r="E7531" s="0" t="s">
        <v>7363</v>
      </c>
      <c r="F7531" s="0" t="s">
        <v>7364</v>
      </c>
    </row>
    <row r="7532" customFormat="false" ht="14.4" hidden="false" customHeight="false" outlineLevel="0" collapsed="false">
      <c r="A7532" s="0" t="n">
        <v>1078</v>
      </c>
      <c r="B7532" s="0" t="s">
        <v>19727</v>
      </c>
      <c r="C7532" s="0" t="s">
        <v>15477</v>
      </c>
      <c r="D7532" s="0" t="n">
        <v>8</v>
      </c>
      <c r="E7532" s="0" t="s">
        <v>15502</v>
      </c>
      <c r="F7532" s="0" t="s">
        <v>15503</v>
      </c>
    </row>
    <row r="7533" customFormat="false" ht="14.4" hidden="false" customHeight="false" outlineLevel="0" collapsed="false">
      <c r="A7533" s="0" t="n">
        <v>1078</v>
      </c>
      <c r="B7533" s="0" t="s">
        <v>19727</v>
      </c>
      <c r="C7533" s="0" t="s">
        <v>15477</v>
      </c>
      <c r="D7533" s="0" t="n">
        <v>9</v>
      </c>
      <c r="E7533" s="0" t="s">
        <v>15505</v>
      </c>
      <c r="F7533" s="0" t="s">
        <v>15506</v>
      </c>
    </row>
    <row r="7534" customFormat="false" ht="14.4" hidden="false" customHeight="false" outlineLevel="0" collapsed="false">
      <c r="A7534" s="0" t="n">
        <v>1078</v>
      </c>
      <c r="B7534" s="0" t="s">
        <v>19727</v>
      </c>
      <c r="C7534" s="0" t="s">
        <v>15477</v>
      </c>
      <c r="D7534" s="0" t="n">
        <v>10</v>
      </c>
      <c r="E7534" s="0" t="s">
        <v>15508</v>
      </c>
      <c r="F7534" s="0" t="s">
        <v>15509</v>
      </c>
    </row>
    <row r="7535" customFormat="false" ht="14.4" hidden="false" customHeight="false" outlineLevel="0" collapsed="false">
      <c r="A7535" s="0" t="n">
        <v>1078</v>
      </c>
      <c r="B7535" s="0" t="s">
        <v>19727</v>
      </c>
      <c r="C7535" s="0" t="s">
        <v>15477</v>
      </c>
      <c r="D7535" s="0" t="n">
        <v>11</v>
      </c>
      <c r="E7535" s="0" t="s">
        <v>15512</v>
      </c>
      <c r="F7535" s="0" t="s">
        <v>15513</v>
      </c>
    </row>
    <row r="7536" customFormat="false" ht="14.4" hidden="false" customHeight="false" outlineLevel="0" collapsed="false">
      <c r="A7536" s="0" t="n">
        <v>1078</v>
      </c>
      <c r="B7536" s="0" t="s">
        <v>19727</v>
      </c>
      <c r="C7536" s="0" t="s">
        <v>15477</v>
      </c>
      <c r="D7536" s="0" t="n">
        <v>12</v>
      </c>
      <c r="E7536" s="0" t="s">
        <v>15516</v>
      </c>
      <c r="F7536" s="0" t="s">
        <v>15517</v>
      </c>
    </row>
    <row r="7537" customFormat="false" ht="14.4" hidden="false" customHeight="false" outlineLevel="0" collapsed="false">
      <c r="A7537" s="0" t="n">
        <v>1078</v>
      </c>
      <c r="B7537" s="0" t="s">
        <v>19727</v>
      </c>
      <c r="C7537" s="0" t="s">
        <v>15477</v>
      </c>
      <c r="D7537" s="0" t="n">
        <v>13</v>
      </c>
      <c r="E7537" s="0" t="s">
        <v>7768</v>
      </c>
      <c r="F7537" s="0" t="s">
        <v>7769</v>
      </c>
    </row>
    <row r="7538" customFormat="false" ht="14.4" hidden="false" customHeight="false" outlineLevel="0" collapsed="false">
      <c r="A7538" s="0" t="n">
        <v>1078</v>
      </c>
      <c r="B7538" s="0" t="s">
        <v>19727</v>
      </c>
      <c r="C7538" s="0" t="s">
        <v>15477</v>
      </c>
      <c r="D7538" s="0" t="n">
        <v>14</v>
      </c>
      <c r="E7538" s="0" t="s">
        <v>15521</v>
      </c>
      <c r="F7538" s="0" t="s">
        <v>1844</v>
      </c>
    </row>
    <row r="7539" customFormat="false" ht="14.4" hidden="false" customHeight="false" outlineLevel="0" collapsed="false">
      <c r="A7539" s="0" t="n">
        <v>1078</v>
      </c>
      <c r="B7539" s="0" t="s">
        <v>19727</v>
      </c>
      <c r="C7539" s="0" t="s">
        <v>15477</v>
      </c>
      <c r="D7539" s="0" t="n">
        <v>15</v>
      </c>
      <c r="E7539" s="0" t="s">
        <v>7075</v>
      </c>
      <c r="F7539" s="0" t="s">
        <v>1847</v>
      </c>
    </row>
    <row r="7540" customFormat="false" ht="14.4" hidden="false" customHeight="false" outlineLevel="0" collapsed="false">
      <c r="A7540" s="0" t="n">
        <v>1078</v>
      </c>
      <c r="B7540" s="0" t="s">
        <v>19727</v>
      </c>
      <c r="C7540" s="0" t="s">
        <v>15477</v>
      </c>
      <c r="D7540" s="0" t="n">
        <v>16</v>
      </c>
      <c r="E7540" s="0" t="s">
        <v>15526</v>
      </c>
      <c r="F7540" s="0" t="s">
        <v>15527</v>
      </c>
    </row>
    <row r="7541" customFormat="false" ht="14.4" hidden="false" customHeight="false" outlineLevel="0" collapsed="false">
      <c r="A7541" s="0" t="n">
        <v>1078</v>
      </c>
      <c r="B7541" s="0" t="s">
        <v>19727</v>
      </c>
      <c r="C7541" s="0" t="s">
        <v>15477</v>
      </c>
      <c r="D7541" s="0" t="n">
        <v>17</v>
      </c>
      <c r="E7541" s="0" t="s">
        <v>15530</v>
      </c>
      <c r="F7541" s="0" t="s">
        <v>15531</v>
      </c>
    </row>
    <row r="7542" customFormat="false" ht="14.4" hidden="false" customHeight="false" outlineLevel="0" collapsed="false">
      <c r="A7542" s="0" t="n">
        <v>1078</v>
      </c>
      <c r="B7542" s="0" t="s">
        <v>19727</v>
      </c>
      <c r="C7542" s="0" t="s">
        <v>15477</v>
      </c>
      <c r="D7542" s="0" t="n">
        <v>18</v>
      </c>
      <c r="E7542" s="0" t="s">
        <v>15534</v>
      </c>
      <c r="F7542" s="0" t="s">
        <v>15535</v>
      </c>
    </row>
    <row r="7543" customFormat="false" ht="14.4" hidden="false" customHeight="false" outlineLevel="0" collapsed="false">
      <c r="A7543" s="0" t="n">
        <v>1078</v>
      </c>
      <c r="B7543" s="0" t="s">
        <v>19727</v>
      </c>
      <c r="C7543" s="0" t="s">
        <v>15477</v>
      </c>
      <c r="D7543" s="0" t="n">
        <v>19</v>
      </c>
      <c r="E7543" s="0" t="s">
        <v>15538</v>
      </c>
      <c r="F7543" s="0" t="s">
        <v>15539</v>
      </c>
    </row>
    <row r="7544" customFormat="false" ht="14.4" hidden="false" customHeight="false" outlineLevel="0" collapsed="false">
      <c r="A7544" s="0" t="n">
        <v>1078</v>
      </c>
      <c r="B7544" s="0" t="s">
        <v>19727</v>
      </c>
      <c r="C7544" s="0" t="s">
        <v>15477</v>
      </c>
      <c r="D7544" s="0" t="n">
        <v>20</v>
      </c>
      <c r="E7544" s="0" t="s">
        <v>15542</v>
      </c>
      <c r="F7544" s="0" t="s">
        <v>15543</v>
      </c>
    </row>
    <row r="7545" customFormat="false" ht="14.4" hidden="false" customHeight="false" outlineLevel="0" collapsed="false">
      <c r="A7545" s="0" t="n">
        <v>1078</v>
      </c>
      <c r="B7545" s="0" t="s">
        <v>19727</v>
      </c>
      <c r="C7545" s="0" t="s">
        <v>15477</v>
      </c>
      <c r="D7545" s="0" t="n">
        <v>21</v>
      </c>
      <c r="E7545" s="0" t="s">
        <v>7306</v>
      </c>
      <c r="F7545" s="0" t="s">
        <v>7307</v>
      </c>
    </row>
    <row r="7546" customFormat="false" ht="14.4" hidden="false" customHeight="false" outlineLevel="0" collapsed="false">
      <c r="A7546" s="0" t="n">
        <v>1078</v>
      </c>
      <c r="B7546" s="0" t="s">
        <v>19727</v>
      </c>
      <c r="C7546" s="0" t="s">
        <v>15477</v>
      </c>
      <c r="D7546" s="0" t="n">
        <v>22</v>
      </c>
      <c r="E7546" s="0" t="s">
        <v>15548</v>
      </c>
      <c r="F7546" s="0" t="s">
        <v>15549</v>
      </c>
    </row>
    <row r="7547" customFormat="false" ht="14.4" hidden="false" customHeight="false" outlineLevel="0" collapsed="false">
      <c r="A7547" s="0" t="n">
        <v>1078</v>
      </c>
      <c r="B7547" s="0" t="s">
        <v>19727</v>
      </c>
      <c r="C7547" s="0" t="s">
        <v>15477</v>
      </c>
      <c r="D7547" s="0" t="n">
        <v>23</v>
      </c>
      <c r="E7547" s="0" t="s">
        <v>15552</v>
      </c>
      <c r="F7547" s="0" t="s">
        <v>15553</v>
      </c>
    </row>
    <row r="7548" customFormat="false" ht="14.4" hidden="false" customHeight="false" outlineLevel="0" collapsed="false">
      <c r="A7548" s="0" t="n">
        <v>1078</v>
      </c>
      <c r="B7548" s="0" t="s">
        <v>19727</v>
      </c>
      <c r="C7548" s="0" t="s">
        <v>15477</v>
      </c>
      <c r="D7548" s="0" t="n">
        <v>24</v>
      </c>
      <c r="E7548" s="0" t="s">
        <v>15556</v>
      </c>
      <c r="F7548" s="0" t="s">
        <v>15557</v>
      </c>
    </row>
    <row r="7549" customFormat="false" ht="14.4" hidden="false" customHeight="false" outlineLevel="0" collapsed="false">
      <c r="A7549" s="0" t="n">
        <v>1078</v>
      </c>
      <c r="B7549" s="0" t="s">
        <v>19727</v>
      </c>
      <c r="C7549" s="0" t="s">
        <v>15477</v>
      </c>
      <c r="D7549" s="0" t="n">
        <v>25</v>
      </c>
      <c r="E7549" s="0" t="s">
        <v>15560</v>
      </c>
      <c r="F7549" s="0" t="s">
        <v>15561</v>
      </c>
    </row>
    <row r="7550" customFormat="false" ht="14.4" hidden="false" customHeight="false" outlineLevel="0" collapsed="false">
      <c r="A7550" s="0" t="n">
        <v>1078</v>
      </c>
      <c r="B7550" s="0" t="s">
        <v>19727</v>
      </c>
      <c r="C7550" s="0" t="s">
        <v>15477</v>
      </c>
      <c r="D7550" s="0" t="n">
        <v>26</v>
      </c>
      <c r="E7550" s="0" t="s">
        <v>15564</v>
      </c>
      <c r="F7550" s="0" t="s">
        <v>15565</v>
      </c>
    </row>
    <row r="7551" customFormat="false" ht="14.4" hidden="false" customHeight="false" outlineLevel="0" collapsed="false">
      <c r="A7551" s="0" t="n">
        <v>1078</v>
      </c>
      <c r="B7551" s="0" t="s">
        <v>19727</v>
      </c>
      <c r="C7551" s="0" t="s">
        <v>15477</v>
      </c>
      <c r="D7551" s="0" t="n">
        <v>27</v>
      </c>
      <c r="E7551" s="0" t="s">
        <v>15568</v>
      </c>
      <c r="F7551" s="0" t="s">
        <v>15569</v>
      </c>
    </row>
    <row r="7552" customFormat="false" ht="14.4" hidden="false" customHeight="false" outlineLevel="0" collapsed="false">
      <c r="A7552" s="0" t="n">
        <v>1078</v>
      </c>
      <c r="B7552" s="0" t="s">
        <v>19727</v>
      </c>
      <c r="C7552" s="0" t="s">
        <v>15477</v>
      </c>
      <c r="D7552" s="0" t="n">
        <v>28</v>
      </c>
      <c r="E7552" s="0" t="s">
        <v>7963</v>
      </c>
      <c r="F7552" s="0" t="s">
        <v>7964</v>
      </c>
    </row>
    <row r="7553" customFormat="false" ht="14.4" hidden="false" customHeight="false" outlineLevel="0" collapsed="false">
      <c r="A7553" s="0" t="n">
        <v>1081</v>
      </c>
      <c r="B7553" s="0" t="s">
        <v>19728</v>
      </c>
      <c r="C7553" s="0" t="s">
        <v>19729</v>
      </c>
      <c r="D7553" s="0" t="n">
        <v>0</v>
      </c>
      <c r="E7553" s="0" t="s">
        <v>16829</v>
      </c>
    </row>
    <row r="7554" customFormat="false" ht="14.4" hidden="false" customHeight="false" outlineLevel="0" collapsed="false">
      <c r="A7554" s="0" t="n">
        <v>1081</v>
      </c>
      <c r="B7554" s="0" t="s">
        <v>19728</v>
      </c>
      <c r="C7554" s="0" t="s">
        <v>19729</v>
      </c>
      <c r="D7554" s="0" t="n">
        <v>1</v>
      </c>
      <c r="E7554" s="0" t="s">
        <v>17385</v>
      </c>
    </row>
    <row r="7555" customFormat="false" ht="14.4" hidden="false" customHeight="false" outlineLevel="0" collapsed="false">
      <c r="A7555" s="0" t="n">
        <v>1081</v>
      </c>
      <c r="B7555" s="0" t="s">
        <v>19728</v>
      </c>
      <c r="C7555" s="0" t="s">
        <v>19729</v>
      </c>
      <c r="D7555" s="0" t="n">
        <v>2</v>
      </c>
      <c r="E7555" s="0" t="s">
        <v>19730</v>
      </c>
    </row>
    <row r="7556" customFormat="false" ht="14.4" hidden="false" customHeight="false" outlineLevel="0" collapsed="false">
      <c r="A7556" s="0" t="n">
        <v>1081</v>
      </c>
      <c r="B7556" s="0" t="s">
        <v>19728</v>
      </c>
      <c r="C7556" s="0" t="s">
        <v>19729</v>
      </c>
      <c r="D7556" s="0" t="n">
        <v>3</v>
      </c>
      <c r="E7556" s="0" t="s">
        <v>19731</v>
      </c>
    </row>
    <row r="7557" customFormat="false" ht="14.4" hidden="false" customHeight="false" outlineLevel="0" collapsed="false">
      <c r="A7557" s="0" t="n">
        <v>1081</v>
      </c>
      <c r="B7557" s="0" t="s">
        <v>19728</v>
      </c>
      <c r="C7557" s="0" t="s">
        <v>19729</v>
      </c>
      <c r="D7557" s="0" t="n">
        <v>4</v>
      </c>
      <c r="E7557" s="0" t="s">
        <v>17381</v>
      </c>
    </row>
    <row r="7558" customFormat="false" ht="14.4" hidden="false" customHeight="false" outlineLevel="0" collapsed="false">
      <c r="A7558" s="0" t="n">
        <v>1084</v>
      </c>
      <c r="B7558" s="0" t="s">
        <v>19732</v>
      </c>
      <c r="C7558" s="0" t="s">
        <v>19733</v>
      </c>
      <c r="D7558" s="0" t="n">
        <v>1</v>
      </c>
      <c r="E7558" s="0" t="s">
        <v>19734</v>
      </c>
    </row>
    <row r="7559" customFormat="false" ht="14.4" hidden="false" customHeight="false" outlineLevel="0" collapsed="false">
      <c r="A7559" s="0" t="n">
        <v>1084</v>
      </c>
      <c r="B7559" s="0" t="s">
        <v>19732</v>
      </c>
      <c r="C7559" s="0" t="s">
        <v>19733</v>
      </c>
      <c r="D7559" s="0" t="n">
        <v>2</v>
      </c>
      <c r="E7559" s="0" t="s">
        <v>19735</v>
      </c>
    </row>
    <row r="7560" customFormat="false" ht="14.4" hidden="false" customHeight="false" outlineLevel="0" collapsed="false">
      <c r="A7560" s="0" t="n">
        <v>1084</v>
      </c>
      <c r="B7560" s="0" t="s">
        <v>19732</v>
      </c>
      <c r="C7560" s="0" t="s">
        <v>19733</v>
      </c>
      <c r="D7560" s="0" t="n">
        <v>3</v>
      </c>
      <c r="E7560" s="0" t="s">
        <v>19736</v>
      </c>
    </row>
    <row r="7561" customFormat="false" ht="14.4" hidden="false" customHeight="false" outlineLevel="0" collapsed="false">
      <c r="A7561" s="0" t="n">
        <v>1087</v>
      </c>
      <c r="B7561" s="0" t="s">
        <v>19737</v>
      </c>
      <c r="C7561" s="0" t="s">
        <v>19738</v>
      </c>
      <c r="D7561" s="0" t="n">
        <v>1</v>
      </c>
      <c r="E7561" s="0" t="s">
        <v>19739</v>
      </c>
    </row>
    <row r="7562" customFormat="false" ht="14.4" hidden="false" customHeight="false" outlineLevel="0" collapsed="false">
      <c r="A7562" s="0" t="n">
        <v>1087</v>
      </c>
      <c r="B7562" s="0" t="s">
        <v>19737</v>
      </c>
      <c r="C7562" s="0" t="s">
        <v>19738</v>
      </c>
      <c r="D7562" s="0" t="n">
        <v>2</v>
      </c>
      <c r="E7562" s="0" t="s">
        <v>19740</v>
      </c>
    </row>
    <row r="7563" customFormat="false" ht="14.4" hidden="false" customHeight="false" outlineLevel="0" collapsed="false">
      <c r="A7563" s="0" t="n">
        <v>1087</v>
      </c>
      <c r="B7563" s="0" t="s">
        <v>19737</v>
      </c>
      <c r="C7563" s="0" t="s">
        <v>19738</v>
      </c>
      <c r="D7563" s="0" t="n">
        <v>3</v>
      </c>
      <c r="E7563" s="0" t="s">
        <v>19741</v>
      </c>
    </row>
    <row r="7564" customFormat="false" ht="14.4" hidden="false" customHeight="false" outlineLevel="0" collapsed="false">
      <c r="A7564" s="0" t="n">
        <v>1087</v>
      </c>
      <c r="B7564" s="0" t="s">
        <v>19737</v>
      </c>
      <c r="C7564" s="0" t="s">
        <v>19738</v>
      </c>
      <c r="D7564" s="0" t="n">
        <v>4</v>
      </c>
      <c r="E7564" s="0" t="s">
        <v>19742</v>
      </c>
    </row>
    <row r="7565" customFormat="false" ht="14.4" hidden="false" customHeight="false" outlineLevel="0" collapsed="false">
      <c r="A7565" s="0" t="n">
        <v>1087</v>
      </c>
      <c r="B7565" s="0" t="s">
        <v>19737</v>
      </c>
      <c r="C7565" s="0" t="s">
        <v>19738</v>
      </c>
      <c r="D7565" s="0" t="n">
        <v>5</v>
      </c>
      <c r="E7565" s="0" t="s">
        <v>19743</v>
      </c>
    </row>
    <row r="7566" customFormat="false" ht="14.4" hidden="false" customHeight="false" outlineLevel="0" collapsed="false">
      <c r="A7566" s="0" t="n">
        <v>1087</v>
      </c>
      <c r="B7566" s="0" t="s">
        <v>19737</v>
      </c>
      <c r="C7566" s="0" t="s">
        <v>19738</v>
      </c>
      <c r="D7566" s="0" t="n">
        <v>6</v>
      </c>
      <c r="E7566" s="0" t="s">
        <v>19744</v>
      </c>
    </row>
    <row r="7567" customFormat="false" ht="14.4" hidden="false" customHeight="false" outlineLevel="0" collapsed="false">
      <c r="A7567" s="0" t="n">
        <v>1087</v>
      </c>
      <c r="B7567" s="0" t="s">
        <v>19737</v>
      </c>
      <c r="C7567" s="0" t="s">
        <v>19738</v>
      </c>
      <c r="D7567" s="0" t="n">
        <v>7</v>
      </c>
      <c r="E7567" s="0" t="s">
        <v>19745</v>
      </c>
    </row>
    <row r="7568" customFormat="false" ht="14.4" hidden="false" customHeight="false" outlineLevel="0" collapsed="false">
      <c r="A7568" s="0" t="n">
        <v>1087</v>
      </c>
      <c r="B7568" s="0" t="s">
        <v>19737</v>
      </c>
      <c r="C7568" s="0" t="s">
        <v>19738</v>
      </c>
      <c r="D7568" s="0" t="n">
        <v>8</v>
      </c>
      <c r="E7568" s="0" t="s">
        <v>19746</v>
      </c>
    </row>
    <row r="7569" customFormat="false" ht="14.4" hidden="false" customHeight="false" outlineLevel="0" collapsed="false">
      <c r="A7569" s="0" t="n">
        <v>1087</v>
      </c>
      <c r="B7569" s="0" t="s">
        <v>19737</v>
      </c>
      <c r="C7569" s="0" t="s">
        <v>19738</v>
      </c>
      <c r="D7569" s="0" t="n">
        <v>9</v>
      </c>
      <c r="E7569" s="0" t="s">
        <v>19747</v>
      </c>
      <c r="F7569" s="0" t="s">
        <v>1074</v>
      </c>
      <c r="G7569" s="0" t="s">
        <v>1074</v>
      </c>
    </row>
    <row r="7570" customFormat="false" ht="14.4" hidden="false" customHeight="false" outlineLevel="0" collapsed="false">
      <c r="A7570" s="0" t="n">
        <v>1087</v>
      </c>
      <c r="B7570" s="0" t="s">
        <v>19737</v>
      </c>
      <c r="C7570" s="0" t="s">
        <v>19738</v>
      </c>
      <c r="D7570" s="0" t="n">
        <v>10</v>
      </c>
      <c r="E7570" s="0" t="s">
        <v>19748</v>
      </c>
      <c r="F7570" s="0" t="s">
        <v>1074</v>
      </c>
      <c r="G7570" s="0" t="s">
        <v>1074</v>
      </c>
    </row>
    <row r="7571" customFormat="false" ht="14.4" hidden="false" customHeight="false" outlineLevel="0" collapsed="false">
      <c r="A7571" s="0" t="n">
        <v>1087</v>
      </c>
      <c r="B7571" s="0" t="s">
        <v>19737</v>
      </c>
      <c r="C7571" s="0" t="s">
        <v>19738</v>
      </c>
      <c r="D7571" s="0" t="n">
        <v>11</v>
      </c>
      <c r="E7571" s="0" t="s">
        <v>19749</v>
      </c>
      <c r="F7571" s="0" t="s">
        <v>1074</v>
      </c>
      <c r="G7571" s="0" t="s">
        <v>1074</v>
      </c>
    </row>
    <row r="7572" customFormat="false" ht="14.4" hidden="false" customHeight="false" outlineLevel="0" collapsed="false">
      <c r="A7572" s="0" t="n">
        <v>1087</v>
      </c>
      <c r="B7572" s="0" t="s">
        <v>19737</v>
      </c>
      <c r="C7572" s="0" t="s">
        <v>19738</v>
      </c>
      <c r="D7572" s="0" t="n">
        <v>12</v>
      </c>
      <c r="E7572" s="0" t="s">
        <v>19750</v>
      </c>
      <c r="F7572" s="0" t="s">
        <v>1074</v>
      </c>
      <c r="G7572" s="0" t="s">
        <v>1074</v>
      </c>
    </row>
    <row r="7573" customFormat="false" ht="14.4" hidden="false" customHeight="false" outlineLevel="0" collapsed="false">
      <c r="A7573" s="0" t="n">
        <v>1090</v>
      </c>
      <c r="B7573" s="0" t="s">
        <v>19751</v>
      </c>
      <c r="C7573" s="0" t="s">
        <v>19752</v>
      </c>
      <c r="D7573" s="0" t="n">
        <v>1</v>
      </c>
      <c r="E7573" s="0" t="s">
        <v>19753</v>
      </c>
    </row>
    <row r="7574" customFormat="false" ht="14.4" hidden="false" customHeight="false" outlineLevel="0" collapsed="false">
      <c r="A7574" s="0" t="n">
        <v>1090</v>
      </c>
      <c r="B7574" s="0" t="s">
        <v>19751</v>
      </c>
      <c r="C7574" s="0" t="s">
        <v>19752</v>
      </c>
      <c r="D7574" s="0" t="n">
        <v>2</v>
      </c>
      <c r="E7574" s="0" t="s">
        <v>19754</v>
      </c>
    </row>
    <row r="7575" customFormat="false" ht="14.4" hidden="false" customHeight="false" outlineLevel="0" collapsed="false">
      <c r="A7575" s="0" t="n">
        <v>1093</v>
      </c>
      <c r="B7575" s="0" t="s">
        <v>19755</v>
      </c>
      <c r="C7575" s="0" t="s">
        <v>19756</v>
      </c>
      <c r="D7575" s="0" t="n">
        <v>1</v>
      </c>
      <c r="E7575" s="0" t="s">
        <v>19757</v>
      </c>
    </row>
    <row r="7576" customFormat="false" ht="14.4" hidden="false" customHeight="false" outlineLevel="0" collapsed="false">
      <c r="A7576" s="0" t="n">
        <v>1093</v>
      </c>
      <c r="B7576" s="0" t="s">
        <v>19755</v>
      </c>
      <c r="C7576" s="0" t="s">
        <v>19756</v>
      </c>
      <c r="D7576" s="0" t="n">
        <v>2</v>
      </c>
      <c r="E7576" s="0" t="s">
        <v>19758</v>
      </c>
    </row>
    <row r="7577" customFormat="false" ht="14.4" hidden="false" customHeight="false" outlineLevel="0" collapsed="false">
      <c r="A7577" s="0" t="n">
        <v>1096</v>
      </c>
      <c r="B7577" s="0" t="s">
        <v>19759</v>
      </c>
      <c r="C7577" s="0" t="s">
        <v>9487</v>
      </c>
      <c r="D7577" s="0" t="n">
        <v>-1</v>
      </c>
      <c r="E7577" s="0" t="s">
        <v>9487</v>
      </c>
      <c r="G7577" s="0" t="s">
        <v>15437</v>
      </c>
    </row>
    <row r="7578" customFormat="false" ht="14.4" hidden="false" customHeight="false" outlineLevel="0" collapsed="false">
      <c r="A7578" s="0" t="n">
        <v>1099</v>
      </c>
      <c r="B7578" s="0" t="s">
        <v>19760</v>
      </c>
      <c r="C7578" s="0" t="s">
        <v>19761</v>
      </c>
      <c r="D7578" s="0" t="n">
        <v>1</v>
      </c>
      <c r="E7578" s="0" t="s">
        <v>19762</v>
      </c>
    </row>
    <row r="7579" customFormat="false" ht="14.4" hidden="false" customHeight="false" outlineLevel="0" collapsed="false">
      <c r="A7579" s="0" t="n">
        <v>1099</v>
      </c>
      <c r="B7579" s="0" t="s">
        <v>19760</v>
      </c>
      <c r="C7579" s="0" t="s">
        <v>19761</v>
      </c>
      <c r="D7579" s="0" t="n">
        <v>2</v>
      </c>
      <c r="E7579" s="0" t="s">
        <v>19763</v>
      </c>
    </row>
    <row r="7580" customFormat="false" ht="14.4" hidden="false" customHeight="false" outlineLevel="0" collapsed="false">
      <c r="A7580" s="0" t="n">
        <v>1099</v>
      </c>
      <c r="B7580" s="0" t="s">
        <v>19760</v>
      </c>
      <c r="C7580" s="0" t="s">
        <v>19761</v>
      </c>
      <c r="D7580" s="0" t="n">
        <v>3</v>
      </c>
      <c r="E7580" s="0" t="s">
        <v>19764</v>
      </c>
    </row>
    <row r="7581" customFormat="false" ht="14.4" hidden="false" customHeight="false" outlineLevel="0" collapsed="false">
      <c r="A7581" s="0" t="n">
        <v>1099</v>
      </c>
      <c r="B7581" s="0" t="s">
        <v>19760</v>
      </c>
      <c r="C7581" s="0" t="s">
        <v>19761</v>
      </c>
      <c r="D7581" s="0" t="n">
        <v>4</v>
      </c>
      <c r="E7581" s="0" t="s">
        <v>19765</v>
      </c>
    </row>
    <row r="7582" customFormat="false" ht="14.4" hidden="false" customHeight="false" outlineLevel="0" collapsed="false">
      <c r="A7582" s="0" t="n">
        <v>1099</v>
      </c>
      <c r="B7582" s="0" t="s">
        <v>19760</v>
      </c>
      <c r="C7582" s="0" t="s">
        <v>19761</v>
      </c>
      <c r="D7582" s="0" t="n">
        <v>5</v>
      </c>
      <c r="E7582" s="0" t="s">
        <v>19766</v>
      </c>
    </row>
    <row r="7583" customFormat="false" ht="14.4" hidden="false" customHeight="false" outlineLevel="0" collapsed="false">
      <c r="A7583" s="0" t="n">
        <v>1099</v>
      </c>
      <c r="B7583" s="0" t="s">
        <v>19760</v>
      </c>
      <c r="C7583" s="0" t="s">
        <v>19761</v>
      </c>
      <c r="D7583" s="0" t="n">
        <v>6</v>
      </c>
      <c r="E7583" s="0" t="s">
        <v>19767</v>
      </c>
    </row>
    <row r="7584" customFormat="false" ht="14.4" hidden="false" customHeight="false" outlineLevel="0" collapsed="false">
      <c r="A7584" s="0" t="n">
        <v>1099</v>
      </c>
      <c r="B7584" s="0" t="s">
        <v>19760</v>
      </c>
      <c r="C7584" s="0" t="s">
        <v>19761</v>
      </c>
      <c r="D7584" s="0" t="n">
        <v>7</v>
      </c>
      <c r="E7584" s="0" t="s">
        <v>19768</v>
      </c>
    </row>
    <row r="7585" customFormat="false" ht="14.4" hidden="false" customHeight="false" outlineLevel="0" collapsed="false">
      <c r="A7585" s="0" t="n">
        <v>1099</v>
      </c>
      <c r="B7585" s="0" t="s">
        <v>19760</v>
      </c>
      <c r="C7585" s="0" t="s">
        <v>19761</v>
      </c>
      <c r="D7585" s="0" t="n">
        <v>8</v>
      </c>
      <c r="E7585" s="0" t="s">
        <v>19769</v>
      </c>
      <c r="F7585" s="0" t="s">
        <v>1074</v>
      </c>
      <c r="G7585" s="0" t="s">
        <v>1074</v>
      </c>
    </row>
    <row r="7586" customFormat="false" ht="14.4" hidden="false" customHeight="false" outlineLevel="0" collapsed="false">
      <c r="A7586" s="0" t="n">
        <v>1099</v>
      </c>
      <c r="B7586" s="0" t="s">
        <v>19760</v>
      </c>
      <c r="C7586" s="0" t="s">
        <v>19761</v>
      </c>
      <c r="D7586" s="0" t="n">
        <v>101</v>
      </c>
      <c r="E7586" s="0" t="s">
        <v>17445</v>
      </c>
    </row>
    <row r="7587" customFormat="false" ht="14.4" hidden="false" customHeight="false" outlineLevel="0" collapsed="false">
      <c r="A7587" s="0" t="n">
        <v>1099</v>
      </c>
      <c r="B7587" s="0" t="s">
        <v>19760</v>
      </c>
      <c r="C7587" s="0" t="s">
        <v>19761</v>
      </c>
      <c r="D7587" s="0" t="n">
        <v>102</v>
      </c>
      <c r="E7587" s="0" t="s">
        <v>17447</v>
      </c>
    </row>
    <row r="7588" customFormat="false" ht="14.4" hidden="false" customHeight="false" outlineLevel="0" collapsed="false">
      <c r="A7588" s="0" t="n">
        <v>1099</v>
      </c>
      <c r="B7588" s="0" t="s">
        <v>19760</v>
      </c>
      <c r="C7588" s="0" t="s">
        <v>19761</v>
      </c>
      <c r="D7588" s="0" t="n">
        <v>103</v>
      </c>
      <c r="E7588" s="0" t="s">
        <v>17449</v>
      </c>
    </row>
    <row r="7589" customFormat="false" ht="14.4" hidden="false" customHeight="false" outlineLevel="0" collapsed="false">
      <c r="A7589" s="0" t="n">
        <v>1099</v>
      </c>
      <c r="B7589" s="0" t="s">
        <v>19760</v>
      </c>
      <c r="C7589" s="0" t="s">
        <v>19761</v>
      </c>
      <c r="D7589" s="0" t="n">
        <v>104</v>
      </c>
      <c r="E7589" s="0" t="s">
        <v>17451</v>
      </c>
    </row>
    <row r="7590" customFormat="false" ht="14.4" hidden="false" customHeight="false" outlineLevel="0" collapsed="false">
      <c r="A7590" s="0" t="n">
        <v>1099</v>
      </c>
      <c r="B7590" s="0" t="s">
        <v>19760</v>
      </c>
      <c r="C7590" s="0" t="s">
        <v>19761</v>
      </c>
      <c r="D7590" s="0" t="n">
        <v>105</v>
      </c>
      <c r="E7590" s="0" t="s">
        <v>17453</v>
      </c>
    </row>
    <row r="7591" customFormat="false" ht="14.4" hidden="false" customHeight="false" outlineLevel="0" collapsed="false">
      <c r="A7591" s="0" t="n">
        <v>1099</v>
      </c>
      <c r="B7591" s="0" t="s">
        <v>19760</v>
      </c>
      <c r="C7591" s="0" t="s">
        <v>19761</v>
      </c>
      <c r="D7591" s="0" t="n">
        <v>106</v>
      </c>
      <c r="E7591" s="0" t="s">
        <v>17455</v>
      </c>
    </row>
    <row r="7592" customFormat="false" ht="14.4" hidden="false" customHeight="false" outlineLevel="0" collapsed="false">
      <c r="A7592" s="0" t="n">
        <v>1099</v>
      </c>
      <c r="B7592" s="0" t="s">
        <v>19760</v>
      </c>
      <c r="C7592" s="0" t="s">
        <v>19761</v>
      </c>
      <c r="D7592" s="0" t="n">
        <v>107</v>
      </c>
      <c r="E7592" s="0" t="s">
        <v>17457</v>
      </c>
    </row>
    <row r="7593" customFormat="false" ht="14.4" hidden="false" customHeight="false" outlineLevel="0" collapsed="false">
      <c r="A7593" s="0" t="n">
        <v>1099</v>
      </c>
      <c r="B7593" s="0" t="s">
        <v>19760</v>
      </c>
      <c r="C7593" s="0" t="s">
        <v>19761</v>
      </c>
      <c r="D7593" s="0" t="n">
        <v>108</v>
      </c>
      <c r="E7593" s="0" t="s">
        <v>17459</v>
      </c>
    </row>
    <row r="7594" customFormat="false" ht="14.4" hidden="false" customHeight="false" outlineLevel="0" collapsed="false">
      <c r="A7594" s="0" t="n">
        <v>1099</v>
      </c>
      <c r="B7594" s="0" t="s">
        <v>19760</v>
      </c>
      <c r="C7594" s="0" t="s">
        <v>19761</v>
      </c>
      <c r="D7594" s="0" t="n">
        <v>109</v>
      </c>
      <c r="E7594" s="0" t="s">
        <v>17461</v>
      </c>
    </row>
    <row r="7595" customFormat="false" ht="14.4" hidden="false" customHeight="false" outlineLevel="0" collapsed="false">
      <c r="A7595" s="0" t="n">
        <v>1099</v>
      </c>
      <c r="B7595" s="0" t="s">
        <v>19760</v>
      </c>
      <c r="C7595" s="0" t="s">
        <v>19761</v>
      </c>
      <c r="D7595" s="0" t="n">
        <v>110</v>
      </c>
      <c r="E7595" s="0" t="s">
        <v>17463</v>
      </c>
    </row>
    <row r="7596" customFormat="false" ht="14.4" hidden="false" customHeight="false" outlineLevel="0" collapsed="false">
      <c r="A7596" s="0" t="n">
        <v>1099</v>
      </c>
      <c r="B7596" s="0" t="s">
        <v>19760</v>
      </c>
      <c r="C7596" s="0" t="s">
        <v>19761</v>
      </c>
      <c r="D7596" s="0" t="n">
        <v>201</v>
      </c>
      <c r="E7596" s="0" t="s">
        <v>19770</v>
      </c>
      <c r="F7596" s="0" t="s">
        <v>1074</v>
      </c>
      <c r="G7596" s="0" t="s">
        <v>19771</v>
      </c>
    </row>
    <row r="7597" customFormat="false" ht="14.4" hidden="false" customHeight="false" outlineLevel="0" collapsed="false">
      <c r="A7597" s="0" t="n">
        <v>1099</v>
      </c>
      <c r="B7597" s="0" t="s">
        <v>19760</v>
      </c>
      <c r="C7597" s="0" t="s">
        <v>19761</v>
      </c>
      <c r="D7597" s="0" t="n">
        <v>202</v>
      </c>
      <c r="E7597" s="0" t="s">
        <v>19752</v>
      </c>
      <c r="F7597" s="0" t="s">
        <v>1074</v>
      </c>
      <c r="G7597" s="0" t="s">
        <v>19772</v>
      </c>
    </row>
    <row r="7598" customFormat="false" ht="14.4" hidden="false" customHeight="false" outlineLevel="0" collapsed="false">
      <c r="A7598" s="0" t="n">
        <v>1099</v>
      </c>
      <c r="B7598" s="0" t="s">
        <v>19760</v>
      </c>
      <c r="C7598" s="0" t="s">
        <v>19761</v>
      </c>
      <c r="D7598" s="0" t="n">
        <v>203</v>
      </c>
      <c r="E7598" s="0" t="s">
        <v>19773</v>
      </c>
      <c r="F7598" s="0" t="s">
        <v>1074</v>
      </c>
      <c r="G7598" s="0" t="s">
        <v>200</v>
      </c>
    </row>
    <row r="7599" customFormat="false" ht="14.4" hidden="false" customHeight="false" outlineLevel="0" collapsed="false">
      <c r="A7599" s="0" t="n">
        <v>1099</v>
      </c>
      <c r="B7599" s="0" t="s">
        <v>19760</v>
      </c>
      <c r="C7599" s="0" t="s">
        <v>19761</v>
      </c>
      <c r="D7599" s="0" t="n">
        <v>204</v>
      </c>
      <c r="E7599" s="0" t="s">
        <v>19774</v>
      </c>
      <c r="F7599" s="0" t="s">
        <v>1074</v>
      </c>
      <c r="G7599" s="0" t="s">
        <v>340</v>
      </c>
    </row>
    <row r="7600" customFormat="false" ht="14.4" hidden="false" customHeight="false" outlineLevel="0" collapsed="false">
      <c r="A7600" s="0" t="n">
        <v>1099</v>
      </c>
      <c r="B7600" s="0" t="s">
        <v>19760</v>
      </c>
      <c r="C7600" s="0" t="s">
        <v>19761</v>
      </c>
      <c r="D7600" s="0" t="n">
        <v>205</v>
      </c>
      <c r="E7600" s="0" t="s">
        <v>19775</v>
      </c>
      <c r="F7600" s="0" t="s">
        <v>1074</v>
      </c>
      <c r="G7600" s="0" t="s">
        <v>342</v>
      </c>
    </row>
    <row r="7601" customFormat="false" ht="14.4" hidden="false" customHeight="false" outlineLevel="0" collapsed="false">
      <c r="A7601" s="0" t="n">
        <v>1102</v>
      </c>
      <c r="B7601" s="0" t="s">
        <v>585</v>
      </c>
      <c r="C7601" s="0" t="s">
        <v>19776</v>
      </c>
      <c r="D7601" s="0" t="s">
        <v>19777</v>
      </c>
      <c r="E7601" s="0" t="s">
        <v>19778</v>
      </c>
      <c r="F7601" s="0" t="s">
        <v>19779</v>
      </c>
      <c r="G7601" s="0" t="s">
        <v>19780</v>
      </c>
    </row>
    <row r="7602" customFormat="false" ht="14.4" hidden="false" customHeight="false" outlineLevel="0" collapsed="false">
      <c r="A7602" s="0" t="n">
        <v>1102</v>
      </c>
      <c r="B7602" s="0" t="s">
        <v>585</v>
      </c>
      <c r="C7602" s="0" t="s">
        <v>19776</v>
      </c>
      <c r="D7602" s="0" t="s">
        <v>19781</v>
      </c>
      <c r="E7602" s="0" t="s">
        <v>19782</v>
      </c>
      <c r="F7602" s="0" t="s">
        <v>1074</v>
      </c>
      <c r="G7602" s="0" t="s">
        <v>19783</v>
      </c>
    </row>
    <row r="7603" customFormat="false" ht="14.4" hidden="false" customHeight="false" outlineLevel="0" collapsed="false">
      <c r="A7603" s="0" t="n">
        <v>1102</v>
      </c>
      <c r="B7603" s="0" t="s">
        <v>585</v>
      </c>
      <c r="C7603" s="0" t="s">
        <v>19776</v>
      </c>
      <c r="D7603" s="0" t="s">
        <v>19784</v>
      </c>
      <c r="E7603" s="0" t="s">
        <v>17327</v>
      </c>
      <c r="G7603" s="0" t="s">
        <v>19785</v>
      </c>
    </row>
    <row r="7604" customFormat="false" ht="14.4" hidden="false" customHeight="false" outlineLevel="0" collapsed="false">
      <c r="A7604" s="0" t="n">
        <v>1102</v>
      </c>
      <c r="B7604" s="0" t="s">
        <v>585</v>
      </c>
      <c r="C7604" s="0" t="s">
        <v>19776</v>
      </c>
      <c r="D7604" s="0" t="s">
        <v>19786</v>
      </c>
      <c r="E7604" s="0" t="s">
        <v>19787</v>
      </c>
      <c r="G7604" s="0" t="s">
        <v>19788</v>
      </c>
    </row>
    <row r="7605" customFormat="false" ht="14.4" hidden="false" customHeight="false" outlineLevel="0" collapsed="false">
      <c r="A7605" s="0" t="n">
        <v>1102</v>
      </c>
      <c r="B7605" s="0" t="s">
        <v>585</v>
      </c>
      <c r="C7605" s="0" t="s">
        <v>19776</v>
      </c>
      <c r="D7605" s="0" t="s">
        <v>19789</v>
      </c>
      <c r="E7605" s="0" t="s">
        <v>19790</v>
      </c>
      <c r="F7605" s="0" t="s">
        <v>1074</v>
      </c>
      <c r="G7605" s="0" t="s">
        <v>19791</v>
      </c>
    </row>
    <row r="7606" customFormat="false" ht="14.4" hidden="false" customHeight="false" outlineLevel="0" collapsed="false">
      <c r="A7606" s="0" t="n">
        <v>1102</v>
      </c>
      <c r="B7606" s="0" t="s">
        <v>585</v>
      </c>
      <c r="C7606" s="0" t="s">
        <v>19776</v>
      </c>
      <c r="D7606" s="0" t="s">
        <v>19792</v>
      </c>
      <c r="E7606" s="0" t="s">
        <v>19793</v>
      </c>
      <c r="F7606" s="0" t="s">
        <v>1074</v>
      </c>
      <c r="G7606" s="0" t="s">
        <v>19794</v>
      </c>
    </row>
    <row r="7607" customFormat="false" ht="14.4" hidden="false" customHeight="false" outlineLevel="0" collapsed="false">
      <c r="A7607" s="0" t="n">
        <v>1102</v>
      </c>
      <c r="B7607" s="0" t="s">
        <v>585</v>
      </c>
      <c r="C7607" s="0" t="s">
        <v>19776</v>
      </c>
      <c r="D7607" s="0" t="s">
        <v>19795</v>
      </c>
      <c r="E7607" s="0" t="s">
        <v>19796</v>
      </c>
      <c r="G7607" s="0" t="s">
        <v>19797</v>
      </c>
    </row>
    <row r="7608" customFormat="false" ht="14.4" hidden="false" customHeight="false" outlineLevel="0" collapsed="false">
      <c r="A7608" s="0" t="n">
        <v>1102</v>
      </c>
      <c r="B7608" s="0" t="s">
        <v>585</v>
      </c>
      <c r="C7608" s="0" t="s">
        <v>19776</v>
      </c>
      <c r="D7608" s="0" t="s">
        <v>19798</v>
      </c>
      <c r="E7608" s="0" t="s">
        <v>19799</v>
      </c>
      <c r="G7608" s="0" t="s">
        <v>19800</v>
      </c>
    </row>
    <row r="7609" customFormat="false" ht="14.4" hidden="false" customHeight="false" outlineLevel="0" collapsed="false">
      <c r="A7609" s="0" t="n">
        <v>1105</v>
      </c>
      <c r="B7609" s="0" t="s">
        <v>19801</v>
      </c>
      <c r="C7609" s="0" t="s">
        <v>19802</v>
      </c>
      <c r="D7609" s="0" t="n">
        <v>1</v>
      </c>
      <c r="E7609" s="0" t="s">
        <v>19803</v>
      </c>
    </row>
    <row r="7610" customFormat="false" ht="14.4" hidden="false" customHeight="false" outlineLevel="0" collapsed="false">
      <c r="A7610" s="0" t="n">
        <v>1105</v>
      </c>
      <c r="B7610" s="0" t="s">
        <v>19801</v>
      </c>
      <c r="C7610" s="0" t="s">
        <v>19802</v>
      </c>
      <c r="D7610" s="0" t="n">
        <v>2</v>
      </c>
      <c r="E7610" s="0" t="s">
        <v>19804</v>
      </c>
    </row>
    <row r="7611" customFormat="false" ht="14.4" hidden="false" customHeight="false" outlineLevel="0" collapsed="false">
      <c r="A7611" s="0" t="n">
        <v>1105</v>
      </c>
      <c r="B7611" s="0" t="s">
        <v>19801</v>
      </c>
      <c r="C7611" s="0" t="s">
        <v>19802</v>
      </c>
      <c r="D7611" s="0" t="n">
        <v>3</v>
      </c>
      <c r="E7611" s="0" t="s">
        <v>19805</v>
      </c>
    </row>
    <row r="7612" customFormat="false" ht="14.4" hidden="false" customHeight="false" outlineLevel="0" collapsed="false">
      <c r="A7612" s="0" t="n">
        <v>1105</v>
      </c>
      <c r="B7612" s="0" t="s">
        <v>19801</v>
      </c>
      <c r="C7612" s="0" t="s">
        <v>19802</v>
      </c>
      <c r="D7612" s="0" t="n">
        <v>4</v>
      </c>
      <c r="E7612" s="0" t="s">
        <v>19806</v>
      </c>
    </row>
    <row r="7613" customFormat="false" ht="14.4" hidden="false" customHeight="false" outlineLevel="0" collapsed="false">
      <c r="A7613" s="0" t="n">
        <v>1105</v>
      </c>
      <c r="B7613" s="0" t="s">
        <v>19801</v>
      </c>
      <c r="C7613" s="0" t="s">
        <v>19802</v>
      </c>
      <c r="D7613" s="0" t="n">
        <v>5</v>
      </c>
      <c r="E7613" s="0" t="s">
        <v>19807</v>
      </c>
    </row>
    <row r="7614" customFormat="false" ht="14.4" hidden="false" customHeight="false" outlineLevel="0" collapsed="false">
      <c r="A7614" s="0" t="n">
        <v>1108</v>
      </c>
      <c r="B7614" s="0" t="s">
        <v>19808</v>
      </c>
      <c r="C7614" s="0" t="s">
        <v>19809</v>
      </c>
      <c r="D7614" s="0" t="s">
        <v>86</v>
      </c>
      <c r="E7614" s="0" t="s">
        <v>19810</v>
      </c>
      <c r="G7614" s="0" t="s">
        <v>19811</v>
      </c>
    </row>
    <row r="7615" customFormat="false" ht="14.4" hidden="false" customHeight="false" outlineLevel="0" collapsed="false">
      <c r="A7615" s="0" t="n">
        <v>1108</v>
      </c>
      <c r="B7615" s="0" t="s">
        <v>19808</v>
      </c>
      <c r="C7615" s="0" t="s">
        <v>19809</v>
      </c>
      <c r="D7615" s="0" t="s">
        <v>19812</v>
      </c>
      <c r="E7615" s="0" t="s">
        <v>19813</v>
      </c>
      <c r="G7615" s="0" t="s">
        <v>19814</v>
      </c>
    </row>
    <row r="7616" customFormat="false" ht="14.4" hidden="false" customHeight="false" outlineLevel="0" collapsed="false">
      <c r="A7616" s="0" t="n">
        <v>1108</v>
      </c>
      <c r="B7616" s="0" t="s">
        <v>19808</v>
      </c>
      <c r="C7616" s="0" t="s">
        <v>19809</v>
      </c>
      <c r="D7616" s="0" t="s">
        <v>19815</v>
      </c>
      <c r="E7616" s="0" t="s">
        <v>19816</v>
      </c>
      <c r="G7616" s="0" t="s">
        <v>19817</v>
      </c>
    </row>
    <row r="7617" customFormat="false" ht="14.4" hidden="false" customHeight="false" outlineLevel="0" collapsed="false">
      <c r="A7617" s="0" t="n">
        <v>1108</v>
      </c>
      <c r="B7617" s="0" t="s">
        <v>19808</v>
      </c>
      <c r="C7617" s="0" t="s">
        <v>19809</v>
      </c>
      <c r="D7617" s="0" t="s">
        <v>19818</v>
      </c>
      <c r="E7617" s="0" t="s">
        <v>19819</v>
      </c>
      <c r="G7617" s="0" t="s">
        <v>19820</v>
      </c>
    </row>
    <row r="7618" customFormat="false" ht="14.4" hidden="false" customHeight="false" outlineLevel="0" collapsed="false">
      <c r="A7618" s="0" t="n">
        <v>1108</v>
      </c>
      <c r="B7618" s="0" t="s">
        <v>19808</v>
      </c>
      <c r="C7618" s="0" t="s">
        <v>19809</v>
      </c>
      <c r="D7618" s="0" t="s">
        <v>19821</v>
      </c>
      <c r="E7618" s="0" t="s">
        <v>19822</v>
      </c>
      <c r="G7618" s="0" t="s">
        <v>19823</v>
      </c>
    </row>
    <row r="7619" customFormat="false" ht="14.4" hidden="false" customHeight="false" outlineLevel="0" collapsed="false">
      <c r="A7619" s="0" t="n">
        <v>1108</v>
      </c>
      <c r="B7619" s="0" t="s">
        <v>19808</v>
      </c>
      <c r="C7619" s="0" t="s">
        <v>19809</v>
      </c>
      <c r="D7619" s="0" t="s">
        <v>19824</v>
      </c>
      <c r="E7619" s="0" t="s">
        <v>19825</v>
      </c>
      <c r="G7619" s="0" t="s">
        <v>19826</v>
      </c>
    </row>
    <row r="7620" customFormat="false" ht="14.4" hidden="false" customHeight="false" outlineLevel="0" collapsed="false">
      <c r="A7620" s="0" t="n">
        <v>1108</v>
      </c>
      <c r="B7620" s="0" t="s">
        <v>19808</v>
      </c>
      <c r="C7620" s="0" t="s">
        <v>19809</v>
      </c>
      <c r="D7620" s="0" t="s">
        <v>19827</v>
      </c>
      <c r="E7620" s="0" t="s">
        <v>19828</v>
      </c>
      <c r="G7620" s="0" t="s">
        <v>19829</v>
      </c>
    </row>
    <row r="7621" customFormat="false" ht="14.4" hidden="false" customHeight="false" outlineLevel="0" collapsed="false">
      <c r="A7621" s="0" t="n">
        <v>1108</v>
      </c>
      <c r="B7621" s="0" t="s">
        <v>19808</v>
      </c>
      <c r="C7621" s="0" t="s">
        <v>19809</v>
      </c>
      <c r="D7621" s="0" t="s">
        <v>19830</v>
      </c>
      <c r="E7621" s="0" t="s">
        <v>19831</v>
      </c>
      <c r="G7621" s="0" t="s">
        <v>19832</v>
      </c>
    </row>
    <row r="7622" customFormat="false" ht="14.4" hidden="false" customHeight="false" outlineLevel="0" collapsed="false">
      <c r="A7622" s="0" t="n">
        <v>1108</v>
      </c>
      <c r="B7622" s="0" t="s">
        <v>19808</v>
      </c>
      <c r="C7622" s="0" t="s">
        <v>19809</v>
      </c>
      <c r="D7622" s="0" t="s">
        <v>19833</v>
      </c>
      <c r="E7622" s="0" t="s">
        <v>19834</v>
      </c>
      <c r="G7622" s="0" t="s">
        <v>19835</v>
      </c>
    </row>
    <row r="7623" customFormat="false" ht="14.4" hidden="false" customHeight="false" outlineLevel="0" collapsed="false">
      <c r="A7623" s="0" t="n">
        <v>1108</v>
      </c>
      <c r="B7623" s="0" t="s">
        <v>19808</v>
      </c>
      <c r="C7623" s="0" t="s">
        <v>19809</v>
      </c>
      <c r="D7623" s="0" t="s">
        <v>19836</v>
      </c>
      <c r="E7623" s="0" t="s">
        <v>19837</v>
      </c>
      <c r="G7623" s="0" t="s">
        <v>19838</v>
      </c>
    </row>
    <row r="7624" customFormat="false" ht="14.4" hidden="false" customHeight="false" outlineLevel="0" collapsed="false">
      <c r="A7624" s="0" t="n">
        <v>1108</v>
      </c>
      <c r="B7624" s="0" t="s">
        <v>19808</v>
      </c>
      <c r="C7624" s="0" t="s">
        <v>19809</v>
      </c>
      <c r="D7624" s="0" t="s">
        <v>19839</v>
      </c>
      <c r="E7624" s="0" t="s">
        <v>19840</v>
      </c>
      <c r="G7624" s="0" t="s">
        <v>19841</v>
      </c>
    </row>
    <row r="7625" customFormat="false" ht="14.4" hidden="false" customHeight="false" outlineLevel="0" collapsed="false">
      <c r="A7625" s="0" t="n">
        <v>1108</v>
      </c>
      <c r="B7625" s="0" t="s">
        <v>19808</v>
      </c>
      <c r="C7625" s="0" t="s">
        <v>19809</v>
      </c>
      <c r="D7625" s="0" t="s">
        <v>19842</v>
      </c>
      <c r="E7625" s="0" t="s">
        <v>19843</v>
      </c>
      <c r="G7625" s="0" t="s">
        <v>19844</v>
      </c>
    </row>
    <row r="7626" customFormat="false" ht="14.4" hidden="false" customHeight="false" outlineLevel="0" collapsed="false">
      <c r="A7626" s="0" t="n">
        <v>1108</v>
      </c>
      <c r="B7626" s="0" t="s">
        <v>19808</v>
      </c>
      <c r="C7626" s="0" t="s">
        <v>19809</v>
      </c>
      <c r="D7626" s="0" t="s">
        <v>19845</v>
      </c>
      <c r="E7626" s="0" t="s">
        <v>19846</v>
      </c>
      <c r="G7626" s="0" t="s">
        <v>19847</v>
      </c>
    </row>
    <row r="7627" customFormat="false" ht="14.4" hidden="false" customHeight="false" outlineLevel="0" collapsed="false">
      <c r="A7627" s="0" t="n">
        <v>1108</v>
      </c>
      <c r="B7627" s="0" t="s">
        <v>19808</v>
      </c>
      <c r="C7627" s="0" t="s">
        <v>19809</v>
      </c>
      <c r="D7627" s="0" t="s">
        <v>19848</v>
      </c>
      <c r="E7627" s="0" t="s">
        <v>19849</v>
      </c>
      <c r="G7627" s="0" t="s">
        <v>19850</v>
      </c>
    </row>
    <row r="7628" customFormat="false" ht="14.4" hidden="false" customHeight="false" outlineLevel="0" collapsed="false">
      <c r="A7628" s="0" t="n">
        <v>1108</v>
      </c>
      <c r="B7628" s="0" t="s">
        <v>19808</v>
      </c>
      <c r="C7628" s="0" t="s">
        <v>19809</v>
      </c>
      <c r="D7628" s="0" t="s">
        <v>19851</v>
      </c>
      <c r="E7628" s="0" t="s">
        <v>19852</v>
      </c>
      <c r="G7628" s="0" t="s">
        <v>19853</v>
      </c>
    </row>
    <row r="7629" customFormat="false" ht="14.4" hidden="false" customHeight="false" outlineLevel="0" collapsed="false">
      <c r="A7629" s="0" t="n">
        <v>1108</v>
      </c>
      <c r="B7629" s="0" t="s">
        <v>19808</v>
      </c>
      <c r="C7629" s="0" t="s">
        <v>19809</v>
      </c>
      <c r="D7629" s="0" t="s">
        <v>19854</v>
      </c>
      <c r="E7629" s="0" t="s">
        <v>19855</v>
      </c>
      <c r="G7629" s="0" t="s">
        <v>19856</v>
      </c>
    </row>
    <row r="7630" customFormat="false" ht="14.4" hidden="false" customHeight="false" outlineLevel="0" collapsed="false">
      <c r="A7630" s="0" t="n">
        <v>1108</v>
      </c>
      <c r="B7630" s="0" t="s">
        <v>19808</v>
      </c>
      <c r="C7630" s="0" t="s">
        <v>19809</v>
      </c>
      <c r="D7630" s="0" t="s">
        <v>19857</v>
      </c>
      <c r="E7630" s="0" t="s">
        <v>19858</v>
      </c>
      <c r="G7630" s="0" t="s">
        <v>19859</v>
      </c>
    </row>
    <row r="7631" customFormat="false" ht="14.4" hidden="false" customHeight="false" outlineLevel="0" collapsed="false">
      <c r="A7631" s="0" t="n">
        <v>1108</v>
      </c>
      <c r="B7631" s="0" t="s">
        <v>19808</v>
      </c>
      <c r="C7631" s="0" t="s">
        <v>19809</v>
      </c>
      <c r="D7631" s="0" t="s">
        <v>19860</v>
      </c>
      <c r="E7631" s="0" t="s">
        <v>19861</v>
      </c>
      <c r="G7631" s="0" t="s">
        <v>19862</v>
      </c>
    </row>
    <row r="7632" customFormat="false" ht="14.4" hidden="false" customHeight="false" outlineLevel="0" collapsed="false">
      <c r="A7632" s="0" t="n">
        <v>1108</v>
      </c>
      <c r="B7632" s="0" t="s">
        <v>19808</v>
      </c>
      <c r="C7632" s="0" t="s">
        <v>19809</v>
      </c>
      <c r="D7632" s="0" t="s">
        <v>19863</v>
      </c>
      <c r="E7632" s="0" t="s">
        <v>19864</v>
      </c>
      <c r="G7632" s="0" t="s">
        <v>19865</v>
      </c>
    </row>
    <row r="7633" customFormat="false" ht="14.4" hidden="false" customHeight="false" outlineLevel="0" collapsed="false">
      <c r="A7633" s="0" t="n">
        <v>1108</v>
      </c>
      <c r="B7633" s="0" t="s">
        <v>19808</v>
      </c>
      <c r="C7633" s="0" t="s">
        <v>19809</v>
      </c>
      <c r="D7633" s="0" t="s">
        <v>19866</v>
      </c>
      <c r="E7633" s="0" t="s">
        <v>19867</v>
      </c>
      <c r="G7633" s="0" t="s">
        <v>19868</v>
      </c>
    </row>
    <row r="7634" customFormat="false" ht="14.4" hidden="false" customHeight="false" outlineLevel="0" collapsed="false">
      <c r="A7634" s="0" t="n">
        <v>1108</v>
      </c>
      <c r="B7634" s="0" t="s">
        <v>19808</v>
      </c>
      <c r="C7634" s="0" t="s">
        <v>19809</v>
      </c>
      <c r="D7634" s="0" t="s">
        <v>19869</v>
      </c>
      <c r="E7634" s="0" t="s">
        <v>19870</v>
      </c>
      <c r="G7634" s="0" t="s">
        <v>19871</v>
      </c>
    </row>
    <row r="7635" customFormat="false" ht="14.4" hidden="false" customHeight="false" outlineLevel="0" collapsed="false">
      <c r="A7635" s="0" t="n">
        <v>1108</v>
      </c>
      <c r="B7635" s="0" t="s">
        <v>19808</v>
      </c>
      <c r="C7635" s="0" t="s">
        <v>19809</v>
      </c>
      <c r="D7635" s="0" t="s">
        <v>19872</v>
      </c>
      <c r="E7635" s="0" t="s">
        <v>19873</v>
      </c>
      <c r="G7635" s="0" t="s">
        <v>19874</v>
      </c>
    </row>
    <row r="7636" customFormat="false" ht="14.4" hidden="false" customHeight="false" outlineLevel="0" collapsed="false">
      <c r="A7636" s="0" t="n">
        <v>1108</v>
      </c>
      <c r="B7636" s="0" t="s">
        <v>19808</v>
      </c>
      <c r="C7636" s="0" t="s">
        <v>19809</v>
      </c>
      <c r="D7636" s="0" t="s">
        <v>19875</v>
      </c>
      <c r="E7636" s="0" t="s">
        <v>19876</v>
      </c>
      <c r="G7636" s="0" t="s">
        <v>19877</v>
      </c>
    </row>
    <row r="7637" customFormat="false" ht="14.4" hidden="false" customHeight="false" outlineLevel="0" collapsed="false">
      <c r="A7637" s="0" t="n">
        <v>1108</v>
      </c>
      <c r="B7637" s="0" t="s">
        <v>19808</v>
      </c>
      <c r="C7637" s="0" t="s">
        <v>19809</v>
      </c>
      <c r="D7637" s="0" t="s">
        <v>19878</v>
      </c>
      <c r="E7637" s="0" t="s">
        <v>19879</v>
      </c>
      <c r="G7637" s="0" t="s">
        <v>19880</v>
      </c>
    </row>
    <row r="7638" customFormat="false" ht="14.4" hidden="false" customHeight="false" outlineLevel="0" collapsed="false">
      <c r="A7638" s="0" t="n">
        <v>1108</v>
      </c>
      <c r="B7638" s="0" t="s">
        <v>19808</v>
      </c>
      <c r="C7638" s="0" t="s">
        <v>19809</v>
      </c>
      <c r="D7638" s="0" t="s">
        <v>19881</v>
      </c>
      <c r="E7638" s="0" t="s">
        <v>19882</v>
      </c>
      <c r="G7638" s="0" t="s">
        <v>19883</v>
      </c>
    </row>
    <row r="7639" customFormat="false" ht="14.4" hidden="false" customHeight="false" outlineLevel="0" collapsed="false">
      <c r="A7639" s="0" t="n">
        <v>1108</v>
      </c>
      <c r="B7639" s="0" t="s">
        <v>19808</v>
      </c>
      <c r="C7639" s="0" t="s">
        <v>19809</v>
      </c>
      <c r="D7639" s="0" t="s">
        <v>19884</v>
      </c>
      <c r="E7639" s="0" t="s">
        <v>19885</v>
      </c>
      <c r="G7639" s="0" t="s">
        <v>19886</v>
      </c>
    </row>
    <row r="7640" customFormat="false" ht="14.4" hidden="false" customHeight="false" outlineLevel="0" collapsed="false">
      <c r="A7640" s="0" t="n">
        <v>1108</v>
      </c>
      <c r="B7640" s="0" t="s">
        <v>19808</v>
      </c>
      <c r="C7640" s="0" t="s">
        <v>19809</v>
      </c>
      <c r="D7640" s="0" t="s">
        <v>19887</v>
      </c>
      <c r="E7640" s="0" t="s">
        <v>19888</v>
      </c>
      <c r="G7640" s="0" t="s">
        <v>19889</v>
      </c>
    </row>
    <row r="7641" customFormat="false" ht="14.4" hidden="false" customHeight="false" outlineLevel="0" collapsed="false">
      <c r="A7641" s="0" t="n">
        <v>1108</v>
      </c>
      <c r="B7641" s="0" t="s">
        <v>19808</v>
      </c>
      <c r="C7641" s="0" t="s">
        <v>19809</v>
      </c>
      <c r="D7641" s="0" t="s">
        <v>19890</v>
      </c>
      <c r="E7641" s="0" t="s">
        <v>19891</v>
      </c>
      <c r="G7641" s="0" t="s">
        <v>19892</v>
      </c>
    </row>
    <row r="7642" customFormat="false" ht="14.4" hidden="false" customHeight="false" outlineLevel="0" collapsed="false">
      <c r="A7642" s="0" t="n">
        <v>1108</v>
      </c>
      <c r="B7642" s="0" t="s">
        <v>19808</v>
      </c>
      <c r="C7642" s="0" t="s">
        <v>19809</v>
      </c>
      <c r="D7642" s="0" t="s">
        <v>19893</v>
      </c>
      <c r="E7642" s="0" t="s">
        <v>19894</v>
      </c>
      <c r="G7642" s="0" t="s">
        <v>19895</v>
      </c>
    </row>
    <row r="7643" customFormat="false" ht="14.4" hidden="false" customHeight="false" outlineLevel="0" collapsed="false">
      <c r="A7643" s="0" t="n">
        <v>1108</v>
      </c>
      <c r="B7643" s="0" t="s">
        <v>19808</v>
      </c>
      <c r="C7643" s="0" t="s">
        <v>19809</v>
      </c>
      <c r="D7643" s="0" t="s">
        <v>19896</v>
      </c>
      <c r="E7643" s="0" t="s">
        <v>19897</v>
      </c>
      <c r="G7643" s="0" t="s">
        <v>19898</v>
      </c>
    </row>
    <row r="7644" customFormat="false" ht="14.4" hidden="false" customHeight="false" outlineLevel="0" collapsed="false">
      <c r="A7644" s="0" t="n">
        <v>1108</v>
      </c>
      <c r="B7644" s="0" t="s">
        <v>19808</v>
      </c>
      <c r="C7644" s="0" t="s">
        <v>19809</v>
      </c>
      <c r="D7644" s="0" t="s">
        <v>19899</v>
      </c>
      <c r="E7644" s="0" t="s">
        <v>19900</v>
      </c>
      <c r="G7644" s="0" t="s">
        <v>19901</v>
      </c>
    </row>
    <row r="7645" customFormat="false" ht="14.4" hidden="false" customHeight="false" outlineLevel="0" collapsed="false">
      <c r="A7645" s="0" t="n">
        <v>1108</v>
      </c>
      <c r="B7645" s="0" t="s">
        <v>19808</v>
      </c>
      <c r="C7645" s="0" t="s">
        <v>19809</v>
      </c>
      <c r="D7645" s="0" t="s">
        <v>19902</v>
      </c>
      <c r="E7645" s="0" t="s">
        <v>19903</v>
      </c>
      <c r="G7645" s="0" t="s">
        <v>19904</v>
      </c>
    </row>
    <row r="7646" customFormat="false" ht="14.4" hidden="false" customHeight="false" outlineLevel="0" collapsed="false">
      <c r="A7646" s="0" t="n">
        <v>1108</v>
      </c>
      <c r="B7646" s="0" t="s">
        <v>19808</v>
      </c>
      <c r="C7646" s="0" t="s">
        <v>19809</v>
      </c>
      <c r="D7646" s="0" t="s">
        <v>19905</v>
      </c>
      <c r="E7646" s="0" t="s">
        <v>19906</v>
      </c>
      <c r="G7646" s="0" t="s">
        <v>19907</v>
      </c>
    </row>
    <row r="7647" customFormat="false" ht="14.4" hidden="false" customHeight="false" outlineLevel="0" collapsed="false">
      <c r="A7647" s="0" t="n">
        <v>1108</v>
      </c>
      <c r="B7647" s="0" t="s">
        <v>19808</v>
      </c>
      <c r="C7647" s="0" t="s">
        <v>19809</v>
      </c>
      <c r="D7647" s="0" t="s">
        <v>19908</v>
      </c>
      <c r="E7647" s="0" t="s">
        <v>19909</v>
      </c>
      <c r="G7647" s="0" t="s">
        <v>19910</v>
      </c>
    </row>
    <row r="7648" customFormat="false" ht="14.4" hidden="false" customHeight="false" outlineLevel="0" collapsed="false">
      <c r="A7648" s="0" t="n">
        <v>1108</v>
      </c>
      <c r="B7648" s="0" t="s">
        <v>19808</v>
      </c>
      <c r="C7648" s="0" t="s">
        <v>19809</v>
      </c>
      <c r="D7648" s="0" t="s">
        <v>19911</v>
      </c>
      <c r="E7648" s="0" t="s">
        <v>19912</v>
      </c>
      <c r="G7648" s="0" t="s">
        <v>19913</v>
      </c>
    </row>
    <row r="7649" customFormat="false" ht="14.4" hidden="false" customHeight="false" outlineLevel="0" collapsed="false">
      <c r="A7649" s="0" t="n">
        <v>1108</v>
      </c>
      <c r="B7649" s="0" t="s">
        <v>19808</v>
      </c>
      <c r="C7649" s="0" t="s">
        <v>19809</v>
      </c>
      <c r="D7649" s="0" t="s">
        <v>19914</v>
      </c>
      <c r="E7649" s="0" t="s">
        <v>19915</v>
      </c>
      <c r="G7649" s="0" t="s">
        <v>19916</v>
      </c>
    </row>
    <row r="7650" customFormat="false" ht="14.4" hidden="false" customHeight="false" outlineLevel="0" collapsed="false">
      <c r="A7650" s="0" t="n">
        <v>1108</v>
      </c>
      <c r="B7650" s="0" t="s">
        <v>19808</v>
      </c>
      <c r="C7650" s="0" t="s">
        <v>19809</v>
      </c>
      <c r="D7650" s="0" t="s">
        <v>19917</v>
      </c>
      <c r="E7650" s="0" t="s">
        <v>19918</v>
      </c>
      <c r="G7650" s="0" t="s">
        <v>19919</v>
      </c>
    </row>
    <row r="7651" customFormat="false" ht="14.4" hidden="false" customHeight="false" outlineLevel="0" collapsed="false">
      <c r="A7651" s="0" t="n">
        <v>1108</v>
      </c>
      <c r="B7651" s="0" t="s">
        <v>19808</v>
      </c>
      <c r="C7651" s="0" t="s">
        <v>19809</v>
      </c>
      <c r="D7651" s="0" t="s">
        <v>19376</v>
      </c>
      <c r="E7651" s="0" t="s">
        <v>19377</v>
      </c>
      <c r="G7651" s="0" t="s">
        <v>19920</v>
      </c>
    </row>
    <row r="7652" customFormat="false" ht="14.4" hidden="false" customHeight="false" outlineLevel="0" collapsed="false">
      <c r="A7652" s="0" t="n">
        <v>1108</v>
      </c>
      <c r="B7652" s="0" t="s">
        <v>19808</v>
      </c>
      <c r="C7652" s="0" t="s">
        <v>19809</v>
      </c>
      <c r="D7652" s="0" t="s">
        <v>19921</v>
      </c>
      <c r="E7652" s="0" t="s">
        <v>19922</v>
      </c>
      <c r="G7652" s="0" t="s">
        <v>19923</v>
      </c>
    </row>
    <row r="7653" customFormat="false" ht="14.4" hidden="false" customHeight="false" outlineLevel="0" collapsed="false">
      <c r="A7653" s="0" t="n">
        <v>1108</v>
      </c>
      <c r="B7653" s="0" t="s">
        <v>19808</v>
      </c>
      <c r="C7653" s="0" t="s">
        <v>19809</v>
      </c>
      <c r="D7653" s="0" t="s">
        <v>19924</v>
      </c>
      <c r="E7653" s="0" t="s">
        <v>19925</v>
      </c>
      <c r="G7653" s="0" t="s">
        <v>19926</v>
      </c>
    </row>
    <row r="7654" customFormat="false" ht="14.4" hidden="false" customHeight="false" outlineLevel="0" collapsed="false">
      <c r="A7654" s="0" t="n">
        <v>1108</v>
      </c>
      <c r="B7654" s="0" t="s">
        <v>19808</v>
      </c>
      <c r="C7654" s="0" t="s">
        <v>19809</v>
      </c>
      <c r="D7654" s="0" t="s">
        <v>19927</v>
      </c>
      <c r="E7654" s="0" t="s">
        <v>19388</v>
      </c>
      <c r="G7654" s="0" t="s">
        <v>19928</v>
      </c>
    </row>
    <row r="7655" customFormat="false" ht="14.4" hidden="false" customHeight="false" outlineLevel="0" collapsed="false">
      <c r="A7655" s="0" t="n">
        <v>1108</v>
      </c>
      <c r="B7655" s="0" t="s">
        <v>19808</v>
      </c>
      <c r="C7655" s="0" t="s">
        <v>19809</v>
      </c>
      <c r="D7655" s="0" t="s">
        <v>19929</v>
      </c>
      <c r="E7655" s="0" t="s">
        <v>19930</v>
      </c>
      <c r="G7655" s="0" t="s">
        <v>19931</v>
      </c>
    </row>
    <row r="7656" customFormat="false" ht="14.4" hidden="false" customHeight="false" outlineLevel="0" collapsed="false">
      <c r="A7656" s="0" t="n">
        <v>1108</v>
      </c>
      <c r="B7656" s="0" t="s">
        <v>19808</v>
      </c>
      <c r="C7656" s="0" t="s">
        <v>19809</v>
      </c>
      <c r="D7656" s="0" t="s">
        <v>19932</v>
      </c>
      <c r="E7656" s="0" t="s">
        <v>19933</v>
      </c>
      <c r="G7656" s="0" t="s">
        <v>19934</v>
      </c>
    </row>
    <row r="7657" customFormat="false" ht="14.4" hidden="false" customHeight="false" outlineLevel="0" collapsed="false">
      <c r="A7657" s="0" t="n">
        <v>1108</v>
      </c>
      <c r="B7657" s="0" t="s">
        <v>19808</v>
      </c>
      <c r="C7657" s="0" t="s">
        <v>19809</v>
      </c>
      <c r="D7657" s="0" t="s">
        <v>19935</v>
      </c>
      <c r="E7657" s="0" t="s">
        <v>19936</v>
      </c>
      <c r="G7657" s="0" t="s">
        <v>19937</v>
      </c>
    </row>
    <row r="7658" customFormat="false" ht="14.4" hidden="false" customHeight="false" outlineLevel="0" collapsed="false">
      <c r="A7658" s="0" t="n">
        <v>1108</v>
      </c>
      <c r="B7658" s="0" t="s">
        <v>19808</v>
      </c>
      <c r="C7658" s="0" t="s">
        <v>19809</v>
      </c>
      <c r="D7658" s="0" t="s">
        <v>19380</v>
      </c>
      <c r="E7658" s="0" t="s">
        <v>19381</v>
      </c>
      <c r="G7658" s="0" t="s">
        <v>19938</v>
      </c>
    </row>
    <row r="7659" customFormat="false" ht="14.4" hidden="false" customHeight="false" outlineLevel="0" collapsed="false">
      <c r="A7659" s="0" t="n">
        <v>1108</v>
      </c>
      <c r="B7659" s="0" t="s">
        <v>19808</v>
      </c>
      <c r="C7659" s="0" t="s">
        <v>19809</v>
      </c>
      <c r="D7659" s="0" t="s">
        <v>19939</v>
      </c>
      <c r="E7659" s="0" t="s">
        <v>19940</v>
      </c>
      <c r="G7659" s="0" t="s">
        <v>19941</v>
      </c>
    </row>
    <row r="7660" customFormat="false" ht="14.4" hidden="false" customHeight="false" outlineLevel="0" collapsed="false">
      <c r="A7660" s="0" t="n">
        <v>1108</v>
      </c>
      <c r="B7660" s="0" t="s">
        <v>19808</v>
      </c>
      <c r="C7660" s="0" t="s">
        <v>19809</v>
      </c>
      <c r="D7660" s="0" t="s">
        <v>19942</v>
      </c>
      <c r="E7660" s="0" t="s">
        <v>19943</v>
      </c>
      <c r="G7660" s="0" t="s">
        <v>19944</v>
      </c>
    </row>
    <row r="7661" customFormat="false" ht="14.4" hidden="false" customHeight="false" outlineLevel="0" collapsed="false">
      <c r="A7661" s="0" t="n">
        <v>1108</v>
      </c>
      <c r="B7661" s="0" t="s">
        <v>19808</v>
      </c>
      <c r="C7661" s="0" t="s">
        <v>19809</v>
      </c>
      <c r="D7661" s="0" t="s">
        <v>19945</v>
      </c>
      <c r="E7661" s="0" t="s">
        <v>19946</v>
      </c>
      <c r="G7661" s="0" t="s">
        <v>19947</v>
      </c>
    </row>
    <row r="7662" customFormat="false" ht="14.4" hidden="false" customHeight="false" outlineLevel="0" collapsed="false">
      <c r="A7662" s="0" t="n">
        <v>1108</v>
      </c>
      <c r="B7662" s="0" t="s">
        <v>19808</v>
      </c>
      <c r="C7662" s="0" t="s">
        <v>19809</v>
      </c>
      <c r="D7662" s="0" t="s">
        <v>19948</v>
      </c>
      <c r="E7662" s="0" t="s">
        <v>19949</v>
      </c>
      <c r="G7662" s="0" t="s">
        <v>19950</v>
      </c>
    </row>
    <row r="7663" customFormat="false" ht="14.4" hidden="false" customHeight="false" outlineLevel="0" collapsed="false">
      <c r="A7663" s="0" t="n">
        <v>1108</v>
      </c>
      <c r="B7663" s="0" t="s">
        <v>19808</v>
      </c>
      <c r="C7663" s="0" t="s">
        <v>19809</v>
      </c>
      <c r="D7663" s="0" t="s">
        <v>19951</v>
      </c>
      <c r="E7663" s="0" t="s">
        <v>19952</v>
      </c>
      <c r="G7663" s="0" t="s">
        <v>19953</v>
      </c>
    </row>
    <row r="7664" customFormat="false" ht="14.4" hidden="false" customHeight="false" outlineLevel="0" collapsed="false">
      <c r="A7664" s="0" t="n">
        <v>1108</v>
      </c>
      <c r="B7664" s="0" t="s">
        <v>19808</v>
      </c>
      <c r="C7664" s="0" t="s">
        <v>19809</v>
      </c>
      <c r="D7664" s="0" t="s">
        <v>19954</v>
      </c>
      <c r="E7664" s="0" t="s">
        <v>19955</v>
      </c>
      <c r="G7664" s="0" t="s">
        <v>19956</v>
      </c>
    </row>
    <row r="7665" customFormat="false" ht="14.4" hidden="false" customHeight="false" outlineLevel="0" collapsed="false">
      <c r="A7665" s="0" t="n">
        <v>1108</v>
      </c>
      <c r="B7665" s="0" t="s">
        <v>19808</v>
      </c>
      <c r="C7665" s="0" t="s">
        <v>19809</v>
      </c>
      <c r="D7665" s="0" t="s">
        <v>19957</v>
      </c>
      <c r="E7665" s="0" t="s">
        <v>19958</v>
      </c>
      <c r="G7665" s="0" t="s">
        <v>19959</v>
      </c>
    </row>
    <row r="7666" customFormat="false" ht="14.4" hidden="false" customHeight="false" outlineLevel="0" collapsed="false">
      <c r="A7666" s="0" t="n">
        <v>1108</v>
      </c>
      <c r="B7666" s="0" t="s">
        <v>19808</v>
      </c>
      <c r="C7666" s="0" t="s">
        <v>19809</v>
      </c>
      <c r="D7666" s="0" t="s">
        <v>19960</v>
      </c>
      <c r="E7666" s="0" t="s">
        <v>19961</v>
      </c>
      <c r="G7666" s="0" t="s">
        <v>19962</v>
      </c>
    </row>
    <row r="7667" customFormat="false" ht="14.4" hidden="false" customHeight="false" outlineLevel="0" collapsed="false">
      <c r="A7667" s="0" t="n">
        <v>1108</v>
      </c>
      <c r="B7667" s="0" t="s">
        <v>19808</v>
      </c>
      <c r="C7667" s="0" t="s">
        <v>19809</v>
      </c>
      <c r="D7667" s="0" t="s">
        <v>19963</v>
      </c>
      <c r="E7667" s="0" t="s">
        <v>19964</v>
      </c>
      <c r="G7667" s="0" t="s">
        <v>19965</v>
      </c>
    </row>
    <row r="7668" customFormat="false" ht="14.4" hidden="false" customHeight="false" outlineLevel="0" collapsed="false">
      <c r="A7668" s="0" t="n">
        <v>1108</v>
      </c>
      <c r="B7668" s="0" t="s">
        <v>19808</v>
      </c>
      <c r="C7668" s="0" t="s">
        <v>19809</v>
      </c>
      <c r="D7668" s="0" t="s">
        <v>19966</v>
      </c>
      <c r="E7668" s="0" t="s">
        <v>19967</v>
      </c>
      <c r="G7668" s="0" t="s">
        <v>19968</v>
      </c>
    </row>
    <row r="7669" customFormat="false" ht="14.4" hidden="false" customHeight="false" outlineLevel="0" collapsed="false">
      <c r="A7669" s="0" t="n">
        <v>1108</v>
      </c>
      <c r="B7669" s="0" t="s">
        <v>19808</v>
      </c>
      <c r="C7669" s="0" t="s">
        <v>19809</v>
      </c>
      <c r="D7669" s="0" t="s">
        <v>19357</v>
      </c>
      <c r="E7669" s="0" t="s">
        <v>19969</v>
      </c>
      <c r="G7669" s="0" t="s">
        <v>19970</v>
      </c>
    </row>
    <row r="7670" customFormat="false" ht="14.4" hidden="false" customHeight="false" outlineLevel="0" collapsed="false">
      <c r="A7670" s="0" t="n">
        <v>1108</v>
      </c>
      <c r="B7670" s="0" t="s">
        <v>19808</v>
      </c>
      <c r="C7670" s="0" t="s">
        <v>19809</v>
      </c>
      <c r="D7670" s="0" t="s">
        <v>19971</v>
      </c>
      <c r="E7670" s="0" t="s">
        <v>19972</v>
      </c>
      <c r="G7670" s="0" t="s">
        <v>19973</v>
      </c>
    </row>
    <row r="7671" customFormat="false" ht="14.4" hidden="false" customHeight="false" outlineLevel="0" collapsed="false">
      <c r="A7671" s="0" t="n">
        <v>1108</v>
      </c>
      <c r="B7671" s="0" t="s">
        <v>19808</v>
      </c>
      <c r="C7671" s="0" t="s">
        <v>19809</v>
      </c>
      <c r="D7671" s="0" t="s">
        <v>19974</v>
      </c>
      <c r="E7671" s="0" t="s">
        <v>19975</v>
      </c>
      <c r="G7671" s="0" t="s">
        <v>19976</v>
      </c>
    </row>
    <row r="7672" customFormat="false" ht="14.4" hidden="false" customHeight="false" outlineLevel="0" collapsed="false">
      <c r="A7672" s="0" t="n">
        <v>1108</v>
      </c>
      <c r="B7672" s="0" t="s">
        <v>19808</v>
      </c>
      <c r="C7672" s="0" t="s">
        <v>19809</v>
      </c>
      <c r="D7672" s="0" t="s">
        <v>19977</v>
      </c>
      <c r="E7672" s="0" t="s">
        <v>19978</v>
      </c>
      <c r="G7672" s="0" t="s">
        <v>19979</v>
      </c>
    </row>
    <row r="7673" customFormat="false" ht="14.4" hidden="false" customHeight="false" outlineLevel="0" collapsed="false">
      <c r="A7673" s="0" t="n">
        <v>1108</v>
      </c>
      <c r="B7673" s="0" t="s">
        <v>19808</v>
      </c>
      <c r="C7673" s="0" t="s">
        <v>19809</v>
      </c>
      <c r="D7673" s="0" t="s">
        <v>19980</v>
      </c>
      <c r="E7673" s="0" t="s">
        <v>19981</v>
      </c>
      <c r="G7673" s="0" t="s">
        <v>19982</v>
      </c>
    </row>
    <row r="7674" customFormat="false" ht="14.4" hidden="false" customHeight="false" outlineLevel="0" collapsed="false">
      <c r="A7674" s="0" t="n">
        <v>1108</v>
      </c>
      <c r="B7674" s="0" t="s">
        <v>19808</v>
      </c>
      <c r="C7674" s="0" t="s">
        <v>19809</v>
      </c>
      <c r="D7674" s="0" t="s">
        <v>19983</v>
      </c>
      <c r="E7674" s="0" t="s">
        <v>19984</v>
      </c>
      <c r="G7674" s="0" t="s">
        <v>19985</v>
      </c>
    </row>
    <row r="7675" customFormat="false" ht="14.4" hidden="false" customHeight="false" outlineLevel="0" collapsed="false">
      <c r="A7675" s="0" t="n">
        <v>1108</v>
      </c>
      <c r="B7675" s="0" t="s">
        <v>19808</v>
      </c>
      <c r="C7675" s="0" t="s">
        <v>19809</v>
      </c>
      <c r="D7675" s="0" t="s">
        <v>19986</v>
      </c>
      <c r="E7675" s="0" t="s">
        <v>19987</v>
      </c>
      <c r="G7675" s="0" t="s">
        <v>19988</v>
      </c>
    </row>
    <row r="7676" customFormat="false" ht="14.4" hidden="false" customHeight="false" outlineLevel="0" collapsed="false">
      <c r="A7676" s="0" t="n">
        <v>1108</v>
      </c>
      <c r="B7676" s="0" t="s">
        <v>19808</v>
      </c>
      <c r="C7676" s="0" t="s">
        <v>19809</v>
      </c>
      <c r="D7676" s="0" t="s">
        <v>19989</v>
      </c>
      <c r="E7676" s="0" t="s">
        <v>19990</v>
      </c>
      <c r="G7676" s="0" t="s">
        <v>19991</v>
      </c>
    </row>
    <row r="7677" customFormat="false" ht="14.4" hidden="false" customHeight="false" outlineLevel="0" collapsed="false">
      <c r="A7677" s="0" t="n">
        <v>1108</v>
      </c>
      <c r="B7677" s="0" t="s">
        <v>19808</v>
      </c>
      <c r="C7677" s="0" t="s">
        <v>19809</v>
      </c>
      <c r="D7677" s="0" t="s">
        <v>19992</v>
      </c>
      <c r="E7677" s="0" t="s">
        <v>19993</v>
      </c>
      <c r="G7677" s="0" t="s">
        <v>19994</v>
      </c>
    </row>
    <row r="7678" customFormat="false" ht="14.4" hidden="false" customHeight="false" outlineLevel="0" collapsed="false">
      <c r="A7678" s="0" t="n">
        <v>1108</v>
      </c>
      <c r="B7678" s="0" t="s">
        <v>19808</v>
      </c>
      <c r="C7678" s="0" t="s">
        <v>19809</v>
      </c>
      <c r="D7678" s="0" t="s">
        <v>19995</v>
      </c>
      <c r="E7678" s="0" t="s">
        <v>19996</v>
      </c>
      <c r="G7678" s="0" t="s">
        <v>19997</v>
      </c>
    </row>
    <row r="7679" customFormat="false" ht="14.4" hidden="false" customHeight="false" outlineLevel="0" collapsed="false">
      <c r="A7679" s="0" t="n">
        <v>1108</v>
      </c>
      <c r="B7679" s="0" t="s">
        <v>19808</v>
      </c>
      <c r="C7679" s="0" t="s">
        <v>19809</v>
      </c>
      <c r="D7679" s="0" t="s">
        <v>55</v>
      </c>
      <c r="E7679" s="0" t="s">
        <v>19998</v>
      </c>
      <c r="G7679" s="0" t="s">
        <v>19999</v>
      </c>
    </row>
    <row r="7680" customFormat="false" ht="14.4" hidden="false" customHeight="false" outlineLevel="0" collapsed="false">
      <c r="A7680" s="0" t="n">
        <v>1108</v>
      </c>
      <c r="B7680" s="0" t="s">
        <v>19808</v>
      </c>
      <c r="C7680" s="0" t="s">
        <v>19809</v>
      </c>
      <c r="D7680" s="0" t="s">
        <v>20000</v>
      </c>
      <c r="E7680" s="0" t="s">
        <v>20001</v>
      </c>
      <c r="G7680" s="0" t="s">
        <v>20002</v>
      </c>
    </row>
    <row r="7681" customFormat="false" ht="14.4" hidden="false" customHeight="false" outlineLevel="0" collapsed="false">
      <c r="A7681" s="0" t="n">
        <v>1108</v>
      </c>
      <c r="B7681" s="0" t="s">
        <v>19808</v>
      </c>
      <c r="C7681" s="0" t="s">
        <v>19809</v>
      </c>
      <c r="D7681" s="0" t="s">
        <v>20003</v>
      </c>
      <c r="E7681" s="0" t="s">
        <v>20004</v>
      </c>
      <c r="G7681" s="0" t="s">
        <v>20005</v>
      </c>
    </row>
    <row r="7682" customFormat="false" ht="14.4" hidden="false" customHeight="false" outlineLevel="0" collapsed="false">
      <c r="A7682" s="0" t="n">
        <v>1108</v>
      </c>
      <c r="B7682" s="0" t="s">
        <v>19808</v>
      </c>
      <c r="C7682" s="0" t="s">
        <v>19809</v>
      </c>
      <c r="D7682" s="0" t="s">
        <v>20006</v>
      </c>
      <c r="E7682" s="0" t="s">
        <v>20007</v>
      </c>
      <c r="G7682" s="0" t="s">
        <v>20008</v>
      </c>
    </row>
    <row r="7683" customFormat="false" ht="14.4" hidden="false" customHeight="false" outlineLevel="0" collapsed="false">
      <c r="A7683" s="0" t="n">
        <v>1108</v>
      </c>
      <c r="B7683" s="0" t="s">
        <v>19808</v>
      </c>
      <c r="C7683" s="0" t="s">
        <v>19809</v>
      </c>
      <c r="D7683" s="0" t="s">
        <v>20009</v>
      </c>
      <c r="E7683" s="0" t="s">
        <v>20010</v>
      </c>
      <c r="G7683" s="0" t="s">
        <v>20011</v>
      </c>
    </row>
    <row r="7684" customFormat="false" ht="14.4" hidden="false" customHeight="false" outlineLevel="0" collapsed="false">
      <c r="A7684" s="0" t="n">
        <v>1108</v>
      </c>
      <c r="B7684" s="0" t="s">
        <v>19808</v>
      </c>
      <c r="C7684" s="0" t="s">
        <v>19809</v>
      </c>
      <c r="D7684" s="0" t="s">
        <v>20012</v>
      </c>
      <c r="E7684" s="0" t="s">
        <v>20013</v>
      </c>
      <c r="G7684" s="0" t="s">
        <v>20014</v>
      </c>
    </row>
    <row r="7685" customFormat="false" ht="14.4" hidden="false" customHeight="false" outlineLevel="0" collapsed="false">
      <c r="A7685" s="0" t="n">
        <v>1108</v>
      </c>
      <c r="B7685" s="0" t="s">
        <v>19808</v>
      </c>
      <c r="C7685" s="0" t="s">
        <v>19809</v>
      </c>
      <c r="D7685" s="0" t="s">
        <v>20015</v>
      </c>
      <c r="E7685" s="0" t="s">
        <v>20016</v>
      </c>
      <c r="G7685" s="0" t="s">
        <v>20017</v>
      </c>
    </row>
    <row r="7686" customFormat="false" ht="14.4" hidden="false" customHeight="false" outlineLevel="0" collapsed="false">
      <c r="A7686" s="0" t="n">
        <v>1108</v>
      </c>
      <c r="B7686" s="0" t="s">
        <v>19808</v>
      </c>
      <c r="C7686" s="0" t="s">
        <v>19809</v>
      </c>
      <c r="D7686" s="0" t="s">
        <v>20018</v>
      </c>
      <c r="E7686" s="0" t="s">
        <v>20019</v>
      </c>
      <c r="G7686" s="0" t="s">
        <v>20020</v>
      </c>
    </row>
    <row r="7687" customFormat="false" ht="14.4" hidden="false" customHeight="false" outlineLevel="0" collapsed="false">
      <c r="A7687" s="0" t="n">
        <v>1108</v>
      </c>
      <c r="B7687" s="0" t="s">
        <v>19808</v>
      </c>
      <c r="C7687" s="0" t="s">
        <v>19809</v>
      </c>
      <c r="D7687" s="0" t="s">
        <v>20021</v>
      </c>
      <c r="E7687" s="0" t="s">
        <v>20022</v>
      </c>
      <c r="G7687" s="0" t="s">
        <v>20023</v>
      </c>
    </row>
    <row r="7688" customFormat="false" ht="14.4" hidden="false" customHeight="false" outlineLevel="0" collapsed="false">
      <c r="A7688" s="0" t="n">
        <v>1108</v>
      </c>
      <c r="B7688" s="0" t="s">
        <v>19808</v>
      </c>
      <c r="C7688" s="0" t="s">
        <v>19809</v>
      </c>
      <c r="D7688" s="0" t="s">
        <v>20024</v>
      </c>
      <c r="E7688" s="0" t="s">
        <v>20025</v>
      </c>
      <c r="G7688" s="0" t="s">
        <v>20026</v>
      </c>
    </row>
    <row r="7689" customFormat="false" ht="14.4" hidden="false" customHeight="false" outlineLevel="0" collapsed="false">
      <c r="A7689" s="0" t="n">
        <v>1108</v>
      </c>
      <c r="B7689" s="0" t="s">
        <v>19808</v>
      </c>
      <c r="C7689" s="0" t="s">
        <v>19809</v>
      </c>
      <c r="D7689" s="0" t="s">
        <v>20027</v>
      </c>
      <c r="E7689" s="0" t="s">
        <v>20028</v>
      </c>
      <c r="G7689" s="0" t="s">
        <v>20029</v>
      </c>
    </row>
    <row r="7690" customFormat="false" ht="14.4" hidden="false" customHeight="false" outlineLevel="0" collapsed="false">
      <c r="A7690" s="0" t="n">
        <v>1108</v>
      </c>
      <c r="B7690" s="0" t="s">
        <v>19808</v>
      </c>
      <c r="C7690" s="0" t="s">
        <v>19809</v>
      </c>
      <c r="D7690" s="0" t="s">
        <v>20030</v>
      </c>
      <c r="E7690" s="0" t="s">
        <v>20031</v>
      </c>
      <c r="G7690" s="0" t="s">
        <v>20032</v>
      </c>
    </row>
    <row r="7691" customFormat="false" ht="14.4" hidden="false" customHeight="false" outlineLevel="0" collapsed="false">
      <c r="A7691" s="0" t="n">
        <v>1108</v>
      </c>
      <c r="B7691" s="0" t="s">
        <v>19808</v>
      </c>
      <c r="C7691" s="0" t="s">
        <v>19809</v>
      </c>
      <c r="D7691" s="0" t="s">
        <v>19368</v>
      </c>
      <c r="E7691" s="0" t="s">
        <v>20033</v>
      </c>
      <c r="G7691" s="0" t="s">
        <v>20034</v>
      </c>
    </row>
    <row r="7692" customFormat="false" ht="14.4" hidden="false" customHeight="false" outlineLevel="0" collapsed="false">
      <c r="A7692" s="0" t="n">
        <v>1108</v>
      </c>
      <c r="B7692" s="0" t="s">
        <v>19808</v>
      </c>
      <c r="C7692" s="0" t="s">
        <v>19809</v>
      </c>
      <c r="D7692" s="0" t="s">
        <v>20035</v>
      </c>
      <c r="E7692" s="0" t="s">
        <v>20036</v>
      </c>
      <c r="G7692" s="0" t="s">
        <v>20037</v>
      </c>
    </row>
    <row r="7693" customFormat="false" ht="14.4" hidden="false" customHeight="false" outlineLevel="0" collapsed="false">
      <c r="A7693" s="0" t="n">
        <v>1108</v>
      </c>
      <c r="B7693" s="0" t="s">
        <v>19808</v>
      </c>
      <c r="C7693" s="0" t="s">
        <v>19809</v>
      </c>
      <c r="D7693" s="0" t="s">
        <v>20038</v>
      </c>
      <c r="E7693" s="0" t="s">
        <v>20039</v>
      </c>
      <c r="G7693" s="0" t="s">
        <v>20040</v>
      </c>
    </row>
    <row r="7694" customFormat="false" ht="14.4" hidden="false" customHeight="false" outlineLevel="0" collapsed="false">
      <c r="A7694" s="0" t="n">
        <v>1108</v>
      </c>
      <c r="B7694" s="0" t="s">
        <v>19808</v>
      </c>
      <c r="C7694" s="0" t="s">
        <v>19809</v>
      </c>
      <c r="D7694" s="0" t="s">
        <v>20041</v>
      </c>
      <c r="E7694" s="0" t="s">
        <v>20042</v>
      </c>
      <c r="G7694" s="0" t="s">
        <v>20043</v>
      </c>
    </row>
    <row r="7695" customFormat="false" ht="14.4" hidden="false" customHeight="false" outlineLevel="0" collapsed="false">
      <c r="A7695" s="0" t="n">
        <v>1108</v>
      </c>
      <c r="B7695" s="0" t="s">
        <v>19808</v>
      </c>
      <c r="C7695" s="0" t="s">
        <v>19809</v>
      </c>
      <c r="D7695" s="0" t="s">
        <v>20044</v>
      </c>
      <c r="E7695" s="0" t="s">
        <v>20045</v>
      </c>
      <c r="G7695" s="0" t="s">
        <v>20046</v>
      </c>
    </row>
    <row r="7696" customFormat="false" ht="14.4" hidden="false" customHeight="false" outlineLevel="0" collapsed="false">
      <c r="A7696" s="0" t="n">
        <v>1108</v>
      </c>
      <c r="B7696" s="0" t="s">
        <v>19808</v>
      </c>
      <c r="C7696" s="0" t="s">
        <v>19809</v>
      </c>
      <c r="D7696" s="0" t="s">
        <v>19373</v>
      </c>
      <c r="E7696" s="0" t="s">
        <v>20047</v>
      </c>
      <c r="G7696" s="0" t="s">
        <v>20048</v>
      </c>
    </row>
    <row r="7697" customFormat="false" ht="14.4" hidden="false" customHeight="false" outlineLevel="0" collapsed="false">
      <c r="A7697" s="0" t="n">
        <v>1108</v>
      </c>
      <c r="B7697" s="0" t="s">
        <v>19808</v>
      </c>
      <c r="C7697" s="0" t="s">
        <v>19809</v>
      </c>
      <c r="D7697" s="0" t="s">
        <v>20049</v>
      </c>
      <c r="E7697" s="0" t="s">
        <v>20050</v>
      </c>
      <c r="G7697" s="0" t="s">
        <v>20051</v>
      </c>
    </row>
    <row r="7698" customFormat="false" ht="14.4" hidden="false" customHeight="false" outlineLevel="0" collapsed="false">
      <c r="A7698" s="0" t="n">
        <v>1108</v>
      </c>
      <c r="B7698" s="0" t="s">
        <v>19808</v>
      </c>
      <c r="C7698" s="0" t="s">
        <v>19809</v>
      </c>
      <c r="D7698" s="0" t="s">
        <v>20052</v>
      </c>
      <c r="E7698" s="0" t="s">
        <v>20053</v>
      </c>
      <c r="G7698" s="0" t="s">
        <v>20054</v>
      </c>
    </row>
    <row r="7699" customFormat="false" ht="14.4" hidden="false" customHeight="false" outlineLevel="0" collapsed="false">
      <c r="A7699" s="0" t="n">
        <v>1108</v>
      </c>
      <c r="B7699" s="0" t="s">
        <v>19808</v>
      </c>
      <c r="C7699" s="0" t="s">
        <v>19809</v>
      </c>
      <c r="D7699" s="0" t="s">
        <v>20055</v>
      </c>
      <c r="E7699" s="0" t="s">
        <v>20056</v>
      </c>
      <c r="G7699" s="0" t="s">
        <v>20057</v>
      </c>
    </row>
    <row r="7700" customFormat="false" ht="14.4" hidden="false" customHeight="false" outlineLevel="0" collapsed="false">
      <c r="A7700" s="0" t="n">
        <v>1108</v>
      </c>
      <c r="B7700" s="0" t="s">
        <v>19808</v>
      </c>
      <c r="C7700" s="0" t="s">
        <v>19809</v>
      </c>
      <c r="D7700" s="0" t="s">
        <v>20058</v>
      </c>
      <c r="E7700" s="0" t="s">
        <v>20059</v>
      </c>
      <c r="G7700" s="0" t="s">
        <v>20060</v>
      </c>
    </row>
    <row r="7701" customFormat="false" ht="14.4" hidden="false" customHeight="false" outlineLevel="0" collapsed="false">
      <c r="A7701" s="0" t="n">
        <v>1108</v>
      </c>
      <c r="B7701" s="0" t="s">
        <v>19808</v>
      </c>
      <c r="C7701" s="0" t="s">
        <v>19809</v>
      </c>
      <c r="D7701" s="0" t="s">
        <v>20061</v>
      </c>
      <c r="E7701" s="0" t="s">
        <v>20062</v>
      </c>
      <c r="G7701" s="0" t="s">
        <v>20063</v>
      </c>
    </row>
    <row r="7702" customFormat="false" ht="14.4" hidden="false" customHeight="false" outlineLevel="0" collapsed="false">
      <c r="A7702" s="0" t="n">
        <v>1108</v>
      </c>
      <c r="B7702" s="0" t="s">
        <v>19808</v>
      </c>
      <c r="C7702" s="0" t="s">
        <v>19809</v>
      </c>
      <c r="D7702" s="0" t="s">
        <v>20064</v>
      </c>
      <c r="E7702" s="0" t="s">
        <v>20065</v>
      </c>
      <c r="G7702" s="0" t="s">
        <v>20066</v>
      </c>
    </row>
    <row r="7703" customFormat="false" ht="14.4" hidden="false" customHeight="false" outlineLevel="0" collapsed="false">
      <c r="A7703" s="0" t="n">
        <v>1108</v>
      </c>
      <c r="B7703" s="0" t="s">
        <v>19808</v>
      </c>
      <c r="C7703" s="0" t="s">
        <v>19809</v>
      </c>
      <c r="D7703" s="0" t="s">
        <v>20067</v>
      </c>
      <c r="E7703" s="0" t="s">
        <v>20068</v>
      </c>
      <c r="G7703" s="0" t="s">
        <v>20069</v>
      </c>
    </row>
    <row r="7704" customFormat="false" ht="14.4" hidden="false" customHeight="false" outlineLevel="0" collapsed="false">
      <c r="A7704" s="0" t="n">
        <v>1108</v>
      </c>
      <c r="B7704" s="0" t="s">
        <v>19808</v>
      </c>
      <c r="C7704" s="0" t="s">
        <v>19809</v>
      </c>
      <c r="D7704" s="0" t="s">
        <v>20070</v>
      </c>
      <c r="E7704" s="0" t="s">
        <v>20071</v>
      </c>
      <c r="G7704" s="0" t="s">
        <v>20072</v>
      </c>
    </row>
    <row r="7705" customFormat="false" ht="14.4" hidden="false" customHeight="false" outlineLevel="0" collapsed="false">
      <c r="A7705" s="0" t="n">
        <v>1108</v>
      </c>
      <c r="B7705" s="0" t="s">
        <v>19808</v>
      </c>
      <c r="C7705" s="0" t="s">
        <v>19809</v>
      </c>
      <c r="D7705" s="0" t="s">
        <v>20073</v>
      </c>
      <c r="E7705" s="0" t="s">
        <v>20074</v>
      </c>
      <c r="G7705" s="0" t="s">
        <v>20075</v>
      </c>
    </row>
    <row r="7706" customFormat="false" ht="14.4" hidden="false" customHeight="false" outlineLevel="0" collapsed="false">
      <c r="A7706" s="0" t="n">
        <v>1108</v>
      </c>
      <c r="B7706" s="0" t="s">
        <v>19808</v>
      </c>
      <c r="C7706" s="0" t="s">
        <v>19809</v>
      </c>
      <c r="D7706" s="0" t="s">
        <v>20076</v>
      </c>
      <c r="E7706" s="0" t="s">
        <v>20077</v>
      </c>
      <c r="G7706" s="0" t="s">
        <v>20078</v>
      </c>
    </row>
    <row r="7707" customFormat="false" ht="14.4" hidden="false" customHeight="false" outlineLevel="0" collapsed="false">
      <c r="A7707" s="0" t="n">
        <v>1108</v>
      </c>
      <c r="B7707" s="0" t="s">
        <v>19808</v>
      </c>
      <c r="C7707" s="0" t="s">
        <v>19809</v>
      </c>
      <c r="D7707" s="0" t="s">
        <v>20079</v>
      </c>
      <c r="E7707" s="0" t="s">
        <v>20080</v>
      </c>
      <c r="G7707" s="0" t="s">
        <v>20081</v>
      </c>
    </row>
    <row r="7708" customFormat="false" ht="14.4" hidden="false" customHeight="false" outlineLevel="0" collapsed="false">
      <c r="A7708" s="0" t="n">
        <v>1108</v>
      </c>
      <c r="B7708" s="0" t="s">
        <v>19808</v>
      </c>
      <c r="C7708" s="0" t="s">
        <v>19809</v>
      </c>
      <c r="D7708" s="0" t="s">
        <v>20082</v>
      </c>
      <c r="E7708" s="0" t="s">
        <v>20083</v>
      </c>
      <c r="G7708" s="0" t="s">
        <v>20084</v>
      </c>
    </row>
    <row r="7709" customFormat="false" ht="14.4" hidden="false" customHeight="false" outlineLevel="0" collapsed="false">
      <c r="A7709" s="0" t="n">
        <v>1108</v>
      </c>
      <c r="B7709" s="0" t="s">
        <v>19808</v>
      </c>
      <c r="C7709" s="0" t="s">
        <v>19809</v>
      </c>
      <c r="D7709" s="0" t="s">
        <v>20085</v>
      </c>
      <c r="E7709" s="0" t="s">
        <v>20086</v>
      </c>
      <c r="G7709" s="0" t="s">
        <v>20087</v>
      </c>
    </row>
    <row r="7710" customFormat="false" ht="14.4" hidden="false" customHeight="false" outlineLevel="0" collapsed="false">
      <c r="A7710" s="0" t="n">
        <v>1108</v>
      </c>
      <c r="B7710" s="0" t="s">
        <v>19808</v>
      </c>
      <c r="C7710" s="0" t="s">
        <v>19809</v>
      </c>
      <c r="D7710" s="0" t="s">
        <v>20088</v>
      </c>
      <c r="E7710" s="0" t="s">
        <v>20089</v>
      </c>
      <c r="G7710" s="0" t="s">
        <v>20090</v>
      </c>
    </row>
    <row r="7711" customFormat="false" ht="14.4" hidden="false" customHeight="false" outlineLevel="0" collapsed="false">
      <c r="A7711" s="0" t="n">
        <v>1108</v>
      </c>
      <c r="B7711" s="0" t="s">
        <v>19808</v>
      </c>
      <c r="C7711" s="0" t="s">
        <v>19809</v>
      </c>
      <c r="D7711" s="0" t="s">
        <v>20091</v>
      </c>
      <c r="E7711" s="0" t="s">
        <v>20092</v>
      </c>
      <c r="G7711" s="0" t="s">
        <v>20093</v>
      </c>
    </row>
    <row r="7712" customFormat="false" ht="14.4" hidden="false" customHeight="false" outlineLevel="0" collapsed="false">
      <c r="A7712" s="0" t="n">
        <v>1108</v>
      </c>
      <c r="B7712" s="0" t="s">
        <v>19808</v>
      </c>
      <c r="C7712" s="0" t="s">
        <v>19809</v>
      </c>
      <c r="D7712" s="0" t="s">
        <v>20094</v>
      </c>
      <c r="E7712" s="0" t="s">
        <v>20095</v>
      </c>
      <c r="G7712" s="0" t="s">
        <v>20096</v>
      </c>
    </row>
    <row r="7713" customFormat="false" ht="14.4" hidden="false" customHeight="false" outlineLevel="0" collapsed="false">
      <c r="A7713" s="0" t="n">
        <v>1108</v>
      </c>
      <c r="B7713" s="0" t="s">
        <v>19808</v>
      </c>
      <c r="C7713" s="0" t="s">
        <v>19809</v>
      </c>
      <c r="D7713" s="0" t="s">
        <v>20097</v>
      </c>
      <c r="E7713" s="0" t="s">
        <v>19392</v>
      </c>
      <c r="G7713" s="0" t="s">
        <v>20098</v>
      </c>
    </row>
    <row r="7714" customFormat="false" ht="14.4" hidden="false" customHeight="false" outlineLevel="0" collapsed="false">
      <c r="A7714" s="0" t="n">
        <v>1108</v>
      </c>
      <c r="B7714" s="0" t="s">
        <v>19808</v>
      </c>
      <c r="C7714" s="0" t="s">
        <v>19809</v>
      </c>
      <c r="D7714" s="0" t="s">
        <v>20099</v>
      </c>
      <c r="E7714" s="0" t="s">
        <v>20100</v>
      </c>
      <c r="G7714" s="0" t="s">
        <v>20101</v>
      </c>
    </row>
    <row r="7715" customFormat="false" ht="14.4" hidden="false" customHeight="false" outlineLevel="0" collapsed="false">
      <c r="A7715" s="0" t="n">
        <v>1108</v>
      </c>
      <c r="B7715" s="0" t="s">
        <v>19808</v>
      </c>
      <c r="C7715" s="0" t="s">
        <v>19809</v>
      </c>
      <c r="D7715" s="0" t="s">
        <v>20102</v>
      </c>
      <c r="E7715" s="0" t="s">
        <v>20103</v>
      </c>
      <c r="G7715" s="0" t="s">
        <v>20104</v>
      </c>
    </row>
    <row r="7716" customFormat="false" ht="14.4" hidden="false" customHeight="false" outlineLevel="0" collapsed="false">
      <c r="A7716" s="0" t="n">
        <v>1108</v>
      </c>
      <c r="B7716" s="0" t="s">
        <v>19808</v>
      </c>
      <c r="C7716" s="0" t="s">
        <v>19809</v>
      </c>
      <c r="D7716" s="0" t="s">
        <v>20105</v>
      </c>
      <c r="E7716" s="0" t="s">
        <v>20106</v>
      </c>
      <c r="G7716" s="0" t="s">
        <v>20107</v>
      </c>
    </row>
    <row r="7717" customFormat="false" ht="14.4" hidden="false" customHeight="false" outlineLevel="0" collapsed="false">
      <c r="A7717" s="0" t="n">
        <v>1108</v>
      </c>
      <c r="B7717" s="0" t="s">
        <v>19808</v>
      </c>
      <c r="C7717" s="0" t="s">
        <v>19809</v>
      </c>
      <c r="D7717" s="0" t="s">
        <v>20108</v>
      </c>
      <c r="E7717" s="0" t="s">
        <v>20109</v>
      </c>
      <c r="G7717" s="0" t="s">
        <v>20110</v>
      </c>
    </row>
    <row r="7718" customFormat="false" ht="14.4" hidden="false" customHeight="false" outlineLevel="0" collapsed="false">
      <c r="A7718" s="0" t="n">
        <v>1108</v>
      </c>
      <c r="B7718" s="0" t="s">
        <v>19808</v>
      </c>
      <c r="C7718" s="0" t="s">
        <v>19809</v>
      </c>
      <c r="D7718" s="0" t="s">
        <v>20111</v>
      </c>
      <c r="E7718" s="0" t="s">
        <v>20112</v>
      </c>
      <c r="G7718" s="0" t="s">
        <v>20113</v>
      </c>
    </row>
    <row r="7719" customFormat="false" ht="14.4" hidden="false" customHeight="false" outlineLevel="0" collapsed="false">
      <c r="A7719" s="0" t="n">
        <v>1108</v>
      </c>
      <c r="B7719" s="0" t="s">
        <v>19808</v>
      </c>
      <c r="C7719" s="0" t="s">
        <v>19809</v>
      </c>
      <c r="D7719" s="0" t="s">
        <v>20114</v>
      </c>
      <c r="E7719" s="0" t="s">
        <v>20115</v>
      </c>
      <c r="G7719" s="0" t="s">
        <v>20116</v>
      </c>
    </row>
    <row r="7720" customFormat="false" ht="14.4" hidden="false" customHeight="false" outlineLevel="0" collapsed="false">
      <c r="A7720" s="0" t="n">
        <v>1108</v>
      </c>
      <c r="B7720" s="0" t="s">
        <v>19808</v>
      </c>
      <c r="C7720" s="0" t="s">
        <v>19809</v>
      </c>
      <c r="D7720" s="0" t="s">
        <v>20117</v>
      </c>
      <c r="E7720" s="0" t="s">
        <v>20118</v>
      </c>
      <c r="G7720" s="0" t="s">
        <v>20119</v>
      </c>
    </row>
    <row r="7721" customFormat="false" ht="14.4" hidden="false" customHeight="false" outlineLevel="0" collapsed="false">
      <c r="A7721" s="0" t="n">
        <v>1108</v>
      </c>
      <c r="B7721" s="0" t="s">
        <v>19808</v>
      </c>
      <c r="C7721" s="0" t="s">
        <v>19809</v>
      </c>
      <c r="D7721" s="0" t="s">
        <v>20120</v>
      </c>
      <c r="E7721" s="0" t="s">
        <v>20121</v>
      </c>
      <c r="G7721" s="0" t="s">
        <v>20122</v>
      </c>
    </row>
    <row r="7722" customFormat="false" ht="14.4" hidden="false" customHeight="false" outlineLevel="0" collapsed="false">
      <c r="A7722" s="0" t="n">
        <v>1108</v>
      </c>
      <c r="B7722" s="0" t="s">
        <v>19808</v>
      </c>
      <c r="C7722" s="0" t="s">
        <v>19809</v>
      </c>
      <c r="D7722" s="0" t="s">
        <v>20123</v>
      </c>
      <c r="E7722" s="0" t="s">
        <v>20124</v>
      </c>
      <c r="G7722" s="0" t="s">
        <v>20125</v>
      </c>
    </row>
    <row r="7723" customFormat="false" ht="14.4" hidden="false" customHeight="false" outlineLevel="0" collapsed="false">
      <c r="A7723" s="0" t="n">
        <v>1108</v>
      </c>
      <c r="B7723" s="0" t="s">
        <v>19808</v>
      </c>
      <c r="C7723" s="0" t="s">
        <v>19809</v>
      </c>
      <c r="D7723" s="0" t="s">
        <v>20126</v>
      </c>
      <c r="E7723" s="0" t="s">
        <v>20127</v>
      </c>
      <c r="G7723" s="0" t="s">
        <v>20128</v>
      </c>
    </row>
    <row r="7724" customFormat="false" ht="14.4" hidden="false" customHeight="false" outlineLevel="0" collapsed="false">
      <c r="A7724" s="0" t="n">
        <v>1108</v>
      </c>
      <c r="B7724" s="0" t="s">
        <v>19808</v>
      </c>
      <c r="C7724" s="0" t="s">
        <v>19809</v>
      </c>
      <c r="D7724" s="0" t="s">
        <v>20129</v>
      </c>
      <c r="E7724" s="0" t="s">
        <v>20130</v>
      </c>
      <c r="G7724" s="0" t="s">
        <v>20131</v>
      </c>
    </row>
    <row r="7725" customFormat="false" ht="14.4" hidden="false" customHeight="false" outlineLevel="0" collapsed="false">
      <c r="A7725" s="0" t="n">
        <v>1108</v>
      </c>
      <c r="B7725" s="0" t="s">
        <v>19808</v>
      </c>
      <c r="C7725" s="0" t="s">
        <v>19809</v>
      </c>
      <c r="D7725" s="0" t="s">
        <v>20132</v>
      </c>
      <c r="E7725" s="0" t="s">
        <v>20133</v>
      </c>
      <c r="G7725" s="0" t="s">
        <v>20134</v>
      </c>
    </row>
    <row r="7726" customFormat="false" ht="14.4" hidden="false" customHeight="false" outlineLevel="0" collapsed="false">
      <c r="A7726" s="0" t="n">
        <v>1108</v>
      </c>
      <c r="B7726" s="0" t="s">
        <v>19808</v>
      </c>
      <c r="C7726" s="0" t="s">
        <v>19809</v>
      </c>
      <c r="D7726" s="0" t="s">
        <v>20135</v>
      </c>
      <c r="E7726" s="0" t="s">
        <v>20136</v>
      </c>
      <c r="G7726" s="0" t="s">
        <v>20137</v>
      </c>
    </row>
    <row r="7727" customFormat="false" ht="14.4" hidden="false" customHeight="false" outlineLevel="0" collapsed="false">
      <c r="A7727" s="0" t="n">
        <v>1108</v>
      </c>
      <c r="B7727" s="0" t="s">
        <v>19808</v>
      </c>
      <c r="C7727" s="0" t="s">
        <v>19809</v>
      </c>
      <c r="D7727" s="0" t="s">
        <v>20138</v>
      </c>
      <c r="E7727" s="0" t="s">
        <v>20139</v>
      </c>
      <c r="G7727" s="0" t="s">
        <v>20140</v>
      </c>
    </row>
    <row r="7728" customFormat="false" ht="14.4" hidden="false" customHeight="false" outlineLevel="0" collapsed="false">
      <c r="A7728" s="0" t="n">
        <v>1108</v>
      </c>
      <c r="B7728" s="0" t="s">
        <v>19808</v>
      </c>
      <c r="C7728" s="0" t="s">
        <v>19809</v>
      </c>
      <c r="D7728" s="0" t="s">
        <v>20141</v>
      </c>
      <c r="E7728" s="0" t="s">
        <v>20142</v>
      </c>
      <c r="G7728" s="0" t="s">
        <v>20143</v>
      </c>
    </row>
    <row r="7729" customFormat="false" ht="14.4" hidden="false" customHeight="false" outlineLevel="0" collapsed="false">
      <c r="A7729" s="0" t="n">
        <v>1108</v>
      </c>
      <c r="B7729" s="0" t="s">
        <v>19808</v>
      </c>
      <c r="C7729" s="0" t="s">
        <v>19809</v>
      </c>
      <c r="D7729" s="0" t="s">
        <v>20144</v>
      </c>
      <c r="E7729" s="0" t="s">
        <v>20145</v>
      </c>
      <c r="G7729" s="0" t="s">
        <v>20146</v>
      </c>
    </row>
    <row r="7730" customFormat="false" ht="14.4" hidden="false" customHeight="false" outlineLevel="0" collapsed="false">
      <c r="A7730" s="0" t="n">
        <v>1108</v>
      </c>
      <c r="B7730" s="0" t="s">
        <v>19808</v>
      </c>
      <c r="C7730" s="0" t="s">
        <v>19809</v>
      </c>
      <c r="D7730" s="0" t="s">
        <v>20147</v>
      </c>
      <c r="E7730" s="0" t="s">
        <v>20148</v>
      </c>
      <c r="G7730" s="0" t="s">
        <v>20149</v>
      </c>
    </row>
    <row r="7731" customFormat="false" ht="14.4" hidden="false" customHeight="false" outlineLevel="0" collapsed="false">
      <c r="A7731" s="0" t="n">
        <v>1108</v>
      </c>
      <c r="B7731" s="0" t="s">
        <v>19808</v>
      </c>
      <c r="C7731" s="0" t="s">
        <v>19809</v>
      </c>
      <c r="D7731" s="0" t="s">
        <v>20150</v>
      </c>
      <c r="E7731" s="0" t="s">
        <v>20151</v>
      </c>
      <c r="G7731" s="0" t="s">
        <v>20152</v>
      </c>
    </row>
    <row r="7732" customFormat="false" ht="14.4" hidden="false" customHeight="false" outlineLevel="0" collapsed="false">
      <c r="A7732" s="0" t="n">
        <v>1108</v>
      </c>
      <c r="B7732" s="0" t="s">
        <v>19808</v>
      </c>
      <c r="C7732" s="0" t="s">
        <v>19809</v>
      </c>
      <c r="D7732" s="0" t="s">
        <v>20153</v>
      </c>
      <c r="E7732" s="0" t="s">
        <v>20154</v>
      </c>
      <c r="G7732" s="0" t="s">
        <v>20155</v>
      </c>
    </row>
    <row r="7733" customFormat="false" ht="14.4" hidden="false" customHeight="false" outlineLevel="0" collapsed="false">
      <c r="A7733" s="0" t="n">
        <v>1108</v>
      </c>
      <c r="B7733" s="0" t="s">
        <v>19808</v>
      </c>
      <c r="C7733" s="0" t="s">
        <v>19809</v>
      </c>
      <c r="D7733" s="0" t="s">
        <v>20156</v>
      </c>
      <c r="E7733" s="0" t="s">
        <v>20157</v>
      </c>
      <c r="G7733" s="0" t="s">
        <v>20158</v>
      </c>
    </row>
    <row r="7734" customFormat="false" ht="14.4" hidden="false" customHeight="false" outlineLevel="0" collapsed="false">
      <c r="A7734" s="0" t="n">
        <v>1108</v>
      </c>
      <c r="B7734" s="0" t="s">
        <v>19808</v>
      </c>
      <c r="C7734" s="0" t="s">
        <v>19809</v>
      </c>
      <c r="D7734" s="0" t="s">
        <v>20159</v>
      </c>
      <c r="E7734" s="0" t="s">
        <v>20160</v>
      </c>
      <c r="G7734" s="0" t="s">
        <v>20161</v>
      </c>
    </row>
    <row r="7735" customFormat="false" ht="14.4" hidden="false" customHeight="false" outlineLevel="0" collapsed="false">
      <c r="A7735" s="0" t="n">
        <v>1108</v>
      </c>
      <c r="B7735" s="0" t="s">
        <v>19808</v>
      </c>
      <c r="C7735" s="0" t="s">
        <v>19809</v>
      </c>
      <c r="D7735" s="0" t="s">
        <v>20162</v>
      </c>
      <c r="E7735" s="0" t="s">
        <v>20163</v>
      </c>
      <c r="G7735" s="0" t="s">
        <v>20164</v>
      </c>
    </row>
    <row r="7736" customFormat="false" ht="14.4" hidden="false" customHeight="false" outlineLevel="0" collapsed="false">
      <c r="A7736" s="0" t="n">
        <v>1108</v>
      </c>
      <c r="B7736" s="0" t="s">
        <v>19808</v>
      </c>
      <c r="C7736" s="0" t="s">
        <v>19809</v>
      </c>
      <c r="D7736" s="0" t="s">
        <v>20165</v>
      </c>
      <c r="E7736" s="0" t="s">
        <v>20166</v>
      </c>
      <c r="G7736" s="0" t="s">
        <v>20167</v>
      </c>
    </row>
    <row r="7737" customFormat="false" ht="14.4" hidden="false" customHeight="false" outlineLevel="0" collapsed="false">
      <c r="A7737" s="0" t="n">
        <v>1108</v>
      </c>
      <c r="B7737" s="0" t="s">
        <v>19808</v>
      </c>
      <c r="C7737" s="0" t="s">
        <v>19809</v>
      </c>
      <c r="D7737" s="0" t="s">
        <v>20168</v>
      </c>
      <c r="E7737" s="0" t="s">
        <v>20169</v>
      </c>
      <c r="G7737" s="0" t="s">
        <v>20170</v>
      </c>
    </row>
    <row r="7738" customFormat="false" ht="14.4" hidden="false" customHeight="false" outlineLevel="0" collapsed="false">
      <c r="A7738" s="0" t="n">
        <v>1108</v>
      </c>
      <c r="B7738" s="0" t="s">
        <v>19808</v>
      </c>
      <c r="C7738" s="0" t="s">
        <v>19809</v>
      </c>
      <c r="D7738" s="0" t="s">
        <v>20171</v>
      </c>
      <c r="E7738" s="0" t="s">
        <v>20172</v>
      </c>
      <c r="G7738" s="0" t="s">
        <v>20173</v>
      </c>
    </row>
    <row r="7739" customFormat="false" ht="14.4" hidden="false" customHeight="false" outlineLevel="0" collapsed="false">
      <c r="A7739" s="0" t="n">
        <v>1108</v>
      </c>
      <c r="B7739" s="0" t="s">
        <v>19808</v>
      </c>
      <c r="C7739" s="0" t="s">
        <v>19809</v>
      </c>
      <c r="D7739" s="0" t="s">
        <v>20174</v>
      </c>
      <c r="E7739" s="0" t="s">
        <v>20175</v>
      </c>
      <c r="G7739" s="0" t="s">
        <v>20176</v>
      </c>
    </row>
    <row r="7740" customFormat="false" ht="14.4" hidden="false" customHeight="false" outlineLevel="0" collapsed="false">
      <c r="A7740" s="0" t="n">
        <v>1108</v>
      </c>
      <c r="B7740" s="0" t="s">
        <v>19808</v>
      </c>
      <c r="C7740" s="0" t="s">
        <v>19809</v>
      </c>
      <c r="D7740" s="0" t="s">
        <v>20177</v>
      </c>
      <c r="E7740" s="0" t="s">
        <v>20178</v>
      </c>
      <c r="G7740" s="0" t="s">
        <v>20179</v>
      </c>
    </row>
    <row r="7741" customFormat="false" ht="14.4" hidden="false" customHeight="false" outlineLevel="0" collapsed="false">
      <c r="A7741" s="0" t="n">
        <v>1108</v>
      </c>
      <c r="B7741" s="0" t="s">
        <v>19808</v>
      </c>
      <c r="C7741" s="0" t="s">
        <v>19809</v>
      </c>
      <c r="D7741" s="0" t="s">
        <v>20180</v>
      </c>
      <c r="E7741" s="0" t="s">
        <v>20181</v>
      </c>
      <c r="G7741" s="0" t="s">
        <v>20182</v>
      </c>
    </row>
    <row r="7742" customFormat="false" ht="14.4" hidden="false" customHeight="false" outlineLevel="0" collapsed="false">
      <c r="A7742" s="0" t="n">
        <v>1108</v>
      </c>
      <c r="B7742" s="0" t="s">
        <v>19808</v>
      </c>
      <c r="C7742" s="0" t="s">
        <v>19809</v>
      </c>
      <c r="D7742" s="0" t="s">
        <v>20183</v>
      </c>
      <c r="E7742" s="0" t="s">
        <v>20184</v>
      </c>
      <c r="G7742" s="0" t="s">
        <v>20185</v>
      </c>
    </row>
    <row r="7743" customFormat="false" ht="14.4" hidden="false" customHeight="false" outlineLevel="0" collapsed="false">
      <c r="A7743" s="0" t="n">
        <v>1108</v>
      </c>
      <c r="B7743" s="0" t="s">
        <v>19808</v>
      </c>
      <c r="C7743" s="0" t="s">
        <v>19809</v>
      </c>
      <c r="D7743" s="0" t="s">
        <v>20186</v>
      </c>
      <c r="E7743" s="0" t="s">
        <v>20187</v>
      </c>
      <c r="G7743" s="0" t="s">
        <v>20188</v>
      </c>
    </row>
    <row r="7744" customFormat="false" ht="14.4" hidden="false" customHeight="false" outlineLevel="0" collapsed="false">
      <c r="A7744" s="0" t="n">
        <v>1108</v>
      </c>
      <c r="B7744" s="0" t="s">
        <v>19808</v>
      </c>
      <c r="C7744" s="0" t="s">
        <v>19809</v>
      </c>
      <c r="D7744" s="0" t="s">
        <v>20189</v>
      </c>
      <c r="E7744" s="0" t="s">
        <v>20190</v>
      </c>
      <c r="G7744" s="0" t="s">
        <v>20191</v>
      </c>
    </row>
    <row r="7745" customFormat="false" ht="14.4" hidden="false" customHeight="false" outlineLevel="0" collapsed="false">
      <c r="A7745" s="0" t="n">
        <v>1108</v>
      </c>
      <c r="B7745" s="0" t="s">
        <v>19808</v>
      </c>
      <c r="C7745" s="0" t="s">
        <v>19809</v>
      </c>
      <c r="D7745" s="0" t="s">
        <v>20192</v>
      </c>
      <c r="E7745" s="0" t="s">
        <v>20193</v>
      </c>
      <c r="G7745" s="0" t="s">
        <v>20194</v>
      </c>
    </row>
    <row r="7746" customFormat="false" ht="14.4" hidden="false" customHeight="false" outlineLevel="0" collapsed="false">
      <c r="A7746" s="0" t="n">
        <v>1108</v>
      </c>
      <c r="B7746" s="0" t="s">
        <v>19808</v>
      </c>
      <c r="C7746" s="0" t="s">
        <v>19809</v>
      </c>
      <c r="D7746" s="0" t="s">
        <v>20195</v>
      </c>
      <c r="E7746" s="0" t="s">
        <v>20196</v>
      </c>
      <c r="G7746" s="0" t="s">
        <v>20197</v>
      </c>
    </row>
    <row r="7747" customFormat="false" ht="14.4" hidden="false" customHeight="false" outlineLevel="0" collapsed="false">
      <c r="A7747" s="0" t="n">
        <v>1108</v>
      </c>
      <c r="B7747" s="0" t="s">
        <v>19808</v>
      </c>
      <c r="C7747" s="0" t="s">
        <v>19809</v>
      </c>
      <c r="D7747" s="0" t="s">
        <v>20198</v>
      </c>
      <c r="E7747" s="0" t="s">
        <v>20199</v>
      </c>
      <c r="G7747" s="0" t="s">
        <v>20200</v>
      </c>
    </row>
    <row r="7748" customFormat="false" ht="14.4" hidden="false" customHeight="false" outlineLevel="0" collapsed="false">
      <c r="A7748" s="0" t="n">
        <v>1108</v>
      </c>
      <c r="B7748" s="0" t="s">
        <v>19808</v>
      </c>
      <c r="C7748" s="0" t="s">
        <v>19809</v>
      </c>
      <c r="D7748" s="0" t="s">
        <v>20201</v>
      </c>
      <c r="E7748" s="0" t="s">
        <v>20202</v>
      </c>
      <c r="G7748" s="0" t="s">
        <v>20203</v>
      </c>
    </row>
    <row r="7749" customFormat="false" ht="14.4" hidden="false" customHeight="false" outlineLevel="0" collapsed="false">
      <c r="A7749" s="0" t="n">
        <v>1108</v>
      </c>
      <c r="B7749" s="0" t="s">
        <v>19808</v>
      </c>
      <c r="C7749" s="0" t="s">
        <v>19809</v>
      </c>
      <c r="D7749" s="0" t="s">
        <v>20204</v>
      </c>
      <c r="E7749" s="0" t="s">
        <v>19398</v>
      </c>
      <c r="G7749" s="0" t="s">
        <v>20205</v>
      </c>
    </row>
    <row r="7750" customFormat="false" ht="14.4" hidden="false" customHeight="false" outlineLevel="0" collapsed="false">
      <c r="A7750" s="0" t="n">
        <v>1108</v>
      </c>
      <c r="B7750" s="0" t="s">
        <v>19808</v>
      </c>
      <c r="C7750" s="0" t="s">
        <v>19809</v>
      </c>
      <c r="D7750" s="0" t="s">
        <v>20206</v>
      </c>
      <c r="E7750" s="0" t="s">
        <v>20207</v>
      </c>
      <c r="G7750" s="0" t="s">
        <v>20208</v>
      </c>
    </row>
    <row r="7751" customFormat="false" ht="14.4" hidden="false" customHeight="false" outlineLevel="0" collapsed="false">
      <c r="A7751" s="0" t="n">
        <v>1108</v>
      </c>
      <c r="B7751" s="0" t="s">
        <v>19808</v>
      </c>
      <c r="C7751" s="0" t="s">
        <v>19809</v>
      </c>
      <c r="D7751" s="0" t="s">
        <v>20209</v>
      </c>
      <c r="E7751" s="0" t="s">
        <v>20210</v>
      </c>
      <c r="G7751" s="0" t="s">
        <v>20211</v>
      </c>
    </row>
    <row r="7752" customFormat="false" ht="14.4" hidden="false" customHeight="false" outlineLevel="0" collapsed="false">
      <c r="A7752" s="0" t="n">
        <v>1108</v>
      </c>
      <c r="B7752" s="0" t="s">
        <v>19808</v>
      </c>
      <c r="C7752" s="0" t="s">
        <v>19809</v>
      </c>
      <c r="D7752" s="0" t="s">
        <v>20212</v>
      </c>
      <c r="E7752" s="0" t="s">
        <v>20213</v>
      </c>
      <c r="G7752" s="0" t="s">
        <v>20214</v>
      </c>
    </row>
    <row r="7753" customFormat="false" ht="14.4" hidden="false" customHeight="false" outlineLevel="0" collapsed="false">
      <c r="A7753" s="0" t="n">
        <v>1108</v>
      </c>
      <c r="B7753" s="0" t="s">
        <v>19808</v>
      </c>
      <c r="C7753" s="0" t="s">
        <v>19809</v>
      </c>
      <c r="D7753" s="0" t="s">
        <v>20215</v>
      </c>
      <c r="E7753" s="0" t="s">
        <v>20216</v>
      </c>
      <c r="G7753" s="0" t="s">
        <v>20217</v>
      </c>
    </row>
    <row r="7754" customFormat="false" ht="14.4" hidden="false" customHeight="false" outlineLevel="0" collapsed="false">
      <c r="A7754" s="0" t="n">
        <v>1108</v>
      </c>
      <c r="B7754" s="0" t="s">
        <v>19808</v>
      </c>
      <c r="C7754" s="0" t="s">
        <v>19809</v>
      </c>
      <c r="D7754" s="0" t="s">
        <v>20218</v>
      </c>
      <c r="E7754" s="0" t="s">
        <v>20219</v>
      </c>
      <c r="G7754" s="0" t="s">
        <v>20220</v>
      </c>
    </row>
    <row r="7755" customFormat="false" ht="14.4" hidden="false" customHeight="false" outlineLevel="0" collapsed="false">
      <c r="A7755" s="0" t="n">
        <v>1108</v>
      </c>
      <c r="B7755" s="0" t="s">
        <v>19808</v>
      </c>
      <c r="C7755" s="0" t="s">
        <v>19809</v>
      </c>
      <c r="D7755" s="0" t="s">
        <v>20221</v>
      </c>
      <c r="E7755" s="0" t="s">
        <v>20222</v>
      </c>
      <c r="G7755" s="0" t="s">
        <v>20223</v>
      </c>
    </row>
    <row r="7756" customFormat="false" ht="14.4" hidden="false" customHeight="false" outlineLevel="0" collapsed="false">
      <c r="A7756" s="0" t="n">
        <v>1108</v>
      </c>
      <c r="B7756" s="0" t="s">
        <v>19808</v>
      </c>
      <c r="C7756" s="0" t="s">
        <v>19809</v>
      </c>
      <c r="D7756" s="0" t="s">
        <v>20224</v>
      </c>
      <c r="E7756" s="0" t="s">
        <v>20225</v>
      </c>
      <c r="G7756" s="0" t="s">
        <v>20226</v>
      </c>
    </row>
    <row r="7757" customFormat="false" ht="14.4" hidden="false" customHeight="false" outlineLevel="0" collapsed="false">
      <c r="A7757" s="0" t="n">
        <v>1108</v>
      </c>
      <c r="B7757" s="0" t="s">
        <v>19808</v>
      </c>
      <c r="C7757" s="0" t="s">
        <v>19809</v>
      </c>
      <c r="D7757" s="0" t="s">
        <v>20227</v>
      </c>
      <c r="E7757" s="0" t="s">
        <v>20228</v>
      </c>
      <c r="G7757" s="0" t="s">
        <v>20229</v>
      </c>
    </row>
    <row r="7758" customFormat="false" ht="14.4" hidden="false" customHeight="false" outlineLevel="0" collapsed="false">
      <c r="A7758" s="0" t="n">
        <v>1108</v>
      </c>
      <c r="B7758" s="0" t="s">
        <v>19808</v>
      </c>
      <c r="C7758" s="0" t="s">
        <v>19809</v>
      </c>
      <c r="D7758" s="0" t="s">
        <v>20230</v>
      </c>
      <c r="E7758" s="0" t="s">
        <v>20231</v>
      </c>
      <c r="G7758" s="0" t="s">
        <v>20232</v>
      </c>
    </row>
    <row r="7759" customFormat="false" ht="14.4" hidden="false" customHeight="false" outlineLevel="0" collapsed="false">
      <c r="A7759" s="0" t="n">
        <v>1108</v>
      </c>
      <c r="B7759" s="0" t="s">
        <v>19808</v>
      </c>
      <c r="C7759" s="0" t="s">
        <v>19809</v>
      </c>
      <c r="D7759" s="0" t="s">
        <v>20233</v>
      </c>
      <c r="E7759" s="0" t="s">
        <v>20234</v>
      </c>
      <c r="G7759" s="0" t="s">
        <v>20235</v>
      </c>
    </row>
    <row r="7760" customFormat="false" ht="14.4" hidden="false" customHeight="false" outlineLevel="0" collapsed="false">
      <c r="A7760" s="0" t="n">
        <v>1108</v>
      </c>
      <c r="B7760" s="0" t="s">
        <v>19808</v>
      </c>
      <c r="C7760" s="0" t="s">
        <v>19809</v>
      </c>
      <c r="D7760" s="0" t="s">
        <v>20236</v>
      </c>
      <c r="E7760" s="0" t="s">
        <v>20237</v>
      </c>
      <c r="G7760" s="0" t="s">
        <v>20238</v>
      </c>
    </row>
    <row r="7761" customFormat="false" ht="14.4" hidden="false" customHeight="false" outlineLevel="0" collapsed="false">
      <c r="A7761" s="0" t="n">
        <v>1108</v>
      </c>
      <c r="B7761" s="0" t="s">
        <v>19808</v>
      </c>
      <c r="C7761" s="0" t="s">
        <v>19809</v>
      </c>
      <c r="D7761" s="0" t="s">
        <v>20239</v>
      </c>
      <c r="E7761" s="0" t="s">
        <v>20240</v>
      </c>
      <c r="G7761" s="0" t="s">
        <v>20241</v>
      </c>
    </row>
    <row r="7762" customFormat="false" ht="14.4" hidden="false" customHeight="false" outlineLevel="0" collapsed="false">
      <c r="A7762" s="0" t="n">
        <v>1108</v>
      </c>
      <c r="B7762" s="0" t="s">
        <v>19808</v>
      </c>
      <c r="C7762" s="0" t="s">
        <v>19809</v>
      </c>
      <c r="D7762" s="0" t="s">
        <v>20242</v>
      </c>
      <c r="E7762" s="0" t="s">
        <v>20243</v>
      </c>
      <c r="G7762" s="0" t="s">
        <v>20244</v>
      </c>
    </row>
    <row r="7763" customFormat="false" ht="14.4" hidden="false" customHeight="false" outlineLevel="0" collapsed="false">
      <c r="A7763" s="0" t="n">
        <v>1108</v>
      </c>
      <c r="B7763" s="0" t="s">
        <v>19808</v>
      </c>
      <c r="C7763" s="0" t="s">
        <v>19809</v>
      </c>
      <c r="D7763" s="0" t="s">
        <v>20245</v>
      </c>
      <c r="E7763" s="0" t="s">
        <v>20246</v>
      </c>
      <c r="G7763" s="0" t="s">
        <v>20247</v>
      </c>
    </row>
    <row r="7764" customFormat="false" ht="14.4" hidden="false" customHeight="false" outlineLevel="0" collapsed="false">
      <c r="A7764" s="0" t="n">
        <v>1108</v>
      </c>
      <c r="B7764" s="0" t="s">
        <v>19808</v>
      </c>
      <c r="C7764" s="0" t="s">
        <v>19809</v>
      </c>
      <c r="D7764" s="0" t="s">
        <v>20248</v>
      </c>
      <c r="E7764" s="0" t="s">
        <v>20249</v>
      </c>
      <c r="G7764" s="0" t="s">
        <v>20250</v>
      </c>
    </row>
    <row r="7765" customFormat="false" ht="14.4" hidden="false" customHeight="false" outlineLevel="0" collapsed="false">
      <c r="A7765" s="0" t="n">
        <v>1108</v>
      </c>
      <c r="B7765" s="0" t="s">
        <v>19808</v>
      </c>
      <c r="C7765" s="0" t="s">
        <v>19809</v>
      </c>
      <c r="D7765" s="0" t="s">
        <v>19359</v>
      </c>
      <c r="E7765" s="0" t="s">
        <v>20251</v>
      </c>
      <c r="G7765" s="0" t="s">
        <v>20252</v>
      </c>
    </row>
    <row r="7766" customFormat="false" ht="14.4" hidden="false" customHeight="false" outlineLevel="0" collapsed="false">
      <c r="A7766" s="0" t="n">
        <v>1108</v>
      </c>
      <c r="B7766" s="0" t="s">
        <v>19808</v>
      </c>
      <c r="C7766" s="0" t="s">
        <v>19809</v>
      </c>
      <c r="D7766" s="0" t="s">
        <v>20253</v>
      </c>
      <c r="E7766" s="0" t="s">
        <v>20254</v>
      </c>
      <c r="G7766" s="0" t="s">
        <v>20255</v>
      </c>
    </row>
    <row r="7767" customFormat="false" ht="14.4" hidden="false" customHeight="false" outlineLevel="0" collapsed="false">
      <c r="A7767" s="0" t="n">
        <v>1108</v>
      </c>
      <c r="B7767" s="0" t="s">
        <v>19808</v>
      </c>
      <c r="C7767" s="0" t="s">
        <v>19809</v>
      </c>
      <c r="D7767" s="0" t="s">
        <v>624</v>
      </c>
      <c r="E7767" s="0" t="s">
        <v>19384</v>
      </c>
      <c r="G7767" s="0" t="s">
        <v>20256</v>
      </c>
    </row>
    <row r="7768" customFormat="false" ht="14.4" hidden="false" customHeight="false" outlineLevel="0" collapsed="false">
      <c r="A7768" s="0" t="n">
        <v>1108</v>
      </c>
      <c r="B7768" s="0" t="s">
        <v>19808</v>
      </c>
      <c r="C7768" s="0" t="s">
        <v>19809</v>
      </c>
      <c r="D7768" s="0" t="s">
        <v>20257</v>
      </c>
      <c r="E7768" s="0" t="s">
        <v>20258</v>
      </c>
      <c r="G7768" s="0" t="s">
        <v>20259</v>
      </c>
    </row>
    <row r="7769" customFormat="false" ht="14.4" hidden="false" customHeight="false" outlineLevel="0" collapsed="false">
      <c r="A7769" s="0" t="n">
        <v>1108</v>
      </c>
      <c r="B7769" s="0" t="s">
        <v>19808</v>
      </c>
      <c r="C7769" s="0" t="s">
        <v>19809</v>
      </c>
      <c r="D7769" s="0" t="s">
        <v>20260</v>
      </c>
      <c r="E7769" s="0" t="s">
        <v>20261</v>
      </c>
      <c r="G7769" s="0" t="s">
        <v>20262</v>
      </c>
    </row>
    <row r="7770" customFormat="false" ht="14.4" hidden="false" customHeight="false" outlineLevel="0" collapsed="false">
      <c r="A7770" s="0" t="n">
        <v>1108</v>
      </c>
      <c r="B7770" s="0" t="s">
        <v>19808</v>
      </c>
      <c r="C7770" s="0" t="s">
        <v>19809</v>
      </c>
      <c r="D7770" s="0" t="s">
        <v>20263</v>
      </c>
      <c r="E7770" s="0" t="s">
        <v>20264</v>
      </c>
      <c r="G7770" s="0" t="s">
        <v>20265</v>
      </c>
    </row>
    <row r="7771" customFormat="false" ht="14.4" hidden="false" customHeight="false" outlineLevel="0" collapsed="false">
      <c r="A7771" s="0" t="n">
        <v>1108</v>
      </c>
      <c r="B7771" s="0" t="s">
        <v>19808</v>
      </c>
      <c r="C7771" s="0" t="s">
        <v>19809</v>
      </c>
      <c r="D7771" s="0" t="s">
        <v>20266</v>
      </c>
      <c r="E7771" s="0" t="s">
        <v>20267</v>
      </c>
      <c r="G7771" s="0" t="s">
        <v>20268</v>
      </c>
    </row>
    <row r="7772" customFormat="false" ht="14.4" hidden="false" customHeight="false" outlineLevel="0" collapsed="false">
      <c r="A7772" s="0" t="n">
        <v>1108</v>
      </c>
      <c r="B7772" s="0" t="s">
        <v>19808</v>
      </c>
      <c r="C7772" s="0" t="s">
        <v>19809</v>
      </c>
      <c r="D7772" s="0" t="s">
        <v>20269</v>
      </c>
      <c r="E7772" s="0" t="s">
        <v>20270</v>
      </c>
      <c r="G7772" s="0" t="s">
        <v>20271</v>
      </c>
    </row>
    <row r="7773" customFormat="false" ht="14.4" hidden="false" customHeight="false" outlineLevel="0" collapsed="false">
      <c r="A7773" s="0" t="n">
        <v>1108</v>
      </c>
      <c r="B7773" s="0" t="s">
        <v>19808</v>
      </c>
      <c r="C7773" s="0" t="s">
        <v>19809</v>
      </c>
      <c r="D7773" s="0" t="s">
        <v>20272</v>
      </c>
      <c r="E7773" s="0" t="s">
        <v>20273</v>
      </c>
      <c r="G7773" s="0" t="s">
        <v>20274</v>
      </c>
    </row>
    <row r="7774" customFormat="false" ht="14.4" hidden="false" customHeight="false" outlineLevel="0" collapsed="false">
      <c r="A7774" s="0" t="n">
        <v>1108</v>
      </c>
      <c r="B7774" s="0" t="s">
        <v>19808</v>
      </c>
      <c r="C7774" s="0" t="s">
        <v>19809</v>
      </c>
      <c r="D7774" s="0" t="s">
        <v>20275</v>
      </c>
      <c r="E7774" s="0" t="s">
        <v>20276</v>
      </c>
      <c r="G7774" s="0" t="s">
        <v>20277</v>
      </c>
    </row>
    <row r="7775" customFormat="false" ht="14.4" hidden="false" customHeight="false" outlineLevel="0" collapsed="false">
      <c r="A7775" s="0" t="n">
        <v>1108</v>
      </c>
      <c r="B7775" s="0" t="s">
        <v>19808</v>
      </c>
      <c r="C7775" s="0" t="s">
        <v>19809</v>
      </c>
      <c r="D7775" s="0" t="s">
        <v>20278</v>
      </c>
      <c r="E7775" s="0" t="s">
        <v>20279</v>
      </c>
      <c r="G7775" s="0" t="s">
        <v>20280</v>
      </c>
    </row>
    <row r="7776" customFormat="false" ht="14.4" hidden="false" customHeight="false" outlineLevel="0" collapsed="false">
      <c r="A7776" s="0" t="n">
        <v>1108</v>
      </c>
      <c r="B7776" s="0" t="s">
        <v>19808</v>
      </c>
      <c r="C7776" s="0" t="s">
        <v>19809</v>
      </c>
      <c r="D7776" s="0" t="s">
        <v>19366</v>
      </c>
      <c r="E7776" s="0" t="s">
        <v>20281</v>
      </c>
      <c r="G7776" s="0" t="s">
        <v>20282</v>
      </c>
    </row>
    <row r="7777" customFormat="false" ht="14.4" hidden="false" customHeight="false" outlineLevel="0" collapsed="false">
      <c r="A7777" s="0" t="n">
        <v>1108</v>
      </c>
      <c r="B7777" s="0" t="s">
        <v>19808</v>
      </c>
      <c r="C7777" s="0" t="s">
        <v>19809</v>
      </c>
      <c r="D7777" s="0" t="s">
        <v>20283</v>
      </c>
      <c r="E7777" s="0" t="s">
        <v>20284</v>
      </c>
      <c r="G7777" s="0" t="s">
        <v>20285</v>
      </c>
    </row>
    <row r="7778" customFormat="false" ht="14.4" hidden="false" customHeight="false" outlineLevel="0" collapsed="false">
      <c r="A7778" s="0" t="n">
        <v>1108</v>
      </c>
      <c r="B7778" s="0" t="s">
        <v>19808</v>
      </c>
      <c r="C7778" s="0" t="s">
        <v>19809</v>
      </c>
      <c r="D7778" s="0" t="s">
        <v>20286</v>
      </c>
      <c r="E7778" s="0" t="s">
        <v>20287</v>
      </c>
      <c r="G7778" s="0" t="s">
        <v>20288</v>
      </c>
    </row>
    <row r="7779" customFormat="false" ht="14.4" hidden="false" customHeight="false" outlineLevel="0" collapsed="false">
      <c r="A7779" s="0" t="n">
        <v>1108</v>
      </c>
      <c r="B7779" s="0" t="s">
        <v>19808</v>
      </c>
      <c r="C7779" s="0" t="s">
        <v>19809</v>
      </c>
      <c r="D7779" s="0" t="s">
        <v>20289</v>
      </c>
      <c r="E7779" s="0" t="s">
        <v>20290</v>
      </c>
      <c r="G7779" s="0" t="s">
        <v>20291</v>
      </c>
    </row>
    <row r="7780" customFormat="false" ht="14.4" hidden="false" customHeight="false" outlineLevel="0" collapsed="false">
      <c r="A7780" s="0" t="n">
        <v>1108</v>
      </c>
      <c r="B7780" s="0" t="s">
        <v>19808</v>
      </c>
      <c r="C7780" s="0" t="s">
        <v>19809</v>
      </c>
      <c r="D7780" s="0" t="s">
        <v>20292</v>
      </c>
      <c r="E7780" s="0" t="s">
        <v>20293</v>
      </c>
      <c r="G7780" s="0" t="s">
        <v>20294</v>
      </c>
    </row>
    <row r="7781" customFormat="false" ht="14.4" hidden="false" customHeight="false" outlineLevel="0" collapsed="false">
      <c r="A7781" s="0" t="n">
        <v>1108</v>
      </c>
      <c r="B7781" s="0" t="s">
        <v>19808</v>
      </c>
      <c r="C7781" s="0" t="s">
        <v>19809</v>
      </c>
      <c r="D7781" s="0" t="s">
        <v>20295</v>
      </c>
      <c r="E7781" s="0" t="s">
        <v>20296</v>
      </c>
      <c r="G7781" s="0" t="s">
        <v>20297</v>
      </c>
    </row>
    <row r="7782" customFormat="false" ht="14.4" hidden="false" customHeight="false" outlineLevel="0" collapsed="false">
      <c r="A7782" s="0" t="n">
        <v>1108</v>
      </c>
      <c r="B7782" s="0" t="s">
        <v>19808</v>
      </c>
      <c r="C7782" s="0" t="s">
        <v>19809</v>
      </c>
      <c r="D7782" s="0" t="s">
        <v>20298</v>
      </c>
      <c r="E7782" s="0" t="s">
        <v>20299</v>
      </c>
      <c r="G7782" s="0" t="s">
        <v>20300</v>
      </c>
    </row>
    <row r="7783" customFormat="false" ht="14.4" hidden="false" customHeight="false" outlineLevel="0" collapsed="false">
      <c r="A7783" s="0" t="n">
        <v>1108</v>
      </c>
      <c r="B7783" s="0" t="s">
        <v>19808</v>
      </c>
      <c r="C7783" s="0" t="s">
        <v>19809</v>
      </c>
      <c r="D7783" s="0" t="s">
        <v>20301</v>
      </c>
      <c r="E7783" s="0" t="s">
        <v>20302</v>
      </c>
      <c r="G7783" s="0" t="s">
        <v>20303</v>
      </c>
    </row>
    <row r="7784" customFormat="false" ht="14.4" hidden="false" customHeight="false" outlineLevel="0" collapsed="false">
      <c r="A7784" s="0" t="n">
        <v>1108</v>
      </c>
      <c r="B7784" s="0" t="s">
        <v>19808</v>
      </c>
      <c r="C7784" s="0" t="s">
        <v>19809</v>
      </c>
      <c r="D7784" s="0" t="s">
        <v>20304</v>
      </c>
      <c r="E7784" s="0" t="s">
        <v>20305</v>
      </c>
      <c r="G7784" s="0" t="s">
        <v>20306</v>
      </c>
    </row>
    <row r="7785" customFormat="false" ht="14.4" hidden="false" customHeight="false" outlineLevel="0" collapsed="false">
      <c r="A7785" s="0" t="n">
        <v>1108</v>
      </c>
      <c r="B7785" s="0" t="s">
        <v>19808</v>
      </c>
      <c r="C7785" s="0" t="s">
        <v>19809</v>
      </c>
      <c r="D7785" s="0" t="s">
        <v>20307</v>
      </c>
      <c r="E7785" s="0" t="s">
        <v>20308</v>
      </c>
      <c r="G7785" s="0" t="s">
        <v>20309</v>
      </c>
    </row>
    <row r="7786" customFormat="false" ht="14.4" hidden="false" customHeight="false" outlineLevel="0" collapsed="false">
      <c r="A7786" s="0" t="n">
        <v>1108</v>
      </c>
      <c r="B7786" s="0" t="s">
        <v>19808</v>
      </c>
      <c r="C7786" s="0" t="s">
        <v>19809</v>
      </c>
      <c r="D7786" s="0" t="s">
        <v>20310</v>
      </c>
      <c r="E7786" s="0" t="s">
        <v>20311</v>
      </c>
      <c r="G7786" s="0" t="s">
        <v>20312</v>
      </c>
    </row>
    <row r="7787" customFormat="false" ht="14.4" hidden="false" customHeight="false" outlineLevel="0" collapsed="false">
      <c r="A7787" s="0" t="n">
        <v>1108</v>
      </c>
      <c r="B7787" s="0" t="s">
        <v>19808</v>
      </c>
      <c r="C7787" s="0" t="s">
        <v>19809</v>
      </c>
      <c r="D7787" s="0" t="s">
        <v>20313</v>
      </c>
      <c r="E7787" s="0" t="s">
        <v>20314</v>
      </c>
      <c r="G7787" s="0" t="s">
        <v>20315</v>
      </c>
    </row>
    <row r="7788" customFormat="false" ht="14.4" hidden="false" customHeight="false" outlineLevel="0" collapsed="false">
      <c r="A7788" s="0" t="n">
        <v>1108</v>
      </c>
      <c r="B7788" s="0" t="s">
        <v>19808</v>
      </c>
      <c r="C7788" s="0" t="s">
        <v>19809</v>
      </c>
      <c r="D7788" s="0" t="s">
        <v>20316</v>
      </c>
      <c r="E7788" s="0" t="s">
        <v>20317</v>
      </c>
      <c r="G7788" s="0" t="s">
        <v>20318</v>
      </c>
    </row>
    <row r="7789" customFormat="false" ht="14.4" hidden="false" customHeight="false" outlineLevel="0" collapsed="false">
      <c r="A7789" s="0" t="n">
        <v>1108</v>
      </c>
      <c r="B7789" s="0" t="s">
        <v>19808</v>
      </c>
      <c r="C7789" s="0" t="s">
        <v>19809</v>
      </c>
      <c r="D7789" s="0" t="s">
        <v>20319</v>
      </c>
      <c r="E7789" s="0" t="s">
        <v>20320</v>
      </c>
      <c r="G7789" s="0" t="s">
        <v>20321</v>
      </c>
    </row>
    <row r="7790" customFormat="false" ht="14.4" hidden="false" customHeight="false" outlineLevel="0" collapsed="false">
      <c r="A7790" s="0" t="n">
        <v>1108</v>
      </c>
      <c r="B7790" s="0" t="s">
        <v>19808</v>
      </c>
      <c r="C7790" s="0" t="s">
        <v>19809</v>
      </c>
      <c r="D7790" s="0" t="s">
        <v>20322</v>
      </c>
      <c r="E7790" s="0" t="s">
        <v>20323</v>
      </c>
      <c r="G7790" s="0" t="s">
        <v>20324</v>
      </c>
    </row>
    <row r="7791" customFormat="false" ht="14.4" hidden="false" customHeight="false" outlineLevel="0" collapsed="false">
      <c r="A7791" s="0" t="n">
        <v>1108</v>
      </c>
      <c r="B7791" s="0" t="s">
        <v>19808</v>
      </c>
      <c r="C7791" s="0" t="s">
        <v>19809</v>
      </c>
      <c r="D7791" s="0" t="s">
        <v>20325</v>
      </c>
      <c r="E7791" s="0" t="s">
        <v>20326</v>
      </c>
      <c r="G7791" s="0" t="s">
        <v>20327</v>
      </c>
    </row>
    <row r="7792" customFormat="false" ht="14.4" hidden="false" customHeight="false" outlineLevel="0" collapsed="false">
      <c r="A7792" s="0" t="n">
        <v>1108</v>
      </c>
      <c r="B7792" s="0" t="s">
        <v>19808</v>
      </c>
      <c r="C7792" s="0" t="s">
        <v>19809</v>
      </c>
      <c r="D7792" s="0" t="s">
        <v>20328</v>
      </c>
      <c r="E7792" s="0" t="s">
        <v>20329</v>
      </c>
      <c r="G7792" s="0" t="s">
        <v>20330</v>
      </c>
    </row>
    <row r="7793" customFormat="false" ht="14.4" hidden="false" customHeight="false" outlineLevel="0" collapsed="false">
      <c r="A7793" s="0" t="n">
        <v>1108</v>
      </c>
      <c r="B7793" s="0" t="s">
        <v>19808</v>
      </c>
      <c r="C7793" s="0" t="s">
        <v>19809</v>
      </c>
      <c r="D7793" s="0" t="s">
        <v>20331</v>
      </c>
      <c r="E7793" s="0" t="s">
        <v>20332</v>
      </c>
      <c r="G7793" s="0" t="s">
        <v>20333</v>
      </c>
    </row>
    <row r="7794" customFormat="false" ht="14.4" hidden="false" customHeight="false" outlineLevel="0" collapsed="false">
      <c r="A7794" s="0" t="n">
        <v>1108</v>
      </c>
      <c r="B7794" s="0" t="s">
        <v>19808</v>
      </c>
      <c r="C7794" s="0" t="s">
        <v>19809</v>
      </c>
      <c r="D7794" s="0" t="s">
        <v>20334</v>
      </c>
      <c r="E7794" s="0" t="s">
        <v>20335</v>
      </c>
      <c r="G7794" s="0" t="s">
        <v>20336</v>
      </c>
    </row>
    <row r="7795" customFormat="false" ht="14.4" hidden="false" customHeight="false" outlineLevel="0" collapsed="false">
      <c r="A7795" s="0" t="n">
        <v>1108</v>
      </c>
      <c r="B7795" s="0" t="s">
        <v>19808</v>
      </c>
      <c r="C7795" s="0" t="s">
        <v>19809</v>
      </c>
      <c r="D7795" s="0" t="s">
        <v>20337</v>
      </c>
      <c r="E7795" s="0" t="s">
        <v>20338</v>
      </c>
      <c r="G7795" s="0" t="s">
        <v>20339</v>
      </c>
    </row>
    <row r="7796" customFormat="false" ht="14.4" hidden="false" customHeight="false" outlineLevel="0" collapsed="false">
      <c r="A7796" s="0" t="n">
        <v>1108</v>
      </c>
      <c r="B7796" s="0" t="s">
        <v>19808</v>
      </c>
      <c r="C7796" s="0" t="s">
        <v>19809</v>
      </c>
      <c r="D7796" s="0" t="s">
        <v>20340</v>
      </c>
      <c r="E7796" s="0" t="s">
        <v>20341</v>
      </c>
      <c r="G7796" s="0" t="s">
        <v>20342</v>
      </c>
    </row>
    <row r="7797" customFormat="false" ht="14.4" hidden="false" customHeight="false" outlineLevel="0" collapsed="false">
      <c r="A7797" s="0" t="n">
        <v>1108</v>
      </c>
      <c r="B7797" s="0" t="s">
        <v>19808</v>
      </c>
      <c r="C7797" s="0" t="s">
        <v>19809</v>
      </c>
      <c r="D7797" s="0" t="s">
        <v>20343</v>
      </c>
      <c r="E7797" s="0" t="s">
        <v>20344</v>
      </c>
      <c r="G7797" s="0" t="s">
        <v>20345</v>
      </c>
    </row>
    <row r="7798" customFormat="false" ht="14.4" hidden="false" customHeight="false" outlineLevel="0" collapsed="false">
      <c r="A7798" s="0" t="n">
        <v>1111</v>
      </c>
      <c r="B7798" s="0" t="s">
        <v>20346</v>
      </c>
      <c r="C7798" s="0" t="s">
        <v>20347</v>
      </c>
      <c r="D7798" s="0" t="s">
        <v>109</v>
      </c>
      <c r="E7798" s="0" t="s">
        <v>20348</v>
      </c>
      <c r="G7798" s="0" t="s">
        <v>20349</v>
      </c>
    </row>
    <row r="7799" customFormat="false" ht="14.4" hidden="false" customHeight="false" outlineLevel="0" collapsed="false">
      <c r="A7799" s="0" t="n">
        <v>1111</v>
      </c>
      <c r="B7799" s="0" t="s">
        <v>20346</v>
      </c>
      <c r="C7799" s="0" t="s">
        <v>20347</v>
      </c>
      <c r="D7799" s="0" t="s">
        <v>20350</v>
      </c>
      <c r="E7799" s="0" t="s">
        <v>20351</v>
      </c>
      <c r="G7799" s="0" t="s">
        <v>20352</v>
      </c>
    </row>
    <row r="7800" customFormat="false" ht="14.4" hidden="false" customHeight="false" outlineLevel="0" collapsed="false">
      <c r="A7800" s="0" t="n">
        <v>1111</v>
      </c>
      <c r="B7800" s="0" t="s">
        <v>20346</v>
      </c>
      <c r="C7800" s="0" t="s">
        <v>20347</v>
      </c>
      <c r="D7800" s="0" t="s">
        <v>20353</v>
      </c>
      <c r="E7800" s="0" t="s">
        <v>20354</v>
      </c>
      <c r="G7800" s="0" t="s">
        <v>20355</v>
      </c>
    </row>
    <row r="7801" customFormat="false" ht="14.4" hidden="false" customHeight="false" outlineLevel="0" collapsed="false">
      <c r="A7801" s="0" t="n">
        <v>1111</v>
      </c>
      <c r="B7801" s="0" t="s">
        <v>20346</v>
      </c>
      <c r="C7801" s="0" t="s">
        <v>20347</v>
      </c>
      <c r="D7801" s="0" t="s">
        <v>20356</v>
      </c>
      <c r="E7801" s="0" t="s">
        <v>20357</v>
      </c>
      <c r="G7801" s="0" t="s">
        <v>20358</v>
      </c>
    </row>
    <row r="7802" customFormat="false" ht="14.4" hidden="false" customHeight="false" outlineLevel="0" collapsed="false">
      <c r="A7802" s="0" t="n">
        <v>1111</v>
      </c>
      <c r="B7802" s="0" t="s">
        <v>20346</v>
      </c>
      <c r="C7802" s="0" t="s">
        <v>20347</v>
      </c>
      <c r="D7802" s="0" t="s">
        <v>20359</v>
      </c>
      <c r="E7802" s="0" t="s">
        <v>20360</v>
      </c>
      <c r="G7802" s="0" t="s">
        <v>20361</v>
      </c>
    </row>
    <row r="7803" customFormat="false" ht="14.4" hidden="false" customHeight="false" outlineLevel="0" collapsed="false">
      <c r="A7803" s="0" t="n">
        <v>1111</v>
      </c>
      <c r="B7803" s="0" t="s">
        <v>20346</v>
      </c>
      <c r="C7803" s="0" t="s">
        <v>20347</v>
      </c>
      <c r="D7803" s="0" t="s">
        <v>20362</v>
      </c>
      <c r="E7803" s="0" t="s">
        <v>20363</v>
      </c>
      <c r="G7803" s="0" t="s">
        <v>20364</v>
      </c>
    </row>
    <row r="7804" customFormat="false" ht="14.4" hidden="false" customHeight="false" outlineLevel="0" collapsed="false">
      <c r="A7804" s="0" t="n">
        <v>1111</v>
      </c>
      <c r="B7804" s="0" t="s">
        <v>20346</v>
      </c>
      <c r="C7804" s="0" t="s">
        <v>20347</v>
      </c>
      <c r="D7804" s="0" t="s">
        <v>20365</v>
      </c>
      <c r="E7804" s="0" t="s">
        <v>20366</v>
      </c>
      <c r="G7804" s="0" t="s">
        <v>20367</v>
      </c>
    </row>
    <row r="7805" customFormat="false" ht="14.4" hidden="false" customHeight="false" outlineLevel="0" collapsed="false">
      <c r="A7805" s="0" t="n">
        <v>1111</v>
      </c>
      <c r="B7805" s="0" t="s">
        <v>20346</v>
      </c>
      <c r="C7805" s="0" t="s">
        <v>20347</v>
      </c>
      <c r="D7805" s="0" t="s">
        <v>20368</v>
      </c>
      <c r="E7805" s="0" t="s">
        <v>20369</v>
      </c>
      <c r="G7805" s="0" t="s">
        <v>20370</v>
      </c>
    </row>
    <row r="7806" customFormat="false" ht="14.4" hidden="false" customHeight="false" outlineLevel="0" collapsed="false">
      <c r="A7806" s="0" t="n">
        <v>1111</v>
      </c>
      <c r="B7806" s="0" t="s">
        <v>20346</v>
      </c>
      <c r="C7806" s="0" t="s">
        <v>20347</v>
      </c>
      <c r="D7806" s="0" t="s">
        <v>20371</v>
      </c>
      <c r="E7806" s="0" t="s">
        <v>20372</v>
      </c>
      <c r="G7806" s="0" t="s">
        <v>20373</v>
      </c>
    </row>
    <row r="7807" customFormat="false" ht="14.4" hidden="false" customHeight="false" outlineLevel="0" collapsed="false">
      <c r="A7807" s="0" t="n">
        <v>1111</v>
      </c>
      <c r="B7807" s="0" t="s">
        <v>20346</v>
      </c>
      <c r="C7807" s="0" t="s">
        <v>20347</v>
      </c>
      <c r="D7807" s="0" t="s">
        <v>20374</v>
      </c>
      <c r="E7807" s="0" t="s">
        <v>20375</v>
      </c>
      <c r="G7807" s="0" t="s">
        <v>20376</v>
      </c>
    </row>
    <row r="7808" customFormat="false" ht="14.4" hidden="false" customHeight="false" outlineLevel="0" collapsed="false">
      <c r="A7808" s="0" t="n">
        <v>1111</v>
      </c>
      <c r="B7808" s="0" t="s">
        <v>20346</v>
      </c>
      <c r="C7808" s="0" t="s">
        <v>20347</v>
      </c>
      <c r="D7808" s="0" t="s">
        <v>20377</v>
      </c>
      <c r="E7808" s="0" t="s">
        <v>20378</v>
      </c>
      <c r="G7808" s="0" t="s">
        <v>20379</v>
      </c>
    </row>
    <row r="7809" customFormat="false" ht="14.4" hidden="false" customHeight="false" outlineLevel="0" collapsed="false">
      <c r="A7809" s="0" t="n">
        <v>1111</v>
      </c>
      <c r="B7809" s="0" t="s">
        <v>20346</v>
      </c>
      <c r="C7809" s="0" t="s">
        <v>20347</v>
      </c>
      <c r="D7809" s="0" t="s">
        <v>20380</v>
      </c>
      <c r="E7809" s="0" t="s">
        <v>20381</v>
      </c>
      <c r="G7809" s="0" t="s">
        <v>20382</v>
      </c>
    </row>
    <row r="7810" customFormat="false" ht="14.4" hidden="false" customHeight="false" outlineLevel="0" collapsed="false">
      <c r="A7810" s="0" t="n">
        <v>1111</v>
      </c>
      <c r="B7810" s="0" t="s">
        <v>20346</v>
      </c>
      <c r="C7810" s="0" t="s">
        <v>20347</v>
      </c>
      <c r="D7810" s="0" t="s">
        <v>20383</v>
      </c>
      <c r="E7810" s="0" t="s">
        <v>20384</v>
      </c>
      <c r="G7810" s="0" t="s">
        <v>20385</v>
      </c>
    </row>
    <row r="7811" customFormat="false" ht="14.4" hidden="false" customHeight="false" outlineLevel="0" collapsed="false">
      <c r="A7811" s="0" t="n">
        <v>1111</v>
      </c>
      <c r="B7811" s="0" t="s">
        <v>20346</v>
      </c>
      <c r="C7811" s="0" t="s">
        <v>20347</v>
      </c>
      <c r="D7811" s="0" t="s">
        <v>20386</v>
      </c>
      <c r="E7811" s="0" t="s">
        <v>20387</v>
      </c>
      <c r="G7811" s="0" t="s">
        <v>20388</v>
      </c>
    </row>
    <row r="7812" customFormat="false" ht="14.4" hidden="false" customHeight="false" outlineLevel="0" collapsed="false">
      <c r="A7812" s="0" t="n">
        <v>1111</v>
      </c>
      <c r="B7812" s="0" t="s">
        <v>20346</v>
      </c>
      <c r="C7812" s="0" t="s">
        <v>20347</v>
      </c>
      <c r="D7812" s="0" t="s">
        <v>20389</v>
      </c>
      <c r="E7812" s="0" t="s">
        <v>20390</v>
      </c>
      <c r="G7812" s="0" t="s">
        <v>20391</v>
      </c>
    </row>
    <row r="7813" customFormat="false" ht="14.4" hidden="false" customHeight="false" outlineLevel="0" collapsed="false">
      <c r="A7813" s="0" t="n">
        <v>1111</v>
      </c>
      <c r="B7813" s="0" t="s">
        <v>20346</v>
      </c>
      <c r="C7813" s="0" t="s">
        <v>20347</v>
      </c>
      <c r="D7813" s="0" t="s">
        <v>637</v>
      </c>
      <c r="E7813" s="0" t="s">
        <v>20392</v>
      </c>
      <c r="G7813" s="0" t="s">
        <v>20393</v>
      </c>
    </row>
    <row r="7814" customFormat="false" ht="14.4" hidden="false" customHeight="false" outlineLevel="0" collapsed="false">
      <c r="A7814" s="0" t="n">
        <v>1111</v>
      </c>
      <c r="B7814" s="0" t="s">
        <v>20346</v>
      </c>
      <c r="C7814" s="0" t="s">
        <v>20347</v>
      </c>
      <c r="D7814" s="0" t="s">
        <v>20394</v>
      </c>
      <c r="E7814" s="0" t="s">
        <v>20395</v>
      </c>
      <c r="G7814" s="0" t="s">
        <v>20396</v>
      </c>
    </row>
    <row r="7815" customFormat="false" ht="14.4" hidden="false" customHeight="false" outlineLevel="0" collapsed="false">
      <c r="A7815" s="0" t="n">
        <v>1111</v>
      </c>
      <c r="B7815" s="0" t="s">
        <v>20346</v>
      </c>
      <c r="C7815" s="0" t="s">
        <v>20347</v>
      </c>
      <c r="D7815" s="0" t="s">
        <v>20397</v>
      </c>
      <c r="E7815" s="0" t="s">
        <v>20398</v>
      </c>
      <c r="G7815" s="0" t="s">
        <v>20399</v>
      </c>
    </row>
    <row r="7816" customFormat="false" ht="14.4" hidden="false" customHeight="false" outlineLevel="0" collapsed="false">
      <c r="A7816" s="0" t="n">
        <v>1111</v>
      </c>
      <c r="B7816" s="0" t="s">
        <v>20346</v>
      </c>
      <c r="C7816" s="0" t="s">
        <v>20347</v>
      </c>
      <c r="D7816" s="0" t="s">
        <v>20400</v>
      </c>
      <c r="E7816" s="0" t="s">
        <v>20401</v>
      </c>
      <c r="G7816" s="0" t="s">
        <v>20402</v>
      </c>
    </row>
    <row r="7817" customFormat="false" ht="14.4" hidden="false" customHeight="false" outlineLevel="0" collapsed="false">
      <c r="A7817" s="0" t="n">
        <v>1111</v>
      </c>
      <c r="B7817" s="0" t="s">
        <v>20346</v>
      </c>
      <c r="C7817" s="0" t="s">
        <v>20347</v>
      </c>
      <c r="D7817" s="0" t="s">
        <v>20403</v>
      </c>
      <c r="E7817" s="0" t="s">
        <v>20404</v>
      </c>
      <c r="G7817" s="0" t="s">
        <v>20405</v>
      </c>
    </row>
    <row r="7818" customFormat="false" ht="14.4" hidden="false" customHeight="false" outlineLevel="0" collapsed="false">
      <c r="A7818" s="0" t="n">
        <v>1111</v>
      </c>
      <c r="B7818" s="0" t="s">
        <v>20346</v>
      </c>
      <c r="C7818" s="0" t="s">
        <v>20347</v>
      </c>
      <c r="D7818" s="0" t="s">
        <v>20406</v>
      </c>
      <c r="E7818" s="0" t="s">
        <v>20407</v>
      </c>
      <c r="G7818" s="0" t="s">
        <v>20408</v>
      </c>
    </row>
    <row r="7819" customFormat="false" ht="14.4" hidden="false" customHeight="false" outlineLevel="0" collapsed="false">
      <c r="A7819" s="0" t="n">
        <v>1111</v>
      </c>
      <c r="B7819" s="0" t="s">
        <v>20346</v>
      </c>
      <c r="C7819" s="0" t="s">
        <v>20347</v>
      </c>
      <c r="D7819" s="0" t="s">
        <v>20409</v>
      </c>
      <c r="E7819" s="0" t="s">
        <v>20410</v>
      </c>
      <c r="G7819" s="0" t="s">
        <v>20411</v>
      </c>
    </row>
    <row r="7820" customFormat="false" ht="14.4" hidden="false" customHeight="false" outlineLevel="0" collapsed="false">
      <c r="A7820" s="0" t="n">
        <v>1111</v>
      </c>
      <c r="B7820" s="0" t="s">
        <v>20346</v>
      </c>
      <c r="C7820" s="0" t="s">
        <v>20347</v>
      </c>
      <c r="D7820" s="0" t="s">
        <v>20412</v>
      </c>
      <c r="E7820" s="0" t="s">
        <v>20413</v>
      </c>
      <c r="G7820" s="0" t="s">
        <v>20414</v>
      </c>
    </row>
    <row r="7821" customFormat="false" ht="14.4" hidden="false" customHeight="false" outlineLevel="0" collapsed="false">
      <c r="A7821" s="0" t="n">
        <v>1111</v>
      </c>
      <c r="B7821" s="0" t="s">
        <v>20346</v>
      </c>
      <c r="C7821" s="0" t="s">
        <v>20347</v>
      </c>
      <c r="D7821" s="0" t="s">
        <v>20415</v>
      </c>
      <c r="E7821" s="0" t="s">
        <v>20416</v>
      </c>
      <c r="G7821" s="0" t="s">
        <v>20417</v>
      </c>
    </row>
    <row r="7822" customFormat="false" ht="14.4" hidden="false" customHeight="false" outlineLevel="0" collapsed="false">
      <c r="A7822" s="0" t="n">
        <v>1111</v>
      </c>
      <c r="B7822" s="0" t="s">
        <v>20346</v>
      </c>
      <c r="C7822" s="0" t="s">
        <v>20347</v>
      </c>
      <c r="D7822" s="0" t="s">
        <v>20418</v>
      </c>
      <c r="E7822" s="0" t="s">
        <v>20419</v>
      </c>
      <c r="G7822" s="0" t="s">
        <v>20420</v>
      </c>
    </row>
    <row r="7823" customFormat="false" ht="14.4" hidden="false" customHeight="false" outlineLevel="0" collapsed="false">
      <c r="A7823" s="0" t="n">
        <v>1111</v>
      </c>
      <c r="B7823" s="0" t="s">
        <v>20346</v>
      </c>
      <c r="C7823" s="0" t="s">
        <v>20347</v>
      </c>
      <c r="D7823" s="0" t="s">
        <v>20421</v>
      </c>
      <c r="E7823" s="0" t="s">
        <v>20422</v>
      </c>
      <c r="G7823" s="0" t="s">
        <v>20423</v>
      </c>
    </row>
    <row r="7824" customFormat="false" ht="14.4" hidden="false" customHeight="false" outlineLevel="0" collapsed="false">
      <c r="A7824" s="0" t="n">
        <v>1111</v>
      </c>
      <c r="B7824" s="0" t="s">
        <v>20346</v>
      </c>
      <c r="C7824" s="0" t="s">
        <v>20347</v>
      </c>
      <c r="D7824" s="0" t="s">
        <v>20424</v>
      </c>
      <c r="E7824" s="0" t="s">
        <v>20425</v>
      </c>
      <c r="G7824" s="0" t="s">
        <v>20426</v>
      </c>
    </row>
    <row r="7825" customFormat="false" ht="14.4" hidden="false" customHeight="false" outlineLevel="0" collapsed="false">
      <c r="A7825" s="0" t="n">
        <v>1111</v>
      </c>
      <c r="B7825" s="0" t="s">
        <v>20346</v>
      </c>
      <c r="C7825" s="0" t="s">
        <v>20347</v>
      </c>
      <c r="D7825" s="0" t="s">
        <v>20427</v>
      </c>
      <c r="E7825" s="0" t="s">
        <v>20428</v>
      </c>
      <c r="G7825" s="0" t="s">
        <v>20429</v>
      </c>
    </row>
    <row r="7826" customFormat="false" ht="14.4" hidden="false" customHeight="false" outlineLevel="0" collapsed="false">
      <c r="A7826" s="0" t="n">
        <v>1111</v>
      </c>
      <c r="B7826" s="0" t="s">
        <v>20346</v>
      </c>
      <c r="C7826" s="0" t="s">
        <v>20347</v>
      </c>
      <c r="D7826" s="0" t="s">
        <v>20430</v>
      </c>
      <c r="E7826" s="0" t="s">
        <v>20431</v>
      </c>
      <c r="G7826" s="0" t="s">
        <v>20432</v>
      </c>
    </row>
    <row r="7827" customFormat="false" ht="14.4" hidden="false" customHeight="false" outlineLevel="0" collapsed="false">
      <c r="A7827" s="0" t="n">
        <v>1111</v>
      </c>
      <c r="B7827" s="0" t="s">
        <v>20346</v>
      </c>
      <c r="C7827" s="0" t="s">
        <v>20347</v>
      </c>
      <c r="D7827" s="0" t="s">
        <v>20433</v>
      </c>
      <c r="E7827" s="0" t="s">
        <v>20434</v>
      </c>
      <c r="G7827" s="0" t="s">
        <v>20435</v>
      </c>
    </row>
    <row r="7828" customFormat="false" ht="14.4" hidden="false" customHeight="false" outlineLevel="0" collapsed="false">
      <c r="A7828" s="0" t="n">
        <v>1111</v>
      </c>
      <c r="B7828" s="0" t="s">
        <v>20346</v>
      </c>
      <c r="C7828" s="0" t="s">
        <v>20347</v>
      </c>
      <c r="D7828" s="0" t="s">
        <v>20436</v>
      </c>
      <c r="E7828" s="0" t="s">
        <v>20425</v>
      </c>
      <c r="G7828" s="0" t="s">
        <v>20437</v>
      </c>
    </row>
    <row r="7829" customFormat="false" ht="14.4" hidden="false" customHeight="false" outlineLevel="0" collapsed="false">
      <c r="A7829" s="0" t="n">
        <v>1111</v>
      </c>
      <c r="B7829" s="0" t="s">
        <v>20346</v>
      </c>
      <c r="C7829" s="0" t="s">
        <v>20347</v>
      </c>
      <c r="D7829" s="0" t="s">
        <v>20438</v>
      </c>
      <c r="E7829" s="0" t="s">
        <v>20439</v>
      </c>
      <c r="G7829" s="0" t="s">
        <v>20440</v>
      </c>
    </row>
    <row r="7830" customFormat="false" ht="14.4" hidden="false" customHeight="false" outlineLevel="0" collapsed="false">
      <c r="A7830" s="0" t="n">
        <v>1111</v>
      </c>
      <c r="B7830" s="0" t="s">
        <v>20346</v>
      </c>
      <c r="C7830" s="0" t="s">
        <v>20347</v>
      </c>
      <c r="D7830" s="0" t="s">
        <v>20441</v>
      </c>
      <c r="E7830" s="0" t="s">
        <v>20442</v>
      </c>
      <c r="G7830" s="0" t="s">
        <v>20443</v>
      </c>
    </row>
    <row r="7831" customFormat="false" ht="14.4" hidden="false" customHeight="false" outlineLevel="0" collapsed="false">
      <c r="A7831" s="0" t="n">
        <v>1111</v>
      </c>
      <c r="B7831" s="0" t="s">
        <v>20346</v>
      </c>
      <c r="C7831" s="0" t="s">
        <v>20347</v>
      </c>
      <c r="D7831" s="0" t="s">
        <v>20444</v>
      </c>
      <c r="E7831" s="0" t="s">
        <v>20445</v>
      </c>
      <c r="G7831" s="0" t="s">
        <v>20446</v>
      </c>
    </row>
    <row r="7832" customFormat="false" ht="14.4" hidden="false" customHeight="false" outlineLevel="0" collapsed="false">
      <c r="A7832" s="0" t="n">
        <v>1111</v>
      </c>
      <c r="B7832" s="0" t="s">
        <v>20346</v>
      </c>
      <c r="C7832" s="0" t="s">
        <v>20347</v>
      </c>
      <c r="D7832" s="0" t="s">
        <v>20447</v>
      </c>
      <c r="E7832" s="0" t="s">
        <v>20448</v>
      </c>
      <c r="G7832" s="0" t="s">
        <v>20449</v>
      </c>
    </row>
    <row r="7833" customFormat="false" ht="14.4" hidden="false" customHeight="false" outlineLevel="0" collapsed="false">
      <c r="A7833" s="0" t="n">
        <v>1111</v>
      </c>
      <c r="B7833" s="0" t="s">
        <v>20346</v>
      </c>
      <c r="C7833" s="0" t="s">
        <v>20347</v>
      </c>
      <c r="D7833" s="0" t="s">
        <v>20450</v>
      </c>
      <c r="E7833" s="0" t="s">
        <v>20451</v>
      </c>
      <c r="G7833" s="0" t="s">
        <v>20452</v>
      </c>
    </row>
    <row r="7834" customFormat="false" ht="14.4" hidden="false" customHeight="false" outlineLevel="0" collapsed="false">
      <c r="A7834" s="0" t="n">
        <v>1111</v>
      </c>
      <c r="B7834" s="0" t="s">
        <v>20346</v>
      </c>
      <c r="C7834" s="0" t="s">
        <v>20347</v>
      </c>
      <c r="D7834" s="0" t="s">
        <v>20453</v>
      </c>
      <c r="E7834" s="0" t="s">
        <v>20454</v>
      </c>
      <c r="G7834" s="0" t="s">
        <v>20455</v>
      </c>
    </row>
    <row r="7835" customFormat="false" ht="14.4" hidden="false" customHeight="false" outlineLevel="0" collapsed="false">
      <c r="A7835" s="0" t="n">
        <v>1111</v>
      </c>
      <c r="B7835" s="0" t="s">
        <v>20346</v>
      </c>
      <c r="C7835" s="0" t="s">
        <v>20347</v>
      </c>
      <c r="D7835" s="0" t="s">
        <v>20456</v>
      </c>
      <c r="E7835" s="0" t="s">
        <v>20457</v>
      </c>
      <c r="G7835" s="0" t="s">
        <v>20458</v>
      </c>
    </row>
    <row r="7836" customFormat="false" ht="14.4" hidden="false" customHeight="false" outlineLevel="0" collapsed="false">
      <c r="A7836" s="0" t="n">
        <v>1111</v>
      </c>
      <c r="B7836" s="0" t="s">
        <v>20346</v>
      </c>
      <c r="C7836" s="0" t="s">
        <v>20347</v>
      </c>
      <c r="D7836" s="0" t="s">
        <v>20459</v>
      </c>
      <c r="E7836" s="0" t="s">
        <v>20460</v>
      </c>
      <c r="G7836" s="0" t="s">
        <v>20461</v>
      </c>
    </row>
    <row r="7837" customFormat="false" ht="14.4" hidden="false" customHeight="false" outlineLevel="0" collapsed="false">
      <c r="A7837" s="0" t="n">
        <v>1111</v>
      </c>
      <c r="B7837" s="0" t="s">
        <v>20346</v>
      </c>
      <c r="C7837" s="0" t="s">
        <v>20347</v>
      </c>
      <c r="D7837" s="0" t="s">
        <v>20462</v>
      </c>
      <c r="E7837" s="0" t="s">
        <v>20463</v>
      </c>
      <c r="G7837" s="0" t="s">
        <v>20464</v>
      </c>
    </row>
    <row r="7838" customFormat="false" ht="14.4" hidden="false" customHeight="false" outlineLevel="0" collapsed="false">
      <c r="A7838" s="0" t="n">
        <v>1111</v>
      </c>
      <c r="B7838" s="0" t="s">
        <v>20346</v>
      </c>
      <c r="C7838" s="0" t="s">
        <v>20347</v>
      </c>
      <c r="D7838" s="0" t="s">
        <v>20465</v>
      </c>
      <c r="E7838" s="0" t="s">
        <v>20466</v>
      </c>
      <c r="G7838" s="0" t="s">
        <v>20467</v>
      </c>
    </row>
    <row r="7839" customFormat="false" ht="14.4" hidden="false" customHeight="false" outlineLevel="0" collapsed="false">
      <c r="A7839" s="0" t="n">
        <v>1111</v>
      </c>
      <c r="B7839" s="0" t="s">
        <v>20346</v>
      </c>
      <c r="C7839" s="0" t="s">
        <v>20347</v>
      </c>
      <c r="D7839" s="0" t="s">
        <v>20468</v>
      </c>
      <c r="E7839" s="0" t="s">
        <v>20469</v>
      </c>
      <c r="G7839" s="0" t="s">
        <v>20470</v>
      </c>
    </row>
    <row r="7840" customFormat="false" ht="14.4" hidden="false" customHeight="false" outlineLevel="0" collapsed="false">
      <c r="A7840" s="0" t="n">
        <v>1111</v>
      </c>
      <c r="B7840" s="0" t="s">
        <v>20346</v>
      </c>
      <c r="C7840" s="0" t="s">
        <v>20347</v>
      </c>
      <c r="D7840" s="0" t="s">
        <v>20471</v>
      </c>
      <c r="E7840" s="0" t="s">
        <v>20472</v>
      </c>
      <c r="G7840" s="0" t="s">
        <v>20473</v>
      </c>
    </row>
    <row r="7841" customFormat="false" ht="14.4" hidden="false" customHeight="false" outlineLevel="0" collapsed="false">
      <c r="A7841" s="0" t="n">
        <v>1111</v>
      </c>
      <c r="B7841" s="0" t="s">
        <v>20346</v>
      </c>
      <c r="C7841" s="0" t="s">
        <v>20347</v>
      </c>
      <c r="D7841" s="0" t="s">
        <v>20474</v>
      </c>
      <c r="E7841" s="0" t="s">
        <v>20475</v>
      </c>
      <c r="G7841" s="0" t="s">
        <v>20476</v>
      </c>
    </row>
    <row r="7842" customFormat="false" ht="14.4" hidden="false" customHeight="false" outlineLevel="0" collapsed="false">
      <c r="A7842" s="0" t="n">
        <v>1111</v>
      </c>
      <c r="B7842" s="0" t="s">
        <v>20346</v>
      </c>
      <c r="C7842" s="0" t="s">
        <v>20347</v>
      </c>
      <c r="D7842" s="0" t="s">
        <v>20477</v>
      </c>
      <c r="E7842" s="0" t="s">
        <v>20478</v>
      </c>
      <c r="G7842" s="0" t="s">
        <v>20479</v>
      </c>
    </row>
    <row r="7843" customFormat="false" ht="14.4" hidden="false" customHeight="false" outlineLevel="0" collapsed="false">
      <c r="A7843" s="0" t="n">
        <v>1111</v>
      </c>
      <c r="B7843" s="0" t="s">
        <v>20346</v>
      </c>
      <c r="C7843" s="0" t="s">
        <v>20347</v>
      </c>
      <c r="D7843" s="0" t="s">
        <v>20480</v>
      </c>
      <c r="E7843" s="0" t="s">
        <v>20481</v>
      </c>
      <c r="G7843" s="0" t="s">
        <v>20482</v>
      </c>
    </row>
    <row r="7844" customFormat="false" ht="14.4" hidden="false" customHeight="false" outlineLevel="0" collapsed="false">
      <c r="A7844" s="0" t="n">
        <v>1111</v>
      </c>
      <c r="B7844" s="0" t="s">
        <v>20346</v>
      </c>
      <c r="C7844" s="0" t="s">
        <v>20347</v>
      </c>
      <c r="D7844" s="0" t="s">
        <v>20483</v>
      </c>
      <c r="E7844" s="0" t="s">
        <v>20484</v>
      </c>
      <c r="G7844" s="0" t="s">
        <v>20485</v>
      </c>
    </row>
    <row r="7845" customFormat="false" ht="14.4" hidden="false" customHeight="false" outlineLevel="0" collapsed="false">
      <c r="A7845" s="0" t="n">
        <v>1111</v>
      </c>
      <c r="B7845" s="0" t="s">
        <v>20346</v>
      </c>
      <c r="C7845" s="0" t="s">
        <v>20347</v>
      </c>
      <c r="D7845" s="0" t="s">
        <v>20486</v>
      </c>
      <c r="E7845" s="0" t="s">
        <v>20487</v>
      </c>
      <c r="G7845" s="0" t="s">
        <v>20488</v>
      </c>
    </row>
    <row r="7846" customFormat="false" ht="14.4" hidden="false" customHeight="false" outlineLevel="0" collapsed="false">
      <c r="A7846" s="0" t="n">
        <v>1111</v>
      </c>
      <c r="B7846" s="0" t="s">
        <v>20346</v>
      </c>
      <c r="C7846" s="0" t="s">
        <v>20347</v>
      </c>
      <c r="D7846" s="0" t="s">
        <v>20489</v>
      </c>
      <c r="E7846" s="0" t="s">
        <v>20490</v>
      </c>
      <c r="G7846" s="0" t="s">
        <v>20491</v>
      </c>
    </row>
    <row r="7847" customFormat="false" ht="14.4" hidden="false" customHeight="false" outlineLevel="0" collapsed="false">
      <c r="A7847" s="0" t="n">
        <v>1111</v>
      </c>
      <c r="B7847" s="0" t="s">
        <v>20346</v>
      </c>
      <c r="C7847" s="0" t="s">
        <v>20347</v>
      </c>
      <c r="D7847" s="0" t="s">
        <v>20492</v>
      </c>
      <c r="E7847" s="0" t="s">
        <v>20493</v>
      </c>
      <c r="G7847" s="0" t="s">
        <v>20494</v>
      </c>
    </row>
    <row r="7848" customFormat="false" ht="14.4" hidden="false" customHeight="false" outlineLevel="0" collapsed="false">
      <c r="A7848" s="0" t="n">
        <v>1111</v>
      </c>
      <c r="B7848" s="0" t="s">
        <v>20346</v>
      </c>
      <c r="C7848" s="0" t="s">
        <v>20347</v>
      </c>
      <c r="D7848" s="0" t="s">
        <v>20495</v>
      </c>
      <c r="E7848" s="0" t="s">
        <v>20496</v>
      </c>
      <c r="G7848" s="0" t="s">
        <v>20497</v>
      </c>
    </row>
    <row r="7849" customFormat="false" ht="14.4" hidden="false" customHeight="false" outlineLevel="0" collapsed="false">
      <c r="A7849" s="0" t="n">
        <v>1111</v>
      </c>
      <c r="B7849" s="0" t="s">
        <v>20346</v>
      </c>
      <c r="C7849" s="0" t="s">
        <v>20347</v>
      </c>
      <c r="D7849" s="0" t="s">
        <v>20498</v>
      </c>
      <c r="E7849" s="0" t="s">
        <v>20499</v>
      </c>
      <c r="G7849" s="0" t="s">
        <v>20500</v>
      </c>
    </row>
    <row r="7850" customFormat="false" ht="14.4" hidden="false" customHeight="false" outlineLevel="0" collapsed="false">
      <c r="A7850" s="0" t="n">
        <v>1111</v>
      </c>
      <c r="B7850" s="0" t="s">
        <v>20346</v>
      </c>
      <c r="C7850" s="0" t="s">
        <v>20347</v>
      </c>
      <c r="D7850" s="0" t="s">
        <v>20501</v>
      </c>
      <c r="E7850" s="0" t="s">
        <v>20502</v>
      </c>
      <c r="G7850" s="0" t="s">
        <v>20503</v>
      </c>
    </row>
    <row r="7851" customFormat="false" ht="14.4" hidden="false" customHeight="false" outlineLevel="0" collapsed="false">
      <c r="A7851" s="0" t="n">
        <v>1111</v>
      </c>
      <c r="B7851" s="0" t="s">
        <v>20346</v>
      </c>
      <c r="C7851" s="0" t="s">
        <v>20347</v>
      </c>
      <c r="D7851" s="0" t="s">
        <v>20504</v>
      </c>
      <c r="E7851" s="0" t="s">
        <v>20425</v>
      </c>
      <c r="G7851" s="0" t="s">
        <v>20505</v>
      </c>
    </row>
    <row r="7852" customFormat="false" ht="14.4" hidden="false" customHeight="false" outlineLevel="0" collapsed="false">
      <c r="A7852" s="0" t="n">
        <v>1111</v>
      </c>
      <c r="B7852" s="0" t="s">
        <v>20346</v>
      </c>
      <c r="C7852" s="0" t="s">
        <v>20347</v>
      </c>
      <c r="D7852" s="0" t="s">
        <v>20506</v>
      </c>
      <c r="E7852" s="0" t="s">
        <v>20507</v>
      </c>
      <c r="G7852" s="0" t="s">
        <v>20508</v>
      </c>
    </row>
    <row r="7853" customFormat="false" ht="14.4" hidden="false" customHeight="false" outlineLevel="0" collapsed="false">
      <c r="A7853" s="0" t="n">
        <v>1111</v>
      </c>
      <c r="B7853" s="0" t="s">
        <v>20346</v>
      </c>
      <c r="C7853" s="0" t="s">
        <v>20347</v>
      </c>
      <c r="D7853" s="0" t="s">
        <v>20509</v>
      </c>
      <c r="E7853" s="0" t="s">
        <v>20510</v>
      </c>
      <c r="G7853" s="0" t="s">
        <v>20511</v>
      </c>
    </row>
    <row r="7854" customFormat="false" ht="14.4" hidden="false" customHeight="false" outlineLevel="0" collapsed="false">
      <c r="A7854" s="0" t="n">
        <v>1111</v>
      </c>
      <c r="B7854" s="0" t="s">
        <v>20346</v>
      </c>
      <c r="C7854" s="0" t="s">
        <v>20347</v>
      </c>
      <c r="D7854" s="0" t="s">
        <v>20512</v>
      </c>
      <c r="E7854" s="0" t="s">
        <v>20513</v>
      </c>
      <c r="G7854" s="0" t="s">
        <v>20514</v>
      </c>
    </row>
    <row r="7855" customFormat="false" ht="14.4" hidden="false" customHeight="false" outlineLevel="0" collapsed="false">
      <c r="A7855" s="0" t="n">
        <v>1111</v>
      </c>
      <c r="B7855" s="0" t="s">
        <v>20346</v>
      </c>
      <c r="C7855" s="0" t="s">
        <v>20347</v>
      </c>
      <c r="D7855" s="0" t="s">
        <v>20515</v>
      </c>
      <c r="E7855" s="0" t="s">
        <v>20516</v>
      </c>
      <c r="G7855" s="0" t="s">
        <v>20517</v>
      </c>
    </row>
    <row r="7856" customFormat="false" ht="14.4" hidden="false" customHeight="false" outlineLevel="0" collapsed="false">
      <c r="A7856" s="0" t="n">
        <v>1111</v>
      </c>
      <c r="B7856" s="0" t="s">
        <v>20346</v>
      </c>
      <c r="C7856" s="0" t="s">
        <v>20347</v>
      </c>
      <c r="D7856" s="0" t="s">
        <v>20518</v>
      </c>
      <c r="E7856" s="0" t="s">
        <v>20519</v>
      </c>
      <c r="G7856" s="0" t="s">
        <v>20520</v>
      </c>
    </row>
    <row r="7857" customFormat="false" ht="14.4" hidden="false" customHeight="false" outlineLevel="0" collapsed="false">
      <c r="A7857" s="0" t="n">
        <v>1111</v>
      </c>
      <c r="B7857" s="0" t="s">
        <v>20346</v>
      </c>
      <c r="C7857" s="0" t="s">
        <v>20347</v>
      </c>
      <c r="D7857" s="0" t="s">
        <v>20521</v>
      </c>
      <c r="E7857" s="0" t="s">
        <v>20522</v>
      </c>
      <c r="G7857" s="0" t="s">
        <v>20523</v>
      </c>
    </row>
    <row r="7858" customFormat="false" ht="14.4" hidden="false" customHeight="false" outlineLevel="0" collapsed="false">
      <c r="A7858" s="0" t="n">
        <v>1111</v>
      </c>
      <c r="B7858" s="0" t="s">
        <v>20346</v>
      </c>
      <c r="C7858" s="0" t="s">
        <v>20347</v>
      </c>
      <c r="D7858" s="0" t="s">
        <v>20524</v>
      </c>
      <c r="E7858" s="0" t="s">
        <v>20525</v>
      </c>
      <c r="G7858" s="0" t="s">
        <v>20526</v>
      </c>
    </row>
    <row r="7859" customFormat="false" ht="14.4" hidden="false" customHeight="false" outlineLevel="0" collapsed="false">
      <c r="A7859" s="0" t="n">
        <v>1111</v>
      </c>
      <c r="B7859" s="0" t="s">
        <v>20346</v>
      </c>
      <c r="C7859" s="0" t="s">
        <v>20347</v>
      </c>
      <c r="D7859" s="0" t="s">
        <v>20527</v>
      </c>
      <c r="E7859" s="0" t="s">
        <v>20528</v>
      </c>
      <c r="G7859" s="0" t="s">
        <v>20529</v>
      </c>
    </row>
    <row r="7860" customFormat="false" ht="14.4" hidden="false" customHeight="false" outlineLevel="0" collapsed="false">
      <c r="A7860" s="0" t="n">
        <v>1111</v>
      </c>
      <c r="B7860" s="0" t="s">
        <v>20346</v>
      </c>
      <c r="C7860" s="0" t="s">
        <v>20347</v>
      </c>
      <c r="D7860" s="0" t="s">
        <v>20530</v>
      </c>
      <c r="E7860" s="0" t="s">
        <v>20531</v>
      </c>
      <c r="G7860" s="0" t="s">
        <v>20532</v>
      </c>
    </row>
    <row r="7861" customFormat="false" ht="14.4" hidden="false" customHeight="false" outlineLevel="0" collapsed="false">
      <c r="A7861" s="0" t="n">
        <v>1111</v>
      </c>
      <c r="B7861" s="0" t="s">
        <v>20346</v>
      </c>
      <c r="C7861" s="0" t="s">
        <v>20347</v>
      </c>
      <c r="D7861" s="0" t="s">
        <v>20533</v>
      </c>
      <c r="E7861" s="0" t="s">
        <v>20534</v>
      </c>
      <c r="G7861" s="0" t="s">
        <v>20535</v>
      </c>
    </row>
    <row r="7862" customFormat="false" ht="14.4" hidden="false" customHeight="false" outlineLevel="0" collapsed="false">
      <c r="A7862" s="0" t="n">
        <v>1111</v>
      </c>
      <c r="B7862" s="0" t="s">
        <v>20346</v>
      </c>
      <c r="C7862" s="0" t="s">
        <v>20347</v>
      </c>
      <c r="D7862" s="0" t="s">
        <v>20536</v>
      </c>
      <c r="E7862" s="0" t="s">
        <v>20537</v>
      </c>
      <c r="G7862" s="0" t="s">
        <v>20538</v>
      </c>
    </row>
    <row r="7863" customFormat="false" ht="14.4" hidden="false" customHeight="false" outlineLevel="0" collapsed="false">
      <c r="A7863" s="0" t="n">
        <v>1111</v>
      </c>
      <c r="B7863" s="0" t="s">
        <v>20346</v>
      </c>
      <c r="C7863" s="0" t="s">
        <v>20347</v>
      </c>
      <c r="D7863" s="0" t="s">
        <v>20539</v>
      </c>
      <c r="E7863" s="0" t="s">
        <v>20540</v>
      </c>
      <c r="G7863" s="0" t="s">
        <v>20541</v>
      </c>
    </row>
    <row r="7864" customFormat="false" ht="14.4" hidden="false" customHeight="false" outlineLevel="0" collapsed="false">
      <c r="A7864" s="0" t="n">
        <v>1111</v>
      </c>
      <c r="B7864" s="0" t="s">
        <v>20346</v>
      </c>
      <c r="C7864" s="0" t="s">
        <v>20347</v>
      </c>
      <c r="D7864" s="0" t="s">
        <v>20542</v>
      </c>
      <c r="E7864" s="0" t="s">
        <v>20543</v>
      </c>
      <c r="G7864" s="0" t="s">
        <v>20544</v>
      </c>
    </row>
    <row r="7865" customFormat="false" ht="14.4" hidden="false" customHeight="false" outlineLevel="0" collapsed="false">
      <c r="A7865" s="0" t="n">
        <v>1111</v>
      </c>
      <c r="B7865" s="0" t="s">
        <v>20346</v>
      </c>
      <c r="C7865" s="0" t="s">
        <v>20347</v>
      </c>
      <c r="D7865" s="0" t="s">
        <v>15411</v>
      </c>
      <c r="E7865" s="0" t="s">
        <v>20545</v>
      </c>
      <c r="G7865" s="0" t="s">
        <v>20546</v>
      </c>
    </row>
    <row r="7866" customFormat="false" ht="14.4" hidden="false" customHeight="false" outlineLevel="0" collapsed="false">
      <c r="A7866" s="0" t="n">
        <v>1111</v>
      </c>
      <c r="B7866" s="0" t="s">
        <v>20346</v>
      </c>
      <c r="C7866" s="0" t="s">
        <v>20347</v>
      </c>
      <c r="D7866" s="0" t="s">
        <v>20547</v>
      </c>
      <c r="E7866" s="0" t="s">
        <v>20548</v>
      </c>
      <c r="G7866" s="0" t="s">
        <v>20549</v>
      </c>
    </row>
    <row r="7867" customFormat="false" ht="14.4" hidden="false" customHeight="false" outlineLevel="0" collapsed="false">
      <c r="A7867" s="0" t="n">
        <v>1111</v>
      </c>
      <c r="B7867" s="0" t="s">
        <v>20346</v>
      </c>
      <c r="C7867" s="0" t="s">
        <v>20347</v>
      </c>
      <c r="D7867" s="0" t="s">
        <v>20550</v>
      </c>
      <c r="E7867" s="0" t="s">
        <v>20551</v>
      </c>
      <c r="G7867" s="0" t="s">
        <v>20552</v>
      </c>
    </row>
    <row r="7868" customFormat="false" ht="14.4" hidden="false" customHeight="false" outlineLevel="0" collapsed="false">
      <c r="A7868" s="0" t="n">
        <v>1111</v>
      </c>
      <c r="B7868" s="0" t="s">
        <v>20346</v>
      </c>
      <c r="C7868" s="0" t="s">
        <v>20347</v>
      </c>
      <c r="D7868" s="0" t="s">
        <v>20553</v>
      </c>
      <c r="E7868" s="0" t="s">
        <v>20554</v>
      </c>
      <c r="G7868" s="0" t="s">
        <v>20555</v>
      </c>
    </row>
    <row r="7869" customFormat="false" ht="14.4" hidden="false" customHeight="false" outlineLevel="0" collapsed="false">
      <c r="A7869" s="0" t="n">
        <v>1111</v>
      </c>
      <c r="B7869" s="0" t="s">
        <v>20346</v>
      </c>
      <c r="C7869" s="0" t="s">
        <v>20347</v>
      </c>
      <c r="D7869" s="0" t="s">
        <v>20556</v>
      </c>
      <c r="E7869" s="0" t="s">
        <v>20557</v>
      </c>
      <c r="G7869" s="0" t="s">
        <v>20558</v>
      </c>
    </row>
    <row r="7870" customFormat="false" ht="14.4" hidden="false" customHeight="false" outlineLevel="0" collapsed="false">
      <c r="A7870" s="0" t="n">
        <v>1111</v>
      </c>
      <c r="B7870" s="0" t="s">
        <v>20346</v>
      </c>
      <c r="C7870" s="0" t="s">
        <v>20347</v>
      </c>
      <c r="D7870" s="0" t="s">
        <v>20559</v>
      </c>
      <c r="E7870" s="0" t="s">
        <v>20560</v>
      </c>
      <c r="G7870" s="0" t="s">
        <v>20561</v>
      </c>
    </row>
    <row r="7871" customFormat="false" ht="14.4" hidden="false" customHeight="false" outlineLevel="0" collapsed="false">
      <c r="A7871" s="0" t="n">
        <v>1111</v>
      </c>
      <c r="B7871" s="0" t="s">
        <v>20346</v>
      </c>
      <c r="C7871" s="0" t="s">
        <v>20347</v>
      </c>
      <c r="D7871" s="0" t="s">
        <v>20562</v>
      </c>
      <c r="E7871" s="0" t="s">
        <v>20563</v>
      </c>
      <c r="G7871" s="0" t="s">
        <v>20564</v>
      </c>
    </row>
    <row r="7872" customFormat="false" ht="14.4" hidden="false" customHeight="false" outlineLevel="0" collapsed="false">
      <c r="A7872" s="0" t="n">
        <v>1111</v>
      </c>
      <c r="B7872" s="0" t="s">
        <v>20346</v>
      </c>
      <c r="C7872" s="0" t="s">
        <v>20347</v>
      </c>
      <c r="D7872" s="0" t="s">
        <v>20565</v>
      </c>
      <c r="E7872" s="0" t="s">
        <v>20566</v>
      </c>
      <c r="G7872" s="0" t="s">
        <v>20567</v>
      </c>
    </row>
    <row r="7873" customFormat="false" ht="14.4" hidden="false" customHeight="false" outlineLevel="0" collapsed="false">
      <c r="A7873" s="0" t="n">
        <v>1111</v>
      </c>
      <c r="B7873" s="0" t="s">
        <v>20346</v>
      </c>
      <c r="C7873" s="0" t="s">
        <v>20347</v>
      </c>
      <c r="D7873" s="0" t="s">
        <v>20568</v>
      </c>
      <c r="E7873" s="0" t="s">
        <v>20569</v>
      </c>
      <c r="G7873" s="0" t="s">
        <v>20570</v>
      </c>
    </row>
    <row r="7874" customFormat="false" ht="14.4" hidden="false" customHeight="false" outlineLevel="0" collapsed="false">
      <c r="A7874" s="0" t="n">
        <v>1111</v>
      </c>
      <c r="B7874" s="0" t="s">
        <v>20346</v>
      </c>
      <c r="C7874" s="0" t="s">
        <v>20347</v>
      </c>
      <c r="D7874" s="0" t="s">
        <v>20571</v>
      </c>
      <c r="E7874" s="0" t="s">
        <v>20572</v>
      </c>
      <c r="G7874" s="0" t="s">
        <v>20573</v>
      </c>
    </row>
    <row r="7875" customFormat="false" ht="14.4" hidden="false" customHeight="false" outlineLevel="0" collapsed="false">
      <c r="A7875" s="0" t="n">
        <v>1111</v>
      </c>
      <c r="B7875" s="0" t="s">
        <v>20346</v>
      </c>
      <c r="C7875" s="0" t="s">
        <v>20347</v>
      </c>
      <c r="D7875" s="0" t="s">
        <v>20574</v>
      </c>
      <c r="E7875" s="0" t="s">
        <v>20575</v>
      </c>
      <c r="G7875" s="0" t="s">
        <v>20576</v>
      </c>
    </row>
    <row r="7876" customFormat="false" ht="14.4" hidden="false" customHeight="false" outlineLevel="0" collapsed="false">
      <c r="A7876" s="0" t="n">
        <v>1111</v>
      </c>
      <c r="B7876" s="0" t="s">
        <v>20346</v>
      </c>
      <c r="C7876" s="0" t="s">
        <v>20347</v>
      </c>
      <c r="D7876" s="0" t="s">
        <v>20577</v>
      </c>
      <c r="E7876" s="0" t="s">
        <v>20578</v>
      </c>
      <c r="G7876" s="0" t="s">
        <v>20579</v>
      </c>
    </row>
    <row r="7877" customFormat="false" ht="14.4" hidden="false" customHeight="false" outlineLevel="0" collapsed="false">
      <c r="A7877" s="0" t="n">
        <v>1111</v>
      </c>
      <c r="B7877" s="0" t="s">
        <v>20346</v>
      </c>
      <c r="C7877" s="0" t="s">
        <v>20347</v>
      </c>
      <c r="D7877" s="0" t="s">
        <v>20580</v>
      </c>
      <c r="E7877" s="0" t="s">
        <v>20581</v>
      </c>
      <c r="G7877" s="0" t="s">
        <v>20582</v>
      </c>
    </row>
    <row r="7878" customFormat="false" ht="14.4" hidden="false" customHeight="false" outlineLevel="0" collapsed="false">
      <c r="A7878" s="0" t="n">
        <v>1111</v>
      </c>
      <c r="B7878" s="0" t="s">
        <v>20346</v>
      </c>
      <c r="C7878" s="0" t="s">
        <v>20347</v>
      </c>
      <c r="D7878" s="0" t="s">
        <v>20583</v>
      </c>
      <c r="E7878" s="0" t="s">
        <v>20584</v>
      </c>
      <c r="G7878" s="0" t="s">
        <v>20585</v>
      </c>
    </row>
    <row r="7879" customFormat="false" ht="14.4" hidden="false" customHeight="false" outlineLevel="0" collapsed="false">
      <c r="A7879" s="0" t="n">
        <v>1111</v>
      </c>
      <c r="B7879" s="0" t="s">
        <v>20346</v>
      </c>
      <c r="C7879" s="0" t="s">
        <v>20347</v>
      </c>
      <c r="D7879" s="0" t="s">
        <v>20586</v>
      </c>
      <c r="E7879" s="0" t="s">
        <v>20587</v>
      </c>
      <c r="G7879" s="0" t="s">
        <v>20588</v>
      </c>
    </row>
    <row r="7880" customFormat="false" ht="14.4" hidden="false" customHeight="false" outlineLevel="0" collapsed="false">
      <c r="A7880" s="0" t="n">
        <v>1111</v>
      </c>
      <c r="B7880" s="0" t="s">
        <v>20346</v>
      </c>
      <c r="C7880" s="0" t="s">
        <v>20347</v>
      </c>
      <c r="D7880" s="0" t="s">
        <v>20589</v>
      </c>
      <c r="E7880" s="0" t="s">
        <v>20590</v>
      </c>
      <c r="G7880" s="0" t="s">
        <v>20591</v>
      </c>
    </row>
    <row r="7881" customFormat="false" ht="14.4" hidden="false" customHeight="false" outlineLevel="0" collapsed="false">
      <c r="A7881" s="0" t="n">
        <v>1111</v>
      </c>
      <c r="B7881" s="0" t="s">
        <v>20346</v>
      </c>
      <c r="C7881" s="0" t="s">
        <v>20347</v>
      </c>
      <c r="D7881" s="0" t="s">
        <v>20592</v>
      </c>
      <c r="E7881" s="0" t="s">
        <v>20593</v>
      </c>
      <c r="G7881" s="0" t="s">
        <v>20594</v>
      </c>
    </row>
    <row r="7882" customFormat="false" ht="14.4" hidden="false" customHeight="false" outlineLevel="0" collapsed="false">
      <c r="A7882" s="0" t="n">
        <v>1111</v>
      </c>
      <c r="B7882" s="0" t="s">
        <v>20346</v>
      </c>
      <c r="C7882" s="0" t="s">
        <v>20347</v>
      </c>
      <c r="D7882" s="0" t="s">
        <v>20595</v>
      </c>
      <c r="E7882" s="0" t="s">
        <v>20596</v>
      </c>
      <c r="G7882" s="0" t="s">
        <v>20597</v>
      </c>
    </row>
    <row r="7883" customFormat="false" ht="14.4" hidden="false" customHeight="false" outlineLevel="0" collapsed="false">
      <c r="A7883" s="0" t="n">
        <v>1111</v>
      </c>
      <c r="B7883" s="0" t="s">
        <v>20346</v>
      </c>
      <c r="C7883" s="0" t="s">
        <v>20347</v>
      </c>
      <c r="D7883" s="0" t="s">
        <v>20598</v>
      </c>
      <c r="E7883" s="0" t="s">
        <v>20599</v>
      </c>
      <c r="G7883" s="0" t="s">
        <v>20600</v>
      </c>
    </row>
    <row r="7884" customFormat="false" ht="14.4" hidden="false" customHeight="false" outlineLevel="0" collapsed="false">
      <c r="A7884" s="0" t="n">
        <v>1111</v>
      </c>
      <c r="B7884" s="0" t="s">
        <v>20346</v>
      </c>
      <c r="C7884" s="0" t="s">
        <v>20347</v>
      </c>
      <c r="D7884" s="0" t="s">
        <v>20601</v>
      </c>
      <c r="E7884" s="0" t="s">
        <v>20602</v>
      </c>
      <c r="G7884" s="0" t="s">
        <v>20603</v>
      </c>
    </row>
    <row r="7885" customFormat="false" ht="14.4" hidden="false" customHeight="false" outlineLevel="0" collapsed="false">
      <c r="A7885" s="0" t="n">
        <v>1111</v>
      </c>
      <c r="B7885" s="0" t="s">
        <v>20346</v>
      </c>
      <c r="C7885" s="0" t="s">
        <v>20347</v>
      </c>
      <c r="D7885" s="0" t="s">
        <v>20604</v>
      </c>
      <c r="E7885" s="0" t="s">
        <v>20605</v>
      </c>
      <c r="G7885" s="0" t="s">
        <v>20606</v>
      </c>
    </row>
    <row r="7886" customFormat="false" ht="14.4" hidden="false" customHeight="false" outlineLevel="0" collapsed="false">
      <c r="A7886" s="0" t="n">
        <v>1111</v>
      </c>
      <c r="B7886" s="0" t="s">
        <v>20346</v>
      </c>
      <c r="C7886" s="0" t="s">
        <v>20347</v>
      </c>
      <c r="D7886" s="0" t="s">
        <v>20607</v>
      </c>
      <c r="E7886" s="0" t="s">
        <v>20608</v>
      </c>
      <c r="G7886" s="0" t="s">
        <v>20609</v>
      </c>
    </row>
    <row r="7887" customFormat="false" ht="14.4" hidden="false" customHeight="false" outlineLevel="0" collapsed="false">
      <c r="A7887" s="0" t="n">
        <v>1111</v>
      </c>
      <c r="B7887" s="0" t="s">
        <v>20346</v>
      </c>
      <c r="C7887" s="0" t="s">
        <v>20347</v>
      </c>
      <c r="D7887" s="0" t="s">
        <v>20610</v>
      </c>
      <c r="E7887" s="0" t="s">
        <v>20611</v>
      </c>
      <c r="G7887" s="0" t="s">
        <v>20612</v>
      </c>
    </row>
    <row r="7888" customFormat="false" ht="14.4" hidden="false" customHeight="false" outlineLevel="0" collapsed="false">
      <c r="A7888" s="0" t="n">
        <v>1111</v>
      </c>
      <c r="B7888" s="0" t="s">
        <v>20346</v>
      </c>
      <c r="C7888" s="0" t="s">
        <v>20347</v>
      </c>
      <c r="D7888" s="0" t="s">
        <v>20613</v>
      </c>
      <c r="E7888" s="0" t="s">
        <v>20614</v>
      </c>
      <c r="G7888" s="0" t="s">
        <v>20615</v>
      </c>
    </row>
    <row r="7889" customFormat="false" ht="14.4" hidden="false" customHeight="false" outlineLevel="0" collapsed="false">
      <c r="A7889" s="0" t="n">
        <v>1111</v>
      </c>
      <c r="B7889" s="0" t="s">
        <v>20346</v>
      </c>
      <c r="C7889" s="0" t="s">
        <v>20347</v>
      </c>
      <c r="D7889" s="0" t="s">
        <v>20616</v>
      </c>
      <c r="E7889" s="0" t="s">
        <v>20617</v>
      </c>
      <c r="G7889" s="0" t="s">
        <v>20618</v>
      </c>
    </row>
    <row r="7890" customFormat="false" ht="14.4" hidden="false" customHeight="false" outlineLevel="0" collapsed="false">
      <c r="A7890" s="0" t="n">
        <v>1111</v>
      </c>
      <c r="B7890" s="0" t="s">
        <v>20346</v>
      </c>
      <c r="C7890" s="0" t="s">
        <v>20347</v>
      </c>
      <c r="D7890" s="0" t="s">
        <v>20619</v>
      </c>
      <c r="E7890" s="0" t="s">
        <v>20620</v>
      </c>
      <c r="G7890" s="0" t="s">
        <v>20621</v>
      </c>
    </row>
    <row r="7891" customFormat="false" ht="14.4" hidden="false" customHeight="false" outlineLevel="0" collapsed="false">
      <c r="A7891" s="0" t="n">
        <v>1111</v>
      </c>
      <c r="B7891" s="0" t="s">
        <v>20346</v>
      </c>
      <c r="C7891" s="0" t="s">
        <v>20347</v>
      </c>
      <c r="D7891" s="0" t="s">
        <v>20622</v>
      </c>
      <c r="E7891" s="0" t="s">
        <v>20623</v>
      </c>
      <c r="G7891" s="0" t="s">
        <v>20624</v>
      </c>
    </row>
    <row r="7892" customFormat="false" ht="14.4" hidden="false" customHeight="false" outlineLevel="0" collapsed="false">
      <c r="A7892" s="0" t="n">
        <v>1111</v>
      </c>
      <c r="B7892" s="0" t="s">
        <v>20346</v>
      </c>
      <c r="C7892" s="0" t="s">
        <v>20347</v>
      </c>
      <c r="D7892" s="0" t="s">
        <v>20625</v>
      </c>
      <c r="E7892" s="0" t="s">
        <v>20626</v>
      </c>
      <c r="G7892" s="0" t="s">
        <v>20627</v>
      </c>
    </row>
    <row r="7893" customFormat="false" ht="14.4" hidden="false" customHeight="false" outlineLevel="0" collapsed="false">
      <c r="A7893" s="0" t="n">
        <v>1111</v>
      </c>
      <c r="B7893" s="0" t="s">
        <v>20346</v>
      </c>
      <c r="C7893" s="0" t="s">
        <v>20347</v>
      </c>
      <c r="D7893" s="0" t="s">
        <v>20628</v>
      </c>
      <c r="E7893" s="0" t="s">
        <v>20629</v>
      </c>
      <c r="G7893" s="0" t="s">
        <v>20630</v>
      </c>
    </row>
    <row r="7894" customFormat="false" ht="14.4" hidden="false" customHeight="false" outlineLevel="0" collapsed="false">
      <c r="A7894" s="0" t="n">
        <v>1111</v>
      </c>
      <c r="B7894" s="0" t="s">
        <v>20346</v>
      </c>
      <c r="C7894" s="0" t="s">
        <v>20347</v>
      </c>
      <c r="D7894" s="0" t="s">
        <v>20631</v>
      </c>
      <c r="E7894" s="0" t="s">
        <v>20632</v>
      </c>
      <c r="G7894" s="0" t="s">
        <v>20633</v>
      </c>
    </row>
    <row r="7895" customFormat="false" ht="14.4" hidden="false" customHeight="false" outlineLevel="0" collapsed="false">
      <c r="A7895" s="0" t="n">
        <v>1111</v>
      </c>
      <c r="B7895" s="0" t="s">
        <v>20346</v>
      </c>
      <c r="C7895" s="0" t="s">
        <v>20347</v>
      </c>
      <c r="D7895" s="0" t="s">
        <v>20634</v>
      </c>
      <c r="E7895" s="0" t="s">
        <v>20635</v>
      </c>
      <c r="G7895" s="0" t="s">
        <v>20636</v>
      </c>
    </row>
    <row r="7896" customFormat="false" ht="14.4" hidden="false" customHeight="false" outlineLevel="0" collapsed="false">
      <c r="A7896" s="0" t="n">
        <v>1111</v>
      </c>
      <c r="B7896" s="0" t="s">
        <v>20346</v>
      </c>
      <c r="C7896" s="0" t="s">
        <v>20347</v>
      </c>
      <c r="D7896" s="0" t="s">
        <v>20637</v>
      </c>
      <c r="E7896" s="0" t="s">
        <v>20638</v>
      </c>
      <c r="G7896" s="0" t="s">
        <v>20639</v>
      </c>
    </row>
    <row r="7897" customFormat="false" ht="14.4" hidden="false" customHeight="false" outlineLevel="0" collapsed="false">
      <c r="A7897" s="0" t="n">
        <v>1111</v>
      </c>
      <c r="B7897" s="0" t="s">
        <v>20346</v>
      </c>
      <c r="C7897" s="0" t="s">
        <v>20347</v>
      </c>
      <c r="D7897" s="0" t="s">
        <v>20640</v>
      </c>
      <c r="E7897" s="0" t="s">
        <v>20641</v>
      </c>
      <c r="G7897" s="0" t="s">
        <v>20642</v>
      </c>
    </row>
    <row r="7898" customFormat="false" ht="14.4" hidden="false" customHeight="false" outlineLevel="0" collapsed="false">
      <c r="A7898" s="0" t="n">
        <v>1111</v>
      </c>
      <c r="B7898" s="0" t="s">
        <v>20346</v>
      </c>
      <c r="C7898" s="0" t="s">
        <v>20347</v>
      </c>
      <c r="D7898" s="0" t="s">
        <v>20643</v>
      </c>
      <c r="E7898" s="0" t="s">
        <v>20644</v>
      </c>
      <c r="G7898" s="0" t="s">
        <v>20645</v>
      </c>
    </row>
    <row r="7899" customFormat="false" ht="14.4" hidden="false" customHeight="false" outlineLevel="0" collapsed="false">
      <c r="A7899" s="0" t="n">
        <v>1111</v>
      </c>
      <c r="B7899" s="0" t="s">
        <v>20346</v>
      </c>
      <c r="C7899" s="0" t="s">
        <v>20347</v>
      </c>
      <c r="D7899" s="0" t="s">
        <v>20646</v>
      </c>
      <c r="E7899" s="0" t="s">
        <v>20647</v>
      </c>
      <c r="G7899" s="0" t="s">
        <v>20648</v>
      </c>
    </row>
    <row r="7900" customFormat="false" ht="14.4" hidden="false" customHeight="false" outlineLevel="0" collapsed="false">
      <c r="A7900" s="0" t="n">
        <v>1111</v>
      </c>
      <c r="B7900" s="0" t="s">
        <v>20346</v>
      </c>
      <c r="C7900" s="0" t="s">
        <v>20347</v>
      </c>
      <c r="D7900" s="0" t="s">
        <v>20649</v>
      </c>
      <c r="E7900" s="0" t="s">
        <v>20650</v>
      </c>
      <c r="G7900" s="0" t="s">
        <v>20651</v>
      </c>
    </row>
    <row r="7901" customFormat="false" ht="14.4" hidden="false" customHeight="false" outlineLevel="0" collapsed="false">
      <c r="A7901" s="0" t="n">
        <v>1111</v>
      </c>
      <c r="B7901" s="0" t="s">
        <v>20346</v>
      </c>
      <c r="C7901" s="0" t="s">
        <v>20347</v>
      </c>
      <c r="D7901" s="0" t="s">
        <v>20652</v>
      </c>
      <c r="E7901" s="0" t="s">
        <v>20653</v>
      </c>
      <c r="G7901" s="0" t="s">
        <v>20654</v>
      </c>
    </row>
    <row r="7902" customFormat="false" ht="14.4" hidden="false" customHeight="false" outlineLevel="0" collapsed="false">
      <c r="A7902" s="0" t="n">
        <v>1111</v>
      </c>
      <c r="B7902" s="0" t="s">
        <v>20346</v>
      </c>
      <c r="C7902" s="0" t="s">
        <v>20347</v>
      </c>
      <c r="D7902" s="0" t="s">
        <v>20655</v>
      </c>
      <c r="E7902" s="0" t="s">
        <v>20656</v>
      </c>
      <c r="G7902" s="0" t="s">
        <v>20657</v>
      </c>
    </row>
    <row r="7903" customFormat="false" ht="14.4" hidden="false" customHeight="false" outlineLevel="0" collapsed="false">
      <c r="A7903" s="0" t="n">
        <v>1111</v>
      </c>
      <c r="B7903" s="0" t="s">
        <v>20346</v>
      </c>
      <c r="C7903" s="0" t="s">
        <v>20347</v>
      </c>
      <c r="D7903" s="0" t="s">
        <v>20658</v>
      </c>
      <c r="E7903" s="0" t="s">
        <v>20659</v>
      </c>
      <c r="G7903" s="0" t="s">
        <v>20660</v>
      </c>
    </row>
    <row r="7904" customFormat="false" ht="14.4" hidden="false" customHeight="false" outlineLevel="0" collapsed="false">
      <c r="A7904" s="0" t="n">
        <v>1111</v>
      </c>
      <c r="B7904" s="0" t="s">
        <v>20346</v>
      </c>
      <c r="C7904" s="0" t="s">
        <v>20347</v>
      </c>
      <c r="D7904" s="0" t="s">
        <v>20661</v>
      </c>
      <c r="E7904" s="0" t="s">
        <v>20662</v>
      </c>
      <c r="G7904" s="0" t="s">
        <v>20663</v>
      </c>
    </row>
    <row r="7905" customFormat="false" ht="14.4" hidden="false" customHeight="false" outlineLevel="0" collapsed="false">
      <c r="A7905" s="0" t="n">
        <v>1111</v>
      </c>
      <c r="B7905" s="0" t="s">
        <v>20346</v>
      </c>
      <c r="C7905" s="0" t="s">
        <v>20347</v>
      </c>
      <c r="D7905" s="0" t="s">
        <v>20664</v>
      </c>
      <c r="E7905" s="0" t="s">
        <v>20665</v>
      </c>
      <c r="G7905" s="0" t="s">
        <v>20666</v>
      </c>
    </row>
    <row r="7906" customFormat="false" ht="14.4" hidden="false" customHeight="false" outlineLevel="0" collapsed="false">
      <c r="A7906" s="0" t="n">
        <v>1111</v>
      </c>
      <c r="B7906" s="0" t="s">
        <v>20346</v>
      </c>
      <c r="C7906" s="0" t="s">
        <v>20347</v>
      </c>
      <c r="D7906" s="0" t="s">
        <v>20667</v>
      </c>
      <c r="E7906" s="0" t="s">
        <v>20668</v>
      </c>
      <c r="G7906" s="0" t="s">
        <v>20669</v>
      </c>
    </row>
    <row r="7907" customFormat="false" ht="14.4" hidden="false" customHeight="false" outlineLevel="0" collapsed="false">
      <c r="A7907" s="0" t="n">
        <v>1111</v>
      </c>
      <c r="B7907" s="0" t="s">
        <v>20346</v>
      </c>
      <c r="C7907" s="0" t="s">
        <v>20347</v>
      </c>
      <c r="D7907" s="0" t="s">
        <v>20670</v>
      </c>
      <c r="E7907" s="0" t="s">
        <v>20671</v>
      </c>
      <c r="G7907" s="0" t="s">
        <v>20672</v>
      </c>
    </row>
    <row r="7908" customFormat="false" ht="14.4" hidden="false" customHeight="false" outlineLevel="0" collapsed="false">
      <c r="A7908" s="0" t="n">
        <v>1111</v>
      </c>
      <c r="B7908" s="0" t="s">
        <v>20346</v>
      </c>
      <c r="C7908" s="0" t="s">
        <v>20347</v>
      </c>
      <c r="D7908" s="0" t="s">
        <v>20673</v>
      </c>
      <c r="E7908" s="0" t="s">
        <v>20674</v>
      </c>
      <c r="G7908" s="0" t="s">
        <v>20675</v>
      </c>
    </row>
    <row r="7909" customFormat="false" ht="14.4" hidden="false" customHeight="false" outlineLevel="0" collapsed="false">
      <c r="A7909" s="0" t="n">
        <v>1111</v>
      </c>
      <c r="B7909" s="0" t="s">
        <v>20346</v>
      </c>
      <c r="C7909" s="0" t="s">
        <v>20347</v>
      </c>
      <c r="D7909" s="0" t="s">
        <v>20676</v>
      </c>
      <c r="E7909" s="0" t="s">
        <v>20677</v>
      </c>
      <c r="G7909" s="0" t="s">
        <v>20678</v>
      </c>
    </row>
    <row r="7910" customFormat="false" ht="14.4" hidden="false" customHeight="false" outlineLevel="0" collapsed="false">
      <c r="A7910" s="0" t="n">
        <v>1111</v>
      </c>
      <c r="B7910" s="0" t="s">
        <v>20346</v>
      </c>
      <c r="C7910" s="0" t="s">
        <v>20347</v>
      </c>
      <c r="D7910" s="0" t="s">
        <v>20679</v>
      </c>
      <c r="E7910" s="0" t="s">
        <v>20680</v>
      </c>
      <c r="G7910" s="0" t="s">
        <v>20681</v>
      </c>
    </row>
    <row r="7911" customFormat="false" ht="14.4" hidden="false" customHeight="false" outlineLevel="0" collapsed="false">
      <c r="A7911" s="0" t="n">
        <v>1111</v>
      </c>
      <c r="B7911" s="0" t="s">
        <v>20346</v>
      </c>
      <c r="C7911" s="0" t="s">
        <v>20347</v>
      </c>
      <c r="D7911" s="0" t="s">
        <v>20682</v>
      </c>
      <c r="E7911" s="0" t="s">
        <v>20683</v>
      </c>
      <c r="G7911" s="0" t="s">
        <v>20684</v>
      </c>
    </row>
    <row r="7912" customFormat="false" ht="14.4" hidden="false" customHeight="false" outlineLevel="0" collapsed="false">
      <c r="A7912" s="0" t="n">
        <v>1111</v>
      </c>
      <c r="B7912" s="0" t="s">
        <v>20346</v>
      </c>
      <c r="C7912" s="0" t="s">
        <v>20347</v>
      </c>
      <c r="D7912" s="0" t="s">
        <v>20685</v>
      </c>
      <c r="E7912" s="0" t="s">
        <v>20686</v>
      </c>
      <c r="G7912" s="0" t="s">
        <v>20687</v>
      </c>
    </row>
    <row r="7913" customFormat="false" ht="14.4" hidden="false" customHeight="false" outlineLevel="0" collapsed="false">
      <c r="A7913" s="0" t="n">
        <v>1111</v>
      </c>
      <c r="B7913" s="0" t="s">
        <v>20346</v>
      </c>
      <c r="C7913" s="0" t="s">
        <v>20347</v>
      </c>
      <c r="D7913" s="0" t="s">
        <v>20688</v>
      </c>
      <c r="E7913" s="0" t="s">
        <v>20689</v>
      </c>
      <c r="G7913" s="0" t="s">
        <v>20690</v>
      </c>
    </row>
    <row r="7914" customFormat="false" ht="14.4" hidden="false" customHeight="false" outlineLevel="0" collapsed="false">
      <c r="A7914" s="0" t="n">
        <v>1111</v>
      </c>
      <c r="B7914" s="0" t="s">
        <v>20346</v>
      </c>
      <c r="C7914" s="0" t="s">
        <v>20347</v>
      </c>
      <c r="D7914" s="0" t="s">
        <v>20691</v>
      </c>
      <c r="E7914" s="0" t="s">
        <v>20692</v>
      </c>
      <c r="G7914" s="0" t="s">
        <v>20693</v>
      </c>
    </row>
    <row r="7915" customFormat="false" ht="14.4" hidden="false" customHeight="false" outlineLevel="0" collapsed="false">
      <c r="A7915" s="0" t="n">
        <v>1111</v>
      </c>
      <c r="B7915" s="0" t="s">
        <v>20346</v>
      </c>
      <c r="C7915" s="0" t="s">
        <v>20347</v>
      </c>
      <c r="D7915" s="0" t="s">
        <v>20694</v>
      </c>
      <c r="E7915" s="0" t="s">
        <v>20695</v>
      </c>
      <c r="G7915" s="0" t="s">
        <v>20696</v>
      </c>
    </row>
    <row r="7916" customFormat="false" ht="14.4" hidden="false" customHeight="false" outlineLevel="0" collapsed="false">
      <c r="A7916" s="0" t="n">
        <v>1111</v>
      </c>
      <c r="B7916" s="0" t="s">
        <v>20346</v>
      </c>
      <c r="C7916" s="0" t="s">
        <v>20347</v>
      </c>
      <c r="D7916" s="0" t="s">
        <v>20697</v>
      </c>
      <c r="E7916" s="0" t="s">
        <v>20698</v>
      </c>
      <c r="G7916" s="0" t="s">
        <v>20699</v>
      </c>
    </row>
    <row r="7917" customFormat="false" ht="14.4" hidden="false" customHeight="false" outlineLevel="0" collapsed="false">
      <c r="A7917" s="0" t="n">
        <v>1111</v>
      </c>
      <c r="B7917" s="0" t="s">
        <v>20346</v>
      </c>
      <c r="C7917" s="0" t="s">
        <v>20347</v>
      </c>
      <c r="D7917" s="0" t="s">
        <v>20700</v>
      </c>
      <c r="E7917" s="0" t="s">
        <v>20701</v>
      </c>
      <c r="G7917" s="0" t="s">
        <v>20702</v>
      </c>
    </row>
    <row r="7918" customFormat="false" ht="14.4" hidden="false" customHeight="false" outlineLevel="0" collapsed="false">
      <c r="A7918" s="0" t="n">
        <v>1111</v>
      </c>
      <c r="B7918" s="0" t="s">
        <v>20346</v>
      </c>
      <c r="C7918" s="0" t="s">
        <v>20347</v>
      </c>
      <c r="D7918" s="0" t="s">
        <v>20703</v>
      </c>
      <c r="E7918" s="0" t="s">
        <v>20704</v>
      </c>
      <c r="G7918" s="0" t="s">
        <v>20705</v>
      </c>
    </row>
    <row r="7919" customFormat="false" ht="14.4" hidden="false" customHeight="false" outlineLevel="0" collapsed="false">
      <c r="A7919" s="0" t="n">
        <v>1111</v>
      </c>
      <c r="B7919" s="0" t="s">
        <v>20346</v>
      </c>
      <c r="C7919" s="0" t="s">
        <v>20347</v>
      </c>
      <c r="D7919" s="0" t="s">
        <v>20706</v>
      </c>
      <c r="E7919" s="0" t="s">
        <v>20707</v>
      </c>
      <c r="G7919" s="0" t="s">
        <v>20708</v>
      </c>
    </row>
    <row r="7920" customFormat="false" ht="14.4" hidden="false" customHeight="false" outlineLevel="0" collapsed="false">
      <c r="A7920" s="0" t="n">
        <v>1111</v>
      </c>
      <c r="B7920" s="0" t="s">
        <v>20346</v>
      </c>
      <c r="C7920" s="0" t="s">
        <v>20347</v>
      </c>
      <c r="D7920" s="0" t="s">
        <v>20709</v>
      </c>
      <c r="E7920" s="0" t="s">
        <v>20710</v>
      </c>
      <c r="G7920" s="0" t="s">
        <v>20711</v>
      </c>
    </row>
    <row r="7921" customFormat="false" ht="14.4" hidden="false" customHeight="false" outlineLevel="0" collapsed="false">
      <c r="A7921" s="0" t="n">
        <v>1111</v>
      </c>
      <c r="B7921" s="0" t="s">
        <v>20346</v>
      </c>
      <c r="C7921" s="0" t="s">
        <v>20347</v>
      </c>
      <c r="D7921" s="0" t="s">
        <v>20712</v>
      </c>
      <c r="E7921" s="0" t="s">
        <v>20713</v>
      </c>
      <c r="G7921" s="0" t="s">
        <v>20714</v>
      </c>
    </row>
    <row r="7922" customFormat="false" ht="14.4" hidden="false" customHeight="false" outlineLevel="0" collapsed="false">
      <c r="A7922" s="0" t="n">
        <v>1111</v>
      </c>
      <c r="B7922" s="0" t="s">
        <v>20346</v>
      </c>
      <c r="C7922" s="0" t="s">
        <v>20347</v>
      </c>
      <c r="D7922" s="0" t="s">
        <v>20715</v>
      </c>
      <c r="E7922" s="0" t="s">
        <v>20716</v>
      </c>
      <c r="G7922" s="0" t="s">
        <v>20717</v>
      </c>
    </row>
    <row r="7923" customFormat="false" ht="14.4" hidden="false" customHeight="false" outlineLevel="0" collapsed="false">
      <c r="A7923" s="0" t="n">
        <v>1111</v>
      </c>
      <c r="B7923" s="0" t="s">
        <v>20346</v>
      </c>
      <c r="C7923" s="0" t="s">
        <v>20347</v>
      </c>
      <c r="D7923" s="0" t="s">
        <v>20718</v>
      </c>
      <c r="E7923" s="0" t="s">
        <v>20719</v>
      </c>
      <c r="G7923" s="0" t="s">
        <v>20720</v>
      </c>
    </row>
    <row r="7924" customFormat="false" ht="14.4" hidden="false" customHeight="false" outlineLevel="0" collapsed="false">
      <c r="A7924" s="0" t="n">
        <v>1111</v>
      </c>
      <c r="B7924" s="0" t="s">
        <v>20346</v>
      </c>
      <c r="C7924" s="0" t="s">
        <v>20347</v>
      </c>
      <c r="D7924" s="0" t="s">
        <v>20721</v>
      </c>
      <c r="E7924" s="0" t="s">
        <v>20722</v>
      </c>
      <c r="G7924" s="0" t="s">
        <v>20723</v>
      </c>
    </row>
    <row r="7925" customFormat="false" ht="14.4" hidden="false" customHeight="false" outlineLevel="0" collapsed="false">
      <c r="A7925" s="0" t="n">
        <v>1111</v>
      </c>
      <c r="B7925" s="0" t="s">
        <v>20346</v>
      </c>
      <c r="C7925" s="0" t="s">
        <v>20347</v>
      </c>
      <c r="D7925" s="0" t="s">
        <v>20724</v>
      </c>
      <c r="E7925" s="0" t="s">
        <v>20725</v>
      </c>
      <c r="G7925" s="0" t="s">
        <v>20726</v>
      </c>
    </row>
    <row r="7926" customFormat="false" ht="14.4" hidden="false" customHeight="false" outlineLevel="0" collapsed="false">
      <c r="A7926" s="0" t="n">
        <v>1111</v>
      </c>
      <c r="B7926" s="0" t="s">
        <v>20346</v>
      </c>
      <c r="C7926" s="0" t="s">
        <v>20347</v>
      </c>
      <c r="D7926" s="0" t="s">
        <v>20727</v>
      </c>
      <c r="E7926" s="0" t="s">
        <v>20728</v>
      </c>
      <c r="G7926" s="0" t="s">
        <v>20729</v>
      </c>
    </row>
    <row r="7927" customFormat="false" ht="14.4" hidden="false" customHeight="false" outlineLevel="0" collapsed="false">
      <c r="A7927" s="0" t="n">
        <v>1111</v>
      </c>
      <c r="B7927" s="0" t="s">
        <v>20346</v>
      </c>
      <c r="C7927" s="0" t="s">
        <v>20347</v>
      </c>
      <c r="D7927" s="0" t="s">
        <v>20730</v>
      </c>
      <c r="E7927" s="0" t="s">
        <v>20731</v>
      </c>
      <c r="G7927" s="0" t="s">
        <v>20732</v>
      </c>
    </row>
    <row r="7928" customFormat="false" ht="14.4" hidden="false" customHeight="false" outlineLevel="0" collapsed="false">
      <c r="A7928" s="0" t="n">
        <v>1111</v>
      </c>
      <c r="B7928" s="0" t="s">
        <v>20346</v>
      </c>
      <c r="C7928" s="0" t="s">
        <v>20347</v>
      </c>
      <c r="D7928" s="0" t="s">
        <v>20733</v>
      </c>
      <c r="E7928" s="0" t="s">
        <v>20734</v>
      </c>
      <c r="G7928" s="0" t="s">
        <v>20735</v>
      </c>
    </row>
    <row r="7929" customFormat="false" ht="14.4" hidden="false" customHeight="false" outlineLevel="0" collapsed="false">
      <c r="A7929" s="0" t="n">
        <v>1111</v>
      </c>
      <c r="B7929" s="0" t="s">
        <v>20346</v>
      </c>
      <c r="C7929" s="0" t="s">
        <v>20347</v>
      </c>
      <c r="D7929" s="0" t="s">
        <v>20736</v>
      </c>
      <c r="E7929" s="0" t="s">
        <v>20737</v>
      </c>
      <c r="G7929" s="0" t="s">
        <v>20738</v>
      </c>
    </row>
    <row r="7930" customFormat="false" ht="14.4" hidden="false" customHeight="false" outlineLevel="0" collapsed="false">
      <c r="A7930" s="0" t="n">
        <v>1111</v>
      </c>
      <c r="B7930" s="0" t="s">
        <v>20346</v>
      </c>
      <c r="C7930" s="0" t="s">
        <v>20347</v>
      </c>
      <c r="D7930" s="0" t="s">
        <v>20739</v>
      </c>
      <c r="E7930" s="0" t="s">
        <v>20740</v>
      </c>
      <c r="G7930" s="0" t="s">
        <v>20741</v>
      </c>
    </row>
    <row r="7931" customFormat="false" ht="14.4" hidden="false" customHeight="false" outlineLevel="0" collapsed="false">
      <c r="A7931" s="0" t="n">
        <v>1111</v>
      </c>
      <c r="B7931" s="0" t="s">
        <v>20346</v>
      </c>
      <c r="C7931" s="0" t="s">
        <v>20347</v>
      </c>
      <c r="D7931" s="0" t="s">
        <v>20742</v>
      </c>
      <c r="E7931" s="0" t="s">
        <v>20743</v>
      </c>
      <c r="G7931" s="0" t="s">
        <v>20744</v>
      </c>
    </row>
    <row r="7932" customFormat="false" ht="14.4" hidden="false" customHeight="false" outlineLevel="0" collapsed="false">
      <c r="A7932" s="0" t="n">
        <v>1111</v>
      </c>
      <c r="B7932" s="0" t="s">
        <v>20346</v>
      </c>
      <c r="C7932" s="0" t="s">
        <v>20347</v>
      </c>
      <c r="D7932" s="0" t="s">
        <v>20745</v>
      </c>
      <c r="E7932" s="0" t="s">
        <v>20746</v>
      </c>
      <c r="G7932" s="0" t="s">
        <v>20747</v>
      </c>
    </row>
    <row r="7933" customFormat="false" ht="14.4" hidden="false" customHeight="false" outlineLevel="0" collapsed="false">
      <c r="A7933" s="0" t="n">
        <v>1111</v>
      </c>
      <c r="B7933" s="0" t="s">
        <v>20346</v>
      </c>
      <c r="C7933" s="0" t="s">
        <v>20347</v>
      </c>
      <c r="D7933" s="0" t="s">
        <v>20748</v>
      </c>
      <c r="E7933" s="0" t="s">
        <v>20749</v>
      </c>
      <c r="G7933" s="0" t="s">
        <v>20750</v>
      </c>
    </row>
    <row r="7934" customFormat="false" ht="14.4" hidden="false" customHeight="false" outlineLevel="0" collapsed="false">
      <c r="A7934" s="0" t="n">
        <v>1111</v>
      </c>
      <c r="B7934" s="0" t="s">
        <v>20346</v>
      </c>
      <c r="C7934" s="0" t="s">
        <v>20347</v>
      </c>
      <c r="D7934" s="0" t="s">
        <v>20751</v>
      </c>
      <c r="E7934" s="0" t="s">
        <v>20752</v>
      </c>
      <c r="G7934" s="0" t="s">
        <v>20753</v>
      </c>
    </row>
    <row r="7935" customFormat="false" ht="14.4" hidden="false" customHeight="false" outlineLevel="0" collapsed="false">
      <c r="A7935" s="0" t="n">
        <v>1111</v>
      </c>
      <c r="B7935" s="0" t="s">
        <v>20346</v>
      </c>
      <c r="C7935" s="0" t="s">
        <v>20347</v>
      </c>
      <c r="D7935" s="0" t="s">
        <v>20754</v>
      </c>
      <c r="E7935" s="0" t="s">
        <v>20755</v>
      </c>
      <c r="G7935" s="0" t="s">
        <v>20756</v>
      </c>
    </row>
    <row r="7936" customFormat="false" ht="14.4" hidden="false" customHeight="false" outlineLevel="0" collapsed="false">
      <c r="A7936" s="0" t="n">
        <v>1111</v>
      </c>
      <c r="B7936" s="0" t="s">
        <v>20346</v>
      </c>
      <c r="C7936" s="0" t="s">
        <v>20347</v>
      </c>
      <c r="D7936" s="0" t="s">
        <v>20757</v>
      </c>
      <c r="E7936" s="0" t="s">
        <v>20758</v>
      </c>
      <c r="G7936" s="0" t="s">
        <v>20759</v>
      </c>
    </row>
    <row r="7937" customFormat="false" ht="14.4" hidden="false" customHeight="false" outlineLevel="0" collapsed="false">
      <c r="A7937" s="0" t="n">
        <v>1111</v>
      </c>
      <c r="B7937" s="0" t="s">
        <v>20346</v>
      </c>
      <c r="C7937" s="0" t="s">
        <v>20347</v>
      </c>
      <c r="D7937" s="0" t="s">
        <v>20760</v>
      </c>
      <c r="E7937" s="0" t="s">
        <v>20761</v>
      </c>
      <c r="G7937" s="0" t="s">
        <v>20762</v>
      </c>
    </row>
    <row r="7938" customFormat="false" ht="14.4" hidden="false" customHeight="false" outlineLevel="0" collapsed="false">
      <c r="A7938" s="0" t="n">
        <v>1111</v>
      </c>
      <c r="B7938" s="0" t="s">
        <v>20346</v>
      </c>
      <c r="C7938" s="0" t="s">
        <v>20347</v>
      </c>
      <c r="D7938" s="0" t="s">
        <v>20763</v>
      </c>
      <c r="E7938" s="0" t="s">
        <v>20764</v>
      </c>
      <c r="G7938" s="0" t="s">
        <v>20765</v>
      </c>
    </row>
    <row r="7939" customFormat="false" ht="14.4" hidden="false" customHeight="false" outlineLevel="0" collapsed="false">
      <c r="A7939" s="0" t="n">
        <v>1111</v>
      </c>
      <c r="B7939" s="0" t="s">
        <v>20346</v>
      </c>
      <c r="C7939" s="0" t="s">
        <v>20347</v>
      </c>
      <c r="D7939" s="0" t="s">
        <v>20766</v>
      </c>
      <c r="E7939" s="0" t="s">
        <v>20425</v>
      </c>
      <c r="G7939" s="0" t="s">
        <v>20767</v>
      </c>
    </row>
    <row r="7940" customFormat="false" ht="14.4" hidden="false" customHeight="false" outlineLevel="0" collapsed="false">
      <c r="A7940" s="0" t="n">
        <v>1111</v>
      </c>
      <c r="B7940" s="0" t="s">
        <v>20346</v>
      </c>
      <c r="C7940" s="0" t="s">
        <v>20347</v>
      </c>
      <c r="D7940" s="0" t="s">
        <v>20768</v>
      </c>
      <c r="E7940" s="0" t="s">
        <v>20769</v>
      </c>
      <c r="G7940" s="0" t="s">
        <v>20770</v>
      </c>
    </row>
    <row r="7941" customFormat="false" ht="14.4" hidden="false" customHeight="false" outlineLevel="0" collapsed="false">
      <c r="A7941" s="0" t="n">
        <v>1111</v>
      </c>
      <c r="B7941" s="0" t="s">
        <v>20346</v>
      </c>
      <c r="C7941" s="0" t="s">
        <v>20347</v>
      </c>
      <c r="D7941" s="0" t="s">
        <v>20771</v>
      </c>
      <c r="E7941" s="0" t="s">
        <v>20772</v>
      </c>
      <c r="G7941" s="0" t="s">
        <v>20773</v>
      </c>
    </row>
    <row r="7942" customFormat="false" ht="14.4" hidden="false" customHeight="false" outlineLevel="0" collapsed="false">
      <c r="A7942" s="0" t="n">
        <v>1111</v>
      </c>
      <c r="B7942" s="0" t="s">
        <v>20346</v>
      </c>
      <c r="C7942" s="0" t="s">
        <v>20347</v>
      </c>
      <c r="D7942" s="0" t="s">
        <v>20774</v>
      </c>
      <c r="E7942" s="0" t="s">
        <v>20775</v>
      </c>
      <c r="G7942" s="0" t="s">
        <v>20776</v>
      </c>
    </row>
    <row r="7943" customFormat="false" ht="14.4" hidden="false" customHeight="false" outlineLevel="0" collapsed="false">
      <c r="A7943" s="0" t="n">
        <v>1111</v>
      </c>
      <c r="B7943" s="0" t="s">
        <v>20346</v>
      </c>
      <c r="C7943" s="0" t="s">
        <v>20347</v>
      </c>
      <c r="D7943" s="0" t="s">
        <v>20777</v>
      </c>
      <c r="E7943" s="0" t="s">
        <v>20778</v>
      </c>
      <c r="G7943" s="0" t="s">
        <v>20779</v>
      </c>
    </row>
    <row r="7944" customFormat="false" ht="14.4" hidden="false" customHeight="false" outlineLevel="0" collapsed="false">
      <c r="A7944" s="0" t="n">
        <v>1111</v>
      </c>
      <c r="B7944" s="0" t="s">
        <v>20346</v>
      </c>
      <c r="C7944" s="0" t="s">
        <v>20347</v>
      </c>
      <c r="D7944" s="0" t="s">
        <v>20780</v>
      </c>
      <c r="E7944" s="0" t="s">
        <v>20781</v>
      </c>
      <c r="G7944" s="0" t="s">
        <v>20782</v>
      </c>
    </row>
    <row r="7945" customFormat="false" ht="14.4" hidden="false" customHeight="false" outlineLevel="0" collapsed="false">
      <c r="A7945" s="0" t="n">
        <v>1111</v>
      </c>
      <c r="B7945" s="0" t="s">
        <v>20346</v>
      </c>
      <c r="C7945" s="0" t="s">
        <v>20347</v>
      </c>
      <c r="D7945" s="0" t="s">
        <v>20783</v>
      </c>
      <c r="E7945" s="0" t="s">
        <v>20784</v>
      </c>
      <c r="G7945" s="0" t="s">
        <v>20785</v>
      </c>
    </row>
    <row r="7946" customFormat="false" ht="14.4" hidden="false" customHeight="false" outlineLevel="0" collapsed="false">
      <c r="A7946" s="0" t="n">
        <v>1111</v>
      </c>
      <c r="B7946" s="0" t="s">
        <v>20346</v>
      </c>
      <c r="C7946" s="0" t="s">
        <v>20347</v>
      </c>
      <c r="D7946" s="0" t="s">
        <v>20786</v>
      </c>
      <c r="E7946" s="0" t="s">
        <v>20787</v>
      </c>
      <c r="G7946" s="0" t="s">
        <v>20788</v>
      </c>
    </row>
    <row r="7947" customFormat="false" ht="14.4" hidden="false" customHeight="false" outlineLevel="0" collapsed="false">
      <c r="A7947" s="0" t="n">
        <v>1111</v>
      </c>
      <c r="B7947" s="0" t="s">
        <v>20346</v>
      </c>
      <c r="C7947" s="0" t="s">
        <v>20347</v>
      </c>
      <c r="D7947" s="0" t="s">
        <v>20789</v>
      </c>
      <c r="E7947" s="0" t="s">
        <v>20790</v>
      </c>
      <c r="G7947" s="0" t="s">
        <v>20791</v>
      </c>
    </row>
    <row r="7948" customFormat="false" ht="14.4" hidden="false" customHeight="false" outlineLevel="0" collapsed="false">
      <c r="A7948" s="0" t="n">
        <v>1111</v>
      </c>
      <c r="B7948" s="0" t="s">
        <v>20346</v>
      </c>
      <c r="C7948" s="0" t="s">
        <v>20347</v>
      </c>
      <c r="D7948" s="0" t="s">
        <v>20792</v>
      </c>
      <c r="E7948" s="0" t="s">
        <v>20793</v>
      </c>
      <c r="G7948" s="0" t="s">
        <v>20794</v>
      </c>
    </row>
    <row r="7949" customFormat="false" ht="14.4" hidden="false" customHeight="false" outlineLevel="0" collapsed="false">
      <c r="A7949" s="0" t="n">
        <v>1111</v>
      </c>
      <c r="B7949" s="0" t="s">
        <v>20346</v>
      </c>
      <c r="C7949" s="0" t="s">
        <v>20347</v>
      </c>
      <c r="D7949" s="0" t="s">
        <v>20795</v>
      </c>
      <c r="E7949" s="0" t="s">
        <v>20796</v>
      </c>
      <c r="G7949" s="0" t="s">
        <v>20797</v>
      </c>
    </row>
    <row r="7950" customFormat="false" ht="14.4" hidden="false" customHeight="false" outlineLevel="0" collapsed="false">
      <c r="A7950" s="0" t="n">
        <v>1111</v>
      </c>
      <c r="B7950" s="0" t="s">
        <v>20346</v>
      </c>
      <c r="C7950" s="0" t="s">
        <v>20347</v>
      </c>
      <c r="D7950" s="0" t="s">
        <v>20798</v>
      </c>
      <c r="E7950" s="0" t="s">
        <v>20799</v>
      </c>
      <c r="G7950" s="0" t="s">
        <v>20800</v>
      </c>
    </row>
    <row r="7951" customFormat="false" ht="14.4" hidden="false" customHeight="false" outlineLevel="0" collapsed="false">
      <c r="A7951" s="0" t="n">
        <v>1111</v>
      </c>
      <c r="B7951" s="0" t="s">
        <v>20346</v>
      </c>
      <c r="C7951" s="0" t="s">
        <v>20347</v>
      </c>
      <c r="D7951" s="0" t="s">
        <v>20801</v>
      </c>
      <c r="E7951" s="0" t="s">
        <v>20802</v>
      </c>
      <c r="G7951" s="0" t="s">
        <v>20803</v>
      </c>
    </row>
    <row r="7952" customFormat="false" ht="14.4" hidden="false" customHeight="false" outlineLevel="0" collapsed="false">
      <c r="A7952" s="0" t="n">
        <v>1111</v>
      </c>
      <c r="B7952" s="0" t="s">
        <v>20346</v>
      </c>
      <c r="C7952" s="0" t="s">
        <v>20347</v>
      </c>
      <c r="D7952" s="0" t="s">
        <v>20804</v>
      </c>
      <c r="E7952" s="0" t="s">
        <v>20805</v>
      </c>
      <c r="G7952" s="0" t="s">
        <v>20806</v>
      </c>
    </row>
    <row r="7953" customFormat="false" ht="14.4" hidden="false" customHeight="false" outlineLevel="0" collapsed="false">
      <c r="A7953" s="0" t="n">
        <v>1111</v>
      </c>
      <c r="B7953" s="0" t="s">
        <v>20346</v>
      </c>
      <c r="C7953" s="0" t="s">
        <v>20347</v>
      </c>
      <c r="D7953" s="0" t="s">
        <v>45</v>
      </c>
      <c r="E7953" s="0" t="s">
        <v>20807</v>
      </c>
      <c r="G7953" s="0" t="s">
        <v>20808</v>
      </c>
    </row>
    <row r="7954" customFormat="false" ht="14.4" hidden="false" customHeight="false" outlineLevel="0" collapsed="false">
      <c r="A7954" s="0" t="n">
        <v>1111</v>
      </c>
      <c r="B7954" s="0" t="s">
        <v>20346</v>
      </c>
      <c r="C7954" s="0" t="s">
        <v>20347</v>
      </c>
      <c r="D7954" s="0" t="s">
        <v>20809</v>
      </c>
      <c r="E7954" s="0" t="s">
        <v>20810</v>
      </c>
      <c r="G7954" s="0" t="s">
        <v>20811</v>
      </c>
    </row>
    <row r="7955" customFormat="false" ht="14.4" hidden="false" customHeight="false" outlineLevel="0" collapsed="false">
      <c r="A7955" s="0" t="n">
        <v>1111</v>
      </c>
      <c r="B7955" s="0" t="s">
        <v>20346</v>
      </c>
      <c r="C7955" s="0" t="s">
        <v>20347</v>
      </c>
      <c r="D7955" s="0" t="s">
        <v>20812</v>
      </c>
      <c r="E7955" s="0" t="s">
        <v>20813</v>
      </c>
      <c r="G7955" s="0" t="s">
        <v>20814</v>
      </c>
    </row>
    <row r="7956" customFormat="false" ht="14.4" hidden="false" customHeight="false" outlineLevel="0" collapsed="false">
      <c r="A7956" s="0" t="n">
        <v>1111</v>
      </c>
      <c r="B7956" s="0" t="s">
        <v>20346</v>
      </c>
      <c r="C7956" s="0" t="s">
        <v>20347</v>
      </c>
      <c r="D7956" s="0" t="s">
        <v>20815</v>
      </c>
      <c r="E7956" s="0" t="s">
        <v>20816</v>
      </c>
      <c r="G7956" s="0" t="s">
        <v>20817</v>
      </c>
    </row>
    <row r="7957" customFormat="false" ht="14.4" hidden="false" customHeight="false" outlineLevel="0" collapsed="false">
      <c r="A7957" s="0" t="n">
        <v>1111</v>
      </c>
      <c r="B7957" s="0" t="s">
        <v>20346</v>
      </c>
      <c r="C7957" s="0" t="s">
        <v>20347</v>
      </c>
      <c r="D7957" s="0" t="s">
        <v>20818</v>
      </c>
      <c r="E7957" s="0" t="s">
        <v>20819</v>
      </c>
      <c r="G7957" s="0" t="s">
        <v>20820</v>
      </c>
    </row>
    <row r="7958" customFormat="false" ht="14.4" hidden="false" customHeight="false" outlineLevel="0" collapsed="false">
      <c r="A7958" s="0" t="n">
        <v>1111</v>
      </c>
      <c r="B7958" s="0" t="s">
        <v>20346</v>
      </c>
      <c r="C7958" s="0" t="s">
        <v>20347</v>
      </c>
      <c r="D7958" s="0" t="s">
        <v>20821</v>
      </c>
      <c r="E7958" s="0" t="s">
        <v>20822</v>
      </c>
      <c r="G7958" s="0" t="s">
        <v>20823</v>
      </c>
    </row>
    <row r="7959" customFormat="false" ht="14.4" hidden="false" customHeight="false" outlineLevel="0" collapsed="false">
      <c r="A7959" s="0" t="n">
        <v>1111</v>
      </c>
      <c r="B7959" s="0" t="s">
        <v>20346</v>
      </c>
      <c r="C7959" s="0" t="s">
        <v>20347</v>
      </c>
      <c r="D7959" s="0" t="s">
        <v>20824</v>
      </c>
      <c r="E7959" s="0" t="s">
        <v>20825</v>
      </c>
      <c r="G7959" s="0" t="s">
        <v>20826</v>
      </c>
    </row>
    <row r="7960" customFormat="false" ht="14.4" hidden="false" customHeight="false" outlineLevel="0" collapsed="false">
      <c r="A7960" s="0" t="n">
        <v>1111</v>
      </c>
      <c r="B7960" s="0" t="s">
        <v>20346</v>
      </c>
      <c r="C7960" s="0" t="s">
        <v>20347</v>
      </c>
      <c r="D7960" s="0" t="s">
        <v>20827</v>
      </c>
      <c r="E7960" s="0" t="s">
        <v>20828</v>
      </c>
      <c r="G7960" s="0" t="s">
        <v>20829</v>
      </c>
    </row>
    <row r="7961" customFormat="false" ht="14.4" hidden="false" customHeight="false" outlineLevel="0" collapsed="false">
      <c r="A7961" s="0" t="n">
        <v>1111</v>
      </c>
      <c r="B7961" s="0" t="s">
        <v>20346</v>
      </c>
      <c r="C7961" s="0" t="s">
        <v>20347</v>
      </c>
      <c r="D7961" s="0" t="s">
        <v>20830</v>
      </c>
      <c r="E7961" s="0" t="s">
        <v>20831</v>
      </c>
      <c r="G7961" s="0" t="s">
        <v>20832</v>
      </c>
    </row>
    <row r="7962" customFormat="false" ht="14.4" hidden="false" customHeight="false" outlineLevel="0" collapsed="false">
      <c r="A7962" s="0" t="n">
        <v>1111</v>
      </c>
      <c r="B7962" s="0" t="s">
        <v>20346</v>
      </c>
      <c r="C7962" s="0" t="s">
        <v>20347</v>
      </c>
      <c r="D7962" s="0" t="s">
        <v>20833</v>
      </c>
      <c r="E7962" s="0" t="s">
        <v>20834</v>
      </c>
      <c r="G7962" s="0" t="s">
        <v>20835</v>
      </c>
    </row>
    <row r="7963" customFormat="false" ht="14.4" hidden="false" customHeight="false" outlineLevel="0" collapsed="false">
      <c r="A7963" s="0" t="n">
        <v>1111</v>
      </c>
      <c r="B7963" s="0" t="s">
        <v>20346</v>
      </c>
      <c r="C7963" s="0" t="s">
        <v>20347</v>
      </c>
      <c r="D7963" s="0" t="s">
        <v>20836</v>
      </c>
      <c r="E7963" s="0" t="s">
        <v>20837</v>
      </c>
      <c r="G7963" s="0" t="s">
        <v>20838</v>
      </c>
    </row>
    <row r="7964" customFormat="false" ht="14.4" hidden="false" customHeight="false" outlineLevel="0" collapsed="false">
      <c r="A7964" s="0" t="n">
        <v>1111</v>
      </c>
      <c r="B7964" s="0" t="s">
        <v>20346</v>
      </c>
      <c r="C7964" s="0" t="s">
        <v>20347</v>
      </c>
      <c r="D7964" s="0" t="s">
        <v>20839</v>
      </c>
      <c r="E7964" s="0" t="s">
        <v>20840</v>
      </c>
      <c r="G7964" s="0" t="s">
        <v>20841</v>
      </c>
    </row>
    <row r="7965" customFormat="false" ht="14.4" hidden="false" customHeight="false" outlineLevel="0" collapsed="false">
      <c r="A7965" s="0" t="n">
        <v>1111</v>
      </c>
      <c r="B7965" s="0" t="s">
        <v>20346</v>
      </c>
      <c r="C7965" s="0" t="s">
        <v>20347</v>
      </c>
      <c r="D7965" s="0" t="s">
        <v>20842</v>
      </c>
      <c r="E7965" s="0" t="s">
        <v>20843</v>
      </c>
      <c r="G7965" s="0" t="s">
        <v>20844</v>
      </c>
    </row>
    <row r="7966" customFormat="false" ht="14.4" hidden="false" customHeight="false" outlineLevel="0" collapsed="false">
      <c r="A7966" s="0" t="n">
        <v>1111</v>
      </c>
      <c r="B7966" s="0" t="s">
        <v>20346</v>
      </c>
      <c r="C7966" s="0" t="s">
        <v>20347</v>
      </c>
      <c r="D7966" s="0" t="s">
        <v>20845</v>
      </c>
      <c r="E7966" s="0" t="s">
        <v>20846</v>
      </c>
      <c r="G7966" s="0" t="s">
        <v>20847</v>
      </c>
    </row>
    <row r="7967" customFormat="false" ht="14.4" hidden="false" customHeight="false" outlineLevel="0" collapsed="false">
      <c r="A7967" s="0" t="n">
        <v>1111</v>
      </c>
      <c r="B7967" s="0" t="s">
        <v>20346</v>
      </c>
      <c r="C7967" s="0" t="s">
        <v>20347</v>
      </c>
      <c r="D7967" s="0" t="s">
        <v>20848</v>
      </c>
      <c r="E7967" s="0" t="s">
        <v>20849</v>
      </c>
      <c r="G7967" s="0" t="s">
        <v>20850</v>
      </c>
    </row>
    <row r="7968" customFormat="false" ht="14.4" hidden="false" customHeight="false" outlineLevel="0" collapsed="false">
      <c r="A7968" s="0" t="n">
        <v>1111</v>
      </c>
      <c r="B7968" s="0" t="s">
        <v>20346</v>
      </c>
      <c r="C7968" s="0" t="s">
        <v>20347</v>
      </c>
      <c r="D7968" s="0" t="s">
        <v>20851</v>
      </c>
      <c r="E7968" s="0" t="s">
        <v>20852</v>
      </c>
      <c r="G7968" s="0" t="s">
        <v>20853</v>
      </c>
    </row>
    <row r="7969" customFormat="false" ht="14.4" hidden="false" customHeight="false" outlineLevel="0" collapsed="false">
      <c r="A7969" s="0" t="n">
        <v>1111</v>
      </c>
      <c r="B7969" s="0" t="s">
        <v>20346</v>
      </c>
      <c r="C7969" s="0" t="s">
        <v>20347</v>
      </c>
      <c r="D7969" s="0" t="s">
        <v>20854</v>
      </c>
      <c r="E7969" s="0" t="s">
        <v>20855</v>
      </c>
      <c r="G7969" s="0" t="s">
        <v>20856</v>
      </c>
    </row>
    <row r="7970" customFormat="false" ht="14.4" hidden="false" customHeight="false" outlineLevel="0" collapsed="false">
      <c r="A7970" s="0" t="n">
        <v>1111</v>
      </c>
      <c r="B7970" s="0" t="s">
        <v>20346</v>
      </c>
      <c r="C7970" s="0" t="s">
        <v>20347</v>
      </c>
      <c r="D7970" s="0" t="s">
        <v>20857</v>
      </c>
      <c r="E7970" s="0" t="s">
        <v>20858</v>
      </c>
      <c r="G7970" s="0" t="s">
        <v>20859</v>
      </c>
    </row>
    <row r="7971" customFormat="false" ht="14.4" hidden="false" customHeight="false" outlineLevel="0" collapsed="false">
      <c r="A7971" s="0" t="n">
        <v>1111</v>
      </c>
      <c r="B7971" s="0" t="s">
        <v>20346</v>
      </c>
      <c r="C7971" s="0" t="s">
        <v>20347</v>
      </c>
      <c r="D7971" s="0" t="s">
        <v>20860</v>
      </c>
      <c r="E7971" s="0" t="s">
        <v>20861</v>
      </c>
      <c r="G7971" s="0" t="s">
        <v>20862</v>
      </c>
    </row>
    <row r="7972" customFormat="false" ht="14.4" hidden="false" customHeight="false" outlineLevel="0" collapsed="false">
      <c r="A7972" s="0" t="n">
        <v>1111</v>
      </c>
      <c r="B7972" s="0" t="s">
        <v>20346</v>
      </c>
      <c r="C7972" s="0" t="s">
        <v>20347</v>
      </c>
      <c r="D7972" s="0" t="s">
        <v>20863</v>
      </c>
      <c r="E7972" s="0" t="s">
        <v>20864</v>
      </c>
      <c r="G7972" s="0" t="s">
        <v>20865</v>
      </c>
    </row>
    <row r="7973" customFormat="false" ht="14.4" hidden="false" customHeight="false" outlineLevel="0" collapsed="false">
      <c r="A7973" s="0" t="n">
        <v>1111</v>
      </c>
      <c r="B7973" s="0" t="s">
        <v>20346</v>
      </c>
      <c r="C7973" s="0" t="s">
        <v>20347</v>
      </c>
      <c r="D7973" s="0" t="s">
        <v>20866</v>
      </c>
      <c r="E7973" s="0" t="s">
        <v>20867</v>
      </c>
      <c r="G7973" s="0" t="s">
        <v>20868</v>
      </c>
    </row>
    <row r="7974" customFormat="false" ht="14.4" hidden="false" customHeight="false" outlineLevel="0" collapsed="false">
      <c r="A7974" s="0" t="n">
        <v>1111</v>
      </c>
      <c r="B7974" s="0" t="s">
        <v>20346</v>
      </c>
      <c r="C7974" s="0" t="s">
        <v>20347</v>
      </c>
      <c r="D7974" s="0" t="s">
        <v>20869</v>
      </c>
      <c r="E7974" s="0" t="s">
        <v>20870</v>
      </c>
      <c r="G7974" s="0" t="s">
        <v>20871</v>
      </c>
    </row>
    <row r="7975" customFormat="false" ht="14.4" hidden="false" customHeight="false" outlineLevel="0" collapsed="false">
      <c r="A7975" s="0" t="n">
        <v>1111</v>
      </c>
      <c r="B7975" s="0" t="s">
        <v>20346</v>
      </c>
      <c r="C7975" s="0" t="s">
        <v>20347</v>
      </c>
      <c r="D7975" s="0" t="s">
        <v>20872</v>
      </c>
      <c r="E7975" s="0" t="s">
        <v>20873</v>
      </c>
      <c r="G7975" s="0" t="s">
        <v>20874</v>
      </c>
    </row>
    <row r="7976" customFormat="false" ht="14.4" hidden="false" customHeight="false" outlineLevel="0" collapsed="false">
      <c r="A7976" s="0" t="n">
        <v>1111</v>
      </c>
      <c r="B7976" s="0" t="s">
        <v>20346</v>
      </c>
      <c r="C7976" s="0" t="s">
        <v>20347</v>
      </c>
      <c r="D7976" s="0" t="s">
        <v>20875</v>
      </c>
      <c r="E7976" s="0" t="s">
        <v>20876</v>
      </c>
      <c r="G7976" s="0" t="s">
        <v>20877</v>
      </c>
    </row>
    <row r="7977" customFormat="false" ht="14.4" hidden="false" customHeight="false" outlineLevel="0" collapsed="false">
      <c r="A7977" s="0" t="n">
        <v>1111</v>
      </c>
      <c r="B7977" s="0" t="s">
        <v>20346</v>
      </c>
      <c r="C7977" s="0" t="s">
        <v>20347</v>
      </c>
      <c r="D7977" s="0" t="s">
        <v>20878</v>
      </c>
      <c r="E7977" s="0" t="s">
        <v>20879</v>
      </c>
      <c r="G7977" s="0" t="s">
        <v>20880</v>
      </c>
    </row>
    <row r="7978" customFormat="false" ht="14.4" hidden="false" customHeight="false" outlineLevel="0" collapsed="false">
      <c r="A7978" s="0" t="n">
        <v>1111</v>
      </c>
      <c r="B7978" s="0" t="s">
        <v>20346</v>
      </c>
      <c r="C7978" s="0" t="s">
        <v>20347</v>
      </c>
      <c r="D7978" s="0" t="s">
        <v>20881</v>
      </c>
      <c r="E7978" s="0" t="s">
        <v>20882</v>
      </c>
      <c r="G7978" s="0" t="s">
        <v>20883</v>
      </c>
    </row>
    <row r="7979" customFormat="false" ht="14.4" hidden="false" customHeight="false" outlineLevel="0" collapsed="false">
      <c r="A7979" s="0" t="n">
        <v>1111</v>
      </c>
      <c r="B7979" s="0" t="s">
        <v>20346</v>
      </c>
      <c r="C7979" s="0" t="s">
        <v>20347</v>
      </c>
      <c r="D7979" s="0" t="s">
        <v>20884</v>
      </c>
      <c r="E7979" s="0" t="s">
        <v>20885</v>
      </c>
      <c r="G7979" s="0" t="s">
        <v>20886</v>
      </c>
    </row>
    <row r="7980" customFormat="false" ht="14.4" hidden="false" customHeight="false" outlineLevel="0" collapsed="false">
      <c r="A7980" s="0" t="n">
        <v>1111</v>
      </c>
      <c r="B7980" s="0" t="s">
        <v>20346</v>
      </c>
      <c r="C7980" s="0" t="s">
        <v>20347</v>
      </c>
      <c r="D7980" s="0" t="s">
        <v>20887</v>
      </c>
      <c r="E7980" s="0" t="s">
        <v>20888</v>
      </c>
      <c r="G7980" s="0" t="s">
        <v>20889</v>
      </c>
    </row>
    <row r="7981" customFormat="false" ht="14.4" hidden="false" customHeight="false" outlineLevel="0" collapsed="false">
      <c r="A7981" s="0" t="n">
        <v>1111</v>
      </c>
      <c r="B7981" s="0" t="s">
        <v>20346</v>
      </c>
      <c r="C7981" s="0" t="s">
        <v>20347</v>
      </c>
      <c r="D7981" s="0" t="s">
        <v>20890</v>
      </c>
      <c r="E7981" s="0" t="s">
        <v>20891</v>
      </c>
      <c r="G7981" s="0" t="s">
        <v>20892</v>
      </c>
    </row>
    <row r="7982" customFormat="false" ht="14.4" hidden="false" customHeight="false" outlineLevel="0" collapsed="false">
      <c r="A7982" s="0" t="n">
        <v>1111</v>
      </c>
      <c r="B7982" s="0" t="s">
        <v>20346</v>
      </c>
      <c r="C7982" s="0" t="s">
        <v>20347</v>
      </c>
      <c r="D7982" s="0" t="s">
        <v>20893</v>
      </c>
      <c r="E7982" s="0" t="s">
        <v>20894</v>
      </c>
      <c r="G7982" s="0" t="s">
        <v>20895</v>
      </c>
    </row>
    <row r="7983" customFormat="false" ht="14.4" hidden="false" customHeight="false" outlineLevel="0" collapsed="false">
      <c r="A7983" s="0" t="n">
        <v>1111</v>
      </c>
      <c r="B7983" s="0" t="s">
        <v>20346</v>
      </c>
      <c r="C7983" s="0" t="s">
        <v>20347</v>
      </c>
      <c r="D7983" s="0" t="s">
        <v>20896</v>
      </c>
      <c r="E7983" s="0" t="s">
        <v>20897</v>
      </c>
      <c r="G7983" s="0" t="s">
        <v>20898</v>
      </c>
    </row>
    <row r="7984" customFormat="false" ht="14.4" hidden="false" customHeight="false" outlineLevel="0" collapsed="false">
      <c r="A7984" s="0" t="n">
        <v>1111</v>
      </c>
      <c r="B7984" s="0" t="s">
        <v>20346</v>
      </c>
      <c r="C7984" s="0" t="s">
        <v>20347</v>
      </c>
      <c r="D7984" s="0" t="s">
        <v>20899</v>
      </c>
      <c r="E7984" s="0" t="s">
        <v>20900</v>
      </c>
      <c r="G7984" s="0" t="s">
        <v>20901</v>
      </c>
    </row>
    <row r="7985" customFormat="false" ht="14.4" hidden="false" customHeight="false" outlineLevel="0" collapsed="false">
      <c r="A7985" s="0" t="n">
        <v>1111</v>
      </c>
      <c r="B7985" s="0" t="s">
        <v>20346</v>
      </c>
      <c r="C7985" s="0" t="s">
        <v>20347</v>
      </c>
      <c r="D7985" s="0" t="s">
        <v>20902</v>
      </c>
      <c r="E7985" s="0" t="s">
        <v>20903</v>
      </c>
      <c r="G7985" s="0" t="s">
        <v>20904</v>
      </c>
    </row>
    <row r="7986" customFormat="false" ht="14.4" hidden="false" customHeight="false" outlineLevel="0" collapsed="false">
      <c r="A7986" s="0" t="n">
        <v>1111</v>
      </c>
      <c r="B7986" s="0" t="s">
        <v>20346</v>
      </c>
      <c r="C7986" s="0" t="s">
        <v>20347</v>
      </c>
      <c r="D7986" s="0" t="s">
        <v>20905</v>
      </c>
      <c r="E7986" s="0" t="s">
        <v>20906</v>
      </c>
      <c r="G7986" s="0" t="s">
        <v>20907</v>
      </c>
    </row>
    <row r="7987" customFormat="false" ht="14.4" hidden="false" customHeight="false" outlineLevel="0" collapsed="false">
      <c r="A7987" s="0" t="n">
        <v>1111</v>
      </c>
      <c r="B7987" s="0" t="s">
        <v>20346</v>
      </c>
      <c r="C7987" s="0" t="s">
        <v>20347</v>
      </c>
      <c r="D7987" s="0" t="s">
        <v>20908</v>
      </c>
      <c r="E7987" s="0" t="s">
        <v>20909</v>
      </c>
      <c r="G7987" s="0" t="s">
        <v>20910</v>
      </c>
    </row>
    <row r="7988" customFormat="false" ht="14.4" hidden="false" customHeight="false" outlineLevel="0" collapsed="false">
      <c r="A7988" s="0" t="n">
        <v>1111</v>
      </c>
      <c r="B7988" s="0" t="s">
        <v>20346</v>
      </c>
      <c r="C7988" s="0" t="s">
        <v>20347</v>
      </c>
      <c r="D7988" s="0" t="s">
        <v>20911</v>
      </c>
      <c r="E7988" s="0" t="s">
        <v>20912</v>
      </c>
      <c r="G7988" s="0" t="s">
        <v>20913</v>
      </c>
    </row>
    <row r="7989" customFormat="false" ht="14.4" hidden="false" customHeight="false" outlineLevel="0" collapsed="false">
      <c r="A7989" s="0" t="n">
        <v>1111</v>
      </c>
      <c r="B7989" s="0" t="s">
        <v>20346</v>
      </c>
      <c r="C7989" s="0" t="s">
        <v>20347</v>
      </c>
      <c r="D7989" s="0" t="s">
        <v>20914</v>
      </c>
      <c r="E7989" s="0" t="s">
        <v>20915</v>
      </c>
      <c r="G7989" s="0" t="s">
        <v>20916</v>
      </c>
    </row>
    <row r="7990" customFormat="false" ht="14.4" hidden="false" customHeight="false" outlineLevel="0" collapsed="false">
      <c r="A7990" s="0" t="n">
        <v>1111</v>
      </c>
      <c r="B7990" s="0" t="s">
        <v>20346</v>
      </c>
      <c r="C7990" s="0" t="s">
        <v>20347</v>
      </c>
      <c r="D7990" s="0" t="s">
        <v>20917</v>
      </c>
      <c r="E7990" s="0" t="s">
        <v>20918</v>
      </c>
      <c r="G7990" s="0" t="s">
        <v>20919</v>
      </c>
    </row>
    <row r="7991" customFormat="false" ht="14.4" hidden="false" customHeight="false" outlineLevel="0" collapsed="false">
      <c r="A7991" s="0" t="n">
        <v>1111</v>
      </c>
      <c r="B7991" s="0" t="s">
        <v>20346</v>
      </c>
      <c r="C7991" s="0" t="s">
        <v>20347</v>
      </c>
      <c r="D7991" s="0" t="s">
        <v>20920</v>
      </c>
      <c r="E7991" s="0" t="s">
        <v>20921</v>
      </c>
      <c r="G7991" s="0" t="s">
        <v>20922</v>
      </c>
    </row>
    <row r="7992" customFormat="false" ht="14.4" hidden="false" customHeight="false" outlineLevel="0" collapsed="false">
      <c r="A7992" s="0" t="n">
        <v>1111</v>
      </c>
      <c r="B7992" s="0" t="s">
        <v>20346</v>
      </c>
      <c r="C7992" s="0" t="s">
        <v>20347</v>
      </c>
      <c r="D7992" s="0" t="s">
        <v>20923</v>
      </c>
      <c r="E7992" s="0" t="s">
        <v>20924</v>
      </c>
      <c r="G7992" s="0" t="s">
        <v>20925</v>
      </c>
    </row>
    <row r="7993" customFormat="false" ht="14.4" hidden="false" customHeight="false" outlineLevel="0" collapsed="false">
      <c r="A7993" s="0" t="n">
        <v>1111</v>
      </c>
      <c r="B7993" s="0" t="s">
        <v>20346</v>
      </c>
      <c r="C7993" s="0" t="s">
        <v>20347</v>
      </c>
      <c r="D7993" s="0" t="s">
        <v>20926</v>
      </c>
      <c r="E7993" s="0" t="s">
        <v>20927</v>
      </c>
      <c r="G7993" s="0" t="s">
        <v>20928</v>
      </c>
    </row>
    <row r="7994" customFormat="false" ht="14.4" hidden="false" customHeight="false" outlineLevel="0" collapsed="false">
      <c r="A7994" s="0" t="n">
        <v>1111</v>
      </c>
      <c r="B7994" s="0" t="s">
        <v>20346</v>
      </c>
      <c r="C7994" s="0" t="s">
        <v>20347</v>
      </c>
      <c r="D7994" s="0" t="s">
        <v>20929</v>
      </c>
      <c r="E7994" s="0" t="s">
        <v>20930</v>
      </c>
      <c r="G7994" s="0" t="s">
        <v>20931</v>
      </c>
    </row>
    <row r="7995" customFormat="false" ht="14.4" hidden="false" customHeight="false" outlineLevel="0" collapsed="false">
      <c r="A7995" s="0" t="n">
        <v>1111</v>
      </c>
      <c r="B7995" s="0" t="s">
        <v>20346</v>
      </c>
      <c r="C7995" s="0" t="s">
        <v>20347</v>
      </c>
      <c r="D7995" s="0" t="s">
        <v>20932</v>
      </c>
      <c r="E7995" s="0" t="s">
        <v>20933</v>
      </c>
      <c r="G7995" s="0" t="s">
        <v>20934</v>
      </c>
    </row>
    <row r="7996" customFormat="false" ht="14.4" hidden="false" customHeight="false" outlineLevel="0" collapsed="false">
      <c r="A7996" s="0" t="n">
        <v>1111</v>
      </c>
      <c r="B7996" s="0" t="s">
        <v>20346</v>
      </c>
      <c r="C7996" s="0" t="s">
        <v>20347</v>
      </c>
      <c r="D7996" s="0" t="s">
        <v>20935</v>
      </c>
      <c r="E7996" s="0" t="s">
        <v>20936</v>
      </c>
      <c r="G7996" s="0" t="s">
        <v>20937</v>
      </c>
    </row>
    <row r="7997" customFormat="false" ht="14.4" hidden="false" customHeight="false" outlineLevel="0" collapsed="false">
      <c r="A7997" s="0" t="n">
        <v>1111</v>
      </c>
      <c r="B7997" s="0" t="s">
        <v>20346</v>
      </c>
      <c r="C7997" s="0" t="s">
        <v>20347</v>
      </c>
      <c r="D7997" s="0" t="s">
        <v>20938</v>
      </c>
      <c r="E7997" s="0" t="s">
        <v>20939</v>
      </c>
      <c r="G7997" s="0" t="s">
        <v>20940</v>
      </c>
    </row>
    <row r="7998" customFormat="false" ht="14.4" hidden="false" customHeight="false" outlineLevel="0" collapsed="false">
      <c r="A7998" s="0" t="n">
        <v>1111</v>
      </c>
      <c r="B7998" s="0" t="s">
        <v>20346</v>
      </c>
      <c r="C7998" s="0" t="s">
        <v>20347</v>
      </c>
      <c r="D7998" s="0" t="s">
        <v>20941</v>
      </c>
      <c r="E7998" s="0" t="s">
        <v>20942</v>
      </c>
      <c r="G7998" s="0" t="s">
        <v>20943</v>
      </c>
    </row>
    <row r="7999" customFormat="false" ht="14.4" hidden="false" customHeight="false" outlineLevel="0" collapsed="false">
      <c r="A7999" s="0" t="n">
        <v>1111</v>
      </c>
      <c r="B7999" s="0" t="s">
        <v>20346</v>
      </c>
      <c r="C7999" s="0" t="s">
        <v>20347</v>
      </c>
      <c r="D7999" s="0" t="s">
        <v>20944</v>
      </c>
      <c r="E7999" s="0" t="s">
        <v>20945</v>
      </c>
      <c r="G7999" s="0" t="s">
        <v>20946</v>
      </c>
    </row>
    <row r="8000" customFormat="false" ht="14.4" hidden="false" customHeight="false" outlineLevel="0" collapsed="false">
      <c r="A8000" s="0" t="n">
        <v>1111</v>
      </c>
      <c r="B8000" s="0" t="s">
        <v>20346</v>
      </c>
      <c r="C8000" s="0" t="s">
        <v>20347</v>
      </c>
      <c r="D8000" s="0" t="s">
        <v>20947</v>
      </c>
      <c r="E8000" s="0" t="s">
        <v>20948</v>
      </c>
      <c r="G8000" s="0" t="s">
        <v>20949</v>
      </c>
    </row>
    <row r="8001" customFormat="false" ht="14.4" hidden="false" customHeight="false" outlineLevel="0" collapsed="false">
      <c r="A8001" s="0" t="n">
        <v>1111</v>
      </c>
      <c r="B8001" s="0" t="s">
        <v>20346</v>
      </c>
      <c r="C8001" s="0" t="s">
        <v>20347</v>
      </c>
      <c r="D8001" s="0" t="s">
        <v>20950</v>
      </c>
      <c r="E8001" s="0" t="s">
        <v>20951</v>
      </c>
      <c r="G8001" s="0" t="s">
        <v>20952</v>
      </c>
    </row>
    <row r="8002" customFormat="false" ht="14.4" hidden="false" customHeight="false" outlineLevel="0" collapsed="false">
      <c r="A8002" s="0" t="n">
        <v>1111</v>
      </c>
      <c r="B8002" s="0" t="s">
        <v>20346</v>
      </c>
      <c r="C8002" s="0" t="s">
        <v>20347</v>
      </c>
      <c r="D8002" s="0" t="s">
        <v>20953</v>
      </c>
      <c r="E8002" s="0" t="s">
        <v>20954</v>
      </c>
      <c r="G8002" s="0" t="s">
        <v>20955</v>
      </c>
    </row>
    <row r="8003" customFormat="false" ht="14.4" hidden="false" customHeight="false" outlineLevel="0" collapsed="false">
      <c r="A8003" s="0" t="n">
        <v>1111</v>
      </c>
      <c r="B8003" s="0" t="s">
        <v>20346</v>
      </c>
      <c r="C8003" s="0" t="s">
        <v>20347</v>
      </c>
      <c r="D8003" s="0" t="s">
        <v>20956</v>
      </c>
      <c r="E8003" s="0" t="s">
        <v>20957</v>
      </c>
      <c r="G8003" s="0" t="s">
        <v>20958</v>
      </c>
    </row>
    <row r="8004" customFormat="false" ht="14.4" hidden="false" customHeight="false" outlineLevel="0" collapsed="false">
      <c r="A8004" s="0" t="n">
        <v>1111</v>
      </c>
      <c r="B8004" s="0" t="s">
        <v>20346</v>
      </c>
      <c r="C8004" s="0" t="s">
        <v>20347</v>
      </c>
      <c r="D8004" s="0" t="s">
        <v>20959</v>
      </c>
      <c r="E8004" s="0" t="s">
        <v>20960</v>
      </c>
      <c r="G8004" s="0" t="s">
        <v>20961</v>
      </c>
    </row>
    <row r="8005" customFormat="false" ht="14.4" hidden="false" customHeight="false" outlineLevel="0" collapsed="false">
      <c r="A8005" s="0" t="n">
        <v>1111</v>
      </c>
      <c r="B8005" s="0" t="s">
        <v>20346</v>
      </c>
      <c r="C8005" s="0" t="s">
        <v>20347</v>
      </c>
      <c r="D8005" s="0" t="s">
        <v>20962</v>
      </c>
      <c r="E8005" s="0" t="s">
        <v>20963</v>
      </c>
      <c r="G8005" s="0" t="s">
        <v>20964</v>
      </c>
    </row>
    <row r="8006" customFormat="false" ht="14.4" hidden="false" customHeight="false" outlineLevel="0" collapsed="false">
      <c r="A8006" s="0" t="n">
        <v>1111</v>
      </c>
      <c r="B8006" s="0" t="s">
        <v>20346</v>
      </c>
      <c r="C8006" s="0" t="s">
        <v>20347</v>
      </c>
      <c r="D8006" s="0" t="s">
        <v>20965</v>
      </c>
      <c r="E8006" s="0" t="s">
        <v>20966</v>
      </c>
      <c r="G8006" s="0" t="s">
        <v>20967</v>
      </c>
    </row>
    <row r="8007" customFormat="false" ht="14.4" hidden="false" customHeight="false" outlineLevel="0" collapsed="false">
      <c r="A8007" s="0" t="n">
        <v>1111</v>
      </c>
      <c r="B8007" s="0" t="s">
        <v>20346</v>
      </c>
      <c r="C8007" s="0" t="s">
        <v>20347</v>
      </c>
      <c r="D8007" s="0" t="s">
        <v>20968</v>
      </c>
      <c r="E8007" s="0" t="s">
        <v>20969</v>
      </c>
      <c r="G8007" s="0" t="s">
        <v>20970</v>
      </c>
    </row>
    <row r="8008" customFormat="false" ht="14.4" hidden="false" customHeight="false" outlineLevel="0" collapsed="false">
      <c r="A8008" s="0" t="n">
        <v>1111</v>
      </c>
      <c r="B8008" s="0" t="s">
        <v>20346</v>
      </c>
      <c r="C8008" s="0" t="s">
        <v>20347</v>
      </c>
      <c r="D8008" s="0" t="s">
        <v>20971</v>
      </c>
      <c r="E8008" s="0" t="s">
        <v>20972</v>
      </c>
      <c r="G8008" s="0" t="s">
        <v>20973</v>
      </c>
    </row>
    <row r="8009" customFormat="false" ht="14.4" hidden="false" customHeight="false" outlineLevel="0" collapsed="false">
      <c r="A8009" s="0" t="n">
        <v>1111</v>
      </c>
      <c r="B8009" s="0" t="s">
        <v>20346</v>
      </c>
      <c r="C8009" s="0" t="s">
        <v>20347</v>
      </c>
      <c r="D8009" s="0" t="s">
        <v>20974</v>
      </c>
      <c r="E8009" s="0" t="s">
        <v>20425</v>
      </c>
      <c r="G8009" s="0" t="s">
        <v>20975</v>
      </c>
    </row>
    <row r="8010" customFormat="false" ht="14.4" hidden="false" customHeight="false" outlineLevel="0" collapsed="false">
      <c r="A8010" s="0" t="n">
        <v>1111</v>
      </c>
      <c r="B8010" s="0" t="s">
        <v>20346</v>
      </c>
      <c r="C8010" s="0" t="s">
        <v>20347</v>
      </c>
      <c r="D8010" s="0" t="s">
        <v>20976</v>
      </c>
      <c r="E8010" s="0" t="s">
        <v>20977</v>
      </c>
      <c r="G8010" s="0" t="s">
        <v>20978</v>
      </c>
    </row>
    <row r="8011" customFormat="false" ht="14.4" hidden="false" customHeight="false" outlineLevel="0" collapsed="false">
      <c r="A8011" s="0" t="n">
        <v>1111</v>
      </c>
      <c r="B8011" s="0" t="s">
        <v>20346</v>
      </c>
      <c r="C8011" s="0" t="s">
        <v>20347</v>
      </c>
      <c r="D8011" s="0" t="s">
        <v>20979</v>
      </c>
      <c r="E8011" s="0" t="s">
        <v>20980</v>
      </c>
      <c r="G8011" s="0" t="s">
        <v>20981</v>
      </c>
    </row>
    <row r="8012" customFormat="false" ht="14.4" hidden="false" customHeight="false" outlineLevel="0" collapsed="false">
      <c r="A8012" s="0" t="n">
        <v>1111</v>
      </c>
      <c r="B8012" s="0" t="s">
        <v>20346</v>
      </c>
      <c r="C8012" s="0" t="s">
        <v>20347</v>
      </c>
      <c r="D8012" s="0" t="s">
        <v>20982</v>
      </c>
      <c r="E8012" s="0" t="s">
        <v>20983</v>
      </c>
      <c r="G8012" s="0" t="s">
        <v>20984</v>
      </c>
    </row>
    <row r="8013" customFormat="false" ht="14.4" hidden="false" customHeight="false" outlineLevel="0" collapsed="false">
      <c r="A8013" s="0" t="n">
        <v>1111</v>
      </c>
      <c r="B8013" s="0" t="s">
        <v>20346</v>
      </c>
      <c r="C8013" s="0" t="s">
        <v>20347</v>
      </c>
      <c r="D8013" s="0" t="s">
        <v>20985</v>
      </c>
      <c r="E8013" s="0" t="s">
        <v>20986</v>
      </c>
      <c r="G8013" s="0" t="s">
        <v>20987</v>
      </c>
    </row>
    <row r="8014" customFormat="false" ht="14.4" hidden="false" customHeight="false" outlineLevel="0" collapsed="false">
      <c r="A8014" s="0" t="n">
        <v>1111</v>
      </c>
      <c r="B8014" s="0" t="s">
        <v>20346</v>
      </c>
      <c r="C8014" s="0" t="s">
        <v>20347</v>
      </c>
      <c r="D8014" s="0" t="s">
        <v>20988</v>
      </c>
      <c r="E8014" s="0" t="s">
        <v>20989</v>
      </c>
      <c r="G8014" s="0" t="s">
        <v>20990</v>
      </c>
    </row>
    <row r="8015" customFormat="false" ht="14.4" hidden="false" customHeight="false" outlineLevel="0" collapsed="false">
      <c r="A8015" s="0" t="n">
        <v>1111</v>
      </c>
      <c r="B8015" s="0" t="s">
        <v>20346</v>
      </c>
      <c r="C8015" s="0" t="s">
        <v>20347</v>
      </c>
      <c r="D8015" s="0" t="s">
        <v>20991</v>
      </c>
      <c r="E8015" s="0" t="s">
        <v>20992</v>
      </c>
      <c r="G8015" s="0" t="s">
        <v>20993</v>
      </c>
    </row>
    <row r="8016" customFormat="false" ht="14.4" hidden="false" customHeight="false" outlineLevel="0" collapsed="false">
      <c r="A8016" s="0" t="n">
        <v>1111</v>
      </c>
      <c r="B8016" s="0" t="s">
        <v>20346</v>
      </c>
      <c r="C8016" s="0" t="s">
        <v>20347</v>
      </c>
      <c r="D8016" s="0" t="s">
        <v>20994</v>
      </c>
      <c r="E8016" s="0" t="s">
        <v>20995</v>
      </c>
      <c r="G8016" s="0" t="s">
        <v>20996</v>
      </c>
    </row>
    <row r="8017" customFormat="false" ht="14.4" hidden="false" customHeight="false" outlineLevel="0" collapsed="false">
      <c r="A8017" s="0" t="n">
        <v>1111</v>
      </c>
      <c r="B8017" s="0" t="s">
        <v>20346</v>
      </c>
      <c r="C8017" s="0" t="s">
        <v>20347</v>
      </c>
      <c r="D8017" s="0" t="s">
        <v>20997</v>
      </c>
      <c r="E8017" s="0" t="s">
        <v>20998</v>
      </c>
      <c r="G8017" s="0" t="s">
        <v>20999</v>
      </c>
    </row>
    <row r="8018" customFormat="false" ht="14.4" hidden="false" customHeight="false" outlineLevel="0" collapsed="false">
      <c r="A8018" s="0" t="n">
        <v>1111</v>
      </c>
      <c r="B8018" s="0" t="s">
        <v>20346</v>
      </c>
      <c r="C8018" s="0" t="s">
        <v>20347</v>
      </c>
      <c r="D8018" s="0" t="s">
        <v>21000</v>
      </c>
      <c r="E8018" s="0" t="s">
        <v>21001</v>
      </c>
      <c r="G8018" s="0" t="s">
        <v>21002</v>
      </c>
    </row>
    <row r="8019" customFormat="false" ht="14.4" hidden="false" customHeight="false" outlineLevel="0" collapsed="false">
      <c r="A8019" s="0" t="n">
        <v>1111</v>
      </c>
      <c r="B8019" s="0" t="s">
        <v>20346</v>
      </c>
      <c r="C8019" s="0" t="s">
        <v>20347</v>
      </c>
      <c r="D8019" s="0" t="s">
        <v>21003</v>
      </c>
      <c r="E8019" s="0" t="s">
        <v>21004</v>
      </c>
      <c r="G8019" s="0" t="s">
        <v>21005</v>
      </c>
    </row>
    <row r="8020" customFormat="false" ht="14.4" hidden="false" customHeight="false" outlineLevel="0" collapsed="false">
      <c r="A8020" s="0" t="n">
        <v>1111</v>
      </c>
      <c r="B8020" s="0" t="s">
        <v>20346</v>
      </c>
      <c r="C8020" s="0" t="s">
        <v>20347</v>
      </c>
      <c r="D8020" s="0" t="s">
        <v>21006</v>
      </c>
      <c r="E8020" s="0" t="s">
        <v>21007</v>
      </c>
      <c r="G8020" s="0" t="s">
        <v>21008</v>
      </c>
    </row>
    <row r="8021" customFormat="false" ht="14.4" hidden="false" customHeight="false" outlineLevel="0" collapsed="false">
      <c r="A8021" s="0" t="n">
        <v>1111</v>
      </c>
      <c r="B8021" s="0" t="s">
        <v>20346</v>
      </c>
      <c r="C8021" s="0" t="s">
        <v>20347</v>
      </c>
      <c r="D8021" s="0" t="s">
        <v>21009</v>
      </c>
      <c r="E8021" s="0" t="s">
        <v>21010</v>
      </c>
      <c r="G8021" s="0" t="s">
        <v>21011</v>
      </c>
    </row>
    <row r="8022" customFormat="false" ht="14.4" hidden="false" customHeight="false" outlineLevel="0" collapsed="false">
      <c r="A8022" s="0" t="n">
        <v>1111</v>
      </c>
      <c r="B8022" s="0" t="s">
        <v>20346</v>
      </c>
      <c r="C8022" s="0" t="s">
        <v>20347</v>
      </c>
      <c r="D8022" s="0" t="s">
        <v>21012</v>
      </c>
      <c r="E8022" s="0" t="s">
        <v>21013</v>
      </c>
      <c r="G8022" s="0" t="s">
        <v>21014</v>
      </c>
    </row>
    <row r="8023" customFormat="false" ht="14.4" hidden="false" customHeight="false" outlineLevel="0" collapsed="false">
      <c r="A8023" s="0" t="n">
        <v>1111</v>
      </c>
      <c r="B8023" s="0" t="s">
        <v>20346</v>
      </c>
      <c r="C8023" s="0" t="s">
        <v>20347</v>
      </c>
      <c r="D8023" s="0" t="s">
        <v>21015</v>
      </c>
      <c r="E8023" s="0" t="s">
        <v>21016</v>
      </c>
      <c r="G8023" s="0" t="s">
        <v>21017</v>
      </c>
    </row>
    <row r="8024" customFormat="false" ht="14.4" hidden="false" customHeight="false" outlineLevel="0" collapsed="false">
      <c r="A8024" s="0" t="n">
        <v>1111</v>
      </c>
      <c r="B8024" s="0" t="s">
        <v>20346</v>
      </c>
      <c r="C8024" s="0" t="s">
        <v>20347</v>
      </c>
      <c r="D8024" s="0" t="s">
        <v>21018</v>
      </c>
      <c r="E8024" s="0" t="s">
        <v>21019</v>
      </c>
      <c r="G8024" s="0" t="s">
        <v>21020</v>
      </c>
    </row>
    <row r="8025" customFormat="false" ht="14.4" hidden="false" customHeight="false" outlineLevel="0" collapsed="false">
      <c r="A8025" s="0" t="n">
        <v>1111</v>
      </c>
      <c r="B8025" s="0" t="s">
        <v>20346</v>
      </c>
      <c r="C8025" s="0" t="s">
        <v>20347</v>
      </c>
      <c r="D8025" s="0" t="s">
        <v>21021</v>
      </c>
      <c r="E8025" s="0" t="s">
        <v>21022</v>
      </c>
      <c r="G8025" s="0" t="s">
        <v>21023</v>
      </c>
    </row>
    <row r="8026" customFormat="false" ht="14.4" hidden="false" customHeight="false" outlineLevel="0" collapsed="false">
      <c r="A8026" s="0" t="n">
        <v>1111</v>
      </c>
      <c r="B8026" s="0" t="s">
        <v>20346</v>
      </c>
      <c r="C8026" s="0" t="s">
        <v>20347</v>
      </c>
      <c r="D8026" s="0" t="s">
        <v>21024</v>
      </c>
      <c r="E8026" s="0" t="s">
        <v>21025</v>
      </c>
      <c r="G8026" s="0" t="s">
        <v>21026</v>
      </c>
    </row>
    <row r="8027" customFormat="false" ht="14.4" hidden="false" customHeight="false" outlineLevel="0" collapsed="false">
      <c r="A8027" s="0" t="n">
        <v>1111</v>
      </c>
      <c r="B8027" s="0" t="s">
        <v>20346</v>
      </c>
      <c r="C8027" s="0" t="s">
        <v>20347</v>
      </c>
      <c r="D8027" s="0" t="s">
        <v>21027</v>
      </c>
      <c r="E8027" s="0" t="s">
        <v>21028</v>
      </c>
      <c r="G8027" s="0" t="s">
        <v>21029</v>
      </c>
    </row>
    <row r="8028" customFormat="false" ht="14.4" hidden="false" customHeight="false" outlineLevel="0" collapsed="false">
      <c r="A8028" s="0" t="n">
        <v>1111</v>
      </c>
      <c r="B8028" s="0" t="s">
        <v>20346</v>
      </c>
      <c r="C8028" s="0" t="s">
        <v>20347</v>
      </c>
      <c r="D8028" s="0" t="s">
        <v>21030</v>
      </c>
      <c r="E8028" s="0" t="s">
        <v>21031</v>
      </c>
      <c r="G8028" s="0" t="s">
        <v>21032</v>
      </c>
    </row>
    <row r="8029" customFormat="false" ht="14.4" hidden="false" customHeight="false" outlineLevel="0" collapsed="false">
      <c r="A8029" s="0" t="n">
        <v>1111</v>
      </c>
      <c r="B8029" s="0" t="s">
        <v>20346</v>
      </c>
      <c r="C8029" s="0" t="s">
        <v>20347</v>
      </c>
      <c r="D8029" s="0" t="s">
        <v>21033</v>
      </c>
      <c r="E8029" s="0" t="s">
        <v>21034</v>
      </c>
      <c r="G8029" s="0" t="s">
        <v>21035</v>
      </c>
    </row>
    <row r="8030" customFormat="false" ht="14.4" hidden="false" customHeight="false" outlineLevel="0" collapsed="false">
      <c r="A8030" s="0" t="n">
        <v>1111</v>
      </c>
      <c r="B8030" s="0" t="s">
        <v>20346</v>
      </c>
      <c r="C8030" s="0" t="s">
        <v>20347</v>
      </c>
      <c r="D8030" s="0" t="s">
        <v>21036</v>
      </c>
      <c r="E8030" s="0" t="s">
        <v>21037</v>
      </c>
      <c r="G8030" s="0" t="s">
        <v>21038</v>
      </c>
    </row>
    <row r="8031" customFormat="false" ht="14.4" hidden="false" customHeight="false" outlineLevel="0" collapsed="false">
      <c r="A8031" s="0" t="n">
        <v>1111</v>
      </c>
      <c r="B8031" s="0" t="s">
        <v>20346</v>
      </c>
      <c r="C8031" s="0" t="s">
        <v>20347</v>
      </c>
      <c r="D8031" s="0" t="s">
        <v>21039</v>
      </c>
      <c r="E8031" s="0" t="s">
        <v>21040</v>
      </c>
      <c r="G8031" s="0" t="s">
        <v>21041</v>
      </c>
    </row>
    <row r="8032" customFormat="false" ht="14.4" hidden="false" customHeight="false" outlineLevel="0" collapsed="false">
      <c r="A8032" s="0" t="n">
        <v>1111</v>
      </c>
      <c r="B8032" s="0" t="s">
        <v>20346</v>
      </c>
      <c r="C8032" s="0" t="s">
        <v>20347</v>
      </c>
      <c r="D8032" s="0" t="s">
        <v>21042</v>
      </c>
      <c r="E8032" s="0" t="s">
        <v>21043</v>
      </c>
      <c r="G8032" s="0" t="s">
        <v>21044</v>
      </c>
    </row>
    <row r="8033" customFormat="false" ht="14.4" hidden="false" customHeight="false" outlineLevel="0" collapsed="false">
      <c r="A8033" s="0" t="n">
        <v>1111</v>
      </c>
      <c r="B8033" s="0" t="s">
        <v>20346</v>
      </c>
      <c r="C8033" s="0" t="s">
        <v>20347</v>
      </c>
      <c r="D8033" s="0" t="s">
        <v>21045</v>
      </c>
      <c r="E8033" s="0" t="s">
        <v>21046</v>
      </c>
      <c r="G8033" s="0" t="s">
        <v>21047</v>
      </c>
    </row>
    <row r="8034" customFormat="false" ht="14.4" hidden="false" customHeight="false" outlineLevel="0" collapsed="false">
      <c r="A8034" s="0" t="n">
        <v>1111</v>
      </c>
      <c r="B8034" s="0" t="s">
        <v>20346</v>
      </c>
      <c r="C8034" s="0" t="s">
        <v>20347</v>
      </c>
      <c r="D8034" s="0" t="s">
        <v>21048</v>
      </c>
      <c r="E8034" s="0" t="s">
        <v>20425</v>
      </c>
      <c r="G8034" s="0" t="s">
        <v>21049</v>
      </c>
    </row>
    <row r="8035" customFormat="false" ht="14.4" hidden="false" customHeight="false" outlineLevel="0" collapsed="false">
      <c r="A8035" s="0" t="n">
        <v>1111</v>
      </c>
      <c r="B8035" s="0" t="s">
        <v>20346</v>
      </c>
      <c r="C8035" s="0" t="s">
        <v>20347</v>
      </c>
      <c r="D8035" s="0" t="s">
        <v>21050</v>
      </c>
      <c r="E8035" s="0" t="s">
        <v>21051</v>
      </c>
      <c r="G8035" s="0" t="s">
        <v>21052</v>
      </c>
    </row>
    <row r="8036" customFormat="false" ht="14.4" hidden="false" customHeight="false" outlineLevel="0" collapsed="false">
      <c r="A8036" s="0" t="n">
        <v>1111</v>
      </c>
      <c r="B8036" s="0" t="s">
        <v>20346</v>
      </c>
      <c r="C8036" s="0" t="s">
        <v>20347</v>
      </c>
      <c r="D8036" s="0" t="s">
        <v>21053</v>
      </c>
      <c r="E8036" s="0" t="s">
        <v>21054</v>
      </c>
      <c r="G8036" s="0" t="s">
        <v>21055</v>
      </c>
    </row>
    <row r="8037" customFormat="false" ht="14.4" hidden="false" customHeight="false" outlineLevel="0" collapsed="false">
      <c r="A8037" s="0" t="n">
        <v>1111</v>
      </c>
      <c r="B8037" s="0" t="s">
        <v>20346</v>
      </c>
      <c r="C8037" s="0" t="s">
        <v>20347</v>
      </c>
      <c r="D8037" s="0" t="s">
        <v>21056</v>
      </c>
      <c r="E8037" s="0" t="s">
        <v>21057</v>
      </c>
      <c r="G8037" s="0" t="s">
        <v>21058</v>
      </c>
    </row>
    <row r="8038" customFormat="false" ht="14.4" hidden="false" customHeight="false" outlineLevel="0" collapsed="false">
      <c r="A8038" s="0" t="n">
        <v>1111</v>
      </c>
      <c r="B8038" s="0" t="s">
        <v>20346</v>
      </c>
      <c r="C8038" s="0" t="s">
        <v>20347</v>
      </c>
      <c r="D8038" s="0" t="s">
        <v>21059</v>
      </c>
      <c r="E8038" s="0" t="s">
        <v>21060</v>
      </c>
      <c r="G8038" s="0" t="s">
        <v>21061</v>
      </c>
    </row>
    <row r="8039" customFormat="false" ht="14.4" hidden="false" customHeight="false" outlineLevel="0" collapsed="false">
      <c r="A8039" s="0" t="n">
        <v>1111</v>
      </c>
      <c r="B8039" s="0" t="s">
        <v>20346</v>
      </c>
      <c r="C8039" s="0" t="s">
        <v>20347</v>
      </c>
      <c r="D8039" s="0" t="s">
        <v>21062</v>
      </c>
      <c r="E8039" s="0" t="s">
        <v>21063</v>
      </c>
      <c r="G8039" s="0" t="s">
        <v>21064</v>
      </c>
    </row>
    <row r="8040" customFormat="false" ht="14.4" hidden="false" customHeight="false" outlineLevel="0" collapsed="false">
      <c r="A8040" s="0" t="n">
        <v>1111</v>
      </c>
      <c r="B8040" s="0" t="s">
        <v>20346</v>
      </c>
      <c r="C8040" s="0" t="s">
        <v>20347</v>
      </c>
      <c r="D8040" s="0" t="s">
        <v>21065</v>
      </c>
      <c r="E8040" s="0" t="s">
        <v>21066</v>
      </c>
      <c r="G8040" s="0" t="s">
        <v>21067</v>
      </c>
    </row>
    <row r="8041" customFormat="false" ht="14.4" hidden="false" customHeight="false" outlineLevel="0" collapsed="false">
      <c r="A8041" s="0" t="n">
        <v>1111</v>
      </c>
      <c r="B8041" s="0" t="s">
        <v>20346</v>
      </c>
      <c r="C8041" s="0" t="s">
        <v>20347</v>
      </c>
      <c r="D8041" s="0" t="s">
        <v>21068</v>
      </c>
      <c r="E8041" s="0" t="s">
        <v>21069</v>
      </c>
      <c r="G8041" s="0" t="s">
        <v>21070</v>
      </c>
    </row>
    <row r="8042" customFormat="false" ht="14.4" hidden="false" customHeight="false" outlineLevel="0" collapsed="false">
      <c r="A8042" s="0" t="n">
        <v>1111</v>
      </c>
      <c r="B8042" s="0" t="s">
        <v>20346</v>
      </c>
      <c r="C8042" s="0" t="s">
        <v>20347</v>
      </c>
      <c r="D8042" s="0" t="s">
        <v>21071</v>
      </c>
      <c r="E8042" s="0" t="s">
        <v>21072</v>
      </c>
      <c r="G8042" s="0" t="s">
        <v>21073</v>
      </c>
    </row>
    <row r="8043" customFormat="false" ht="14.4" hidden="false" customHeight="false" outlineLevel="0" collapsed="false">
      <c r="A8043" s="0" t="n">
        <v>1111</v>
      </c>
      <c r="B8043" s="0" t="s">
        <v>20346</v>
      </c>
      <c r="C8043" s="0" t="s">
        <v>20347</v>
      </c>
      <c r="D8043" s="0" t="s">
        <v>21074</v>
      </c>
      <c r="E8043" s="0" t="s">
        <v>21075</v>
      </c>
      <c r="G8043" s="0" t="s">
        <v>21076</v>
      </c>
    </row>
    <row r="8044" customFormat="false" ht="14.4" hidden="false" customHeight="false" outlineLevel="0" collapsed="false">
      <c r="A8044" s="0" t="n">
        <v>1111</v>
      </c>
      <c r="B8044" s="0" t="s">
        <v>20346</v>
      </c>
      <c r="C8044" s="0" t="s">
        <v>20347</v>
      </c>
      <c r="D8044" s="0" t="s">
        <v>21077</v>
      </c>
      <c r="E8044" s="0" t="s">
        <v>21078</v>
      </c>
      <c r="G8044" s="0" t="s">
        <v>21079</v>
      </c>
    </row>
    <row r="8045" customFormat="false" ht="14.4" hidden="false" customHeight="false" outlineLevel="0" collapsed="false">
      <c r="A8045" s="0" t="n">
        <v>1111</v>
      </c>
      <c r="B8045" s="0" t="s">
        <v>20346</v>
      </c>
      <c r="C8045" s="0" t="s">
        <v>20347</v>
      </c>
      <c r="D8045" s="0" t="s">
        <v>21080</v>
      </c>
      <c r="E8045" s="0" t="s">
        <v>21081</v>
      </c>
      <c r="G8045" s="0" t="s">
        <v>21082</v>
      </c>
    </row>
    <row r="8046" customFormat="false" ht="14.4" hidden="false" customHeight="false" outlineLevel="0" collapsed="false">
      <c r="A8046" s="0" t="n">
        <v>1111</v>
      </c>
      <c r="B8046" s="0" t="s">
        <v>20346</v>
      </c>
      <c r="C8046" s="0" t="s">
        <v>20347</v>
      </c>
      <c r="D8046" s="0" t="s">
        <v>21083</v>
      </c>
      <c r="E8046" s="0" t="s">
        <v>21084</v>
      </c>
      <c r="G8046" s="0" t="s">
        <v>21085</v>
      </c>
    </row>
    <row r="8047" customFormat="false" ht="14.4" hidden="false" customHeight="false" outlineLevel="0" collapsed="false">
      <c r="A8047" s="0" t="n">
        <v>1111</v>
      </c>
      <c r="B8047" s="0" t="s">
        <v>20346</v>
      </c>
      <c r="C8047" s="0" t="s">
        <v>20347</v>
      </c>
      <c r="D8047" s="0" t="s">
        <v>21086</v>
      </c>
      <c r="E8047" s="0" t="s">
        <v>21087</v>
      </c>
      <c r="G8047" s="0" t="s">
        <v>21088</v>
      </c>
    </row>
    <row r="8048" customFormat="false" ht="14.4" hidden="false" customHeight="false" outlineLevel="0" collapsed="false">
      <c r="A8048" s="0" t="n">
        <v>1114</v>
      </c>
      <c r="B8048" s="0" t="s">
        <v>21089</v>
      </c>
      <c r="C8048" s="0" t="s">
        <v>21090</v>
      </c>
      <c r="D8048" s="0" t="n">
        <v>1</v>
      </c>
      <c r="E8048" s="0" t="s">
        <v>21091</v>
      </c>
    </row>
    <row r="8049" customFormat="false" ht="14.4" hidden="false" customHeight="false" outlineLevel="0" collapsed="false">
      <c r="A8049" s="0" t="n">
        <v>1114</v>
      </c>
      <c r="B8049" s="0" t="s">
        <v>21089</v>
      </c>
      <c r="C8049" s="0" t="s">
        <v>21090</v>
      </c>
      <c r="D8049" s="0" t="n">
        <v>2</v>
      </c>
      <c r="E8049" s="0" t="s">
        <v>21092</v>
      </c>
    </row>
    <row r="8050" customFormat="false" ht="14.4" hidden="false" customHeight="false" outlineLevel="0" collapsed="false">
      <c r="A8050" s="0" t="n">
        <v>1117</v>
      </c>
      <c r="B8050" s="0" t="s">
        <v>21093</v>
      </c>
      <c r="C8050" s="0" t="s">
        <v>21094</v>
      </c>
      <c r="D8050" s="0" t="n">
        <v>1</v>
      </c>
      <c r="E8050" s="0" t="s">
        <v>21095</v>
      </c>
      <c r="F8050" s="0" t="s">
        <v>21096</v>
      </c>
      <c r="G8050" s="0" t="s">
        <v>21097</v>
      </c>
    </row>
    <row r="8051" customFormat="false" ht="14.4" hidden="false" customHeight="false" outlineLevel="0" collapsed="false">
      <c r="A8051" s="0" t="n">
        <v>1117</v>
      </c>
      <c r="B8051" s="0" t="s">
        <v>21093</v>
      </c>
      <c r="C8051" s="0" t="s">
        <v>21094</v>
      </c>
      <c r="D8051" s="0" t="n">
        <v>2</v>
      </c>
      <c r="E8051" s="0" t="s">
        <v>21098</v>
      </c>
      <c r="F8051" s="0" t="s">
        <v>15684</v>
      </c>
      <c r="G8051" s="0" t="s">
        <v>21099</v>
      </c>
    </row>
    <row r="8052" customFormat="false" ht="14.4" hidden="false" customHeight="false" outlineLevel="0" collapsed="false">
      <c r="A8052" s="0" t="n">
        <v>1117</v>
      </c>
      <c r="B8052" s="0" t="s">
        <v>21093</v>
      </c>
      <c r="C8052" s="0" t="s">
        <v>21094</v>
      </c>
      <c r="D8052" s="0" t="n">
        <v>3</v>
      </c>
      <c r="E8052" s="0" t="s">
        <v>15743</v>
      </c>
      <c r="F8052" s="0" t="s">
        <v>15744</v>
      </c>
      <c r="G8052" s="0" t="s">
        <v>15745</v>
      </c>
    </row>
    <row r="8053" customFormat="false" ht="14.4" hidden="false" customHeight="false" outlineLevel="0" collapsed="false">
      <c r="A8053" s="0" t="n">
        <v>1117</v>
      </c>
      <c r="B8053" s="0" t="s">
        <v>21093</v>
      </c>
      <c r="C8053" s="0" t="s">
        <v>21094</v>
      </c>
      <c r="D8053" s="0" t="n">
        <v>4</v>
      </c>
      <c r="E8053" s="0" t="s">
        <v>15686</v>
      </c>
      <c r="F8053" s="0" t="s">
        <v>15687</v>
      </c>
      <c r="G8053" s="0" t="s">
        <v>15688</v>
      </c>
    </row>
    <row r="8054" customFormat="false" ht="14.4" hidden="false" customHeight="false" outlineLevel="0" collapsed="false">
      <c r="A8054" s="0" t="n">
        <v>1120</v>
      </c>
      <c r="B8054" s="0" t="s">
        <v>21100</v>
      </c>
      <c r="C8054" s="0" t="s">
        <v>21101</v>
      </c>
      <c r="D8054" s="0" t="n">
        <v>1</v>
      </c>
      <c r="E8054" s="0" t="s">
        <v>21102</v>
      </c>
    </row>
    <row r="8055" customFormat="false" ht="14.4" hidden="false" customHeight="false" outlineLevel="0" collapsed="false">
      <c r="A8055" s="0" t="n">
        <v>1120</v>
      </c>
      <c r="B8055" s="0" t="s">
        <v>21100</v>
      </c>
      <c r="C8055" s="0" t="s">
        <v>21101</v>
      </c>
      <c r="D8055" s="0" t="n">
        <v>2</v>
      </c>
      <c r="E8055" s="0" t="s">
        <v>21103</v>
      </c>
    </row>
    <row r="8056" customFormat="false" ht="14.4" hidden="false" customHeight="false" outlineLevel="0" collapsed="false">
      <c r="A8056" s="0" t="n">
        <v>1120</v>
      </c>
      <c r="B8056" s="0" t="s">
        <v>21100</v>
      </c>
      <c r="C8056" s="0" t="s">
        <v>21101</v>
      </c>
      <c r="D8056" s="0" t="n">
        <v>3</v>
      </c>
      <c r="E8056" s="0" t="s">
        <v>21104</v>
      </c>
    </row>
    <row r="8057" customFormat="false" ht="14.4" hidden="false" customHeight="false" outlineLevel="0" collapsed="false">
      <c r="A8057" s="0" t="n">
        <v>1123</v>
      </c>
      <c r="B8057" s="0" t="s">
        <v>21105</v>
      </c>
      <c r="C8057" s="0" t="s">
        <v>21106</v>
      </c>
      <c r="D8057" s="0" t="n">
        <v>1</v>
      </c>
      <c r="E8057" s="0" t="s">
        <v>15751</v>
      </c>
      <c r="F8057" s="0" t="s">
        <v>15752</v>
      </c>
      <c r="G8057" s="0" t="s">
        <v>15753</v>
      </c>
    </row>
    <row r="8058" customFormat="false" ht="14.4" hidden="false" customHeight="false" outlineLevel="0" collapsed="false">
      <c r="A8058" s="0" t="n">
        <v>1123</v>
      </c>
      <c r="B8058" s="0" t="s">
        <v>21105</v>
      </c>
      <c r="C8058" s="0" t="s">
        <v>21106</v>
      </c>
      <c r="D8058" s="0" t="n">
        <v>2</v>
      </c>
      <c r="E8058" s="0" t="s">
        <v>15760</v>
      </c>
      <c r="F8058" s="0" t="s">
        <v>15761</v>
      </c>
      <c r="G8058" s="0" t="s">
        <v>15762</v>
      </c>
    </row>
    <row r="8059" customFormat="false" ht="14.4" hidden="false" customHeight="false" outlineLevel="0" collapsed="false">
      <c r="A8059" s="0" t="n">
        <v>1123</v>
      </c>
      <c r="B8059" s="0" t="s">
        <v>21105</v>
      </c>
      <c r="C8059" s="0" t="s">
        <v>21106</v>
      </c>
      <c r="D8059" s="0" t="n">
        <v>3</v>
      </c>
      <c r="E8059" s="0" t="s">
        <v>21107</v>
      </c>
      <c r="F8059" s="0" t="s">
        <v>21108</v>
      </c>
      <c r="G8059" s="0" t="s">
        <v>21109</v>
      </c>
    </row>
    <row r="8060" customFormat="false" ht="14.4" hidden="false" customHeight="false" outlineLevel="0" collapsed="false">
      <c r="A8060" s="0" t="n">
        <v>1123</v>
      </c>
      <c r="B8060" s="0" t="s">
        <v>21105</v>
      </c>
      <c r="C8060" s="0" t="s">
        <v>21106</v>
      </c>
      <c r="D8060" s="0" t="n">
        <v>4</v>
      </c>
      <c r="E8060" s="0" t="s">
        <v>21110</v>
      </c>
      <c r="F8060" s="0" t="s">
        <v>21111</v>
      </c>
      <c r="G8060" s="0" t="s">
        <v>21112</v>
      </c>
    </row>
    <row r="8061" customFormat="false" ht="14.4" hidden="false" customHeight="false" outlineLevel="0" collapsed="false">
      <c r="A8061" s="0" t="n">
        <v>1123</v>
      </c>
      <c r="B8061" s="0" t="s">
        <v>21105</v>
      </c>
      <c r="C8061" s="0" t="s">
        <v>21106</v>
      </c>
      <c r="D8061" s="0" t="n">
        <v>5</v>
      </c>
      <c r="E8061" s="0" t="s">
        <v>15769</v>
      </c>
      <c r="F8061" s="0" t="s">
        <v>15770</v>
      </c>
      <c r="G8061" s="0" t="s">
        <v>15771</v>
      </c>
    </row>
    <row r="8062" customFormat="false" ht="14.4" hidden="false" customHeight="false" outlineLevel="0" collapsed="false">
      <c r="A8062" s="0" t="n">
        <v>1123</v>
      </c>
      <c r="B8062" s="0" t="s">
        <v>21105</v>
      </c>
      <c r="C8062" s="0" t="s">
        <v>21106</v>
      </c>
      <c r="D8062" s="0" t="n">
        <v>6</v>
      </c>
      <c r="E8062" s="0" t="s">
        <v>21113</v>
      </c>
      <c r="F8062" s="0" t="s">
        <v>21114</v>
      </c>
      <c r="G8062" s="0" t="s">
        <v>21115</v>
      </c>
    </row>
    <row r="8063" customFormat="false" ht="14.4" hidden="false" customHeight="false" outlineLevel="0" collapsed="false">
      <c r="A8063" s="0" t="n">
        <v>1123</v>
      </c>
      <c r="B8063" s="0" t="s">
        <v>21105</v>
      </c>
      <c r="C8063" s="0" t="s">
        <v>21106</v>
      </c>
      <c r="D8063" s="0" t="n">
        <v>7</v>
      </c>
      <c r="E8063" s="0" t="s">
        <v>15778</v>
      </c>
      <c r="F8063" s="0" t="s">
        <v>15779</v>
      </c>
      <c r="G8063" s="0" t="s">
        <v>15780</v>
      </c>
    </row>
    <row r="8064" customFormat="false" ht="14.4" hidden="false" customHeight="false" outlineLevel="0" collapsed="false">
      <c r="A8064" s="0" t="n">
        <v>1123</v>
      </c>
      <c r="B8064" s="0" t="s">
        <v>21105</v>
      </c>
      <c r="C8064" s="0" t="s">
        <v>21106</v>
      </c>
      <c r="D8064" s="0" t="n">
        <v>8</v>
      </c>
      <c r="E8064" s="0" t="s">
        <v>15748</v>
      </c>
      <c r="F8064" s="0" t="s">
        <v>21116</v>
      </c>
      <c r="G8064" s="0" t="s">
        <v>15750</v>
      </c>
    </row>
    <row r="8065" customFormat="false" ht="14.4" hidden="false" customHeight="false" outlineLevel="0" collapsed="false">
      <c r="A8065" s="0" t="n">
        <v>1123</v>
      </c>
      <c r="B8065" s="0" t="s">
        <v>21105</v>
      </c>
      <c r="C8065" s="0" t="s">
        <v>21106</v>
      </c>
      <c r="D8065" s="0" t="n">
        <v>9</v>
      </c>
      <c r="E8065" s="0" t="s">
        <v>21117</v>
      </c>
      <c r="F8065" s="0" t="s">
        <v>21118</v>
      </c>
      <c r="G8065" s="0" t="s">
        <v>21119</v>
      </c>
    </row>
    <row r="8066" customFormat="false" ht="14.4" hidden="false" customHeight="false" outlineLevel="0" collapsed="false">
      <c r="A8066" s="0" t="n">
        <v>1123</v>
      </c>
      <c r="B8066" s="0" t="s">
        <v>21105</v>
      </c>
      <c r="C8066" s="0" t="s">
        <v>21106</v>
      </c>
      <c r="D8066" s="0" t="n">
        <v>10</v>
      </c>
      <c r="E8066" s="0" t="s">
        <v>15757</v>
      </c>
      <c r="F8066" s="0" t="s">
        <v>21120</v>
      </c>
      <c r="G8066" s="0" t="s">
        <v>15759</v>
      </c>
    </row>
    <row r="8067" customFormat="false" ht="14.4" hidden="false" customHeight="false" outlineLevel="0" collapsed="false">
      <c r="A8067" s="0" t="n">
        <v>1123</v>
      </c>
      <c r="B8067" s="0" t="s">
        <v>21105</v>
      </c>
      <c r="C8067" s="0" t="s">
        <v>21106</v>
      </c>
      <c r="D8067" s="0" t="n">
        <v>11</v>
      </c>
      <c r="E8067" s="0" t="s">
        <v>21121</v>
      </c>
      <c r="F8067" s="0" t="s">
        <v>21122</v>
      </c>
      <c r="G8067" s="0" t="s">
        <v>21123</v>
      </c>
    </row>
    <row r="8068" customFormat="false" ht="14.4" hidden="false" customHeight="false" outlineLevel="0" collapsed="false">
      <c r="A8068" s="0" t="n">
        <v>1123</v>
      </c>
      <c r="B8068" s="0" t="s">
        <v>21105</v>
      </c>
      <c r="C8068" s="0" t="s">
        <v>21106</v>
      </c>
      <c r="D8068" s="0" t="n">
        <v>12</v>
      </c>
      <c r="E8068" s="0" t="s">
        <v>21124</v>
      </c>
      <c r="F8068" s="0" t="s">
        <v>21125</v>
      </c>
      <c r="G8068" s="0" t="s">
        <v>21126</v>
      </c>
    </row>
    <row r="8069" customFormat="false" ht="14.4" hidden="false" customHeight="false" outlineLevel="0" collapsed="false">
      <c r="A8069" s="0" t="n">
        <v>1123</v>
      </c>
      <c r="B8069" s="0" t="s">
        <v>21105</v>
      </c>
      <c r="C8069" s="0" t="s">
        <v>21106</v>
      </c>
      <c r="D8069" s="0" t="n">
        <v>13</v>
      </c>
      <c r="E8069" s="0" t="s">
        <v>15766</v>
      </c>
      <c r="F8069" s="0" t="s">
        <v>21127</v>
      </c>
      <c r="G8069" s="0" t="s">
        <v>21128</v>
      </c>
    </row>
    <row r="8070" customFormat="false" ht="14.4" hidden="false" customHeight="false" outlineLevel="0" collapsed="false">
      <c r="A8070" s="0" t="n">
        <v>1123</v>
      </c>
      <c r="B8070" s="0" t="s">
        <v>21105</v>
      </c>
      <c r="C8070" s="0" t="s">
        <v>21106</v>
      </c>
      <c r="D8070" s="0" t="n">
        <v>14</v>
      </c>
      <c r="E8070" s="0" t="s">
        <v>15775</v>
      </c>
      <c r="F8070" s="0" t="s">
        <v>21129</v>
      </c>
      <c r="G8070" s="0" t="s">
        <v>21130</v>
      </c>
    </row>
    <row r="8071" customFormat="false" ht="14.4" hidden="false" customHeight="false" outlineLevel="0" collapsed="false">
      <c r="A8071" s="0" t="n">
        <v>1123</v>
      </c>
      <c r="B8071" s="0" t="s">
        <v>21105</v>
      </c>
      <c r="C8071" s="0" t="s">
        <v>21106</v>
      </c>
      <c r="D8071" s="0" t="n">
        <v>15</v>
      </c>
      <c r="E8071" s="0" t="s">
        <v>21131</v>
      </c>
      <c r="F8071" s="0" t="s">
        <v>21132</v>
      </c>
      <c r="G8071" s="0" t="s">
        <v>21133</v>
      </c>
    </row>
    <row r="8072" customFormat="false" ht="14.4" hidden="false" customHeight="false" outlineLevel="0" collapsed="false">
      <c r="A8072" s="0" t="n">
        <v>1123</v>
      </c>
      <c r="B8072" s="0" t="s">
        <v>21105</v>
      </c>
      <c r="C8072" s="0" t="s">
        <v>21106</v>
      </c>
      <c r="D8072" s="0" t="n">
        <v>16</v>
      </c>
      <c r="E8072" s="0" t="s">
        <v>21134</v>
      </c>
      <c r="F8072" s="0" t="s">
        <v>21135</v>
      </c>
      <c r="G8072" s="0" t="s">
        <v>21136</v>
      </c>
    </row>
    <row r="8073" customFormat="false" ht="14.4" hidden="false" customHeight="false" outlineLevel="0" collapsed="false">
      <c r="A8073" s="0" t="n">
        <v>1123</v>
      </c>
      <c r="B8073" s="0" t="s">
        <v>21105</v>
      </c>
      <c r="C8073" s="0" t="s">
        <v>21106</v>
      </c>
      <c r="D8073" s="0" t="n">
        <v>17</v>
      </c>
      <c r="E8073" s="0" t="s">
        <v>21137</v>
      </c>
      <c r="F8073" s="0" t="s">
        <v>21138</v>
      </c>
      <c r="G8073" s="0" t="s">
        <v>21139</v>
      </c>
    </row>
    <row r="8074" customFormat="false" ht="14.4" hidden="false" customHeight="false" outlineLevel="0" collapsed="false">
      <c r="A8074" s="0" t="n">
        <v>1123</v>
      </c>
      <c r="B8074" s="0" t="s">
        <v>21105</v>
      </c>
      <c r="C8074" s="0" t="s">
        <v>21106</v>
      </c>
      <c r="D8074" s="0" t="n">
        <v>18</v>
      </c>
      <c r="E8074" s="0" t="s">
        <v>18125</v>
      </c>
      <c r="F8074" s="0" t="s">
        <v>21140</v>
      </c>
      <c r="G8074" s="0" t="s">
        <v>18126</v>
      </c>
    </row>
    <row r="8075" customFormat="false" ht="14.4" hidden="false" customHeight="false" outlineLevel="0" collapsed="false">
      <c r="A8075" s="0" t="n">
        <v>1123</v>
      </c>
      <c r="B8075" s="0" t="s">
        <v>21105</v>
      </c>
      <c r="C8075" s="0" t="s">
        <v>21106</v>
      </c>
      <c r="D8075" s="0" t="n">
        <v>19</v>
      </c>
      <c r="E8075" s="0" t="s">
        <v>15686</v>
      </c>
      <c r="F8075" s="0" t="s">
        <v>15687</v>
      </c>
      <c r="G8075" s="0" t="s">
        <v>15688</v>
      </c>
    </row>
    <row r="8076" customFormat="false" ht="14.4" hidden="false" customHeight="false" outlineLevel="0" collapsed="false">
      <c r="A8076" s="0" t="n">
        <v>1123</v>
      </c>
      <c r="B8076" s="0" t="s">
        <v>21105</v>
      </c>
      <c r="C8076" s="0" t="s">
        <v>21106</v>
      </c>
      <c r="D8076" s="0" t="n">
        <v>21</v>
      </c>
      <c r="E8076" s="0" t="s">
        <v>21141</v>
      </c>
      <c r="F8076" s="0" t="s">
        <v>21142</v>
      </c>
      <c r="G8076" s="0" t="s">
        <v>21143</v>
      </c>
    </row>
    <row r="8077" customFormat="false" ht="14.4" hidden="false" customHeight="false" outlineLevel="0" collapsed="false">
      <c r="A8077" s="0" t="n">
        <v>1123</v>
      </c>
      <c r="B8077" s="0" t="s">
        <v>21105</v>
      </c>
      <c r="C8077" s="0" t="s">
        <v>21106</v>
      </c>
      <c r="D8077" s="0" t="n">
        <v>22</v>
      </c>
      <c r="E8077" s="0" t="s">
        <v>21144</v>
      </c>
      <c r="F8077" s="0" t="s">
        <v>21145</v>
      </c>
      <c r="G8077" s="0" t="s">
        <v>21146</v>
      </c>
    </row>
    <row r="8078" customFormat="false" ht="14.4" hidden="false" customHeight="false" outlineLevel="0" collapsed="false">
      <c r="A8078" s="0" t="n">
        <v>1123</v>
      </c>
      <c r="B8078" s="0" t="s">
        <v>21105</v>
      </c>
      <c r="C8078" s="0" t="s">
        <v>21106</v>
      </c>
      <c r="D8078" s="0" t="n">
        <v>23</v>
      </c>
      <c r="E8078" s="0" t="s">
        <v>21147</v>
      </c>
      <c r="F8078" s="0" t="s">
        <v>21148</v>
      </c>
      <c r="G8078" s="0" t="s">
        <v>21149</v>
      </c>
    </row>
    <row r="8079" customFormat="false" ht="14.4" hidden="false" customHeight="false" outlineLevel="0" collapsed="false">
      <c r="A8079" s="0" t="n">
        <v>1123</v>
      </c>
      <c r="B8079" s="0" t="s">
        <v>21105</v>
      </c>
      <c r="C8079" s="0" t="s">
        <v>21106</v>
      </c>
      <c r="D8079" s="0" t="n">
        <v>29</v>
      </c>
      <c r="E8079" s="0" t="s">
        <v>15743</v>
      </c>
      <c r="F8079" s="0" t="s">
        <v>15744</v>
      </c>
      <c r="G8079" s="0" t="s">
        <v>15745</v>
      </c>
    </row>
    <row r="8080" customFormat="false" ht="14.4" hidden="false" customHeight="false" outlineLevel="0" collapsed="false">
      <c r="A8080" s="0" t="n">
        <v>1123</v>
      </c>
      <c r="B8080" s="0" t="s">
        <v>21105</v>
      </c>
      <c r="C8080" s="0" t="s">
        <v>21106</v>
      </c>
      <c r="D8080" s="0" t="n">
        <v>50</v>
      </c>
      <c r="E8080" s="0" t="s">
        <v>21150</v>
      </c>
      <c r="F8080" s="0" t="s">
        <v>21151</v>
      </c>
      <c r="G8080" s="0" t="s">
        <v>21152</v>
      </c>
    </row>
    <row r="8081" customFormat="false" ht="14.4" hidden="false" customHeight="false" outlineLevel="0" collapsed="false">
      <c r="A8081" s="0" t="n">
        <v>1123</v>
      </c>
      <c r="B8081" s="0" t="s">
        <v>21105</v>
      </c>
      <c r="C8081" s="0" t="s">
        <v>21106</v>
      </c>
      <c r="D8081" s="0" t="n">
        <v>51</v>
      </c>
      <c r="E8081" s="0" t="s">
        <v>21153</v>
      </c>
      <c r="F8081" s="0" t="s">
        <v>21154</v>
      </c>
      <c r="G8081" s="0" t="s">
        <v>21155</v>
      </c>
    </row>
    <row r="8082" customFormat="false" ht="14.4" hidden="false" customHeight="false" outlineLevel="0" collapsed="false">
      <c r="A8082" s="0" t="n">
        <v>1123</v>
      </c>
      <c r="B8082" s="0" t="s">
        <v>21105</v>
      </c>
      <c r="C8082" s="0" t="s">
        <v>21106</v>
      </c>
      <c r="D8082" s="0" t="n">
        <v>52</v>
      </c>
      <c r="E8082" s="0" t="s">
        <v>21156</v>
      </c>
      <c r="F8082" s="0" t="s">
        <v>21157</v>
      </c>
      <c r="G8082" s="0" t="s">
        <v>21158</v>
      </c>
    </row>
    <row r="8083" customFormat="false" ht="14.4" hidden="false" customHeight="false" outlineLevel="0" collapsed="false">
      <c r="A8083" s="0" t="n">
        <v>1123</v>
      </c>
      <c r="B8083" s="0" t="s">
        <v>21105</v>
      </c>
      <c r="C8083" s="0" t="s">
        <v>21106</v>
      </c>
      <c r="D8083" s="0" t="n">
        <v>53</v>
      </c>
      <c r="E8083" s="0" t="s">
        <v>21159</v>
      </c>
      <c r="F8083" s="0" t="s">
        <v>21160</v>
      </c>
      <c r="G8083" s="0" t="s">
        <v>21161</v>
      </c>
    </row>
    <row r="8084" customFormat="false" ht="14.4" hidden="false" customHeight="false" outlineLevel="0" collapsed="false">
      <c r="A8084" s="0" t="n">
        <v>1123</v>
      </c>
      <c r="B8084" s="0" t="s">
        <v>21105</v>
      </c>
      <c r="C8084" s="0" t="s">
        <v>21106</v>
      </c>
      <c r="D8084" s="0" t="n">
        <v>54</v>
      </c>
      <c r="E8084" s="0" t="s">
        <v>21162</v>
      </c>
      <c r="F8084" s="0" t="s">
        <v>21163</v>
      </c>
      <c r="G8084" s="0" t="s">
        <v>21164</v>
      </c>
    </row>
    <row r="8085" customFormat="false" ht="14.4" hidden="false" customHeight="false" outlineLevel="0" collapsed="false">
      <c r="A8085" s="0" t="n">
        <v>1123</v>
      </c>
      <c r="B8085" s="0" t="s">
        <v>21105</v>
      </c>
      <c r="C8085" s="0" t="s">
        <v>21106</v>
      </c>
      <c r="D8085" s="0" t="n">
        <v>55</v>
      </c>
      <c r="E8085" s="0" t="s">
        <v>21165</v>
      </c>
      <c r="F8085" s="0" t="s">
        <v>21166</v>
      </c>
      <c r="G8085" s="0" t="s">
        <v>21167</v>
      </c>
    </row>
    <row r="8086" customFormat="false" ht="14.4" hidden="false" customHeight="false" outlineLevel="0" collapsed="false">
      <c r="A8086" s="0" t="n">
        <v>1123</v>
      </c>
      <c r="B8086" s="0" t="s">
        <v>21105</v>
      </c>
      <c r="C8086" s="0" t="s">
        <v>21106</v>
      </c>
      <c r="D8086" s="0" t="n">
        <v>56</v>
      </c>
      <c r="E8086" s="0" t="s">
        <v>21168</v>
      </c>
      <c r="F8086" s="0" t="s">
        <v>21169</v>
      </c>
      <c r="G8086" s="0" t="s">
        <v>21170</v>
      </c>
    </row>
    <row r="8087" customFormat="false" ht="14.4" hidden="false" customHeight="false" outlineLevel="0" collapsed="false">
      <c r="A8087" s="0" t="n">
        <v>1123</v>
      </c>
      <c r="B8087" s="0" t="s">
        <v>21105</v>
      </c>
      <c r="C8087" s="0" t="s">
        <v>21106</v>
      </c>
      <c r="D8087" s="0" t="n">
        <v>57</v>
      </c>
      <c r="E8087" s="0" t="s">
        <v>21171</v>
      </c>
      <c r="F8087" s="0" t="s">
        <v>21172</v>
      </c>
      <c r="G8087" s="0" t="s">
        <v>21173</v>
      </c>
    </row>
    <row r="8088" customFormat="false" ht="14.4" hidden="false" customHeight="false" outlineLevel="0" collapsed="false">
      <c r="A8088" s="0" t="n">
        <v>1123</v>
      </c>
      <c r="B8088" s="0" t="s">
        <v>21105</v>
      </c>
      <c r="C8088" s="0" t="s">
        <v>21106</v>
      </c>
      <c r="D8088" s="0" t="n">
        <v>58</v>
      </c>
      <c r="E8088" s="0" t="s">
        <v>15683</v>
      </c>
      <c r="F8088" s="0" t="s">
        <v>21174</v>
      </c>
      <c r="G8088" s="0" t="s">
        <v>15685</v>
      </c>
    </row>
    <row r="8089" customFormat="false" ht="14.4" hidden="false" customHeight="false" outlineLevel="0" collapsed="false">
      <c r="A8089" s="0" t="n">
        <v>1123</v>
      </c>
      <c r="B8089" s="0" t="s">
        <v>21105</v>
      </c>
      <c r="C8089" s="0" t="s">
        <v>21106</v>
      </c>
      <c r="D8089" s="0" t="n">
        <v>70</v>
      </c>
      <c r="E8089" s="0" t="s">
        <v>21175</v>
      </c>
      <c r="F8089" s="0" t="s">
        <v>21176</v>
      </c>
      <c r="G8089" s="0" t="s">
        <v>21177</v>
      </c>
    </row>
    <row r="8090" customFormat="false" ht="14.4" hidden="false" customHeight="false" outlineLevel="0" collapsed="false">
      <c r="A8090" s="0" t="n">
        <v>1123</v>
      </c>
      <c r="B8090" s="0" t="s">
        <v>21105</v>
      </c>
      <c r="C8090" s="0" t="s">
        <v>21106</v>
      </c>
      <c r="D8090" s="0" t="n">
        <v>71</v>
      </c>
      <c r="E8090" s="0" t="s">
        <v>21178</v>
      </c>
      <c r="F8090" s="0" t="s">
        <v>21179</v>
      </c>
      <c r="G8090" s="0" t="s">
        <v>21180</v>
      </c>
    </row>
    <row r="8091" customFormat="false" ht="14.4" hidden="false" customHeight="false" outlineLevel="0" collapsed="false">
      <c r="A8091" s="0" t="n">
        <v>1123</v>
      </c>
      <c r="B8091" s="0" t="s">
        <v>21105</v>
      </c>
      <c r="C8091" s="0" t="s">
        <v>21106</v>
      </c>
      <c r="D8091" s="0" t="n">
        <v>72</v>
      </c>
      <c r="E8091" s="0" t="s">
        <v>21181</v>
      </c>
      <c r="F8091" s="0" t="s">
        <v>21182</v>
      </c>
      <c r="G8091" s="0" t="s">
        <v>21183</v>
      </c>
    </row>
    <row r="8092" customFormat="false" ht="14.4" hidden="false" customHeight="false" outlineLevel="0" collapsed="false">
      <c r="A8092" s="0" t="n">
        <v>1123</v>
      </c>
      <c r="B8092" s="0" t="s">
        <v>21105</v>
      </c>
      <c r="C8092" s="0" t="s">
        <v>21106</v>
      </c>
      <c r="D8092" s="0" t="n">
        <v>73</v>
      </c>
      <c r="E8092" s="0" t="s">
        <v>21184</v>
      </c>
      <c r="F8092" s="0" t="s">
        <v>21185</v>
      </c>
      <c r="G8092" s="0" t="s">
        <v>21186</v>
      </c>
    </row>
    <row r="8093" customFormat="false" ht="14.4" hidden="false" customHeight="false" outlineLevel="0" collapsed="false">
      <c r="A8093" s="0" t="n">
        <v>1123</v>
      </c>
      <c r="B8093" s="0" t="s">
        <v>21105</v>
      </c>
      <c r="C8093" s="0" t="s">
        <v>21106</v>
      </c>
      <c r="D8093" s="0" t="n">
        <v>74</v>
      </c>
      <c r="E8093" s="0" t="s">
        <v>21187</v>
      </c>
      <c r="F8093" s="0" t="s">
        <v>21188</v>
      </c>
      <c r="G8093" s="0" t="s">
        <v>21189</v>
      </c>
    </row>
    <row r="8094" customFormat="false" ht="14.4" hidden="false" customHeight="false" outlineLevel="0" collapsed="false">
      <c r="A8094" s="0" t="n">
        <v>1123</v>
      </c>
      <c r="B8094" s="0" t="s">
        <v>21105</v>
      </c>
      <c r="C8094" s="0" t="s">
        <v>21106</v>
      </c>
      <c r="D8094" s="0" t="n">
        <v>75</v>
      </c>
      <c r="E8094" s="0" t="s">
        <v>21190</v>
      </c>
      <c r="F8094" s="0" t="s">
        <v>21191</v>
      </c>
      <c r="G8094" s="0" t="s">
        <v>21192</v>
      </c>
    </row>
    <row r="8095" customFormat="false" ht="14.4" hidden="false" customHeight="false" outlineLevel="0" collapsed="false">
      <c r="A8095" s="0" t="n">
        <v>1123</v>
      </c>
      <c r="B8095" s="0" t="s">
        <v>21105</v>
      </c>
      <c r="C8095" s="0" t="s">
        <v>21106</v>
      </c>
      <c r="D8095" s="0" t="n">
        <v>76</v>
      </c>
      <c r="E8095" s="0" t="s">
        <v>21193</v>
      </c>
      <c r="F8095" s="0" t="s">
        <v>21194</v>
      </c>
      <c r="G8095" s="0" t="s">
        <v>21195</v>
      </c>
    </row>
    <row r="8096" customFormat="false" ht="14.4" hidden="false" customHeight="false" outlineLevel="0" collapsed="false">
      <c r="A8096" s="0" t="n">
        <v>1123</v>
      </c>
      <c r="B8096" s="0" t="s">
        <v>21105</v>
      </c>
      <c r="C8096" s="0" t="s">
        <v>21106</v>
      </c>
      <c r="D8096" s="0" t="n">
        <v>77</v>
      </c>
      <c r="E8096" s="0" t="s">
        <v>15796</v>
      </c>
      <c r="F8096" s="0" t="s">
        <v>21196</v>
      </c>
      <c r="G8096" s="0" t="s">
        <v>15797</v>
      </c>
    </row>
    <row r="8097" customFormat="false" ht="14.4" hidden="false" customHeight="false" outlineLevel="0" collapsed="false">
      <c r="A8097" s="0" t="n">
        <v>1123</v>
      </c>
      <c r="B8097" s="0" t="s">
        <v>21105</v>
      </c>
      <c r="C8097" s="0" t="s">
        <v>21106</v>
      </c>
      <c r="D8097" s="0" t="n">
        <v>78</v>
      </c>
      <c r="E8097" s="0" t="s">
        <v>21197</v>
      </c>
      <c r="F8097" s="0" t="s">
        <v>21198</v>
      </c>
      <c r="G8097" s="0" t="s">
        <v>21199</v>
      </c>
    </row>
    <row r="8098" customFormat="false" ht="14.4" hidden="false" customHeight="false" outlineLevel="0" collapsed="false">
      <c r="A8098" s="0" t="n">
        <v>1123</v>
      </c>
      <c r="B8098" s="0" t="s">
        <v>21105</v>
      </c>
      <c r="C8098" s="0" t="s">
        <v>21106</v>
      </c>
      <c r="D8098" s="0" t="n">
        <v>79</v>
      </c>
      <c r="E8098" s="0" t="s">
        <v>21200</v>
      </c>
      <c r="F8098" s="0" t="s">
        <v>21201</v>
      </c>
      <c r="G8098" s="0" t="s">
        <v>21202</v>
      </c>
    </row>
    <row r="8099" customFormat="false" ht="14.4" hidden="false" customHeight="false" outlineLevel="0" collapsed="false">
      <c r="A8099" s="0" t="n">
        <v>1126</v>
      </c>
      <c r="B8099" s="0" t="s">
        <v>21203</v>
      </c>
      <c r="C8099" s="0" t="s">
        <v>21204</v>
      </c>
      <c r="D8099" s="0" t="n">
        <v>312</v>
      </c>
      <c r="E8099" s="0" t="s">
        <v>21205</v>
      </c>
    </row>
    <row r="8100" customFormat="false" ht="14.4" hidden="false" customHeight="false" outlineLevel="0" collapsed="false">
      <c r="A8100" s="0" t="n">
        <v>1126</v>
      </c>
      <c r="B8100" s="0" t="s">
        <v>21203</v>
      </c>
      <c r="C8100" s="0" t="s">
        <v>21204</v>
      </c>
      <c r="D8100" s="0" t="n">
        <v>323</v>
      </c>
      <c r="E8100" s="0" t="s">
        <v>21206</v>
      </c>
    </row>
    <row r="8101" customFormat="false" ht="14.4" hidden="false" customHeight="false" outlineLevel="0" collapsed="false">
      <c r="A8101" s="0" t="n">
        <v>1126</v>
      </c>
      <c r="B8101" s="0" t="s">
        <v>21203</v>
      </c>
      <c r="C8101" s="0" t="s">
        <v>21204</v>
      </c>
      <c r="D8101" s="0" t="n">
        <v>324</v>
      </c>
      <c r="E8101" s="0" t="s">
        <v>21207</v>
      </c>
    </row>
    <row r="8102" customFormat="false" ht="14.4" hidden="false" customHeight="false" outlineLevel="0" collapsed="false">
      <c r="A8102" s="0" t="n">
        <v>1126</v>
      </c>
      <c r="B8102" s="0" t="s">
        <v>21203</v>
      </c>
      <c r="C8102" s="0" t="s">
        <v>21204</v>
      </c>
      <c r="D8102" s="0" t="n">
        <v>800</v>
      </c>
      <c r="E8102" s="0" t="s">
        <v>21208</v>
      </c>
    </row>
    <row r="8103" customFormat="false" ht="14.4" hidden="false" customHeight="false" outlineLevel="0" collapsed="false">
      <c r="A8103" s="0" t="n">
        <v>1129</v>
      </c>
      <c r="B8103" s="0" t="s">
        <v>21209</v>
      </c>
      <c r="C8103" s="0" t="s">
        <v>21210</v>
      </c>
      <c r="D8103" s="0" t="s">
        <v>21211</v>
      </c>
      <c r="E8103" s="0" t="s">
        <v>21212</v>
      </c>
      <c r="G8103" s="0" t="s">
        <v>21213</v>
      </c>
    </row>
    <row r="8104" customFormat="false" ht="14.4" hidden="false" customHeight="false" outlineLevel="0" collapsed="false">
      <c r="A8104" s="0" t="n">
        <v>1129</v>
      </c>
      <c r="B8104" s="0" t="s">
        <v>21209</v>
      </c>
      <c r="C8104" s="0" t="s">
        <v>21210</v>
      </c>
      <c r="D8104" s="0" t="s">
        <v>21214</v>
      </c>
      <c r="E8104" s="0" t="s">
        <v>21215</v>
      </c>
      <c r="G8104" s="0" t="s">
        <v>21216</v>
      </c>
    </row>
    <row r="8105" customFormat="false" ht="14.4" hidden="false" customHeight="false" outlineLevel="0" collapsed="false">
      <c r="A8105" s="0" t="n">
        <v>1129</v>
      </c>
      <c r="B8105" s="0" t="s">
        <v>21209</v>
      </c>
      <c r="C8105" s="0" t="s">
        <v>21210</v>
      </c>
      <c r="D8105" s="0" t="s">
        <v>21217</v>
      </c>
      <c r="E8105" s="0" t="s">
        <v>21218</v>
      </c>
      <c r="G8105" s="0" t="s">
        <v>21219</v>
      </c>
    </row>
    <row r="8106" customFormat="false" ht="14.4" hidden="false" customHeight="false" outlineLevel="0" collapsed="false">
      <c r="A8106" s="0" t="n">
        <v>1129</v>
      </c>
      <c r="B8106" s="0" t="s">
        <v>21209</v>
      </c>
      <c r="C8106" s="0" t="s">
        <v>21210</v>
      </c>
      <c r="D8106" s="0" t="s">
        <v>21220</v>
      </c>
      <c r="E8106" s="0" t="s">
        <v>21221</v>
      </c>
      <c r="G8106" s="0" t="s">
        <v>21222</v>
      </c>
    </row>
    <row r="8107" customFormat="false" ht="14.4" hidden="false" customHeight="false" outlineLevel="0" collapsed="false">
      <c r="A8107" s="0" t="n">
        <v>1129</v>
      </c>
      <c r="B8107" s="0" t="s">
        <v>21209</v>
      </c>
      <c r="C8107" s="0" t="s">
        <v>21210</v>
      </c>
      <c r="D8107" s="0" t="s">
        <v>21223</v>
      </c>
      <c r="E8107" s="0" t="s">
        <v>21224</v>
      </c>
      <c r="G8107" s="0" t="s">
        <v>21225</v>
      </c>
    </row>
    <row r="8108" customFormat="false" ht="14.4" hidden="false" customHeight="false" outlineLevel="0" collapsed="false">
      <c r="A8108" s="0" t="n">
        <v>1129</v>
      </c>
      <c r="B8108" s="0" t="s">
        <v>21209</v>
      </c>
      <c r="C8108" s="0" t="s">
        <v>21210</v>
      </c>
      <c r="D8108" s="0" t="s">
        <v>21226</v>
      </c>
      <c r="E8108" s="0" t="s">
        <v>21227</v>
      </c>
      <c r="G8108" s="0" t="s">
        <v>21228</v>
      </c>
    </row>
    <row r="8109" customFormat="false" ht="14.4" hidden="false" customHeight="false" outlineLevel="0" collapsed="false">
      <c r="A8109" s="0" t="n">
        <v>1129</v>
      </c>
      <c r="B8109" s="0" t="s">
        <v>21209</v>
      </c>
      <c r="C8109" s="0" t="s">
        <v>21210</v>
      </c>
      <c r="D8109" s="0" t="s">
        <v>21229</v>
      </c>
      <c r="E8109" s="0" t="s">
        <v>21230</v>
      </c>
      <c r="G8109" s="0" t="s">
        <v>21231</v>
      </c>
    </row>
    <row r="8110" customFormat="false" ht="14.4" hidden="false" customHeight="false" outlineLevel="0" collapsed="false">
      <c r="A8110" s="0" t="n">
        <v>1129</v>
      </c>
      <c r="B8110" s="0" t="s">
        <v>21209</v>
      </c>
      <c r="C8110" s="0" t="s">
        <v>21210</v>
      </c>
      <c r="D8110" s="0" t="s">
        <v>21232</v>
      </c>
      <c r="E8110" s="0" t="s">
        <v>21233</v>
      </c>
      <c r="G8110" s="0" t="s">
        <v>21234</v>
      </c>
    </row>
    <row r="8111" customFormat="false" ht="14.4" hidden="false" customHeight="false" outlineLevel="0" collapsed="false">
      <c r="A8111" s="0" t="n">
        <v>1129</v>
      </c>
      <c r="B8111" s="0" t="s">
        <v>21209</v>
      </c>
      <c r="C8111" s="0" t="s">
        <v>21210</v>
      </c>
      <c r="D8111" s="0" t="s">
        <v>582</v>
      </c>
      <c r="E8111" s="0" t="s">
        <v>21235</v>
      </c>
      <c r="G8111" s="0" t="s">
        <v>21236</v>
      </c>
    </row>
    <row r="8112" customFormat="false" ht="14.4" hidden="false" customHeight="false" outlineLevel="0" collapsed="false">
      <c r="A8112" s="0" t="n">
        <v>1129</v>
      </c>
      <c r="B8112" s="0" t="s">
        <v>21209</v>
      </c>
      <c r="C8112" s="0" t="s">
        <v>21210</v>
      </c>
      <c r="D8112" s="0" t="s">
        <v>21237</v>
      </c>
      <c r="E8112" s="0" t="s">
        <v>21238</v>
      </c>
      <c r="F8112" s="0" t="s">
        <v>1074</v>
      </c>
      <c r="G8112" s="0" t="s">
        <v>21239</v>
      </c>
    </row>
    <row r="8113" customFormat="false" ht="14.4" hidden="false" customHeight="false" outlineLevel="0" collapsed="false">
      <c r="A8113" s="0" t="n">
        <v>1129</v>
      </c>
      <c r="B8113" s="0" t="s">
        <v>21209</v>
      </c>
      <c r="C8113" s="0" t="s">
        <v>21210</v>
      </c>
      <c r="D8113" s="0" t="s">
        <v>21240</v>
      </c>
      <c r="E8113" s="0" t="s">
        <v>21241</v>
      </c>
      <c r="F8113" s="0" t="s">
        <v>1074</v>
      </c>
      <c r="G8113" s="0" t="s">
        <v>21242</v>
      </c>
    </row>
    <row r="8114" customFormat="false" ht="14.4" hidden="false" customHeight="false" outlineLevel="0" collapsed="false">
      <c r="A8114" s="0" t="n">
        <v>1129</v>
      </c>
      <c r="B8114" s="0" t="s">
        <v>21209</v>
      </c>
      <c r="C8114" s="0" t="s">
        <v>21210</v>
      </c>
      <c r="D8114" s="0" t="s">
        <v>21243</v>
      </c>
      <c r="E8114" s="0" t="s">
        <v>21244</v>
      </c>
      <c r="F8114" s="0" t="s">
        <v>1074</v>
      </c>
      <c r="G8114" s="0" t="s">
        <v>21245</v>
      </c>
    </row>
    <row r="8115" customFormat="false" ht="14.4" hidden="false" customHeight="false" outlineLevel="0" collapsed="false">
      <c r="A8115" s="0" t="n">
        <v>1129</v>
      </c>
      <c r="B8115" s="0" t="s">
        <v>21209</v>
      </c>
      <c r="C8115" s="0" t="s">
        <v>21210</v>
      </c>
      <c r="D8115" s="0" t="s">
        <v>21246</v>
      </c>
      <c r="E8115" s="0" t="s">
        <v>21247</v>
      </c>
      <c r="F8115" s="0" t="s">
        <v>1074</v>
      </c>
      <c r="G8115" s="0" t="s">
        <v>21248</v>
      </c>
    </row>
    <row r="8116" customFormat="false" ht="14.4" hidden="false" customHeight="false" outlineLevel="0" collapsed="false">
      <c r="A8116" s="0" t="n">
        <v>1129</v>
      </c>
      <c r="B8116" s="0" t="s">
        <v>21209</v>
      </c>
      <c r="C8116" s="0" t="s">
        <v>21210</v>
      </c>
      <c r="D8116" s="0" t="s">
        <v>21249</v>
      </c>
      <c r="E8116" s="0" t="s">
        <v>21250</v>
      </c>
      <c r="F8116" s="0" t="s">
        <v>1074</v>
      </c>
      <c r="G8116" s="0" t="s">
        <v>21251</v>
      </c>
    </row>
    <row r="8117" customFormat="false" ht="14.4" hidden="false" customHeight="false" outlineLevel="0" collapsed="false">
      <c r="A8117" s="0" t="n">
        <v>1129</v>
      </c>
      <c r="B8117" s="0" t="s">
        <v>21209</v>
      </c>
      <c r="C8117" s="0" t="s">
        <v>21210</v>
      </c>
      <c r="D8117" s="0" t="s">
        <v>21252</v>
      </c>
      <c r="E8117" s="0" t="s">
        <v>21253</v>
      </c>
      <c r="G8117" s="0" t="s">
        <v>21254</v>
      </c>
    </row>
    <row r="8118" customFormat="false" ht="14.4" hidden="false" customHeight="false" outlineLevel="0" collapsed="false">
      <c r="A8118" s="0" t="n">
        <v>1129</v>
      </c>
      <c r="B8118" s="0" t="s">
        <v>21209</v>
      </c>
      <c r="C8118" s="0" t="s">
        <v>21210</v>
      </c>
      <c r="D8118" s="0" t="s">
        <v>21255</v>
      </c>
      <c r="E8118" s="0" t="s">
        <v>21256</v>
      </c>
      <c r="G8118" s="0" t="s">
        <v>21257</v>
      </c>
    </row>
    <row r="8119" customFormat="false" ht="14.4" hidden="false" customHeight="false" outlineLevel="0" collapsed="false">
      <c r="A8119" s="0" t="n">
        <v>1129</v>
      </c>
      <c r="B8119" s="0" t="s">
        <v>21209</v>
      </c>
      <c r="C8119" s="0" t="s">
        <v>21210</v>
      </c>
      <c r="D8119" s="0" t="s">
        <v>21258</v>
      </c>
      <c r="E8119" s="0" t="s">
        <v>21259</v>
      </c>
      <c r="G8119" s="0" t="s">
        <v>21260</v>
      </c>
    </row>
    <row r="8120" customFormat="false" ht="14.4" hidden="false" customHeight="false" outlineLevel="0" collapsed="false">
      <c r="A8120" s="0" t="n">
        <v>1129</v>
      </c>
      <c r="B8120" s="0" t="s">
        <v>21209</v>
      </c>
      <c r="C8120" s="0" t="s">
        <v>21210</v>
      </c>
      <c r="D8120" s="0" t="s">
        <v>21261</v>
      </c>
      <c r="E8120" s="0" t="s">
        <v>21262</v>
      </c>
      <c r="G8120" s="0" t="s">
        <v>21263</v>
      </c>
    </row>
    <row r="8121" customFormat="false" ht="14.4" hidden="false" customHeight="false" outlineLevel="0" collapsed="false">
      <c r="A8121" s="0" t="n">
        <v>1129</v>
      </c>
      <c r="B8121" s="0" t="s">
        <v>21209</v>
      </c>
      <c r="C8121" s="0" t="s">
        <v>21210</v>
      </c>
      <c r="D8121" s="0" t="s">
        <v>21264</v>
      </c>
      <c r="E8121" s="0" t="s">
        <v>21265</v>
      </c>
      <c r="G8121" s="0" t="s">
        <v>21266</v>
      </c>
    </row>
    <row r="8122" customFormat="false" ht="14.4" hidden="false" customHeight="false" outlineLevel="0" collapsed="false">
      <c r="A8122" s="0" t="n">
        <v>1129</v>
      </c>
      <c r="B8122" s="0" t="s">
        <v>21209</v>
      </c>
      <c r="C8122" s="0" t="s">
        <v>21210</v>
      </c>
      <c r="D8122" s="0" t="s">
        <v>21267</v>
      </c>
      <c r="E8122" s="0" t="s">
        <v>21268</v>
      </c>
      <c r="G8122" s="0" t="s">
        <v>21269</v>
      </c>
    </row>
    <row r="8123" customFormat="false" ht="14.4" hidden="false" customHeight="false" outlineLevel="0" collapsed="false">
      <c r="A8123" s="0" t="n">
        <v>1129</v>
      </c>
      <c r="B8123" s="0" t="s">
        <v>21209</v>
      </c>
      <c r="C8123" s="0" t="s">
        <v>21210</v>
      </c>
      <c r="D8123" s="0" t="s">
        <v>21270</v>
      </c>
      <c r="E8123" s="0" t="s">
        <v>21271</v>
      </c>
      <c r="G8123" s="0" t="s">
        <v>21272</v>
      </c>
    </row>
    <row r="8124" customFormat="false" ht="14.4" hidden="false" customHeight="false" outlineLevel="0" collapsed="false">
      <c r="A8124" s="0" t="n">
        <v>1129</v>
      </c>
      <c r="B8124" s="0" t="s">
        <v>21209</v>
      </c>
      <c r="C8124" s="0" t="s">
        <v>21210</v>
      </c>
      <c r="D8124" s="0" t="s">
        <v>21273</v>
      </c>
      <c r="E8124" s="0" t="s">
        <v>21274</v>
      </c>
      <c r="G8124" s="0" t="s">
        <v>21275</v>
      </c>
    </row>
    <row r="8125" customFormat="false" ht="14.4" hidden="false" customHeight="false" outlineLevel="0" collapsed="false">
      <c r="A8125" s="0" t="n">
        <v>1129</v>
      </c>
      <c r="B8125" s="0" t="s">
        <v>21209</v>
      </c>
      <c r="C8125" s="0" t="s">
        <v>21210</v>
      </c>
      <c r="D8125" s="0" t="s">
        <v>21276</v>
      </c>
      <c r="E8125" s="0" t="s">
        <v>21277</v>
      </c>
      <c r="G8125" s="0" t="s">
        <v>21278</v>
      </c>
    </row>
    <row r="8126" customFormat="false" ht="14.4" hidden="false" customHeight="false" outlineLevel="0" collapsed="false">
      <c r="A8126" s="0" t="n">
        <v>1129</v>
      </c>
      <c r="B8126" s="0" t="s">
        <v>21209</v>
      </c>
      <c r="C8126" s="0" t="s">
        <v>21210</v>
      </c>
      <c r="D8126" s="0" t="s">
        <v>21279</v>
      </c>
      <c r="E8126" s="0" t="s">
        <v>21280</v>
      </c>
      <c r="G8126" s="0" t="s">
        <v>21281</v>
      </c>
    </row>
    <row r="8127" customFormat="false" ht="14.4" hidden="false" customHeight="false" outlineLevel="0" collapsed="false">
      <c r="A8127" s="0" t="n">
        <v>1129</v>
      </c>
      <c r="B8127" s="0" t="s">
        <v>21209</v>
      </c>
      <c r="C8127" s="0" t="s">
        <v>21210</v>
      </c>
      <c r="D8127" s="0" t="s">
        <v>21282</v>
      </c>
      <c r="E8127" s="0" t="s">
        <v>21283</v>
      </c>
      <c r="G8127" s="0" t="s">
        <v>21284</v>
      </c>
    </row>
    <row r="8128" customFormat="false" ht="14.4" hidden="false" customHeight="false" outlineLevel="0" collapsed="false">
      <c r="A8128" s="0" t="n">
        <v>1129</v>
      </c>
      <c r="B8128" s="0" t="s">
        <v>21209</v>
      </c>
      <c r="C8128" s="0" t="s">
        <v>21210</v>
      </c>
      <c r="D8128" s="0" t="s">
        <v>21285</v>
      </c>
      <c r="E8128" s="0" t="s">
        <v>21286</v>
      </c>
      <c r="G8128" s="0" t="s">
        <v>21287</v>
      </c>
    </row>
    <row r="8129" customFormat="false" ht="14.4" hidden="false" customHeight="false" outlineLevel="0" collapsed="false">
      <c r="A8129" s="0" t="n">
        <v>1129</v>
      </c>
      <c r="B8129" s="0" t="s">
        <v>21209</v>
      </c>
      <c r="C8129" s="0" t="s">
        <v>21210</v>
      </c>
      <c r="D8129" s="0" t="s">
        <v>21288</v>
      </c>
      <c r="E8129" s="0" t="s">
        <v>21289</v>
      </c>
      <c r="G8129" s="0" t="s">
        <v>21290</v>
      </c>
    </row>
    <row r="8130" customFormat="false" ht="14.4" hidden="false" customHeight="false" outlineLevel="0" collapsed="false">
      <c r="A8130" s="0" t="n">
        <v>1129</v>
      </c>
      <c r="B8130" s="0" t="s">
        <v>21209</v>
      </c>
      <c r="C8130" s="0" t="s">
        <v>21210</v>
      </c>
      <c r="D8130" s="0" t="s">
        <v>21291</v>
      </c>
      <c r="E8130" s="0" t="s">
        <v>21292</v>
      </c>
      <c r="G8130" s="0" t="s">
        <v>21293</v>
      </c>
    </row>
    <row r="8131" customFormat="false" ht="14.4" hidden="false" customHeight="false" outlineLevel="0" collapsed="false">
      <c r="A8131" s="0" t="n">
        <v>1129</v>
      </c>
      <c r="B8131" s="0" t="s">
        <v>21209</v>
      </c>
      <c r="C8131" s="0" t="s">
        <v>21210</v>
      </c>
      <c r="D8131" s="0" t="s">
        <v>21294</v>
      </c>
      <c r="E8131" s="0" t="s">
        <v>21295</v>
      </c>
      <c r="G8131" s="0" t="s">
        <v>21296</v>
      </c>
    </row>
    <row r="8132" customFormat="false" ht="14.4" hidden="false" customHeight="false" outlineLevel="0" collapsed="false">
      <c r="A8132" s="0" t="n">
        <v>1132</v>
      </c>
      <c r="B8132" s="0" t="s">
        <v>21297</v>
      </c>
      <c r="C8132" s="0" t="s">
        <v>21298</v>
      </c>
      <c r="D8132" s="0" t="n">
        <v>1</v>
      </c>
      <c r="E8132" s="0" t="s">
        <v>21299</v>
      </c>
      <c r="G8132" s="0" t="s">
        <v>21300</v>
      </c>
    </row>
    <row r="8133" customFormat="false" ht="14.4" hidden="false" customHeight="false" outlineLevel="0" collapsed="false">
      <c r="A8133" s="0" t="n">
        <v>1132</v>
      </c>
      <c r="B8133" s="0" t="s">
        <v>21297</v>
      </c>
      <c r="C8133" s="0" t="s">
        <v>21298</v>
      </c>
      <c r="D8133" s="0" t="n">
        <v>2</v>
      </c>
      <c r="E8133" s="0" t="s">
        <v>21301</v>
      </c>
      <c r="G8133" s="0" t="s">
        <v>21302</v>
      </c>
    </row>
    <row r="8134" customFormat="false" ht="14.4" hidden="false" customHeight="false" outlineLevel="0" collapsed="false">
      <c r="A8134" s="0" t="n">
        <v>1135</v>
      </c>
      <c r="B8134" s="0" t="s">
        <v>21303</v>
      </c>
      <c r="C8134" s="0" t="s">
        <v>21304</v>
      </c>
      <c r="D8134" s="0" t="n">
        <v>0</v>
      </c>
      <c r="E8134" s="0" t="s">
        <v>17547</v>
      </c>
      <c r="G8134" s="0" t="s">
        <v>21305</v>
      </c>
    </row>
    <row r="8135" customFormat="false" ht="14.4" hidden="false" customHeight="false" outlineLevel="0" collapsed="false">
      <c r="A8135" s="0" t="n">
        <v>1135</v>
      </c>
      <c r="B8135" s="0" t="s">
        <v>21303</v>
      </c>
      <c r="C8135" s="0" t="s">
        <v>21304</v>
      </c>
      <c r="D8135" s="0" t="n">
        <v>1</v>
      </c>
      <c r="E8135" s="0" t="s">
        <v>17548</v>
      </c>
      <c r="G8135" s="0" t="s">
        <v>21306</v>
      </c>
    </row>
    <row r="8136" customFormat="false" ht="14.4" hidden="false" customHeight="false" outlineLevel="0" collapsed="false">
      <c r="A8136" s="0" t="n">
        <v>1135</v>
      </c>
      <c r="B8136" s="0" t="s">
        <v>21303</v>
      </c>
      <c r="C8136" s="0" t="s">
        <v>21304</v>
      </c>
      <c r="D8136" s="0" t="n">
        <v>2</v>
      </c>
      <c r="E8136" s="0" t="s">
        <v>21307</v>
      </c>
      <c r="G8136" s="0" t="s">
        <v>21308</v>
      </c>
    </row>
    <row r="8137" customFormat="false" ht="14.4" hidden="false" customHeight="false" outlineLevel="0" collapsed="false">
      <c r="A8137" s="0" t="n">
        <v>1138</v>
      </c>
      <c r="B8137" s="0" t="s">
        <v>21309</v>
      </c>
      <c r="C8137" s="0" t="s">
        <v>21310</v>
      </c>
      <c r="D8137" s="0" t="n">
        <v>0</v>
      </c>
      <c r="E8137" s="0" t="s">
        <v>9487</v>
      </c>
      <c r="G8137" s="0" t="s">
        <v>15437</v>
      </c>
    </row>
    <row r="8138" customFormat="false" ht="14.4" hidden="false" customHeight="false" outlineLevel="0" collapsed="false">
      <c r="A8138" s="0" t="n">
        <v>1138</v>
      </c>
      <c r="B8138" s="0" t="s">
        <v>21309</v>
      </c>
      <c r="C8138" s="0" t="s">
        <v>21310</v>
      </c>
      <c r="D8138" s="0" t="n">
        <v>9</v>
      </c>
      <c r="E8138" s="0" t="s">
        <v>9056</v>
      </c>
      <c r="F8138" s="0" t="s">
        <v>9057</v>
      </c>
      <c r="G8138" s="0" t="s">
        <v>21311</v>
      </c>
    </row>
    <row r="8139" customFormat="false" ht="14.4" hidden="false" customHeight="false" outlineLevel="0" collapsed="false">
      <c r="A8139" s="0" t="n">
        <v>1138</v>
      </c>
      <c r="B8139" s="0" t="s">
        <v>21309</v>
      </c>
      <c r="C8139" s="0" t="s">
        <v>21310</v>
      </c>
      <c r="D8139" s="0" t="n">
        <v>10</v>
      </c>
      <c r="E8139" s="0" t="s">
        <v>21312</v>
      </c>
      <c r="G8139" s="0" t="s">
        <v>21313</v>
      </c>
    </row>
    <row r="8140" customFormat="false" ht="14.4" hidden="false" customHeight="false" outlineLevel="0" collapsed="false">
      <c r="A8140" s="0" t="n">
        <v>1141</v>
      </c>
      <c r="B8140" s="0" t="s">
        <v>21314</v>
      </c>
      <c r="C8140" s="0" t="s">
        <v>725</v>
      </c>
      <c r="D8140" s="0" t="n">
        <v>1</v>
      </c>
      <c r="E8140" s="0" t="s">
        <v>21315</v>
      </c>
      <c r="G8140" s="0" t="s">
        <v>21316</v>
      </c>
    </row>
    <row r="8141" customFormat="false" ht="14.4" hidden="false" customHeight="false" outlineLevel="0" collapsed="false">
      <c r="A8141" s="0" t="n">
        <v>1141</v>
      </c>
      <c r="B8141" s="0" t="s">
        <v>21314</v>
      </c>
      <c r="C8141" s="0" t="s">
        <v>725</v>
      </c>
      <c r="D8141" s="0" t="n">
        <v>2</v>
      </c>
      <c r="E8141" s="0" t="s">
        <v>15683</v>
      </c>
      <c r="G8141" s="0" t="s">
        <v>15685</v>
      </c>
    </row>
    <row r="8142" customFormat="false" ht="14.4" hidden="false" customHeight="false" outlineLevel="0" collapsed="false">
      <c r="A8142" s="0" t="n">
        <v>1141</v>
      </c>
      <c r="B8142" s="0" t="s">
        <v>21314</v>
      </c>
      <c r="C8142" s="0" t="s">
        <v>725</v>
      </c>
      <c r="D8142" s="0" t="n">
        <v>3</v>
      </c>
      <c r="E8142" s="0" t="s">
        <v>21197</v>
      </c>
      <c r="G8142" s="0" t="s">
        <v>21317</v>
      </c>
    </row>
    <row r="8143" customFormat="false" ht="14.4" hidden="false" customHeight="false" outlineLevel="0" collapsed="false">
      <c r="A8143" s="0" t="n">
        <v>1141</v>
      </c>
      <c r="B8143" s="0" t="s">
        <v>21314</v>
      </c>
      <c r="C8143" s="0" t="s">
        <v>725</v>
      </c>
      <c r="D8143" s="0" t="n">
        <v>6</v>
      </c>
      <c r="E8143" s="0" t="s">
        <v>16829</v>
      </c>
      <c r="G8143" s="0" t="s">
        <v>17511</v>
      </c>
    </row>
    <row r="8144" customFormat="false" ht="14.4" hidden="false" customHeight="false" outlineLevel="0" collapsed="false">
      <c r="A8144" s="0" t="n">
        <v>1144</v>
      </c>
      <c r="B8144" s="0" t="s">
        <v>21318</v>
      </c>
      <c r="C8144" s="0" t="s">
        <v>21319</v>
      </c>
      <c r="D8144" s="0" t="n">
        <v>1</v>
      </c>
      <c r="E8144" s="0" t="s">
        <v>21320</v>
      </c>
      <c r="F8144" s="0" t="s">
        <v>21320</v>
      </c>
      <c r="G8144" s="0" t="s">
        <v>21320</v>
      </c>
    </row>
    <row r="8145" customFormat="false" ht="14.4" hidden="false" customHeight="false" outlineLevel="0" collapsed="false">
      <c r="A8145" s="0" t="n">
        <v>1144</v>
      </c>
      <c r="B8145" s="0" t="s">
        <v>21318</v>
      </c>
      <c r="C8145" s="0" t="s">
        <v>21319</v>
      </c>
      <c r="D8145" s="0" t="n">
        <v>2</v>
      </c>
      <c r="E8145" s="0" t="s">
        <v>21321</v>
      </c>
      <c r="F8145" s="0" t="s">
        <v>17275</v>
      </c>
      <c r="G8145" s="0" t="s">
        <v>17511</v>
      </c>
    </row>
    <row r="8146" customFormat="false" ht="14.4" hidden="false" customHeight="false" outlineLevel="0" collapsed="false">
      <c r="A8146" s="0" t="n">
        <v>1147</v>
      </c>
      <c r="B8146" s="0" t="s">
        <v>21322</v>
      </c>
      <c r="C8146" s="0" t="s">
        <v>21323</v>
      </c>
      <c r="D8146" s="0" t="n">
        <v>1</v>
      </c>
      <c r="E8146" s="0" t="s">
        <v>21324</v>
      </c>
      <c r="G8146" s="0" t="s">
        <v>21325</v>
      </c>
    </row>
    <row r="8147" customFormat="false" ht="14.4" hidden="false" customHeight="false" outlineLevel="0" collapsed="false">
      <c r="A8147" s="0" t="n">
        <v>1147</v>
      </c>
      <c r="B8147" s="0" t="s">
        <v>21322</v>
      </c>
      <c r="C8147" s="0" t="s">
        <v>21323</v>
      </c>
      <c r="D8147" s="0" t="n">
        <v>2</v>
      </c>
      <c r="E8147" s="0" t="s">
        <v>21326</v>
      </c>
      <c r="G8147" s="0" t="s">
        <v>21327</v>
      </c>
    </row>
    <row r="8148" customFormat="false" ht="14.4" hidden="false" customHeight="false" outlineLevel="0" collapsed="false">
      <c r="A8148" s="0" t="n">
        <v>1150</v>
      </c>
      <c r="B8148" s="0" t="s">
        <v>21328</v>
      </c>
      <c r="C8148" s="0" t="s">
        <v>21329</v>
      </c>
      <c r="D8148" s="0" t="n">
        <v>1</v>
      </c>
      <c r="E8148" s="0" t="s">
        <v>18153</v>
      </c>
      <c r="G8148" s="0" t="s">
        <v>18155</v>
      </c>
    </row>
    <row r="8149" customFormat="false" ht="14.4" hidden="false" customHeight="false" outlineLevel="0" collapsed="false">
      <c r="A8149" s="0" t="n">
        <v>1150</v>
      </c>
      <c r="B8149" s="0" t="s">
        <v>21328</v>
      </c>
      <c r="C8149" s="0" t="s">
        <v>21329</v>
      </c>
      <c r="D8149" s="0" t="n">
        <v>2</v>
      </c>
      <c r="E8149" s="0" t="s">
        <v>15438</v>
      </c>
      <c r="G8149" s="0" t="s">
        <v>15440</v>
      </c>
    </row>
    <row r="8150" customFormat="false" ht="14.4" hidden="false" customHeight="false" outlineLevel="0" collapsed="false">
      <c r="A8150" s="0" t="n">
        <v>1150</v>
      </c>
      <c r="B8150" s="0" t="s">
        <v>21328</v>
      </c>
      <c r="C8150" s="0" t="s">
        <v>21329</v>
      </c>
      <c r="D8150" s="0" t="n">
        <v>3</v>
      </c>
      <c r="E8150" s="0" t="s">
        <v>15455</v>
      </c>
      <c r="G8150" s="0" t="s">
        <v>21330</v>
      </c>
    </row>
    <row r="8151" customFormat="false" ht="14.4" hidden="false" customHeight="false" outlineLevel="0" collapsed="false">
      <c r="A8151" s="0" t="n">
        <v>1150</v>
      </c>
      <c r="B8151" s="0" t="s">
        <v>21328</v>
      </c>
      <c r="C8151" s="0" t="s">
        <v>21329</v>
      </c>
      <c r="D8151" s="0" t="n">
        <v>4</v>
      </c>
      <c r="E8151" s="0" t="s">
        <v>18149</v>
      </c>
      <c r="G8151" s="0" t="s">
        <v>18151</v>
      </c>
    </row>
    <row r="8152" customFormat="false" ht="14.4" hidden="false" customHeight="false" outlineLevel="0" collapsed="false">
      <c r="A8152" s="0" t="n">
        <v>1153</v>
      </c>
      <c r="B8152" s="0" t="s">
        <v>21331</v>
      </c>
      <c r="C8152" s="0" t="s">
        <v>21332</v>
      </c>
      <c r="D8152" s="0" t="n">
        <v>0</v>
      </c>
      <c r="E8152" s="0" t="s">
        <v>21333</v>
      </c>
      <c r="F8152" s="0" t="s">
        <v>1074</v>
      </c>
      <c r="G8152" s="0" t="s">
        <v>17369</v>
      </c>
    </row>
    <row r="8153" customFormat="false" ht="14.4" hidden="false" customHeight="false" outlineLevel="0" collapsed="false">
      <c r="A8153" s="0" t="n">
        <v>1153</v>
      </c>
      <c r="B8153" s="0" t="s">
        <v>21331</v>
      </c>
      <c r="C8153" s="0" t="s">
        <v>21332</v>
      </c>
      <c r="D8153" s="0" t="n">
        <v>1</v>
      </c>
      <c r="E8153" s="0" t="s">
        <v>16940</v>
      </c>
      <c r="G8153" s="0" t="s">
        <v>18058</v>
      </c>
    </row>
    <row r="8154" customFormat="false" ht="14.4" hidden="false" customHeight="false" outlineLevel="0" collapsed="false">
      <c r="A8154" s="0" t="n">
        <v>1153</v>
      </c>
      <c r="B8154" s="0" t="s">
        <v>21331</v>
      </c>
      <c r="C8154" s="0" t="s">
        <v>21332</v>
      </c>
      <c r="D8154" s="0" t="n">
        <v>2</v>
      </c>
      <c r="E8154" s="0" t="s">
        <v>16038</v>
      </c>
      <c r="G8154" s="0" t="s">
        <v>21334</v>
      </c>
    </row>
    <row r="8155" customFormat="false" ht="14.4" hidden="false" customHeight="false" outlineLevel="0" collapsed="false">
      <c r="A8155" s="0" t="n">
        <v>1153</v>
      </c>
      <c r="B8155" s="0" t="s">
        <v>21331</v>
      </c>
      <c r="C8155" s="0" t="s">
        <v>21332</v>
      </c>
      <c r="D8155" s="0" t="n">
        <v>3</v>
      </c>
      <c r="E8155" s="0" t="s">
        <v>16125</v>
      </c>
      <c r="G8155" s="0" t="s">
        <v>21335</v>
      </c>
    </row>
    <row r="8156" customFormat="false" ht="14.4" hidden="false" customHeight="false" outlineLevel="0" collapsed="false">
      <c r="A8156" s="0" t="n">
        <v>1156</v>
      </c>
      <c r="B8156" s="0" t="s">
        <v>21336</v>
      </c>
      <c r="C8156" s="0" t="s">
        <v>21337</v>
      </c>
      <c r="D8156" s="0" t="n">
        <v>1</v>
      </c>
      <c r="E8156" s="0" t="s">
        <v>21338</v>
      </c>
      <c r="G8156" s="0" t="s">
        <v>21339</v>
      </c>
    </row>
    <row r="8157" customFormat="false" ht="14.4" hidden="false" customHeight="false" outlineLevel="0" collapsed="false">
      <c r="A8157" s="0" t="n">
        <v>1156</v>
      </c>
      <c r="B8157" s="0" t="s">
        <v>21336</v>
      </c>
      <c r="C8157" s="0" t="s">
        <v>21337</v>
      </c>
      <c r="D8157" s="0" t="n">
        <v>2</v>
      </c>
      <c r="E8157" s="0" t="s">
        <v>21340</v>
      </c>
      <c r="G8157" s="0" t="s">
        <v>21341</v>
      </c>
    </row>
    <row r="8158" customFormat="false" ht="14.4" hidden="false" customHeight="false" outlineLevel="0" collapsed="false">
      <c r="A8158" s="0" t="n">
        <v>1159</v>
      </c>
      <c r="B8158" s="0" t="s">
        <v>21342</v>
      </c>
      <c r="C8158" s="0" t="s">
        <v>21343</v>
      </c>
      <c r="D8158" s="0" t="n">
        <v>1</v>
      </c>
      <c r="E8158" s="0" t="s">
        <v>21344</v>
      </c>
      <c r="G8158" s="0" t="s">
        <v>21345</v>
      </c>
    </row>
    <row r="8159" customFormat="false" ht="14.4" hidden="false" customHeight="false" outlineLevel="0" collapsed="false">
      <c r="A8159" s="0" t="n">
        <v>1159</v>
      </c>
      <c r="B8159" s="0" t="s">
        <v>21342</v>
      </c>
      <c r="C8159" s="0" t="s">
        <v>21343</v>
      </c>
      <c r="D8159" s="0" t="n">
        <v>2</v>
      </c>
      <c r="E8159" s="0" t="s">
        <v>21346</v>
      </c>
      <c r="G8159" s="0" t="s">
        <v>21347</v>
      </c>
    </row>
    <row r="8160" customFormat="false" ht="14.4" hidden="false" customHeight="false" outlineLevel="0" collapsed="false">
      <c r="A8160" s="0" t="n">
        <v>1159</v>
      </c>
      <c r="B8160" s="0" t="s">
        <v>21342</v>
      </c>
      <c r="C8160" s="0" t="s">
        <v>21343</v>
      </c>
      <c r="D8160" s="0" t="n">
        <v>3</v>
      </c>
      <c r="E8160" s="0" t="s">
        <v>16829</v>
      </c>
      <c r="G8160" s="0" t="s">
        <v>17511</v>
      </c>
    </row>
    <row r="8161" customFormat="false" ht="14.4" hidden="false" customHeight="false" outlineLevel="0" collapsed="false">
      <c r="A8161" s="0" t="n">
        <v>1162</v>
      </c>
      <c r="B8161" s="0" t="s">
        <v>21348</v>
      </c>
      <c r="C8161" s="0" t="s">
        <v>21349</v>
      </c>
      <c r="D8161" s="0" t="n">
        <v>1</v>
      </c>
      <c r="E8161" s="0" t="s">
        <v>21350</v>
      </c>
    </row>
    <row r="8162" customFormat="false" ht="14.4" hidden="false" customHeight="false" outlineLevel="0" collapsed="false">
      <c r="A8162" s="0" t="n">
        <v>1162</v>
      </c>
      <c r="B8162" s="0" t="s">
        <v>21348</v>
      </c>
      <c r="C8162" s="0" t="s">
        <v>21349</v>
      </c>
      <c r="D8162" s="0" t="n">
        <v>2</v>
      </c>
      <c r="E8162" s="0" t="s">
        <v>21351</v>
      </c>
    </row>
    <row r="8163" customFormat="false" ht="14.4" hidden="false" customHeight="false" outlineLevel="0" collapsed="false">
      <c r="A8163" s="0" t="n">
        <v>1162</v>
      </c>
      <c r="B8163" s="0" t="s">
        <v>21348</v>
      </c>
      <c r="C8163" s="0" t="s">
        <v>21349</v>
      </c>
      <c r="D8163" s="0" t="n">
        <v>3</v>
      </c>
      <c r="E8163" s="0" t="s">
        <v>21352</v>
      </c>
    </row>
    <row r="8164" customFormat="false" ht="14.4" hidden="false" customHeight="false" outlineLevel="0" collapsed="false">
      <c r="A8164" s="0" t="n">
        <v>1162</v>
      </c>
      <c r="B8164" s="0" t="s">
        <v>21348</v>
      </c>
      <c r="C8164" s="0" t="s">
        <v>21349</v>
      </c>
      <c r="D8164" s="0" t="n">
        <v>4</v>
      </c>
      <c r="E8164" s="0" t="s">
        <v>18202</v>
      </c>
    </row>
    <row r="8165" customFormat="false" ht="14.4" hidden="false" customHeight="false" outlineLevel="0" collapsed="false">
      <c r="A8165" s="0" t="n">
        <v>1162</v>
      </c>
      <c r="B8165" s="0" t="s">
        <v>21348</v>
      </c>
      <c r="C8165" s="0" t="s">
        <v>21349</v>
      </c>
      <c r="D8165" s="0" t="n">
        <v>5</v>
      </c>
      <c r="E8165" s="0" t="s">
        <v>21353</v>
      </c>
    </row>
    <row r="8166" customFormat="false" ht="14.4" hidden="false" customHeight="false" outlineLevel="0" collapsed="false">
      <c r="A8166" s="0" t="n">
        <v>1162</v>
      </c>
      <c r="B8166" s="0" t="s">
        <v>21348</v>
      </c>
      <c r="C8166" s="0" t="s">
        <v>21349</v>
      </c>
      <c r="D8166" s="0" t="n">
        <v>6</v>
      </c>
      <c r="E8166" s="0" t="s">
        <v>16829</v>
      </c>
    </row>
    <row r="8167" customFormat="false" ht="14.4" hidden="false" customHeight="false" outlineLevel="0" collapsed="false">
      <c r="A8167" s="0" t="n">
        <v>1165</v>
      </c>
      <c r="B8167" s="0" t="s">
        <v>21354</v>
      </c>
      <c r="C8167" s="0" t="s">
        <v>21355</v>
      </c>
      <c r="D8167" s="0" t="n">
        <v>1</v>
      </c>
      <c r="E8167" s="0" t="s">
        <v>19312</v>
      </c>
      <c r="I8167" s="0" t="s">
        <v>19315</v>
      </c>
    </row>
    <row r="8168" customFormat="false" ht="14.4" hidden="false" customHeight="false" outlineLevel="0" collapsed="false">
      <c r="A8168" s="0" t="n">
        <v>1165</v>
      </c>
      <c r="B8168" s="0" t="s">
        <v>21354</v>
      </c>
      <c r="C8168" s="0" t="s">
        <v>21355</v>
      </c>
      <c r="D8168" s="0" t="n">
        <v>2</v>
      </c>
      <c r="E8168" s="0" t="s">
        <v>19311</v>
      </c>
    </row>
    <row r="8169" customFormat="false" ht="14.4" hidden="false" customHeight="false" outlineLevel="0" collapsed="false">
      <c r="A8169" s="0" t="n">
        <v>1168</v>
      </c>
      <c r="B8169" s="0" t="s">
        <v>21356</v>
      </c>
      <c r="C8169" s="0" t="s">
        <v>21357</v>
      </c>
      <c r="D8169" s="0" t="n">
        <v>1</v>
      </c>
      <c r="E8169" s="0" t="s">
        <v>21358</v>
      </c>
    </row>
    <row r="8170" customFormat="false" ht="14.4" hidden="false" customHeight="false" outlineLevel="0" collapsed="false">
      <c r="A8170" s="0" t="n">
        <v>1168</v>
      </c>
      <c r="B8170" s="0" t="s">
        <v>21356</v>
      </c>
      <c r="C8170" s="0" t="s">
        <v>21357</v>
      </c>
      <c r="D8170" s="0" t="n">
        <v>2</v>
      </c>
      <c r="E8170" s="0" t="s">
        <v>21359</v>
      </c>
    </row>
    <row r="8171" customFormat="false" ht="14.4" hidden="false" customHeight="false" outlineLevel="0" collapsed="false">
      <c r="A8171" s="0" t="n">
        <v>1168</v>
      </c>
      <c r="B8171" s="0" t="s">
        <v>21356</v>
      </c>
      <c r="C8171" s="0" t="s">
        <v>21357</v>
      </c>
      <c r="D8171" s="0" t="n">
        <v>3</v>
      </c>
      <c r="E8171" s="0" t="s">
        <v>21360</v>
      </c>
    </row>
    <row r="8172" customFormat="false" ht="14.4" hidden="false" customHeight="false" outlineLevel="0" collapsed="false">
      <c r="A8172" s="0" t="n">
        <v>1171</v>
      </c>
      <c r="B8172" s="0" t="s">
        <v>21361</v>
      </c>
      <c r="C8172" s="0" t="s">
        <v>21362</v>
      </c>
      <c r="D8172" s="0" t="n">
        <v>1</v>
      </c>
      <c r="E8172" s="0" t="s">
        <v>21363</v>
      </c>
      <c r="G8172" s="0" t="s">
        <v>21364</v>
      </c>
    </row>
    <row r="8173" customFormat="false" ht="14.4" hidden="false" customHeight="false" outlineLevel="0" collapsed="false">
      <c r="A8173" s="0" t="n">
        <v>1171</v>
      </c>
      <c r="B8173" s="0" t="s">
        <v>21361</v>
      </c>
      <c r="C8173" s="0" t="s">
        <v>21362</v>
      </c>
      <c r="D8173" s="0" t="n">
        <v>2</v>
      </c>
      <c r="E8173" s="0" t="s">
        <v>15822</v>
      </c>
      <c r="G8173" s="0" t="s">
        <v>376</v>
      </c>
    </row>
    <row r="8174" customFormat="false" ht="14.4" hidden="false" customHeight="false" outlineLevel="0" collapsed="false">
      <c r="A8174" s="0" t="n">
        <v>1171</v>
      </c>
      <c r="B8174" s="0" t="s">
        <v>21361</v>
      </c>
      <c r="C8174" s="0" t="s">
        <v>21362</v>
      </c>
      <c r="D8174" s="0" t="n">
        <v>3</v>
      </c>
      <c r="E8174" s="0" t="s">
        <v>21365</v>
      </c>
      <c r="G8174" s="0" t="s">
        <v>21366</v>
      </c>
    </row>
    <row r="8175" customFormat="false" ht="14.4" hidden="false" customHeight="false" outlineLevel="0" collapsed="false">
      <c r="A8175" s="0" t="n">
        <v>1174</v>
      </c>
      <c r="B8175" s="0" t="s">
        <v>21367</v>
      </c>
      <c r="C8175" s="0" t="s">
        <v>21368</v>
      </c>
      <c r="D8175" s="0" t="n">
        <v>1</v>
      </c>
      <c r="E8175" s="0" t="s">
        <v>9032</v>
      </c>
    </row>
    <row r="8176" customFormat="false" ht="14.4" hidden="false" customHeight="false" outlineLevel="0" collapsed="false">
      <c r="A8176" s="0" t="n">
        <v>1174</v>
      </c>
      <c r="B8176" s="0" t="s">
        <v>21367</v>
      </c>
      <c r="C8176" s="0" t="s">
        <v>21368</v>
      </c>
      <c r="D8176" s="0" t="n">
        <v>2</v>
      </c>
      <c r="E8176" s="0" t="s">
        <v>9148</v>
      </c>
    </row>
    <row r="8177" customFormat="false" ht="14.4" hidden="false" customHeight="false" outlineLevel="0" collapsed="false">
      <c r="A8177" s="0" t="n">
        <v>1174</v>
      </c>
      <c r="B8177" s="0" t="s">
        <v>21367</v>
      </c>
      <c r="C8177" s="0" t="s">
        <v>21368</v>
      </c>
      <c r="D8177" s="0" t="n">
        <v>3</v>
      </c>
      <c r="E8177" s="0" t="s">
        <v>9044</v>
      </c>
    </row>
    <row r="8178" customFormat="false" ht="14.4" hidden="false" customHeight="false" outlineLevel="0" collapsed="false">
      <c r="A8178" s="0" t="n">
        <v>1174</v>
      </c>
      <c r="B8178" s="0" t="s">
        <v>21367</v>
      </c>
      <c r="C8178" s="0" t="s">
        <v>21368</v>
      </c>
      <c r="D8178" s="0" t="n">
        <v>4</v>
      </c>
      <c r="E8178" s="0" t="s">
        <v>9041</v>
      </c>
    </row>
    <row r="8179" customFormat="false" ht="14.4" hidden="false" customHeight="false" outlineLevel="0" collapsed="false">
      <c r="A8179" s="0" t="n">
        <v>1174</v>
      </c>
      <c r="B8179" s="0" t="s">
        <v>21367</v>
      </c>
      <c r="C8179" s="0" t="s">
        <v>21368</v>
      </c>
      <c r="D8179" s="0" t="n">
        <v>5</v>
      </c>
      <c r="E8179" s="0" t="s">
        <v>21369</v>
      </c>
    </row>
    <row r="8180" customFormat="false" ht="14.4" hidden="false" customHeight="false" outlineLevel="0" collapsed="false">
      <c r="A8180" s="0" t="n">
        <v>1177</v>
      </c>
      <c r="B8180" s="0" t="s">
        <v>21370</v>
      </c>
      <c r="C8180" s="0" t="s">
        <v>21371</v>
      </c>
      <c r="D8180" s="0" t="n">
        <v>10</v>
      </c>
      <c r="E8180" s="0" t="s">
        <v>21372</v>
      </c>
      <c r="F8180" s="0" t="s">
        <v>21373</v>
      </c>
    </row>
    <row r="8181" customFormat="false" ht="14.4" hidden="false" customHeight="false" outlineLevel="0" collapsed="false">
      <c r="A8181" s="0" t="n">
        <v>1177</v>
      </c>
      <c r="B8181" s="0" t="s">
        <v>21370</v>
      </c>
      <c r="C8181" s="0" t="s">
        <v>21371</v>
      </c>
      <c r="D8181" s="0" t="n">
        <v>50</v>
      </c>
      <c r="E8181" s="0" t="s">
        <v>21374</v>
      </c>
    </row>
    <row r="8182" customFormat="false" ht="14.4" hidden="false" customHeight="false" outlineLevel="0" collapsed="false">
      <c r="A8182" s="0" t="n">
        <v>1177</v>
      </c>
      <c r="B8182" s="0" t="s">
        <v>21370</v>
      </c>
      <c r="C8182" s="0" t="s">
        <v>21371</v>
      </c>
      <c r="D8182" s="0" t="n">
        <v>80</v>
      </c>
      <c r="E8182" s="0" t="s">
        <v>21375</v>
      </c>
      <c r="F8182" s="0" t="s">
        <v>21376</v>
      </c>
    </row>
    <row r="8183" customFormat="false" ht="14.4" hidden="false" customHeight="false" outlineLevel="0" collapsed="false">
      <c r="A8183" s="0" t="n">
        <v>1180</v>
      </c>
      <c r="B8183" s="0" t="s">
        <v>21377</v>
      </c>
      <c r="C8183" s="0" t="s">
        <v>21378</v>
      </c>
      <c r="D8183" s="0" t="n">
        <v>0</v>
      </c>
      <c r="E8183" s="0" t="s">
        <v>9487</v>
      </c>
      <c r="G8183" s="0" t="s">
        <v>15437</v>
      </c>
    </row>
    <row r="8184" customFormat="false" ht="14.4" hidden="false" customHeight="false" outlineLevel="0" collapsed="false">
      <c r="A8184" s="0" t="n">
        <v>1180</v>
      </c>
      <c r="B8184" s="0" t="s">
        <v>21377</v>
      </c>
      <c r="C8184" s="0" t="s">
        <v>21378</v>
      </c>
      <c r="D8184" s="0" t="n">
        <v>1</v>
      </c>
      <c r="E8184" s="0" t="s">
        <v>21379</v>
      </c>
      <c r="G8184" s="0" t="s">
        <v>21380</v>
      </c>
    </row>
    <row r="8185" customFormat="false" ht="14.4" hidden="false" customHeight="false" outlineLevel="0" collapsed="false">
      <c r="A8185" s="0" t="n">
        <v>1180</v>
      </c>
      <c r="B8185" s="0" t="s">
        <v>21377</v>
      </c>
      <c r="C8185" s="0" t="s">
        <v>21378</v>
      </c>
      <c r="D8185" s="0" t="n">
        <v>2</v>
      </c>
      <c r="E8185" s="0" t="s">
        <v>21381</v>
      </c>
      <c r="G8185" s="0" t="s">
        <v>21382</v>
      </c>
    </row>
    <row r="8186" customFormat="false" ht="14.4" hidden="false" customHeight="false" outlineLevel="0" collapsed="false">
      <c r="A8186" s="0" t="n">
        <v>1180</v>
      </c>
      <c r="B8186" s="0" t="s">
        <v>21377</v>
      </c>
      <c r="C8186" s="0" t="s">
        <v>21378</v>
      </c>
      <c r="D8186" s="0" t="n">
        <v>3</v>
      </c>
      <c r="E8186" s="0" t="s">
        <v>21383</v>
      </c>
      <c r="G8186" s="0" t="s">
        <v>21384</v>
      </c>
    </row>
    <row r="8187" customFormat="false" ht="14.4" hidden="false" customHeight="false" outlineLevel="0" collapsed="false">
      <c r="A8187" s="0" t="n">
        <v>1180</v>
      </c>
      <c r="B8187" s="0" t="s">
        <v>21377</v>
      </c>
      <c r="C8187" s="0" t="s">
        <v>21378</v>
      </c>
      <c r="D8187" s="0" t="n">
        <v>4</v>
      </c>
      <c r="E8187" s="0" t="s">
        <v>18197</v>
      </c>
      <c r="G8187" s="0" t="s">
        <v>18199</v>
      </c>
    </row>
    <row r="8188" customFormat="false" ht="14.4" hidden="false" customHeight="false" outlineLevel="0" collapsed="false">
      <c r="A8188" s="0" t="n">
        <v>1180</v>
      </c>
      <c r="B8188" s="0" t="s">
        <v>21377</v>
      </c>
      <c r="C8188" s="0" t="s">
        <v>21378</v>
      </c>
      <c r="D8188" s="0" t="n">
        <v>5</v>
      </c>
      <c r="E8188" s="0" t="s">
        <v>21385</v>
      </c>
      <c r="G8188" s="0" t="s">
        <v>21386</v>
      </c>
    </row>
    <row r="8189" customFormat="false" ht="14.4" hidden="false" customHeight="false" outlineLevel="0" collapsed="false">
      <c r="A8189" s="0" t="n">
        <v>1180</v>
      </c>
      <c r="B8189" s="0" t="s">
        <v>21377</v>
      </c>
      <c r="C8189" s="0" t="s">
        <v>21378</v>
      </c>
      <c r="D8189" s="0" t="n">
        <v>6</v>
      </c>
      <c r="E8189" s="0" t="s">
        <v>15594</v>
      </c>
      <c r="G8189" s="0" t="s">
        <v>15596</v>
      </c>
    </row>
    <row r="8190" customFormat="false" ht="14.4" hidden="false" customHeight="false" outlineLevel="0" collapsed="false">
      <c r="A8190" s="0" t="n">
        <v>1180</v>
      </c>
      <c r="B8190" s="0" t="s">
        <v>21377</v>
      </c>
      <c r="C8190" s="0" t="s">
        <v>21378</v>
      </c>
      <c r="D8190" s="0" t="n">
        <v>7</v>
      </c>
      <c r="E8190" s="0" t="s">
        <v>15597</v>
      </c>
      <c r="F8190" s="0" t="s">
        <v>15598</v>
      </c>
      <c r="G8190" s="0" t="s">
        <v>15599</v>
      </c>
    </row>
    <row r="8191" customFormat="false" ht="14.4" hidden="false" customHeight="false" outlineLevel="0" collapsed="false">
      <c r="A8191" s="0" t="n">
        <v>1183</v>
      </c>
      <c r="B8191" s="0" t="s">
        <v>21387</v>
      </c>
      <c r="C8191" s="0" t="s">
        <v>21388</v>
      </c>
      <c r="D8191" s="0" t="n">
        <v>0</v>
      </c>
      <c r="E8191" s="0" t="s">
        <v>9487</v>
      </c>
      <c r="G8191" s="0" t="s">
        <v>15437</v>
      </c>
    </row>
    <row r="8192" customFormat="false" ht="14.4" hidden="false" customHeight="false" outlineLevel="0" collapsed="false">
      <c r="A8192" s="0" t="n">
        <v>1183</v>
      </c>
      <c r="B8192" s="0" t="s">
        <v>21387</v>
      </c>
      <c r="C8192" s="0" t="s">
        <v>21388</v>
      </c>
      <c r="D8192" s="0" t="n">
        <v>1</v>
      </c>
      <c r="E8192" s="0" t="s">
        <v>21379</v>
      </c>
      <c r="G8192" s="0" t="s">
        <v>21380</v>
      </c>
    </row>
    <row r="8193" customFormat="false" ht="14.4" hidden="false" customHeight="false" outlineLevel="0" collapsed="false">
      <c r="A8193" s="0" t="n">
        <v>1183</v>
      </c>
      <c r="B8193" s="0" t="s">
        <v>21387</v>
      </c>
      <c r="C8193" s="0" t="s">
        <v>21388</v>
      </c>
      <c r="D8193" s="0" t="n">
        <v>2</v>
      </c>
      <c r="E8193" s="0" t="s">
        <v>21381</v>
      </c>
      <c r="G8193" s="0" t="s">
        <v>21382</v>
      </c>
    </row>
    <row r="8194" customFormat="false" ht="14.4" hidden="false" customHeight="false" outlineLevel="0" collapsed="false">
      <c r="A8194" s="0" t="n">
        <v>1183</v>
      </c>
      <c r="B8194" s="0" t="s">
        <v>21387</v>
      </c>
      <c r="C8194" s="0" t="s">
        <v>21388</v>
      </c>
      <c r="D8194" s="0" t="n">
        <v>3</v>
      </c>
      <c r="E8194" s="0" t="s">
        <v>21383</v>
      </c>
      <c r="G8194" s="0" t="s">
        <v>21384</v>
      </c>
    </row>
    <row r="8195" customFormat="false" ht="14.4" hidden="false" customHeight="false" outlineLevel="0" collapsed="false">
      <c r="A8195" s="0" t="n">
        <v>1183</v>
      </c>
      <c r="B8195" s="0" t="s">
        <v>21387</v>
      </c>
      <c r="C8195" s="0" t="s">
        <v>21388</v>
      </c>
      <c r="D8195" s="0" t="n">
        <v>4</v>
      </c>
      <c r="E8195" s="0" t="s">
        <v>18197</v>
      </c>
      <c r="G8195" s="0" t="s">
        <v>18199</v>
      </c>
    </row>
    <row r="8196" customFormat="false" ht="14.4" hidden="false" customHeight="false" outlineLevel="0" collapsed="false">
      <c r="A8196" s="0" t="n">
        <v>1183</v>
      </c>
      <c r="B8196" s="0" t="s">
        <v>21387</v>
      </c>
      <c r="C8196" s="0" t="s">
        <v>21388</v>
      </c>
      <c r="D8196" s="0" t="n">
        <v>5</v>
      </c>
      <c r="E8196" s="0" t="s">
        <v>21389</v>
      </c>
      <c r="G8196" s="0" t="s">
        <v>21390</v>
      </c>
    </row>
    <row r="8197" customFormat="false" ht="14.4" hidden="false" customHeight="false" outlineLevel="0" collapsed="false">
      <c r="A8197" s="0" t="n">
        <v>1183</v>
      </c>
      <c r="B8197" s="0" t="s">
        <v>21387</v>
      </c>
      <c r="C8197" s="0" t="s">
        <v>21388</v>
      </c>
      <c r="D8197" s="0" t="n">
        <v>6</v>
      </c>
      <c r="E8197" s="0" t="s">
        <v>15594</v>
      </c>
      <c r="G8197" s="0" t="s">
        <v>15596</v>
      </c>
    </row>
    <row r="8198" customFormat="false" ht="14.4" hidden="false" customHeight="false" outlineLevel="0" collapsed="false">
      <c r="A8198" s="0" t="n">
        <v>1186</v>
      </c>
      <c r="B8198" s="0" t="s">
        <v>21391</v>
      </c>
      <c r="C8198" s="0" t="s">
        <v>21392</v>
      </c>
      <c r="D8198" s="0" t="n">
        <v>1</v>
      </c>
      <c r="E8198" s="0" t="s">
        <v>21393</v>
      </c>
      <c r="F8198" s="0" t="s">
        <v>1074</v>
      </c>
      <c r="G8198" s="0" t="s">
        <v>1074</v>
      </c>
    </row>
    <row r="8199" customFormat="false" ht="14.4" hidden="false" customHeight="false" outlineLevel="0" collapsed="false">
      <c r="A8199" s="0" t="n">
        <v>1186</v>
      </c>
      <c r="B8199" s="0" t="s">
        <v>21391</v>
      </c>
      <c r="C8199" s="0" t="s">
        <v>21392</v>
      </c>
      <c r="D8199" s="0" t="n">
        <v>2</v>
      </c>
      <c r="E8199" s="0" t="s">
        <v>21394</v>
      </c>
      <c r="F8199" s="0" t="s">
        <v>1074</v>
      </c>
      <c r="G8199" s="0" t="s">
        <v>1074</v>
      </c>
    </row>
    <row r="8200" customFormat="false" ht="14.4" hidden="false" customHeight="false" outlineLevel="0" collapsed="false">
      <c r="A8200" s="0" t="n">
        <v>1189</v>
      </c>
      <c r="B8200" s="0" t="s">
        <v>21395</v>
      </c>
      <c r="C8200" s="0" t="s">
        <v>21396</v>
      </c>
      <c r="D8200" s="0" t="n">
        <v>5</v>
      </c>
      <c r="E8200" s="0" t="s">
        <v>21397</v>
      </c>
      <c r="F8200" s="0" t="s">
        <v>1074</v>
      </c>
      <c r="G8200" s="0" t="s">
        <v>1074</v>
      </c>
    </row>
    <row r="8201" customFormat="false" ht="14.4" hidden="false" customHeight="false" outlineLevel="0" collapsed="false">
      <c r="A8201" s="0" t="n">
        <v>1192</v>
      </c>
      <c r="B8201" s="0" t="s">
        <v>21398</v>
      </c>
      <c r="C8201" s="0" t="s">
        <v>21399</v>
      </c>
      <c r="D8201" s="0" t="n">
        <v>0</v>
      </c>
      <c r="E8201" s="0" t="s">
        <v>9487</v>
      </c>
      <c r="F8201" s="0" t="s">
        <v>1074</v>
      </c>
      <c r="G8201" s="0" t="s">
        <v>1074</v>
      </c>
    </row>
    <row r="8202" customFormat="false" ht="14.4" hidden="false" customHeight="false" outlineLevel="0" collapsed="false">
      <c r="A8202" s="0" t="n">
        <v>1192</v>
      </c>
      <c r="B8202" s="0" t="s">
        <v>21398</v>
      </c>
      <c r="C8202" s="0" t="s">
        <v>21399</v>
      </c>
      <c r="D8202" s="0" t="n">
        <v>1</v>
      </c>
      <c r="E8202" s="0" t="s">
        <v>15822</v>
      </c>
      <c r="F8202" s="0" t="s">
        <v>1074</v>
      </c>
      <c r="G8202" s="0" t="s">
        <v>1074</v>
      </c>
    </row>
    <row r="8203" customFormat="false" ht="14.4" hidden="false" customHeight="false" outlineLevel="0" collapsed="false">
      <c r="A8203" s="0" t="n">
        <v>1192</v>
      </c>
      <c r="B8203" s="0" t="s">
        <v>21398</v>
      </c>
      <c r="C8203" s="0" t="s">
        <v>21399</v>
      </c>
      <c r="D8203" s="0" t="n">
        <v>2</v>
      </c>
      <c r="E8203" s="0" t="s">
        <v>21400</v>
      </c>
      <c r="F8203" s="0" t="s">
        <v>1074</v>
      </c>
      <c r="G8203" s="0" t="s">
        <v>1074</v>
      </c>
    </row>
    <row r="8204" customFormat="false" ht="14.4" hidden="false" customHeight="false" outlineLevel="0" collapsed="false">
      <c r="A8204" s="0" t="n">
        <v>1192</v>
      </c>
      <c r="B8204" s="0" t="s">
        <v>21398</v>
      </c>
      <c r="C8204" s="0" t="s">
        <v>21399</v>
      </c>
      <c r="D8204" s="0" t="n">
        <v>3</v>
      </c>
      <c r="E8204" s="0" t="s">
        <v>21401</v>
      </c>
      <c r="F8204" s="0" t="s">
        <v>1074</v>
      </c>
      <c r="G8204" s="0" t="s">
        <v>1074</v>
      </c>
    </row>
    <row r="8205" customFormat="false" ht="14.4" hidden="false" customHeight="false" outlineLevel="0" collapsed="false">
      <c r="A8205" s="0" t="n">
        <v>1192</v>
      </c>
      <c r="B8205" s="0" t="s">
        <v>21398</v>
      </c>
      <c r="C8205" s="0" t="s">
        <v>21399</v>
      </c>
      <c r="D8205" s="0" t="n">
        <v>4</v>
      </c>
      <c r="E8205" s="0" t="s">
        <v>21402</v>
      </c>
      <c r="F8205" s="0" t="s">
        <v>1074</v>
      </c>
      <c r="G8205" s="0" t="s">
        <v>1074</v>
      </c>
    </row>
    <row r="8206" customFormat="false" ht="14.4" hidden="false" customHeight="false" outlineLevel="0" collapsed="false">
      <c r="A8206" s="0" t="n">
        <v>1192</v>
      </c>
      <c r="B8206" s="0" t="s">
        <v>21398</v>
      </c>
      <c r="C8206" s="0" t="s">
        <v>21399</v>
      </c>
      <c r="D8206" s="0" t="n">
        <v>101</v>
      </c>
      <c r="E8206" s="0" t="s">
        <v>21403</v>
      </c>
      <c r="F8206" s="0" t="s">
        <v>1074</v>
      </c>
      <c r="G8206" s="0" t="s">
        <v>1074</v>
      </c>
    </row>
    <row r="8207" customFormat="false" ht="14.4" hidden="false" customHeight="false" outlineLevel="0" collapsed="false">
      <c r="A8207" s="0" t="n">
        <v>1192</v>
      </c>
      <c r="B8207" s="0" t="s">
        <v>21398</v>
      </c>
      <c r="C8207" s="0" t="s">
        <v>21399</v>
      </c>
      <c r="D8207" s="0" t="n">
        <v>102</v>
      </c>
      <c r="E8207" s="0" t="s">
        <v>21404</v>
      </c>
      <c r="F8207" s="0" t="s">
        <v>1074</v>
      </c>
      <c r="G8207" s="0" t="s">
        <v>1074</v>
      </c>
    </row>
    <row r="8208" customFormat="false" ht="14.4" hidden="false" customHeight="false" outlineLevel="0" collapsed="false">
      <c r="A8208" s="0" t="n">
        <v>1192</v>
      </c>
      <c r="B8208" s="0" t="s">
        <v>21398</v>
      </c>
      <c r="C8208" s="0" t="s">
        <v>21399</v>
      </c>
      <c r="D8208" s="0" t="n">
        <v>103</v>
      </c>
      <c r="E8208" s="0" t="s">
        <v>21405</v>
      </c>
      <c r="F8208" s="0" t="s">
        <v>1074</v>
      </c>
      <c r="G8208" s="0" t="s">
        <v>1074</v>
      </c>
    </row>
    <row r="8209" customFormat="false" ht="14.4" hidden="false" customHeight="false" outlineLevel="0" collapsed="false">
      <c r="A8209" s="0" t="n">
        <v>1192</v>
      </c>
      <c r="B8209" s="0" t="s">
        <v>21398</v>
      </c>
      <c r="C8209" s="0" t="s">
        <v>21399</v>
      </c>
      <c r="D8209" s="0" t="n">
        <v>104</v>
      </c>
      <c r="E8209" s="0" t="s">
        <v>21406</v>
      </c>
      <c r="F8209" s="0" t="s">
        <v>1074</v>
      </c>
      <c r="G8209" s="0" t="s">
        <v>1074</v>
      </c>
    </row>
    <row r="8210" customFormat="false" ht="14.4" hidden="false" customHeight="false" outlineLevel="0" collapsed="false">
      <c r="A8210" s="0" t="n">
        <v>1192</v>
      </c>
      <c r="B8210" s="0" t="s">
        <v>21398</v>
      </c>
      <c r="C8210" s="0" t="s">
        <v>21399</v>
      </c>
      <c r="D8210" s="0" t="n">
        <v>105</v>
      </c>
      <c r="E8210" s="0" t="s">
        <v>21407</v>
      </c>
      <c r="F8210" s="0" t="s">
        <v>1074</v>
      </c>
      <c r="G8210" s="0" t="s">
        <v>1074</v>
      </c>
    </row>
    <row r="8211" customFormat="false" ht="14.4" hidden="false" customHeight="false" outlineLevel="0" collapsed="false">
      <c r="A8211" s="0" t="n">
        <v>1195</v>
      </c>
      <c r="B8211" s="0" t="s">
        <v>21408</v>
      </c>
      <c r="C8211" s="0" t="s">
        <v>21409</v>
      </c>
      <c r="D8211" s="0" t="n">
        <v>0</v>
      </c>
      <c r="E8211" s="0" t="s">
        <v>15231</v>
      </c>
      <c r="F8211" s="0" t="s">
        <v>1074</v>
      </c>
      <c r="G8211" s="0" t="s">
        <v>1074</v>
      </c>
    </row>
    <row r="8212" customFormat="false" ht="14.4" hidden="false" customHeight="false" outlineLevel="0" collapsed="false">
      <c r="A8212" s="0" t="n">
        <v>1195</v>
      </c>
      <c r="B8212" s="0" t="s">
        <v>21408</v>
      </c>
      <c r="C8212" s="0" t="s">
        <v>21409</v>
      </c>
      <c r="D8212" s="0" t="n">
        <v>1</v>
      </c>
      <c r="E8212" s="0" t="s">
        <v>21410</v>
      </c>
      <c r="F8212" s="0" t="s">
        <v>1074</v>
      </c>
      <c r="G8212" s="0" t="s">
        <v>1074</v>
      </c>
    </row>
    <row r="8213" customFormat="false" ht="14.4" hidden="false" customHeight="false" outlineLevel="0" collapsed="false">
      <c r="A8213" s="0" t="n">
        <v>1195</v>
      </c>
      <c r="B8213" s="0" t="s">
        <v>21408</v>
      </c>
      <c r="C8213" s="0" t="s">
        <v>21409</v>
      </c>
      <c r="D8213" s="0" t="n">
        <v>2</v>
      </c>
      <c r="E8213" s="0" t="s">
        <v>21411</v>
      </c>
      <c r="F8213" s="0" t="s">
        <v>1074</v>
      </c>
      <c r="G8213" s="0" t="s">
        <v>1074</v>
      </c>
    </row>
    <row r="8214" customFormat="false" ht="14.4" hidden="false" customHeight="false" outlineLevel="0" collapsed="false">
      <c r="A8214" s="0" t="n">
        <v>1195</v>
      </c>
      <c r="B8214" s="0" t="s">
        <v>21408</v>
      </c>
      <c r="C8214" s="0" t="s">
        <v>21409</v>
      </c>
      <c r="D8214" s="0" t="n">
        <v>3</v>
      </c>
      <c r="E8214" s="0" t="s">
        <v>21412</v>
      </c>
      <c r="F8214" s="0" t="s">
        <v>1074</v>
      </c>
      <c r="G8214" s="0" t="s">
        <v>1074</v>
      </c>
    </row>
    <row r="8215" customFormat="false" ht="14.4" hidden="false" customHeight="false" outlineLevel="0" collapsed="false">
      <c r="A8215" s="0" t="n">
        <v>1198</v>
      </c>
      <c r="B8215" s="0" t="s">
        <v>21413</v>
      </c>
      <c r="C8215" s="0" t="s">
        <v>21414</v>
      </c>
      <c r="D8215" s="0" t="n">
        <v>1</v>
      </c>
      <c r="E8215" s="0" t="s">
        <v>21415</v>
      </c>
      <c r="F8215" s="0" t="s">
        <v>1074</v>
      </c>
      <c r="G8215" s="0" t="s">
        <v>21416</v>
      </c>
    </row>
    <row r="8216" customFormat="false" ht="14.4" hidden="false" customHeight="false" outlineLevel="0" collapsed="false">
      <c r="A8216" s="0" t="n">
        <v>1198</v>
      </c>
      <c r="B8216" s="0" t="s">
        <v>21413</v>
      </c>
      <c r="C8216" s="0" t="s">
        <v>21414</v>
      </c>
      <c r="D8216" s="0" t="n">
        <v>2</v>
      </c>
      <c r="E8216" s="0" t="s">
        <v>21417</v>
      </c>
      <c r="F8216" s="0" t="s">
        <v>1074</v>
      </c>
      <c r="G8216" s="0" t="s">
        <v>21418</v>
      </c>
    </row>
    <row r="8217" customFormat="false" ht="14.4" hidden="false" customHeight="false" outlineLevel="0" collapsed="false">
      <c r="A8217" s="0" t="n">
        <v>1198</v>
      </c>
      <c r="B8217" s="0" t="s">
        <v>21413</v>
      </c>
      <c r="C8217" s="0" t="s">
        <v>21414</v>
      </c>
      <c r="D8217" s="0" t="n">
        <v>3</v>
      </c>
      <c r="E8217" s="0" t="s">
        <v>21419</v>
      </c>
      <c r="F8217" s="0" t="s">
        <v>1074</v>
      </c>
      <c r="G8217" s="0" t="s">
        <v>21420</v>
      </c>
    </row>
    <row r="8218" customFormat="false" ht="14.4" hidden="false" customHeight="false" outlineLevel="0" collapsed="false">
      <c r="A8218" s="0" t="n">
        <v>1198</v>
      </c>
      <c r="B8218" s="0" t="s">
        <v>21413</v>
      </c>
      <c r="C8218" s="0" t="s">
        <v>21414</v>
      </c>
      <c r="D8218" s="0" t="n">
        <v>4</v>
      </c>
      <c r="E8218" s="0" t="s">
        <v>21421</v>
      </c>
      <c r="F8218" s="0" t="s">
        <v>1074</v>
      </c>
      <c r="G8218" s="0" t="s">
        <v>21422</v>
      </c>
    </row>
    <row r="8219" customFormat="false" ht="14.4" hidden="false" customHeight="false" outlineLevel="0" collapsed="false">
      <c r="A8219" s="0" t="n">
        <v>1198</v>
      </c>
      <c r="B8219" s="0" t="s">
        <v>21413</v>
      </c>
      <c r="C8219" s="0" t="s">
        <v>21414</v>
      </c>
      <c r="D8219" s="0" t="n">
        <v>5</v>
      </c>
      <c r="E8219" s="0" t="s">
        <v>21423</v>
      </c>
      <c r="F8219" s="0" t="s">
        <v>1074</v>
      </c>
      <c r="G8219" s="0" t="s">
        <v>21424</v>
      </c>
    </row>
    <row r="8220" customFormat="false" ht="14.4" hidden="false" customHeight="false" outlineLevel="0" collapsed="false">
      <c r="A8220" s="0" t="n">
        <v>1198</v>
      </c>
      <c r="B8220" s="0" t="s">
        <v>21413</v>
      </c>
      <c r="C8220" s="0" t="s">
        <v>21414</v>
      </c>
      <c r="D8220" s="0" t="n">
        <v>7</v>
      </c>
      <c r="E8220" s="0" t="s">
        <v>21425</v>
      </c>
      <c r="F8220" s="0" t="s">
        <v>1074</v>
      </c>
      <c r="G8220" s="0" t="s">
        <v>21426</v>
      </c>
    </row>
    <row r="8221" customFormat="false" ht="14.4" hidden="false" customHeight="false" outlineLevel="0" collapsed="false">
      <c r="A8221" s="0" t="n">
        <v>1198</v>
      </c>
      <c r="B8221" s="0" t="s">
        <v>21413</v>
      </c>
      <c r="C8221" s="0" t="s">
        <v>21414</v>
      </c>
      <c r="D8221" s="0" t="n">
        <v>8</v>
      </c>
      <c r="E8221" s="0" t="s">
        <v>21427</v>
      </c>
      <c r="F8221" s="0" t="s">
        <v>1074</v>
      </c>
      <c r="G8221" s="0" t="s">
        <v>21428</v>
      </c>
    </row>
    <row r="8222" customFormat="false" ht="14.4" hidden="false" customHeight="false" outlineLevel="0" collapsed="false">
      <c r="A8222" s="0" t="n">
        <v>1198</v>
      </c>
      <c r="B8222" s="0" t="s">
        <v>21413</v>
      </c>
      <c r="C8222" s="0" t="s">
        <v>21414</v>
      </c>
      <c r="D8222" s="0" t="n">
        <v>9</v>
      </c>
      <c r="E8222" s="0" t="s">
        <v>21429</v>
      </c>
      <c r="F8222" s="0" t="s">
        <v>1074</v>
      </c>
      <c r="G8222" s="0" t="s">
        <v>21430</v>
      </c>
    </row>
    <row r="8223" customFormat="false" ht="14.4" hidden="false" customHeight="false" outlineLevel="0" collapsed="false">
      <c r="A8223" s="0" t="n">
        <v>1198</v>
      </c>
      <c r="B8223" s="0" t="s">
        <v>21413</v>
      </c>
      <c r="C8223" s="0" t="s">
        <v>21414</v>
      </c>
      <c r="D8223" s="0" t="n">
        <v>10</v>
      </c>
      <c r="E8223" s="0" t="s">
        <v>21431</v>
      </c>
      <c r="F8223" s="0" t="s">
        <v>1074</v>
      </c>
      <c r="G8223" s="0" t="s">
        <v>21432</v>
      </c>
    </row>
    <row r="8224" customFormat="false" ht="14.4" hidden="false" customHeight="false" outlineLevel="0" collapsed="false">
      <c r="A8224" s="0" t="n">
        <v>1201</v>
      </c>
      <c r="B8224" s="0" t="s">
        <v>21433</v>
      </c>
      <c r="C8224" s="0" t="s">
        <v>21434</v>
      </c>
      <c r="D8224" s="0" t="s">
        <v>21435</v>
      </c>
      <c r="E8224" s="0" t="s">
        <v>21436</v>
      </c>
      <c r="F8224" s="0" t="s">
        <v>1074</v>
      </c>
      <c r="G8224" s="0" t="s">
        <v>21437</v>
      </c>
    </row>
    <row r="8225" customFormat="false" ht="14.4" hidden="false" customHeight="false" outlineLevel="0" collapsed="false">
      <c r="A8225" s="0" t="n">
        <v>1201</v>
      </c>
      <c r="B8225" s="0" t="s">
        <v>21433</v>
      </c>
      <c r="C8225" s="0" t="s">
        <v>21434</v>
      </c>
      <c r="D8225" s="0" t="s">
        <v>21438</v>
      </c>
      <c r="E8225" s="0" t="s">
        <v>21439</v>
      </c>
      <c r="F8225" s="0" t="s">
        <v>1074</v>
      </c>
      <c r="G8225" s="0" t="s">
        <v>21440</v>
      </c>
    </row>
    <row r="8226" customFormat="false" ht="14.4" hidden="false" customHeight="false" outlineLevel="0" collapsed="false">
      <c r="A8226" s="0" t="n">
        <v>1201</v>
      </c>
      <c r="B8226" s="0" t="s">
        <v>21433</v>
      </c>
      <c r="C8226" s="0" t="s">
        <v>21434</v>
      </c>
      <c r="D8226" s="0" t="s">
        <v>21441</v>
      </c>
      <c r="E8226" s="0" t="s">
        <v>21442</v>
      </c>
      <c r="F8226" s="0" t="s">
        <v>1074</v>
      </c>
      <c r="G8226" s="0" t="s">
        <v>21443</v>
      </c>
    </row>
    <row r="8227" customFormat="false" ht="14.4" hidden="false" customHeight="false" outlineLevel="0" collapsed="false">
      <c r="A8227" s="0" t="n">
        <v>1201</v>
      </c>
      <c r="B8227" s="0" t="s">
        <v>21433</v>
      </c>
      <c r="C8227" s="0" t="s">
        <v>21434</v>
      </c>
      <c r="D8227" s="0" t="s">
        <v>21444</v>
      </c>
      <c r="E8227" s="0" t="s">
        <v>21445</v>
      </c>
      <c r="F8227" s="0" t="s">
        <v>1074</v>
      </c>
      <c r="G8227" s="0" t="s">
        <v>21446</v>
      </c>
    </row>
    <row r="8228" customFormat="false" ht="14.4" hidden="false" customHeight="false" outlineLevel="0" collapsed="false">
      <c r="A8228" s="0" t="n">
        <v>1201</v>
      </c>
      <c r="B8228" s="0" t="s">
        <v>21433</v>
      </c>
      <c r="C8228" s="0" t="s">
        <v>21434</v>
      </c>
      <c r="D8228" s="0" t="s">
        <v>21447</v>
      </c>
      <c r="E8228" s="0" t="s">
        <v>21448</v>
      </c>
      <c r="F8228" s="0" t="s">
        <v>1074</v>
      </c>
      <c r="G8228" s="0" t="s">
        <v>21449</v>
      </c>
    </row>
    <row r="8229" customFormat="false" ht="14.4" hidden="false" customHeight="false" outlineLevel="0" collapsed="false">
      <c r="A8229" s="0" t="n">
        <v>1201</v>
      </c>
      <c r="B8229" s="0" t="s">
        <v>21433</v>
      </c>
      <c r="C8229" s="0" t="s">
        <v>21434</v>
      </c>
      <c r="D8229" s="0" t="s">
        <v>21450</v>
      </c>
      <c r="E8229" s="0" t="s">
        <v>21451</v>
      </c>
      <c r="F8229" s="0" t="s">
        <v>1074</v>
      </c>
      <c r="G8229" s="0" t="s">
        <v>21452</v>
      </c>
    </row>
    <row r="8230" customFormat="false" ht="14.4" hidden="false" customHeight="false" outlineLevel="0" collapsed="false">
      <c r="A8230" s="0" t="n">
        <v>1201</v>
      </c>
      <c r="B8230" s="0" t="s">
        <v>21433</v>
      </c>
      <c r="C8230" s="0" t="s">
        <v>21434</v>
      </c>
      <c r="D8230" s="0" t="s">
        <v>21453</v>
      </c>
      <c r="E8230" s="0" t="s">
        <v>21454</v>
      </c>
      <c r="F8230" s="0" t="s">
        <v>1074</v>
      </c>
      <c r="G8230" s="0" t="s">
        <v>21455</v>
      </c>
    </row>
    <row r="8231" customFormat="false" ht="14.4" hidden="false" customHeight="false" outlineLevel="0" collapsed="false">
      <c r="A8231" s="0" t="n">
        <v>1201</v>
      </c>
      <c r="B8231" s="0" t="s">
        <v>21433</v>
      </c>
      <c r="C8231" s="0" t="s">
        <v>21434</v>
      </c>
      <c r="D8231" s="0" t="s">
        <v>21456</v>
      </c>
      <c r="E8231" s="0" t="s">
        <v>21457</v>
      </c>
      <c r="F8231" s="0" t="s">
        <v>1074</v>
      </c>
      <c r="G8231" s="0" t="s">
        <v>21458</v>
      </c>
    </row>
    <row r="8232" customFormat="false" ht="14.4" hidden="false" customHeight="false" outlineLevel="0" collapsed="false">
      <c r="A8232" s="0" t="n">
        <v>1201</v>
      </c>
      <c r="B8232" s="0" t="s">
        <v>21433</v>
      </c>
      <c r="C8232" s="0" t="s">
        <v>21434</v>
      </c>
      <c r="D8232" s="0" t="s">
        <v>21459</v>
      </c>
      <c r="E8232" s="0" t="s">
        <v>21460</v>
      </c>
      <c r="F8232" s="0" t="s">
        <v>1074</v>
      </c>
      <c r="G8232" s="0" t="s">
        <v>21461</v>
      </c>
    </row>
    <row r="8233" customFormat="false" ht="14.4" hidden="false" customHeight="false" outlineLevel="0" collapsed="false">
      <c r="A8233" s="0" t="n">
        <v>1201</v>
      </c>
      <c r="B8233" s="0" t="s">
        <v>21433</v>
      </c>
      <c r="C8233" s="0" t="s">
        <v>21434</v>
      </c>
      <c r="D8233" s="0" t="s">
        <v>21462</v>
      </c>
      <c r="E8233" s="0" t="s">
        <v>21463</v>
      </c>
      <c r="F8233" s="0" t="s">
        <v>1074</v>
      </c>
      <c r="G8233" s="0" t="s">
        <v>21464</v>
      </c>
    </row>
    <row r="8234" customFormat="false" ht="14.4" hidden="false" customHeight="false" outlineLevel="0" collapsed="false">
      <c r="A8234" s="0" t="n">
        <v>1201</v>
      </c>
      <c r="B8234" s="0" t="s">
        <v>21433</v>
      </c>
      <c r="C8234" s="0" t="s">
        <v>21434</v>
      </c>
      <c r="D8234" s="0" t="s">
        <v>21465</v>
      </c>
      <c r="E8234" s="0" t="s">
        <v>21466</v>
      </c>
      <c r="F8234" s="0" t="s">
        <v>1074</v>
      </c>
      <c r="G8234" s="0" t="s">
        <v>21467</v>
      </c>
    </row>
    <row r="8235" customFormat="false" ht="14.4" hidden="false" customHeight="false" outlineLevel="0" collapsed="false">
      <c r="A8235" s="0" t="n">
        <v>1201</v>
      </c>
      <c r="B8235" s="0" t="s">
        <v>21433</v>
      </c>
      <c r="C8235" s="0" t="s">
        <v>21434</v>
      </c>
      <c r="D8235" s="0" t="s">
        <v>21468</v>
      </c>
      <c r="E8235" s="0" t="s">
        <v>21469</v>
      </c>
      <c r="F8235" s="0" t="s">
        <v>1074</v>
      </c>
      <c r="G8235" s="0" t="s">
        <v>21470</v>
      </c>
    </row>
    <row r="8236" customFormat="false" ht="14.4" hidden="false" customHeight="false" outlineLevel="0" collapsed="false">
      <c r="A8236" s="0" t="n">
        <v>1201</v>
      </c>
      <c r="B8236" s="0" t="s">
        <v>21433</v>
      </c>
      <c r="C8236" s="0" t="s">
        <v>21434</v>
      </c>
      <c r="D8236" s="0" t="s">
        <v>21471</v>
      </c>
      <c r="E8236" s="0" t="s">
        <v>21472</v>
      </c>
      <c r="F8236" s="0" t="s">
        <v>1074</v>
      </c>
      <c r="G8236" s="0" t="s">
        <v>21473</v>
      </c>
    </row>
    <row r="8237" customFormat="false" ht="14.4" hidden="false" customHeight="false" outlineLevel="0" collapsed="false">
      <c r="A8237" s="0" t="n">
        <v>1201</v>
      </c>
      <c r="B8237" s="0" t="s">
        <v>21433</v>
      </c>
      <c r="C8237" s="0" t="s">
        <v>21434</v>
      </c>
      <c r="D8237" s="0" t="s">
        <v>21474</v>
      </c>
      <c r="E8237" s="0" t="s">
        <v>21475</v>
      </c>
      <c r="F8237" s="0" t="s">
        <v>1074</v>
      </c>
      <c r="G8237" s="0" t="s">
        <v>21476</v>
      </c>
    </row>
    <row r="8238" customFormat="false" ht="14.4" hidden="false" customHeight="false" outlineLevel="0" collapsed="false">
      <c r="A8238" s="0" t="n">
        <v>1201</v>
      </c>
      <c r="B8238" s="0" t="s">
        <v>21433</v>
      </c>
      <c r="C8238" s="0" t="s">
        <v>21434</v>
      </c>
      <c r="D8238" s="0" t="s">
        <v>21477</v>
      </c>
      <c r="E8238" s="0" t="s">
        <v>21478</v>
      </c>
      <c r="F8238" s="0" t="s">
        <v>1074</v>
      </c>
      <c r="G8238" s="0" t="s">
        <v>21479</v>
      </c>
    </row>
    <row r="8239" customFormat="false" ht="14.4" hidden="false" customHeight="false" outlineLevel="0" collapsed="false">
      <c r="A8239" s="0" t="n">
        <v>1201</v>
      </c>
      <c r="B8239" s="0" t="s">
        <v>21433</v>
      </c>
      <c r="C8239" s="0" t="s">
        <v>21434</v>
      </c>
      <c r="D8239" s="0" t="s">
        <v>21480</v>
      </c>
      <c r="E8239" s="0" t="s">
        <v>21481</v>
      </c>
      <c r="F8239" s="0" t="s">
        <v>1074</v>
      </c>
      <c r="G8239" s="0" t="s">
        <v>21482</v>
      </c>
    </row>
    <row r="8240" customFormat="false" ht="14.4" hidden="false" customHeight="false" outlineLevel="0" collapsed="false">
      <c r="A8240" s="0" t="n">
        <v>1201</v>
      </c>
      <c r="B8240" s="0" t="s">
        <v>21433</v>
      </c>
      <c r="C8240" s="0" t="s">
        <v>21434</v>
      </c>
      <c r="D8240" s="0" t="s">
        <v>21483</v>
      </c>
      <c r="E8240" s="0" t="s">
        <v>21484</v>
      </c>
      <c r="F8240" s="0" t="s">
        <v>1074</v>
      </c>
      <c r="G8240" s="0" t="s">
        <v>21485</v>
      </c>
    </row>
    <row r="8241" customFormat="false" ht="14.4" hidden="false" customHeight="false" outlineLevel="0" collapsed="false">
      <c r="A8241" s="0" t="n">
        <v>1201</v>
      </c>
      <c r="B8241" s="0" t="s">
        <v>21433</v>
      </c>
      <c r="C8241" s="0" t="s">
        <v>21434</v>
      </c>
      <c r="D8241" s="0" t="s">
        <v>21486</v>
      </c>
      <c r="E8241" s="0" t="s">
        <v>21487</v>
      </c>
      <c r="F8241" s="0" t="s">
        <v>1074</v>
      </c>
      <c r="G8241" s="0" t="s">
        <v>21488</v>
      </c>
    </row>
    <row r="8242" customFormat="false" ht="14.4" hidden="false" customHeight="false" outlineLevel="0" collapsed="false">
      <c r="A8242" s="0" t="n">
        <v>1201</v>
      </c>
      <c r="B8242" s="0" t="s">
        <v>21433</v>
      </c>
      <c r="C8242" s="0" t="s">
        <v>21434</v>
      </c>
      <c r="D8242" s="0" t="s">
        <v>21489</v>
      </c>
      <c r="E8242" s="0" t="s">
        <v>21490</v>
      </c>
      <c r="F8242" s="0" t="s">
        <v>1074</v>
      </c>
      <c r="G8242" s="0" t="s">
        <v>21491</v>
      </c>
    </row>
    <row r="8243" customFormat="false" ht="14.4" hidden="false" customHeight="false" outlineLevel="0" collapsed="false">
      <c r="A8243" s="0" t="n">
        <v>1201</v>
      </c>
      <c r="B8243" s="0" t="s">
        <v>21433</v>
      </c>
      <c r="C8243" s="0" t="s">
        <v>21434</v>
      </c>
      <c r="D8243" s="0" t="s">
        <v>21492</v>
      </c>
      <c r="E8243" s="0" t="s">
        <v>21493</v>
      </c>
      <c r="F8243" s="0" t="s">
        <v>1074</v>
      </c>
      <c r="G8243" s="0" t="s">
        <v>21494</v>
      </c>
    </row>
    <row r="8244" customFormat="false" ht="14.4" hidden="false" customHeight="false" outlineLevel="0" collapsed="false">
      <c r="A8244" s="0" t="n">
        <v>1201</v>
      </c>
      <c r="B8244" s="0" t="s">
        <v>21433</v>
      </c>
      <c r="C8244" s="0" t="s">
        <v>21434</v>
      </c>
      <c r="D8244" s="0" t="s">
        <v>21495</v>
      </c>
      <c r="E8244" s="0" t="s">
        <v>21496</v>
      </c>
      <c r="F8244" s="0" t="s">
        <v>1074</v>
      </c>
      <c r="G8244" s="0" t="s">
        <v>21497</v>
      </c>
    </row>
    <row r="8245" customFormat="false" ht="14.4" hidden="false" customHeight="false" outlineLevel="0" collapsed="false">
      <c r="A8245" s="0" t="n">
        <v>1201</v>
      </c>
      <c r="B8245" s="0" t="s">
        <v>21433</v>
      </c>
      <c r="C8245" s="0" t="s">
        <v>21434</v>
      </c>
      <c r="D8245" s="0" t="s">
        <v>21498</v>
      </c>
      <c r="E8245" s="0" t="s">
        <v>21499</v>
      </c>
      <c r="F8245" s="0" t="s">
        <v>1074</v>
      </c>
      <c r="G8245" s="0" t="s">
        <v>21500</v>
      </c>
    </row>
    <row r="8246" customFormat="false" ht="14.4" hidden="false" customHeight="false" outlineLevel="0" collapsed="false">
      <c r="A8246" s="0" t="n">
        <v>1201</v>
      </c>
      <c r="B8246" s="0" t="s">
        <v>21433</v>
      </c>
      <c r="C8246" s="0" t="s">
        <v>21434</v>
      </c>
      <c r="D8246" s="0" t="s">
        <v>21501</v>
      </c>
      <c r="E8246" s="0" t="s">
        <v>21502</v>
      </c>
      <c r="F8246" s="0" t="s">
        <v>1074</v>
      </c>
      <c r="G8246" s="0" t="s">
        <v>21503</v>
      </c>
    </row>
    <row r="8247" customFormat="false" ht="14.4" hidden="false" customHeight="false" outlineLevel="0" collapsed="false">
      <c r="A8247" s="0" t="n">
        <v>1201</v>
      </c>
      <c r="B8247" s="0" t="s">
        <v>21433</v>
      </c>
      <c r="C8247" s="0" t="s">
        <v>21434</v>
      </c>
      <c r="D8247" s="0" t="s">
        <v>21504</v>
      </c>
      <c r="E8247" s="0" t="s">
        <v>21505</v>
      </c>
      <c r="F8247" s="0" t="s">
        <v>1074</v>
      </c>
      <c r="G8247" s="0" t="s">
        <v>21506</v>
      </c>
    </row>
    <row r="8248" customFormat="false" ht="14.4" hidden="false" customHeight="false" outlineLevel="0" collapsed="false">
      <c r="A8248" s="0" t="n">
        <v>1201</v>
      </c>
      <c r="B8248" s="0" t="s">
        <v>21433</v>
      </c>
      <c r="C8248" s="0" t="s">
        <v>21434</v>
      </c>
      <c r="D8248" s="0" t="s">
        <v>21507</v>
      </c>
      <c r="E8248" s="0" t="s">
        <v>21508</v>
      </c>
      <c r="F8248" s="0" t="s">
        <v>1074</v>
      </c>
      <c r="G8248" s="0" t="s">
        <v>21509</v>
      </c>
    </row>
    <row r="8249" customFormat="false" ht="14.4" hidden="false" customHeight="false" outlineLevel="0" collapsed="false">
      <c r="A8249" s="0" t="n">
        <v>1201</v>
      </c>
      <c r="B8249" s="0" t="s">
        <v>21433</v>
      </c>
      <c r="C8249" s="0" t="s">
        <v>21434</v>
      </c>
      <c r="D8249" s="0" t="s">
        <v>21510</v>
      </c>
      <c r="E8249" s="0" t="s">
        <v>21511</v>
      </c>
      <c r="F8249" s="0" t="s">
        <v>1074</v>
      </c>
      <c r="G8249" s="0" t="s">
        <v>21512</v>
      </c>
    </row>
    <row r="8250" customFormat="false" ht="14.4" hidden="false" customHeight="false" outlineLevel="0" collapsed="false">
      <c r="A8250" s="0" t="n">
        <v>1201</v>
      </c>
      <c r="B8250" s="0" t="s">
        <v>21433</v>
      </c>
      <c r="C8250" s="0" t="s">
        <v>21434</v>
      </c>
      <c r="D8250" s="0" t="s">
        <v>21513</v>
      </c>
      <c r="E8250" s="0" t="s">
        <v>21514</v>
      </c>
      <c r="F8250" s="0" t="s">
        <v>1074</v>
      </c>
      <c r="G8250" s="0" t="s">
        <v>21515</v>
      </c>
    </row>
    <row r="8251" customFormat="false" ht="14.4" hidden="false" customHeight="false" outlineLevel="0" collapsed="false">
      <c r="A8251" s="0" t="n">
        <v>1201</v>
      </c>
      <c r="B8251" s="0" t="s">
        <v>21433</v>
      </c>
      <c r="C8251" s="0" t="s">
        <v>21434</v>
      </c>
      <c r="D8251" s="0" t="s">
        <v>21516</v>
      </c>
      <c r="E8251" s="0" t="s">
        <v>21517</v>
      </c>
      <c r="F8251" s="0" t="s">
        <v>1074</v>
      </c>
      <c r="G8251" s="0" t="s">
        <v>21518</v>
      </c>
    </row>
    <row r="8252" customFormat="false" ht="14.4" hidden="false" customHeight="false" outlineLevel="0" collapsed="false">
      <c r="A8252" s="0" t="n">
        <v>1201</v>
      </c>
      <c r="B8252" s="0" t="s">
        <v>21433</v>
      </c>
      <c r="C8252" s="0" t="s">
        <v>21434</v>
      </c>
      <c r="D8252" s="0" t="s">
        <v>21519</v>
      </c>
      <c r="E8252" s="0" t="s">
        <v>21520</v>
      </c>
      <c r="F8252" s="0" t="s">
        <v>1074</v>
      </c>
      <c r="G8252" s="0" t="s">
        <v>21521</v>
      </c>
    </row>
    <row r="8253" customFormat="false" ht="14.4" hidden="false" customHeight="false" outlineLevel="0" collapsed="false">
      <c r="A8253" s="0" t="n">
        <v>1201</v>
      </c>
      <c r="B8253" s="0" t="s">
        <v>21433</v>
      </c>
      <c r="C8253" s="0" t="s">
        <v>21434</v>
      </c>
      <c r="D8253" s="0" t="s">
        <v>21522</v>
      </c>
      <c r="E8253" s="0" t="s">
        <v>21523</v>
      </c>
      <c r="F8253" s="0" t="s">
        <v>1074</v>
      </c>
      <c r="G8253" s="0" t="s">
        <v>21524</v>
      </c>
    </row>
    <row r="8254" customFormat="false" ht="14.4" hidden="false" customHeight="false" outlineLevel="0" collapsed="false">
      <c r="A8254" s="0" t="n">
        <v>1201</v>
      </c>
      <c r="B8254" s="0" t="s">
        <v>21433</v>
      </c>
      <c r="C8254" s="0" t="s">
        <v>21434</v>
      </c>
      <c r="D8254" s="0" t="s">
        <v>21525</v>
      </c>
      <c r="E8254" s="0" t="s">
        <v>21526</v>
      </c>
      <c r="F8254" s="0" t="s">
        <v>1074</v>
      </c>
      <c r="G8254" s="0" t="s">
        <v>21527</v>
      </c>
    </row>
    <row r="8255" customFormat="false" ht="14.4" hidden="false" customHeight="false" outlineLevel="0" collapsed="false">
      <c r="A8255" s="0" t="n">
        <v>1201</v>
      </c>
      <c r="B8255" s="0" t="s">
        <v>21433</v>
      </c>
      <c r="C8255" s="0" t="s">
        <v>21434</v>
      </c>
      <c r="D8255" s="0" t="s">
        <v>21528</v>
      </c>
      <c r="E8255" s="0" t="s">
        <v>21529</v>
      </c>
      <c r="F8255" s="0" t="s">
        <v>1074</v>
      </c>
      <c r="G8255" s="0" t="s">
        <v>21530</v>
      </c>
    </row>
    <row r="8256" customFormat="false" ht="14.4" hidden="false" customHeight="false" outlineLevel="0" collapsed="false">
      <c r="A8256" s="0" t="n">
        <v>1201</v>
      </c>
      <c r="B8256" s="0" t="s">
        <v>21433</v>
      </c>
      <c r="C8256" s="0" t="s">
        <v>21434</v>
      </c>
      <c r="D8256" s="0" t="s">
        <v>21531</v>
      </c>
      <c r="E8256" s="0" t="s">
        <v>21532</v>
      </c>
      <c r="F8256" s="0" t="s">
        <v>1074</v>
      </c>
      <c r="G8256" s="0" t="s">
        <v>21533</v>
      </c>
    </row>
    <row r="8257" customFormat="false" ht="14.4" hidden="false" customHeight="false" outlineLevel="0" collapsed="false">
      <c r="A8257" s="0" t="n">
        <v>1201</v>
      </c>
      <c r="B8257" s="0" t="s">
        <v>21433</v>
      </c>
      <c r="C8257" s="0" t="s">
        <v>21434</v>
      </c>
      <c r="D8257" s="0" t="s">
        <v>21534</v>
      </c>
      <c r="E8257" s="0" t="s">
        <v>21535</v>
      </c>
      <c r="F8257" s="0" t="s">
        <v>1074</v>
      </c>
      <c r="G8257" s="0" t="s">
        <v>21536</v>
      </c>
    </row>
    <row r="8258" customFormat="false" ht="14.4" hidden="false" customHeight="false" outlineLevel="0" collapsed="false">
      <c r="A8258" s="0" t="n">
        <v>1201</v>
      </c>
      <c r="B8258" s="0" t="s">
        <v>21433</v>
      </c>
      <c r="C8258" s="0" t="s">
        <v>21434</v>
      </c>
      <c r="D8258" s="0" t="s">
        <v>21537</v>
      </c>
      <c r="E8258" s="0" t="s">
        <v>21538</v>
      </c>
      <c r="F8258" s="0" t="s">
        <v>1074</v>
      </c>
      <c r="G8258" s="0" t="s">
        <v>21539</v>
      </c>
    </row>
    <row r="8259" customFormat="false" ht="14.4" hidden="false" customHeight="false" outlineLevel="0" collapsed="false">
      <c r="A8259" s="0" t="n">
        <v>1201</v>
      </c>
      <c r="B8259" s="0" t="s">
        <v>21433</v>
      </c>
      <c r="C8259" s="0" t="s">
        <v>21434</v>
      </c>
      <c r="D8259" s="0" t="s">
        <v>21540</v>
      </c>
      <c r="E8259" s="0" t="s">
        <v>21541</v>
      </c>
      <c r="F8259" s="0" t="s">
        <v>1074</v>
      </c>
      <c r="G8259" s="0" t="s">
        <v>21542</v>
      </c>
    </row>
    <row r="8260" customFormat="false" ht="14.4" hidden="false" customHeight="false" outlineLevel="0" collapsed="false">
      <c r="A8260" s="0" t="n">
        <v>1201</v>
      </c>
      <c r="B8260" s="0" t="s">
        <v>21433</v>
      </c>
      <c r="C8260" s="0" t="s">
        <v>21434</v>
      </c>
      <c r="D8260" s="0" t="s">
        <v>21543</v>
      </c>
      <c r="E8260" s="0" t="s">
        <v>21544</v>
      </c>
      <c r="F8260" s="0" t="s">
        <v>1074</v>
      </c>
      <c r="G8260" s="0" t="s">
        <v>21545</v>
      </c>
    </row>
    <row r="8261" customFormat="false" ht="14.4" hidden="false" customHeight="false" outlineLevel="0" collapsed="false">
      <c r="A8261" s="0" t="n">
        <v>1201</v>
      </c>
      <c r="B8261" s="0" t="s">
        <v>21433</v>
      </c>
      <c r="C8261" s="0" t="s">
        <v>21434</v>
      </c>
      <c r="D8261" s="0" t="s">
        <v>21546</v>
      </c>
      <c r="E8261" s="0" t="s">
        <v>21547</v>
      </c>
      <c r="F8261" s="0" t="s">
        <v>1074</v>
      </c>
      <c r="G8261" s="0" t="s">
        <v>21548</v>
      </c>
    </row>
    <row r="8262" customFormat="false" ht="14.4" hidden="false" customHeight="false" outlineLevel="0" collapsed="false">
      <c r="A8262" s="0" t="n">
        <v>1201</v>
      </c>
      <c r="B8262" s="0" t="s">
        <v>21433</v>
      </c>
      <c r="C8262" s="0" t="s">
        <v>21434</v>
      </c>
      <c r="D8262" s="0" t="s">
        <v>21549</v>
      </c>
      <c r="E8262" s="0" t="s">
        <v>21550</v>
      </c>
      <c r="F8262" s="0" t="s">
        <v>1074</v>
      </c>
      <c r="G8262" s="0" t="s">
        <v>21551</v>
      </c>
    </row>
    <row r="8263" customFormat="false" ht="14.4" hidden="false" customHeight="false" outlineLevel="0" collapsed="false">
      <c r="A8263" s="0" t="n">
        <v>1201</v>
      </c>
      <c r="B8263" s="0" t="s">
        <v>21433</v>
      </c>
      <c r="C8263" s="0" t="s">
        <v>21434</v>
      </c>
      <c r="D8263" s="0" t="s">
        <v>21552</v>
      </c>
      <c r="E8263" s="0" t="s">
        <v>21553</v>
      </c>
      <c r="F8263" s="0" t="s">
        <v>1074</v>
      </c>
      <c r="G8263" s="0" t="s">
        <v>21554</v>
      </c>
    </row>
    <row r="8264" customFormat="false" ht="14.4" hidden="false" customHeight="false" outlineLevel="0" collapsed="false">
      <c r="A8264" s="0" t="n">
        <v>1201</v>
      </c>
      <c r="B8264" s="0" t="s">
        <v>21433</v>
      </c>
      <c r="C8264" s="0" t="s">
        <v>21434</v>
      </c>
      <c r="D8264" s="0" t="s">
        <v>21555</v>
      </c>
      <c r="E8264" s="0" t="s">
        <v>21556</v>
      </c>
      <c r="F8264" s="0" t="s">
        <v>1074</v>
      </c>
      <c r="G8264" s="0" t="s">
        <v>21557</v>
      </c>
    </row>
    <row r="8265" customFormat="false" ht="14.4" hidden="false" customHeight="false" outlineLevel="0" collapsed="false">
      <c r="A8265" s="0" t="n">
        <v>1201</v>
      </c>
      <c r="B8265" s="0" t="s">
        <v>21433</v>
      </c>
      <c r="C8265" s="0" t="s">
        <v>21434</v>
      </c>
      <c r="D8265" s="0" t="s">
        <v>21558</v>
      </c>
      <c r="E8265" s="0" t="s">
        <v>21559</v>
      </c>
      <c r="F8265" s="0" t="s">
        <v>1074</v>
      </c>
      <c r="G8265" s="0" t="s">
        <v>21560</v>
      </c>
    </row>
    <row r="8266" customFormat="false" ht="14.4" hidden="false" customHeight="false" outlineLevel="0" collapsed="false">
      <c r="A8266" s="0" t="n">
        <v>1201</v>
      </c>
      <c r="B8266" s="0" t="s">
        <v>21433</v>
      </c>
      <c r="C8266" s="0" t="s">
        <v>21434</v>
      </c>
      <c r="D8266" s="0" t="s">
        <v>21561</v>
      </c>
      <c r="E8266" s="0" t="s">
        <v>21562</v>
      </c>
      <c r="G8266" s="0" t="s">
        <v>21563</v>
      </c>
    </row>
    <row r="8267" customFormat="false" ht="14.4" hidden="false" customHeight="false" outlineLevel="0" collapsed="false">
      <c r="A8267" s="0" t="n">
        <v>1201</v>
      </c>
      <c r="B8267" s="0" t="s">
        <v>21433</v>
      </c>
      <c r="C8267" s="0" t="s">
        <v>21434</v>
      </c>
      <c r="D8267" s="0" t="s">
        <v>21564</v>
      </c>
      <c r="E8267" s="0" t="s">
        <v>21565</v>
      </c>
      <c r="F8267" s="0" t="s">
        <v>1074</v>
      </c>
      <c r="G8267" s="0" t="s">
        <v>21566</v>
      </c>
    </row>
    <row r="8268" customFormat="false" ht="14.4" hidden="false" customHeight="false" outlineLevel="0" collapsed="false">
      <c r="A8268" s="0" t="n">
        <v>1201</v>
      </c>
      <c r="B8268" s="0" t="s">
        <v>21433</v>
      </c>
      <c r="C8268" s="0" t="s">
        <v>21434</v>
      </c>
      <c r="D8268" s="0" t="s">
        <v>21567</v>
      </c>
      <c r="E8268" s="0" t="s">
        <v>21568</v>
      </c>
      <c r="F8268" s="0" t="s">
        <v>1074</v>
      </c>
      <c r="G8268" s="0" t="s">
        <v>21569</v>
      </c>
    </row>
    <row r="8269" customFormat="false" ht="14.4" hidden="false" customHeight="false" outlineLevel="0" collapsed="false">
      <c r="A8269" s="0" t="n">
        <v>1201</v>
      </c>
      <c r="B8269" s="0" t="s">
        <v>21433</v>
      </c>
      <c r="C8269" s="0" t="s">
        <v>21434</v>
      </c>
      <c r="D8269" s="0" t="s">
        <v>21570</v>
      </c>
      <c r="E8269" s="0" t="s">
        <v>21571</v>
      </c>
      <c r="F8269" s="0" t="s">
        <v>1074</v>
      </c>
      <c r="G8269" s="0" t="s">
        <v>21572</v>
      </c>
    </row>
    <row r="8270" customFormat="false" ht="14.4" hidden="false" customHeight="false" outlineLevel="0" collapsed="false">
      <c r="A8270" s="0" t="n">
        <v>1201</v>
      </c>
      <c r="B8270" s="0" t="s">
        <v>21433</v>
      </c>
      <c r="C8270" s="0" t="s">
        <v>21434</v>
      </c>
      <c r="D8270" s="0" t="s">
        <v>21573</v>
      </c>
      <c r="E8270" s="0" t="s">
        <v>21574</v>
      </c>
      <c r="F8270" s="0" t="s">
        <v>1074</v>
      </c>
      <c r="G8270" s="0" t="s">
        <v>21575</v>
      </c>
    </row>
    <row r="8271" customFormat="false" ht="14.4" hidden="false" customHeight="false" outlineLevel="0" collapsed="false">
      <c r="A8271" s="0" t="n">
        <v>1201</v>
      </c>
      <c r="B8271" s="0" t="s">
        <v>21433</v>
      </c>
      <c r="C8271" s="0" t="s">
        <v>21434</v>
      </c>
      <c r="D8271" s="0" t="s">
        <v>21576</v>
      </c>
      <c r="E8271" s="0" t="s">
        <v>21577</v>
      </c>
      <c r="F8271" s="0" t="s">
        <v>1074</v>
      </c>
      <c r="G8271" s="0" t="s">
        <v>21578</v>
      </c>
    </row>
    <row r="8272" customFormat="false" ht="14.4" hidden="false" customHeight="false" outlineLevel="0" collapsed="false">
      <c r="A8272" s="0" t="n">
        <v>1201</v>
      </c>
      <c r="B8272" s="0" t="s">
        <v>21433</v>
      </c>
      <c r="C8272" s="0" t="s">
        <v>21434</v>
      </c>
      <c r="D8272" s="0" t="s">
        <v>21579</v>
      </c>
      <c r="E8272" s="0" t="s">
        <v>21580</v>
      </c>
      <c r="F8272" s="0" t="s">
        <v>1074</v>
      </c>
      <c r="G8272" s="0" t="s">
        <v>21581</v>
      </c>
    </row>
    <row r="8273" customFormat="false" ht="14.4" hidden="false" customHeight="false" outlineLevel="0" collapsed="false">
      <c r="A8273" s="0" t="n">
        <v>1201</v>
      </c>
      <c r="B8273" s="0" t="s">
        <v>21433</v>
      </c>
      <c r="C8273" s="0" t="s">
        <v>21434</v>
      </c>
      <c r="D8273" s="0" t="s">
        <v>21582</v>
      </c>
      <c r="E8273" s="0" t="s">
        <v>21583</v>
      </c>
      <c r="F8273" s="0" t="s">
        <v>1074</v>
      </c>
      <c r="G8273" s="0" t="s">
        <v>21584</v>
      </c>
    </row>
    <row r="8274" customFormat="false" ht="14.4" hidden="false" customHeight="false" outlineLevel="0" collapsed="false">
      <c r="A8274" s="0" t="n">
        <v>1201</v>
      </c>
      <c r="B8274" s="0" t="s">
        <v>21433</v>
      </c>
      <c r="C8274" s="0" t="s">
        <v>21434</v>
      </c>
      <c r="D8274" s="0" t="s">
        <v>21585</v>
      </c>
      <c r="E8274" s="0" t="s">
        <v>21586</v>
      </c>
      <c r="F8274" s="0" t="s">
        <v>1074</v>
      </c>
      <c r="G8274" s="0" t="s">
        <v>21587</v>
      </c>
    </row>
    <row r="8275" customFormat="false" ht="14.4" hidden="false" customHeight="false" outlineLevel="0" collapsed="false">
      <c r="A8275" s="0" t="n">
        <v>1201</v>
      </c>
      <c r="B8275" s="0" t="s">
        <v>21433</v>
      </c>
      <c r="C8275" s="0" t="s">
        <v>21434</v>
      </c>
      <c r="D8275" s="0" t="s">
        <v>21588</v>
      </c>
      <c r="E8275" s="0" t="s">
        <v>21589</v>
      </c>
      <c r="F8275" s="0" t="s">
        <v>1074</v>
      </c>
      <c r="G8275" s="0" t="s">
        <v>21590</v>
      </c>
    </row>
    <row r="8276" customFormat="false" ht="14.4" hidden="false" customHeight="false" outlineLevel="0" collapsed="false">
      <c r="A8276" s="0" t="n">
        <v>1201</v>
      </c>
      <c r="B8276" s="0" t="s">
        <v>21433</v>
      </c>
      <c r="C8276" s="0" t="s">
        <v>21434</v>
      </c>
      <c r="D8276" s="0" t="s">
        <v>21591</v>
      </c>
      <c r="E8276" s="0" t="s">
        <v>21592</v>
      </c>
      <c r="F8276" s="0" t="s">
        <v>1074</v>
      </c>
      <c r="G8276" s="0" t="s">
        <v>21593</v>
      </c>
    </row>
    <row r="8277" customFormat="false" ht="14.4" hidden="false" customHeight="false" outlineLevel="0" collapsed="false">
      <c r="A8277" s="0" t="n">
        <v>1201</v>
      </c>
      <c r="B8277" s="0" t="s">
        <v>21433</v>
      </c>
      <c r="C8277" s="0" t="s">
        <v>21434</v>
      </c>
      <c r="D8277" s="0" t="s">
        <v>21594</v>
      </c>
      <c r="E8277" s="0" t="s">
        <v>21595</v>
      </c>
      <c r="F8277" s="0" t="s">
        <v>1074</v>
      </c>
      <c r="G8277" s="0" t="s">
        <v>21596</v>
      </c>
    </row>
    <row r="8278" customFormat="false" ht="14.4" hidden="false" customHeight="false" outlineLevel="0" collapsed="false">
      <c r="A8278" s="0" t="n">
        <v>1201</v>
      </c>
      <c r="B8278" s="0" t="s">
        <v>21433</v>
      </c>
      <c r="C8278" s="0" t="s">
        <v>21434</v>
      </c>
      <c r="D8278" s="0" t="s">
        <v>21597</v>
      </c>
      <c r="E8278" s="0" t="s">
        <v>21598</v>
      </c>
      <c r="F8278" s="0" t="s">
        <v>1074</v>
      </c>
      <c r="G8278" s="0" t="s">
        <v>21599</v>
      </c>
    </row>
    <row r="8279" customFormat="false" ht="14.4" hidden="false" customHeight="false" outlineLevel="0" collapsed="false">
      <c r="A8279" s="0" t="n">
        <v>1201</v>
      </c>
      <c r="B8279" s="0" t="s">
        <v>21433</v>
      </c>
      <c r="C8279" s="0" t="s">
        <v>21434</v>
      </c>
      <c r="D8279" s="0" t="s">
        <v>21600</v>
      </c>
      <c r="E8279" s="0" t="s">
        <v>21601</v>
      </c>
      <c r="F8279" s="0" t="s">
        <v>1074</v>
      </c>
      <c r="G8279" s="0" t="s">
        <v>21602</v>
      </c>
    </row>
    <row r="8280" customFormat="false" ht="14.4" hidden="false" customHeight="false" outlineLevel="0" collapsed="false">
      <c r="A8280" s="0" t="n">
        <v>1201</v>
      </c>
      <c r="B8280" s="0" t="s">
        <v>21433</v>
      </c>
      <c r="C8280" s="0" t="s">
        <v>21434</v>
      </c>
      <c r="D8280" s="0" t="s">
        <v>21603</v>
      </c>
      <c r="E8280" s="0" t="s">
        <v>21604</v>
      </c>
      <c r="F8280" s="0" t="s">
        <v>1074</v>
      </c>
      <c r="G8280" s="0" t="s">
        <v>21605</v>
      </c>
    </row>
    <row r="8281" customFormat="false" ht="14.4" hidden="false" customHeight="false" outlineLevel="0" collapsed="false">
      <c r="A8281" s="0" t="n">
        <v>1201</v>
      </c>
      <c r="B8281" s="0" t="s">
        <v>21433</v>
      </c>
      <c r="C8281" s="0" t="s">
        <v>21434</v>
      </c>
      <c r="D8281" s="0" t="s">
        <v>21606</v>
      </c>
      <c r="E8281" s="0" t="s">
        <v>21607</v>
      </c>
      <c r="F8281" s="0" t="s">
        <v>1074</v>
      </c>
      <c r="G8281" s="0" t="s">
        <v>21608</v>
      </c>
    </row>
    <row r="8282" customFormat="false" ht="14.4" hidden="false" customHeight="false" outlineLevel="0" collapsed="false">
      <c r="A8282" s="0" t="n">
        <v>1201</v>
      </c>
      <c r="B8282" s="0" t="s">
        <v>21433</v>
      </c>
      <c r="C8282" s="0" t="s">
        <v>21434</v>
      </c>
      <c r="D8282" s="0" t="s">
        <v>21609</v>
      </c>
      <c r="E8282" s="0" t="s">
        <v>21610</v>
      </c>
      <c r="G8282" s="0" t="s">
        <v>21611</v>
      </c>
    </row>
    <row r="8283" customFormat="false" ht="14.4" hidden="false" customHeight="false" outlineLevel="0" collapsed="false">
      <c r="A8283" s="0" t="n">
        <v>1201</v>
      </c>
      <c r="B8283" s="0" t="s">
        <v>21433</v>
      </c>
      <c r="C8283" s="0" t="s">
        <v>21434</v>
      </c>
      <c r="D8283" s="0" t="s">
        <v>21612</v>
      </c>
      <c r="E8283" s="0" t="s">
        <v>21613</v>
      </c>
      <c r="F8283" s="0" t="s">
        <v>1074</v>
      </c>
      <c r="G8283" s="0" t="s">
        <v>21614</v>
      </c>
    </row>
    <row r="8284" customFormat="false" ht="14.4" hidden="false" customHeight="false" outlineLevel="0" collapsed="false">
      <c r="A8284" s="0" t="n">
        <v>1201</v>
      </c>
      <c r="B8284" s="0" t="s">
        <v>21433</v>
      </c>
      <c r="C8284" s="0" t="s">
        <v>21434</v>
      </c>
      <c r="D8284" s="0" t="s">
        <v>21615</v>
      </c>
      <c r="E8284" s="0" t="s">
        <v>21616</v>
      </c>
      <c r="F8284" s="0" t="s">
        <v>1074</v>
      </c>
      <c r="G8284" s="0" t="s">
        <v>21617</v>
      </c>
    </row>
    <row r="8285" customFormat="false" ht="14.4" hidden="false" customHeight="false" outlineLevel="0" collapsed="false">
      <c r="A8285" s="0" t="n">
        <v>1201</v>
      </c>
      <c r="B8285" s="0" t="s">
        <v>21433</v>
      </c>
      <c r="C8285" s="0" t="s">
        <v>21434</v>
      </c>
      <c r="D8285" s="0" t="s">
        <v>21618</v>
      </c>
      <c r="E8285" s="0" t="s">
        <v>21619</v>
      </c>
      <c r="F8285" s="0" t="s">
        <v>1074</v>
      </c>
      <c r="G8285" s="0" t="s">
        <v>21620</v>
      </c>
    </row>
    <row r="8286" customFormat="false" ht="14.4" hidden="false" customHeight="false" outlineLevel="0" collapsed="false">
      <c r="A8286" s="0" t="n">
        <v>1201</v>
      </c>
      <c r="B8286" s="0" t="s">
        <v>21433</v>
      </c>
      <c r="C8286" s="0" t="s">
        <v>21434</v>
      </c>
      <c r="D8286" s="0" t="s">
        <v>21621</v>
      </c>
      <c r="E8286" s="0" t="s">
        <v>21622</v>
      </c>
      <c r="F8286" s="0" t="s">
        <v>1074</v>
      </c>
      <c r="G8286" s="0" t="s">
        <v>21623</v>
      </c>
    </row>
    <row r="8287" customFormat="false" ht="14.4" hidden="false" customHeight="false" outlineLevel="0" collapsed="false">
      <c r="A8287" s="0" t="n">
        <v>1201</v>
      </c>
      <c r="B8287" s="0" t="s">
        <v>21433</v>
      </c>
      <c r="C8287" s="0" t="s">
        <v>21434</v>
      </c>
      <c r="D8287" s="0" t="s">
        <v>21624</v>
      </c>
      <c r="E8287" s="0" t="s">
        <v>21625</v>
      </c>
      <c r="F8287" s="0" t="s">
        <v>1074</v>
      </c>
      <c r="G8287" s="0" t="s">
        <v>21626</v>
      </c>
    </row>
    <row r="8288" customFormat="false" ht="14.4" hidden="false" customHeight="false" outlineLevel="0" collapsed="false">
      <c r="A8288" s="0" t="n">
        <v>1201</v>
      </c>
      <c r="B8288" s="0" t="s">
        <v>21433</v>
      </c>
      <c r="C8288" s="0" t="s">
        <v>21434</v>
      </c>
      <c r="D8288" s="0" t="s">
        <v>21627</v>
      </c>
      <c r="E8288" s="0" t="s">
        <v>21628</v>
      </c>
      <c r="F8288" s="0" t="s">
        <v>1074</v>
      </c>
      <c r="G8288" s="0" t="s">
        <v>21629</v>
      </c>
    </row>
    <row r="8289" customFormat="false" ht="14.4" hidden="false" customHeight="false" outlineLevel="0" collapsed="false">
      <c r="A8289" s="0" t="n">
        <v>1201</v>
      </c>
      <c r="B8289" s="0" t="s">
        <v>21433</v>
      </c>
      <c r="C8289" s="0" t="s">
        <v>21434</v>
      </c>
      <c r="D8289" s="0" t="s">
        <v>21630</v>
      </c>
      <c r="E8289" s="0" t="s">
        <v>21631</v>
      </c>
      <c r="F8289" s="0" t="s">
        <v>1074</v>
      </c>
      <c r="G8289" s="0" t="s">
        <v>21632</v>
      </c>
    </row>
    <row r="8290" customFormat="false" ht="14.4" hidden="false" customHeight="false" outlineLevel="0" collapsed="false">
      <c r="A8290" s="0" t="n">
        <v>1201</v>
      </c>
      <c r="B8290" s="0" t="s">
        <v>21433</v>
      </c>
      <c r="C8290" s="0" t="s">
        <v>21434</v>
      </c>
      <c r="D8290" s="0" t="s">
        <v>21633</v>
      </c>
      <c r="E8290" s="0" t="s">
        <v>21634</v>
      </c>
      <c r="F8290" s="0" t="s">
        <v>1074</v>
      </c>
      <c r="G8290" s="0" t="s">
        <v>21635</v>
      </c>
    </row>
    <row r="8291" customFormat="false" ht="14.4" hidden="false" customHeight="false" outlineLevel="0" collapsed="false">
      <c r="A8291" s="0" t="n">
        <v>1201</v>
      </c>
      <c r="B8291" s="0" t="s">
        <v>21433</v>
      </c>
      <c r="C8291" s="0" t="s">
        <v>21434</v>
      </c>
      <c r="D8291" s="0" t="s">
        <v>21636</v>
      </c>
      <c r="E8291" s="0" t="s">
        <v>21637</v>
      </c>
      <c r="F8291" s="0" t="s">
        <v>1074</v>
      </c>
      <c r="G8291" s="0" t="s">
        <v>21638</v>
      </c>
    </row>
    <row r="8292" customFormat="false" ht="14.4" hidden="false" customHeight="false" outlineLevel="0" collapsed="false">
      <c r="A8292" s="0" t="n">
        <v>1201</v>
      </c>
      <c r="B8292" s="0" t="s">
        <v>21433</v>
      </c>
      <c r="C8292" s="0" t="s">
        <v>21434</v>
      </c>
      <c r="D8292" s="0" t="s">
        <v>21639</v>
      </c>
      <c r="E8292" s="0" t="s">
        <v>21640</v>
      </c>
      <c r="F8292" s="0" t="s">
        <v>1074</v>
      </c>
      <c r="G8292" s="0" t="s">
        <v>21641</v>
      </c>
    </row>
    <row r="8293" customFormat="false" ht="14.4" hidden="false" customHeight="false" outlineLevel="0" collapsed="false">
      <c r="A8293" s="0" t="n">
        <v>1201</v>
      </c>
      <c r="B8293" s="0" t="s">
        <v>21433</v>
      </c>
      <c r="C8293" s="0" t="s">
        <v>21434</v>
      </c>
      <c r="D8293" s="0" t="s">
        <v>21642</v>
      </c>
      <c r="E8293" s="0" t="s">
        <v>21643</v>
      </c>
      <c r="F8293" s="0" t="s">
        <v>1074</v>
      </c>
      <c r="G8293" s="0" t="s">
        <v>21644</v>
      </c>
    </row>
    <row r="8294" customFormat="false" ht="14.4" hidden="false" customHeight="false" outlineLevel="0" collapsed="false">
      <c r="A8294" s="0" t="n">
        <v>1201</v>
      </c>
      <c r="B8294" s="0" t="s">
        <v>21433</v>
      </c>
      <c r="C8294" s="0" t="s">
        <v>21434</v>
      </c>
      <c r="D8294" s="0" t="s">
        <v>21645</v>
      </c>
      <c r="E8294" s="0" t="s">
        <v>21646</v>
      </c>
      <c r="F8294" s="0" t="s">
        <v>1074</v>
      </c>
      <c r="G8294" s="0" t="s">
        <v>21647</v>
      </c>
    </row>
    <row r="8295" customFormat="false" ht="14.4" hidden="false" customHeight="false" outlineLevel="0" collapsed="false">
      <c r="A8295" s="0" t="n">
        <v>1201</v>
      </c>
      <c r="B8295" s="0" t="s">
        <v>21433</v>
      </c>
      <c r="C8295" s="0" t="s">
        <v>21434</v>
      </c>
      <c r="D8295" s="0" t="s">
        <v>21648</v>
      </c>
      <c r="E8295" s="0" t="s">
        <v>21649</v>
      </c>
      <c r="F8295" s="0" t="s">
        <v>1074</v>
      </c>
      <c r="G8295" s="0" t="s">
        <v>21650</v>
      </c>
    </row>
    <row r="8296" customFormat="false" ht="14.4" hidden="false" customHeight="false" outlineLevel="0" collapsed="false">
      <c r="A8296" s="0" t="n">
        <v>1201</v>
      </c>
      <c r="B8296" s="0" t="s">
        <v>21433</v>
      </c>
      <c r="C8296" s="0" t="s">
        <v>21434</v>
      </c>
      <c r="D8296" s="0" t="s">
        <v>21651</v>
      </c>
      <c r="E8296" s="0" t="s">
        <v>21652</v>
      </c>
      <c r="G8296" s="0" t="s">
        <v>21653</v>
      </c>
    </row>
    <row r="8297" customFormat="false" ht="14.4" hidden="false" customHeight="false" outlineLevel="0" collapsed="false">
      <c r="A8297" s="0" t="n">
        <v>1201</v>
      </c>
      <c r="B8297" s="0" t="s">
        <v>21433</v>
      </c>
      <c r="C8297" s="0" t="s">
        <v>21434</v>
      </c>
      <c r="D8297" s="0" t="s">
        <v>21654</v>
      </c>
      <c r="E8297" s="0" t="s">
        <v>21655</v>
      </c>
      <c r="G8297" s="0" t="s">
        <v>21656</v>
      </c>
    </row>
    <row r="8298" customFormat="false" ht="14.4" hidden="false" customHeight="false" outlineLevel="0" collapsed="false">
      <c r="A8298" s="0" t="n">
        <v>1201</v>
      </c>
      <c r="B8298" s="0" t="s">
        <v>21433</v>
      </c>
      <c r="C8298" s="0" t="s">
        <v>21434</v>
      </c>
      <c r="D8298" s="0" t="s">
        <v>21657</v>
      </c>
      <c r="E8298" s="0" t="s">
        <v>21658</v>
      </c>
      <c r="G8298" s="0" t="s">
        <v>21659</v>
      </c>
    </row>
    <row r="8299" customFormat="false" ht="14.4" hidden="false" customHeight="false" outlineLevel="0" collapsed="false">
      <c r="A8299" s="0" t="n">
        <v>1201</v>
      </c>
      <c r="B8299" s="0" t="s">
        <v>21433</v>
      </c>
      <c r="C8299" s="0" t="s">
        <v>21434</v>
      </c>
      <c r="D8299" s="0" t="s">
        <v>21660</v>
      </c>
      <c r="E8299" s="0" t="s">
        <v>21661</v>
      </c>
      <c r="G8299" s="0" t="s">
        <v>21662</v>
      </c>
    </row>
    <row r="8300" customFormat="false" ht="14.4" hidden="false" customHeight="false" outlineLevel="0" collapsed="false">
      <c r="A8300" s="0" t="n">
        <v>1201</v>
      </c>
      <c r="B8300" s="0" t="s">
        <v>21433</v>
      </c>
      <c r="C8300" s="0" t="s">
        <v>21434</v>
      </c>
      <c r="D8300" s="0" t="s">
        <v>21663</v>
      </c>
      <c r="E8300" s="0" t="s">
        <v>21664</v>
      </c>
      <c r="G8300" s="0" t="s">
        <v>21665</v>
      </c>
    </row>
    <row r="8301" customFormat="false" ht="14.4" hidden="false" customHeight="false" outlineLevel="0" collapsed="false">
      <c r="A8301" s="0" t="n">
        <v>1201</v>
      </c>
      <c r="B8301" s="0" t="s">
        <v>21433</v>
      </c>
      <c r="C8301" s="0" t="s">
        <v>21434</v>
      </c>
      <c r="D8301" s="0" t="s">
        <v>21666</v>
      </c>
      <c r="E8301" s="0" t="s">
        <v>21667</v>
      </c>
      <c r="G8301" s="0" t="s">
        <v>21668</v>
      </c>
    </row>
    <row r="8302" customFormat="false" ht="14.4" hidden="false" customHeight="false" outlineLevel="0" collapsed="false">
      <c r="A8302" s="0" t="n">
        <v>1201</v>
      </c>
      <c r="B8302" s="0" t="s">
        <v>21433</v>
      </c>
      <c r="C8302" s="0" t="s">
        <v>21434</v>
      </c>
      <c r="D8302" s="0" t="s">
        <v>21669</v>
      </c>
      <c r="E8302" s="0" t="s">
        <v>21670</v>
      </c>
      <c r="G8302" s="0" t="s">
        <v>21671</v>
      </c>
    </row>
    <row r="8303" customFormat="false" ht="14.4" hidden="false" customHeight="false" outlineLevel="0" collapsed="false">
      <c r="A8303" s="0" t="n">
        <v>1201</v>
      </c>
      <c r="B8303" s="0" t="s">
        <v>21433</v>
      </c>
      <c r="C8303" s="0" t="s">
        <v>21434</v>
      </c>
      <c r="D8303" s="0" t="s">
        <v>21672</v>
      </c>
      <c r="E8303" s="0" t="s">
        <v>21673</v>
      </c>
      <c r="G8303" s="0" t="s">
        <v>21674</v>
      </c>
    </row>
    <row r="8304" customFormat="false" ht="14.4" hidden="false" customHeight="false" outlineLevel="0" collapsed="false">
      <c r="A8304" s="0" t="n">
        <v>1201</v>
      </c>
      <c r="B8304" s="0" t="s">
        <v>21433</v>
      </c>
      <c r="C8304" s="0" t="s">
        <v>21434</v>
      </c>
      <c r="D8304" s="0" t="s">
        <v>21675</v>
      </c>
      <c r="E8304" s="0" t="s">
        <v>21676</v>
      </c>
      <c r="G8304" s="0" t="s">
        <v>21677</v>
      </c>
    </row>
    <row r="8305" customFormat="false" ht="14.4" hidden="false" customHeight="false" outlineLevel="0" collapsed="false">
      <c r="A8305" s="0" t="n">
        <v>1201</v>
      </c>
      <c r="B8305" s="0" t="s">
        <v>21433</v>
      </c>
      <c r="C8305" s="0" t="s">
        <v>21434</v>
      </c>
      <c r="D8305" s="0" t="s">
        <v>21678</v>
      </c>
      <c r="E8305" s="0" t="s">
        <v>21679</v>
      </c>
      <c r="G8305" s="0" t="s">
        <v>21680</v>
      </c>
    </row>
    <row r="8306" customFormat="false" ht="14.4" hidden="false" customHeight="false" outlineLevel="0" collapsed="false">
      <c r="A8306" s="0" t="n">
        <v>1201</v>
      </c>
      <c r="B8306" s="0" t="s">
        <v>21433</v>
      </c>
      <c r="C8306" s="0" t="s">
        <v>21434</v>
      </c>
      <c r="D8306" s="0" t="s">
        <v>21681</v>
      </c>
      <c r="E8306" s="0" t="s">
        <v>21682</v>
      </c>
      <c r="G8306" s="0" t="s">
        <v>21683</v>
      </c>
    </row>
    <row r="8307" customFormat="false" ht="14.4" hidden="false" customHeight="false" outlineLevel="0" collapsed="false">
      <c r="A8307" s="0" t="n">
        <v>1201</v>
      </c>
      <c r="B8307" s="0" t="s">
        <v>21433</v>
      </c>
      <c r="C8307" s="0" t="s">
        <v>21434</v>
      </c>
      <c r="D8307" s="0" t="s">
        <v>21684</v>
      </c>
      <c r="E8307" s="0" t="s">
        <v>21685</v>
      </c>
      <c r="G8307" s="0" t="s">
        <v>21686</v>
      </c>
    </row>
    <row r="8308" customFormat="false" ht="14.4" hidden="false" customHeight="false" outlineLevel="0" collapsed="false">
      <c r="A8308" s="0" t="n">
        <v>1201</v>
      </c>
      <c r="B8308" s="0" t="s">
        <v>21433</v>
      </c>
      <c r="C8308" s="0" t="s">
        <v>21434</v>
      </c>
      <c r="D8308" s="0" t="s">
        <v>21687</v>
      </c>
      <c r="E8308" s="0" t="s">
        <v>21688</v>
      </c>
      <c r="G8308" s="0" t="s">
        <v>21689</v>
      </c>
    </row>
    <row r="8309" customFormat="false" ht="14.4" hidden="false" customHeight="false" outlineLevel="0" collapsed="false">
      <c r="A8309" s="0" t="n">
        <v>1201</v>
      </c>
      <c r="B8309" s="0" t="s">
        <v>21433</v>
      </c>
      <c r="C8309" s="0" t="s">
        <v>21434</v>
      </c>
      <c r="D8309" s="0" t="s">
        <v>21690</v>
      </c>
      <c r="E8309" s="0" t="s">
        <v>21691</v>
      </c>
      <c r="G8309" s="0" t="s">
        <v>21692</v>
      </c>
    </row>
    <row r="8310" customFormat="false" ht="14.4" hidden="false" customHeight="false" outlineLevel="0" collapsed="false">
      <c r="A8310" s="0" t="n">
        <v>1201</v>
      </c>
      <c r="B8310" s="0" t="s">
        <v>21433</v>
      </c>
      <c r="C8310" s="0" t="s">
        <v>21434</v>
      </c>
      <c r="D8310" s="0" t="s">
        <v>21693</v>
      </c>
      <c r="E8310" s="0" t="s">
        <v>21694</v>
      </c>
      <c r="G8310" s="0" t="s">
        <v>21695</v>
      </c>
    </row>
    <row r="8311" customFormat="false" ht="14.4" hidden="false" customHeight="false" outlineLevel="0" collapsed="false">
      <c r="A8311" s="0" t="n">
        <v>1201</v>
      </c>
      <c r="B8311" s="0" t="s">
        <v>21433</v>
      </c>
      <c r="C8311" s="0" t="s">
        <v>21434</v>
      </c>
      <c r="D8311" s="0" t="s">
        <v>21696</v>
      </c>
      <c r="E8311" s="0" t="s">
        <v>21697</v>
      </c>
      <c r="G8311" s="0" t="s">
        <v>21698</v>
      </c>
    </row>
    <row r="8312" customFormat="false" ht="14.4" hidden="false" customHeight="false" outlineLevel="0" collapsed="false">
      <c r="A8312" s="0" t="n">
        <v>1201</v>
      </c>
      <c r="B8312" s="0" t="s">
        <v>21433</v>
      </c>
      <c r="C8312" s="0" t="s">
        <v>21434</v>
      </c>
      <c r="D8312" s="0" t="s">
        <v>21699</v>
      </c>
      <c r="E8312" s="0" t="s">
        <v>21700</v>
      </c>
      <c r="G8312" s="0" t="s">
        <v>21701</v>
      </c>
    </row>
    <row r="8313" customFormat="false" ht="14.4" hidden="false" customHeight="false" outlineLevel="0" collapsed="false">
      <c r="A8313" s="0" t="n">
        <v>1201</v>
      </c>
      <c r="B8313" s="0" t="s">
        <v>21433</v>
      </c>
      <c r="C8313" s="0" t="s">
        <v>21434</v>
      </c>
      <c r="D8313" s="0" t="s">
        <v>21702</v>
      </c>
      <c r="E8313" s="0" t="s">
        <v>21703</v>
      </c>
      <c r="G8313" s="0" t="s">
        <v>21704</v>
      </c>
    </row>
    <row r="8314" customFormat="false" ht="14.4" hidden="false" customHeight="false" outlineLevel="0" collapsed="false">
      <c r="A8314" s="0" t="n">
        <v>1201</v>
      </c>
      <c r="B8314" s="0" t="s">
        <v>21433</v>
      </c>
      <c r="C8314" s="0" t="s">
        <v>21434</v>
      </c>
      <c r="D8314" s="0" t="s">
        <v>21705</v>
      </c>
      <c r="E8314" s="0" t="s">
        <v>21706</v>
      </c>
      <c r="G8314" s="0" t="s">
        <v>21707</v>
      </c>
    </row>
    <row r="8315" customFormat="false" ht="14.4" hidden="false" customHeight="false" outlineLevel="0" collapsed="false">
      <c r="A8315" s="0" t="n">
        <v>1201</v>
      </c>
      <c r="B8315" s="0" t="s">
        <v>21433</v>
      </c>
      <c r="C8315" s="0" t="s">
        <v>21434</v>
      </c>
      <c r="D8315" s="0" t="s">
        <v>21708</v>
      </c>
      <c r="E8315" s="0" t="s">
        <v>21709</v>
      </c>
      <c r="G8315" s="0" t="s">
        <v>21710</v>
      </c>
    </row>
    <row r="8316" customFormat="false" ht="14.4" hidden="false" customHeight="false" outlineLevel="0" collapsed="false">
      <c r="A8316" s="0" t="n">
        <v>1201</v>
      </c>
      <c r="B8316" s="0" t="s">
        <v>21433</v>
      </c>
      <c r="C8316" s="0" t="s">
        <v>21434</v>
      </c>
      <c r="D8316" s="0" t="s">
        <v>21711</v>
      </c>
      <c r="E8316" s="0" t="s">
        <v>21712</v>
      </c>
      <c r="G8316" s="0" t="s">
        <v>21713</v>
      </c>
    </row>
    <row r="8317" customFormat="false" ht="14.4" hidden="false" customHeight="false" outlineLevel="0" collapsed="false">
      <c r="A8317" s="0" t="n">
        <v>1201</v>
      </c>
      <c r="B8317" s="0" t="s">
        <v>21433</v>
      </c>
      <c r="C8317" s="0" t="s">
        <v>21434</v>
      </c>
      <c r="D8317" s="0" t="s">
        <v>21714</v>
      </c>
      <c r="E8317" s="0" t="s">
        <v>21715</v>
      </c>
      <c r="G8317" s="0" t="s">
        <v>21716</v>
      </c>
    </row>
    <row r="8318" customFormat="false" ht="14.4" hidden="false" customHeight="false" outlineLevel="0" collapsed="false">
      <c r="A8318" s="0" t="n">
        <v>1201</v>
      </c>
      <c r="B8318" s="0" t="s">
        <v>21433</v>
      </c>
      <c r="C8318" s="0" t="s">
        <v>21434</v>
      </c>
      <c r="D8318" s="0" t="s">
        <v>21717</v>
      </c>
      <c r="E8318" s="0" t="s">
        <v>21718</v>
      </c>
      <c r="G8318" s="0" t="s">
        <v>21719</v>
      </c>
    </row>
    <row r="8319" customFormat="false" ht="14.4" hidden="false" customHeight="false" outlineLevel="0" collapsed="false">
      <c r="A8319" s="0" t="n">
        <v>1201</v>
      </c>
      <c r="B8319" s="0" t="s">
        <v>21433</v>
      </c>
      <c r="C8319" s="0" t="s">
        <v>21434</v>
      </c>
      <c r="D8319" s="0" t="s">
        <v>21720</v>
      </c>
      <c r="E8319" s="0" t="s">
        <v>21721</v>
      </c>
      <c r="G8319" s="0" t="s">
        <v>21722</v>
      </c>
    </row>
    <row r="8320" customFormat="false" ht="14.4" hidden="false" customHeight="false" outlineLevel="0" collapsed="false">
      <c r="A8320" s="0" t="n">
        <v>1201</v>
      </c>
      <c r="B8320" s="0" t="s">
        <v>21433</v>
      </c>
      <c r="C8320" s="0" t="s">
        <v>21434</v>
      </c>
      <c r="D8320" s="0" t="s">
        <v>21723</v>
      </c>
      <c r="E8320" s="0" t="s">
        <v>21724</v>
      </c>
      <c r="G8320" s="0" t="s">
        <v>21725</v>
      </c>
    </row>
    <row r="8321" customFormat="false" ht="14.4" hidden="false" customHeight="false" outlineLevel="0" collapsed="false">
      <c r="A8321" s="0" t="n">
        <v>1201</v>
      </c>
      <c r="B8321" s="0" t="s">
        <v>21433</v>
      </c>
      <c r="C8321" s="0" t="s">
        <v>21434</v>
      </c>
      <c r="D8321" s="0" t="s">
        <v>21726</v>
      </c>
      <c r="E8321" s="0" t="s">
        <v>21727</v>
      </c>
      <c r="G8321" s="0" t="s">
        <v>21728</v>
      </c>
    </row>
    <row r="8322" customFormat="false" ht="14.4" hidden="false" customHeight="false" outlineLevel="0" collapsed="false">
      <c r="A8322" s="0" t="n">
        <v>1201</v>
      </c>
      <c r="B8322" s="0" t="s">
        <v>21433</v>
      </c>
      <c r="C8322" s="0" t="s">
        <v>21434</v>
      </c>
      <c r="D8322" s="0" t="s">
        <v>21729</v>
      </c>
      <c r="E8322" s="0" t="s">
        <v>21730</v>
      </c>
      <c r="G8322" s="0" t="s">
        <v>21731</v>
      </c>
    </row>
    <row r="8323" customFormat="false" ht="14.4" hidden="false" customHeight="false" outlineLevel="0" collapsed="false">
      <c r="A8323" s="0" t="n">
        <v>1201</v>
      </c>
      <c r="B8323" s="0" t="s">
        <v>21433</v>
      </c>
      <c r="C8323" s="0" t="s">
        <v>21434</v>
      </c>
      <c r="D8323" s="0" t="s">
        <v>21732</v>
      </c>
      <c r="E8323" s="0" t="s">
        <v>21733</v>
      </c>
      <c r="G8323" s="0" t="s">
        <v>21734</v>
      </c>
    </row>
    <row r="8324" customFormat="false" ht="14.4" hidden="false" customHeight="false" outlineLevel="0" collapsed="false">
      <c r="A8324" s="0" t="n">
        <v>1201</v>
      </c>
      <c r="B8324" s="0" t="s">
        <v>21433</v>
      </c>
      <c r="C8324" s="0" t="s">
        <v>21434</v>
      </c>
      <c r="D8324" s="0" t="s">
        <v>21735</v>
      </c>
      <c r="E8324" s="0" t="s">
        <v>21736</v>
      </c>
      <c r="G8324" s="0" t="s">
        <v>21737</v>
      </c>
    </row>
    <row r="8325" customFormat="false" ht="14.4" hidden="false" customHeight="false" outlineLevel="0" collapsed="false">
      <c r="A8325" s="0" t="n">
        <v>1201</v>
      </c>
      <c r="B8325" s="0" t="s">
        <v>21433</v>
      </c>
      <c r="C8325" s="0" t="s">
        <v>21434</v>
      </c>
      <c r="D8325" s="0" t="s">
        <v>21738</v>
      </c>
      <c r="E8325" s="0" t="s">
        <v>21739</v>
      </c>
      <c r="G8325" s="0" t="s">
        <v>21740</v>
      </c>
    </row>
    <row r="8326" customFormat="false" ht="14.4" hidden="false" customHeight="false" outlineLevel="0" collapsed="false">
      <c r="A8326" s="0" t="n">
        <v>1201</v>
      </c>
      <c r="B8326" s="0" t="s">
        <v>21433</v>
      </c>
      <c r="C8326" s="0" t="s">
        <v>21434</v>
      </c>
      <c r="D8326" s="0" t="s">
        <v>21741</v>
      </c>
      <c r="E8326" s="0" t="s">
        <v>21742</v>
      </c>
      <c r="G8326" s="0" t="s">
        <v>21743</v>
      </c>
    </row>
    <row r="8327" customFormat="false" ht="14.4" hidden="false" customHeight="false" outlineLevel="0" collapsed="false">
      <c r="A8327" s="0" t="n">
        <v>1201</v>
      </c>
      <c r="B8327" s="0" t="s">
        <v>21433</v>
      </c>
      <c r="C8327" s="0" t="s">
        <v>21434</v>
      </c>
      <c r="D8327" s="0" t="s">
        <v>21744</v>
      </c>
      <c r="E8327" s="0" t="s">
        <v>21745</v>
      </c>
      <c r="G8327" s="0" t="s">
        <v>21746</v>
      </c>
    </row>
    <row r="8328" customFormat="false" ht="14.4" hidden="false" customHeight="false" outlineLevel="0" collapsed="false">
      <c r="A8328" s="0" t="n">
        <v>1201</v>
      </c>
      <c r="B8328" s="0" t="s">
        <v>21433</v>
      </c>
      <c r="C8328" s="0" t="s">
        <v>21434</v>
      </c>
      <c r="D8328" s="0" t="s">
        <v>21747</v>
      </c>
      <c r="E8328" s="0" t="s">
        <v>21748</v>
      </c>
      <c r="G8328" s="0" t="s">
        <v>21749</v>
      </c>
    </row>
    <row r="8329" customFormat="false" ht="14.4" hidden="false" customHeight="false" outlineLevel="0" collapsed="false">
      <c r="A8329" s="0" t="n">
        <v>1201</v>
      </c>
      <c r="B8329" s="0" t="s">
        <v>21433</v>
      </c>
      <c r="C8329" s="0" t="s">
        <v>21434</v>
      </c>
      <c r="D8329" s="0" t="s">
        <v>21750</v>
      </c>
      <c r="E8329" s="0" t="s">
        <v>21751</v>
      </c>
      <c r="G8329" s="0" t="s">
        <v>21752</v>
      </c>
    </row>
    <row r="8330" customFormat="false" ht="14.4" hidden="false" customHeight="false" outlineLevel="0" collapsed="false">
      <c r="A8330" s="0" t="n">
        <v>1201</v>
      </c>
      <c r="B8330" s="0" t="s">
        <v>21433</v>
      </c>
      <c r="C8330" s="0" t="s">
        <v>21434</v>
      </c>
      <c r="D8330" s="0" t="s">
        <v>21753</v>
      </c>
      <c r="E8330" s="0" t="s">
        <v>21754</v>
      </c>
      <c r="G8330" s="0" t="s">
        <v>21755</v>
      </c>
    </row>
    <row r="8331" customFormat="false" ht="14.4" hidden="false" customHeight="false" outlineLevel="0" collapsed="false">
      <c r="A8331" s="0" t="n">
        <v>1201</v>
      </c>
      <c r="B8331" s="0" t="s">
        <v>21433</v>
      </c>
      <c r="C8331" s="0" t="s">
        <v>21434</v>
      </c>
      <c r="D8331" s="0" t="s">
        <v>21756</v>
      </c>
      <c r="E8331" s="0" t="s">
        <v>21757</v>
      </c>
      <c r="G8331" s="0" t="s">
        <v>21758</v>
      </c>
    </row>
    <row r="8332" customFormat="false" ht="14.4" hidden="false" customHeight="false" outlineLevel="0" collapsed="false">
      <c r="A8332" s="0" t="n">
        <v>1201</v>
      </c>
      <c r="B8332" s="0" t="s">
        <v>21433</v>
      </c>
      <c r="C8332" s="0" t="s">
        <v>21434</v>
      </c>
      <c r="D8332" s="0" t="s">
        <v>21759</v>
      </c>
      <c r="E8332" s="0" t="s">
        <v>21760</v>
      </c>
      <c r="G8332" s="0" t="s">
        <v>21761</v>
      </c>
    </row>
    <row r="8333" customFormat="false" ht="14.4" hidden="false" customHeight="false" outlineLevel="0" collapsed="false">
      <c r="A8333" s="0" t="n">
        <v>1201</v>
      </c>
      <c r="B8333" s="0" t="s">
        <v>21433</v>
      </c>
      <c r="C8333" s="0" t="s">
        <v>21434</v>
      </c>
      <c r="D8333" s="0" t="s">
        <v>21762</v>
      </c>
      <c r="E8333" s="0" t="s">
        <v>21763</v>
      </c>
      <c r="G8333" s="0" t="s">
        <v>21764</v>
      </c>
    </row>
    <row r="8334" customFormat="false" ht="14.4" hidden="false" customHeight="false" outlineLevel="0" collapsed="false">
      <c r="A8334" s="0" t="n">
        <v>1201</v>
      </c>
      <c r="B8334" s="0" t="s">
        <v>21433</v>
      </c>
      <c r="C8334" s="0" t="s">
        <v>21434</v>
      </c>
      <c r="D8334" s="0" t="s">
        <v>21765</v>
      </c>
      <c r="E8334" s="0" t="s">
        <v>21766</v>
      </c>
      <c r="G8334" s="0" t="s">
        <v>21767</v>
      </c>
    </row>
    <row r="8335" customFormat="false" ht="14.4" hidden="false" customHeight="false" outlineLevel="0" collapsed="false">
      <c r="A8335" s="0" t="n">
        <v>1201</v>
      </c>
      <c r="B8335" s="0" t="s">
        <v>21433</v>
      </c>
      <c r="C8335" s="0" t="s">
        <v>21434</v>
      </c>
      <c r="D8335" s="0" t="s">
        <v>21768</v>
      </c>
      <c r="E8335" s="0" t="s">
        <v>21769</v>
      </c>
      <c r="G8335" s="0" t="s">
        <v>21770</v>
      </c>
    </row>
    <row r="8336" customFormat="false" ht="14.4" hidden="false" customHeight="false" outlineLevel="0" collapsed="false">
      <c r="A8336" s="0" t="n">
        <v>1201</v>
      </c>
      <c r="B8336" s="0" t="s">
        <v>21433</v>
      </c>
      <c r="C8336" s="0" t="s">
        <v>21434</v>
      </c>
      <c r="D8336" s="0" t="s">
        <v>21771</v>
      </c>
      <c r="E8336" s="0" t="s">
        <v>21772</v>
      </c>
      <c r="G8336" s="0" t="s">
        <v>21773</v>
      </c>
    </row>
    <row r="8337" customFormat="false" ht="14.4" hidden="false" customHeight="false" outlineLevel="0" collapsed="false">
      <c r="A8337" s="0" t="n">
        <v>1201</v>
      </c>
      <c r="B8337" s="0" t="s">
        <v>21433</v>
      </c>
      <c r="C8337" s="0" t="s">
        <v>21434</v>
      </c>
      <c r="D8337" s="0" t="s">
        <v>21774</v>
      </c>
      <c r="E8337" s="0" t="s">
        <v>21775</v>
      </c>
      <c r="G8337" s="0" t="s">
        <v>21776</v>
      </c>
    </row>
    <row r="8338" customFormat="false" ht="14.4" hidden="false" customHeight="false" outlineLevel="0" collapsed="false">
      <c r="A8338" s="0" t="n">
        <v>1201</v>
      </c>
      <c r="B8338" s="0" t="s">
        <v>21433</v>
      </c>
      <c r="C8338" s="0" t="s">
        <v>21434</v>
      </c>
      <c r="D8338" s="0" t="s">
        <v>21777</v>
      </c>
      <c r="E8338" s="0" t="s">
        <v>21778</v>
      </c>
      <c r="G8338" s="0" t="s">
        <v>21779</v>
      </c>
    </row>
    <row r="8339" customFormat="false" ht="14.4" hidden="false" customHeight="false" outlineLevel="0" collapsed="false">
      <c r="A8339" s="0" t="n">
        <v>1201</v>
      </c>
      <c r="B8339" s="0" t="s">
        <v>21433</v>
      </c>
      <c r="C8339" s="0" t="s">
        <v>21434</v>
      </c>
      <c r="D8339" s="0" t="s">
        <v>21780</v>
      </c>
      <c r="E8339" s="0" t="s">
        <v>21781</v>
      </c>
      <c r="G8339" s="0" t="s">
        <v>21782</v>
      </c>
    </row>
    <row r="8340" customFormat="false" ht="14.4" hidden="false" customHeight="false" outlineLevel="0" collapsed="false">
      <c r="A8340" s="0" t="n">
        <v>1201</v>
      </c>
      <c r="B8340" s="0" t="s">
        <v>21433</v>
      </c>
      <c r="C8340" s="0" t="s">
        <v>21434</v>
      </c>
      <c r="D8340" s="0" t="s">
        <v>21783</v>
      </c>
      <c r="E8340" s="0" t="s">
        <v>21784</v>
      </c>
      <c r="G8340" s="0" t="s">
        <v>21785</v>
      </c>
    </row>
    <row r="8341" customFormat="false" ht="14.4" hidden="false" customHeight="false" outlineLevel="0" collapsed="false">
      <c r="A8341" s="0" t="n">
        <v>1201</v>
      </c>
      <c r="B8341" s="0" t="s">
        <v>21433</v>
      </c>
      <c r="C8341" s="0" t="s">
        <v>21434</v>
      </c>
      <c r="D8341" s="0" t="s">
        <v>21786</v>
      </c>
      <c r="E8341" s="0" t="s">
        <v>21787</v>
      </c>
      <c r="G8341" s="0" t="s">
        <v>21788</v>
      </c>
    </row>
    <row r="8342" customFormat="false" ht="13.8" hidden="false" customHeight="false" outlineLevel="0" collapsed="false">
      <c r="A8342" s="0" t="n">
        <v>1201</v>
      </c>
      <c r="B8342" s="0" t="s">
        <v>21433</v>
      </c>
      <c r="C8342" s="0" t="s">
        <v>21434</v>
      </c>
      <c r="D8342" s="0" t="s">
        <v>21789</v>
      </c>
      <c r="E8342" s="0" t="s">
        <v>21790</v>
      </c>
      <c r="G8342" s="0" t="s">
        <v>21791</v>
      </c>
    </row>
    <row r="8343" customFormat="false" ht="14.4" hidden="false" customHeight="false" outlineLevel="0" collapsed="false">
      <c r="A8343" s="0" t="n">
        <v>1204</v>
      </c>
      <c r="B8343" s="0" t="s">
        <v>21792</v>
      </c>
      <c r="C8343" s="0" t="s">
        <v>21793</v>
      </c>
      <c r="D8343" s="0" t="n">
        <v>1</v>
      </c>
      <c r="E8343" s="0" t="s">
        <v>21794</v>
      </c>
      <c r="F8343" s="0" t="s">
        <v>21795</v>
      </c>
      <c r="G8343" s="0" t="s">
        <v>21796</v>
      </c>
    </row>
    <row r="8344" customFormat="false" ht="14.4" hidden="false" customHeight="false" outlineLevel="0" collapsed="false">
      <c r="A8344" s="0" t="n">
        <v>1204</v>
      </c>
      <c r="B8344" s="0" t="s">
        <v>21792</v>
      </c>
      <c r="C8344" s="0" t="s">
        <v>21793</v>
      </c>
      <c r="D8344" s="0" t="n">
        <v>2</v>
      </c>
      <c r="E8344" s="0" t="s">
        <v>21797</v>
      </c>
      <c r="F8344" s="0" t="s">
        <v>21798</v>
      </c>
      <c r="G8344" s="0" t="s">
        <v>21799</v>
      </c>
    </row>
    <row r="8345" customFormat="false" ht="14.4" hidden="false" customHeight="false" outlineLevel="0" collapsed="false">
      <c r="A8345" s="0" t="n">
        <v>1207</v>
      </c>
      <c r="B8345" s="0" t="s">
        <v>21800</v>
      </c>
      <c r="C8345" s="0" t="s">
        <v>1074</v>
      </c>
      <c r="D8345" s="0" t="n">
        <v>1</v>
      </c>
      <c r="E8345" s="0" t="s">
        <v>21801</v>
      </c>
      <c r="F8345" s="0" t="s">
        <v>1074</v>
      </c>
      <c r="G8345" s="0" t="s">
        <v>21802</v>
      </c>
    </row>
    <row r="8346" customFormat="false" ht="14.4" hidden="false" customHeight="false" outlineLevel="0" collapsed="false">
      <c r="A8346" s="0" t="n">
        <v>1207</v>
      </c>
      <c r="B8346" s="0" t="s">
        <v>21800</v>
      </c>
      <c r="C8346" s="0" t="s">
        <v>1074</v>
      </c>
      <c r="D8346" s="0" t="n">
        <v>2</v>
      </c>
      <c r="E8346" s="0" t="s">
        <v>21803</v>
      </c>
      <c r="F8346" s="0" t="s">
        <v>1074</v>
      </c>
      <c r="G8346" s="0" t="s">
        <v>21804</v>
      </c>
    </row>
    <row r="8347" customFormat="false" ht="14.4" hidden="false" customHeight="false" outlineLevel="0" collapsed="false">
      <c r="A8347" s="0" t="n">
        <v>1210</v>
      </c>
      <c r="B8347" s="0" t="s">
        <v>21805</v>
      </c>
      <c r="C8347" s="0" t="s">
        <v>1074</v>
      </c>
      <c r="D8347" s="0" t="n">
        <v>1</v>
      </c>
      <c r="E8347" s="0" t="s">
        <v>21806</v>
      </c>
      <c r="F8347" s="0" t="s">
        <v>21807</v>
      </c>
      <c r="G8347" s="0" t="s">
        <v>21808</v>
      </c>
    </row>
    <row r="8348" customFormat="false" ht="14.4" hidden="false" customHeight="false" outlineLevel="0" collapsed="false">
      <c r="A8348" s="0" t="n">
        <v>1210</v>
      </c>
      <c r="B8348" s="0" t="s">
        <v>21805</v>
      </c>
      <c r="C8348" s="0" t="s">
        <v>1074</v>
      </c>
      <c r="D8348" s="0" t="n">
        <v>2</v>
      </c>
      <c r="E8348" s="0" t="s">
        <v>21809</v>
      </c>
      <c r="F8348" s="0" t="s">
        <v>21810</v>
      </c>
      <c r="G8348" s="0" t="s">
        <v>21811</v>
      </c>
    </row>
    <row r="8349" customFormat="false" ht="14.4" hidden="false" customHeight="false" outlineLevel="0" collapsed="false">
      <c r="A8349" s="0" t="n">
        <v>1210</v>
      </c>
      <c r="B8349" s="0" t="s">
        <v>21805</v>
      </c>
      <c r="C8349" s="0" t="s">
        <v>1074</v>
      </c>
      <c r="D8349" s="0" t="n">
        <v>3</v>
      </c>
      <c r="E8349" s="0" t="s">
        <v>21812</v>
      </c>
      <c r="F8349" s="0" t="s">
        <v>21813</v>
      </c>
      <c r="G8349" s="0" t="s">
        <v>21814</v>
      </c>
    </row>
    <row r="8350" customFormat="false" ht="14.4" hidden="false" customHeight="false" outlineLevel="0" collapsed="false">
      <c r="A8350" s="0" t="n">
        <v>1213</v>
      </c>
      <c r="B8350" s="0" t="s">
        <v>21815</v>
      </c>
      <c r="C8350" s="0" t="s">
        <v>21816</v>
      </c>
      <c r="D8350" s="0" t="n">
        <v>0</v>
      </c>
      <c r="E8350" s="0" t="s">
        <v>17169</v>
      </c>
      <c r="F8350" s="0" t="s">
        <v>1074</v>
      </c>
      <c r="G8350" s="0" t="s">
        <v>17535</v>
      </c>
    </row>
    <row r="8351" customFormat="false" ht="14.4" hidden="false" customHeight="false" outlineLevel="0" collapsed="false">
      <c r="A8351" s="0" t="n">
        <v>1213</v>
      </c>
      <c r="B8351" s="0" t="s">
        <v>21815</v>
      </c>
      <c r="C8351" s="0" t="s">
        <v>21816</v>
      </c>
      <c r="D8351" s="0" t="n">
        <v>1</v>
      </c>
      <c r="E8351" s="0" t="s">
        <v>17536</v>
      </c>
      <c r="F8351" s="0" t="s">
        <v>1074</v>
      </c>
      <c r="G8351" s="0" t="s">
        <v>17537</v>
      </c>
    </row>
    <row r="8352" customFormat="false" ht="14.4" hidden="false" customHeight="false" outlineLevel="0" collapsed="false">
      <c r="A8352" s="0" t="n">
        <v>1213</v>
      </c>
      <c r="B8352" s="0" t="s">
        <v>21815</v>
      </c>
      <c r="C8352" s="0" t="s">
        <v>21816</v>
      </c>
      <c r="D8352" s="0" t="n">
        <v>2</v>
      </c>
      <c r="E8352" s="0" t="s">
        <v>16725</v>
      </c>
      <c r="F8352" s="0" t="s">
        <v>1074</v>
      </c>
      <c r="G8352" s="0" t="s">
        <v>21817</v>
      </c>
    </row>
    <row r="8353" customFormat="false" ht="14.4" hidden="false" customHeight="false" outlineLevel="0" collapsed="false">
      <c r="A8353" s="0" t="n">
        <v>1219</v>
      </c>
      <c r="B8353" s="0" t="s">
        <v>21818</v>
      </c>
      <c r="C8353" s="0" t="s">
        <v>21819</v>
      </c>
      <c r="D8353" s="0" t="n">
        <v>1</v>
      </c>
      <c r="E8353" s="0" t="s">
        <v>21820</v>
      </c>
      <c r="F8353" s="0" t="s">
        <v>1074</v>
      </c>
      <c r="G8353" s="0" t="s">
        <v>1074</v>
      </c>
    </row>
    <row r="8354" customFormat="false" ht="14.4" hidden="false" customHeight="false" outlineLevel="0" collapsed="false">
      <c r="A8354" s="0" t="n">
        <v>1219</v>
      </c>
      <c r="B8354" s="0" t="s">
        <v>21818</v>
      </c>
      <c r="C8354" s="0" t="s">
        <v>21819</v>
      </c>
      <c r="D8354" s="0" t="n">
        <v>2</v>
      </c>
      <c r="E8354" s="0" t="s">
        <v>21821</v>
      </c>
      <c r="F8354" s="0" t="s">
        <v>1074</v>
      </c>
      <c r="G8354" s="0" t="s">
        <v>1074</v>
      </c>
    </row>
    <row r="8355" customFormat="false" ht="14.4" hidden="false" customHeight="false" outlineLevel="0" collapsed="false">
      <c r="A8355" s="0" t="n">
        <v>1219</v>
      </c>
      <c r="B8355" s="0" t="s">
        <v>21818</v>
      </c>
      <c r="C8355" s="0" t="s">
        <v>21819</v>
      </c>
      <c r="D8355" s="0" t="n">
        <v>3</v>
      </c>
      <c r="E8355" s="0" t="s">
        <v>21822</v>
      </c>
      <c r="F8355" s="0" t="s">
        <v>1074</v>
      </c>
      <c r="G8355" s="0" t="s">
        <v>1074</v>
      </c>
    </row>
    <row r="8356" customFormat="false" ht="14.4" hidden="false" customHeight="false" outlineLevel="0" collapsed="false">
      <c r="A8356" s="0" t="n">
        <v>1219</v>
      </c>
      <c r="B8356" s="0" t="s">
        <v>21818</v>
      </c>
      <c r="C8356" s="0" t="s">
        <v>21819</v>
      </c>
      <c r="D8356" s="0" t="n">
        <v>4</v>
      </c>
      <c r="E8356" s="0" t="s">
        <v>21823</v>
      </c>
      <c r="F8356" s="0" t="s">
        <v>1074</v>
      </c>
      <c r="G8356" s="0" t="s">
        <v>1074</v>
      </c>
    </row>
    <row r="8357" customFormat="false" ht="14.4" hidden="false" customHeight="false" outlineLevel="0" collapsed="false">
      <c r="A8357" s="0" t="n">
        <v>1219</v>
      </c>
      <c r="B8357" s="0" t="s">
        <v>21818</v>
      </c>
      <c r="C8357" s="0" t="s">
        <v>21819</v>
      </c>
      <c r="D8357" s="0" t="n">
        <v>5</v>
      </c>
      <c r="E8357" s="0" t="s">
        <v>21824</v>
      </c>
      <c r="F8357" s="0" t="s">
        <v>1074</v>
      </c>
      <c r="G8357" s="0" t="s">
        <v>1074</v>
      </c>
    </row>
    <row r="8358" customFormat="false" ht="14.4" hidden="false" customHeight="false" outlineLevel="0" collapsed="false">
      <c r="A8358" s="0" t="n">
        <v>1219</v>
      </c>
      <c r="B8358" s="0" t="s">
        <v>21818</v>
      </c>
      <c r="C8358" s="0" t="s">
        <v>21819</v>
      </c>
      <c r="D8358" s="0" t="n">
        <v>101</v>
      </c>
      <c r="E8358" s="0" t="s">
        <v>21825</v>
      </c>
      <c r="F8358" s="0" t="s">
        <v>1074</v>
      </c>
      <c r="G8358" s="0" t="s">
        <v>21826</v>
      </c>
    </row>
    <row r="8359" customFormat="false" ht="14.4" hidden="false" customHeight="false" outlineLevel="0" collapsed="false">
      <c r="A8359" s="0" t="n">
        <v>1219</v>
      </c>
      <c r="B8359" s="0" t="s">
        <v>21818</v>
      </c>
      <c r="C8359" s="0" t="s">
        <v>21819</v>
      </c>
      <c r="D8359" s="0" t="n">
        <v>102</v>
      </c>
      <c r="E8359" s="0" t="s">
        <v>21827</v>
      </c>
      <c r="F8359" s="0" t="s">
        <v>1074</v>
      </c>
      <c r="G8359" s="0" t="s">
        <v>21828</v>
      </c>
    </row>
    <row r="8360" customFormat="false" ht="14.4" hidden="false" customHeight="false" outlineLevel="0" collapsed="false">
      <c r="A8360" s="0" t="n">
        <v>1219</v>
      </c>
      <c r="B8360" s="0" t="s">
        <v>21818</v>
      </c>
      <c r="C8360" s="0" t="s">
        <v>21819</v>
      </c>
      <c r="D8360" s="0" t="n">
        <v>103</v>
      </c>
      <c r="E8360" s="0" t="s">
        <v>21829</v>
      </c>
      <c r="F8360" s="0" t="s">
        <v>1074</v>
      </c>
      <c r="G8360" s="0" t="s">
        <v>21830</v>
      </c>
    </row>
    <row r="8361" customFormat="false" ht="14.4" hidden="false" customHeight="false" outlineLevel="0" collapsed="false">
      <c r="A8361" s="0" t="n">
        <v>1219</v>
      </c>
      <c r="B8361" s="0" t="s">
        <v>21818</v>
      </c>
      <c r="C8361" s="0" t="s">
        <v>21819</v>
      </c>
      <c r="D8361" s="0" t="n">
        <v>104</v>
      </c>
      <c r="E8361" s="0" t="s">
        <v>21831</v>
      </c>
      <c r="F8361" s="0" t="s">
        <v>1074</v>
      </c>
      <c r="G8361" s="0" t="s">
        <v>1074</v>
      </c>
    </row>
    <row r="8362" customFormat="false" ht="14.4" hidden="false" customHeight="false" outlineLevel="0" collapsed="false">
      <c r="A8362" s="0" t="n">
        <v>1219</v>
      </c>
      <c r="B8362" s="0" t="s">
        <v>21818</v>
      </c>
      <c r="C8362" s="0" t="s">
        <v>21819</v>
      </c>
      <c r="D8362" s="0" t="n">
        <v>202</v>
      </c>
      <c r="E8362" s="0" t="s">
        <v>21832</v>
      </c>
      <c r="G8362" s="0" t="s">
        <v>21833</v>
      </c>
    </row>
    <row r="8363" customFormat="false" ht="14.4" hidden="false" customHeight="false" outlineLevel="0" collapsed="false">
      <c r="A8363" s="0" t="n">
        <v>1219</v>
      </c>
      <c r="B8363" s="0" t="s">
        <v>21818</v>
      </c>
      <c r="C8363" s="0" t="s">
        <v>21819</v>
      </c>
      <c r="D8363" s="0" t="n">
        <v>301</v>
      </c>
      <c r="E8363" s="0" t="s">
        <v>53</v>
      </c>
      <c r="G8363" s="0" t="s">
        <v>21834</v>
      </c>
    </row>
    <row r="8364" customFormat="false" ht="14.4" hidden="false" customHeight="false" outlineLevel="0" collapsed="false">
      <c r="A8364" s="0" t="n">
        <v>1219</v>
      </c>
      <c r="B8364" s="0" t="s">
        <v>21818</v>
      </c>
      <c r="C8364" s="0" t="s">
        <v>21819</v>
      </c>
      <c r="D8364" s="0" t="n">
        <v>302</v>
      </c>
      <c r="E8364" s="0" t="s">
        <v>21835</v>
      </c>
      <c r="G8364" s="0" t="s">
        <v>21836</v>
      </c>
    </row>
    <row r="8365" customFormat="false" ht="14.4" hidden="false" customHeight="false" outlineLevel="0" collapsed="false">
      <c r="A8365" s="0" t="n">
        <v>1219</v>
      </c>
      <c r="B8365" s="0" t="s">
        <v>21818</v>
      </c>
      <c r="C8365" s="0" t="s">
        <v>21819</v>
      </c>
      <c r="D8365" s="0" t="n">
        <v>303</v>
      </c>
      <c r="E8365" s="0" t="s">
        <v>132</v>
      </c>
      <c r="G8365" s="0" t="s">
        <v>21837</v>
      </c>
    </row>
    <row r="8366" customFormat="false" ht="14.4" hidden="false" customHeight="false" outlineLevel="0" collapsed="false">
      <c r="A8366" s="0" t="n">
        <v>1222</v>
      </c>
      <c r="B8366" s="0" t="s">
        <v>21838</v>
      </c>
      <c r="C8366" s="0" t="s">
        <v>21839</v>
      </c>
      <c r="D8366" s="0" t="n">
        <v>1</v>
      </c>
      <c r="E8366" s="0" t="s">
        <v>21840</v>
      </c>
      <c r="F8366" s="0" t="s">
        <v>1074</v>
      </c>
      <c r="G8366" s="0" t="s">
        <v>1074</v>
      </c>
    </row>
    <row r="8367" customFormat="false" ht="14.4" hidden="false" customHeight="false" outlineLevel="0" collapsed="false">
      <c r="A8367" s="0" t="n">
        <v>1222</v>
      </c>
      <c r="B8367" s="0" t="s">
        <v>21838</v>
      </c>
      <c r="C8367" s="0" t="s">
        <v>21839</v>
      </c>
      <c r="D8367" s="0" t="n">
        <v>2</v>
      </c>
      <c r="E8367" s="0" t="s">
        <v>21841</v>
      </c>
      <c r="G8367" s="0" t="s">
        <v>21842</v>
      </c>
    </row>
    <row r="8368" customFormat="false" ht="14.4" hidden="false" customHeight="false" outlineLevel="0" collapsed="false">
      <c r="A8368" s="0" t="n">
        <v>1222</v>
      </c>
      <c r="B8368" s="0" t="s">
        <v>21838</v>
      </c>
      <c r="C8368" s="0" t="s">
        <v>21839</v>
      </c>
      <c r="D8368" s="0" t="n">
        <v>101</v>
      </c>
      <c r="E8368" s="0" t="s">
        <v>21843</v>
      </c>
      <c r="F8368" s="0" t="s">
        <v>1074</v>
      </c>
      <c r="G8368" s="0" t="s">
        <v>21844</v>
      </c>
    </row>
    <row r="8369" customFormat="false" ht="14.4" hidden="false" customHeight="false" outlineLevel="0" collapsed="false">
      <c r="A8369" s="0" t="n">
        <v>1222</v>
      </c>
      <c r="B8369" s="0" t="s">
        <v>21838</v>
      </c>
      <c r="C8369" s="0" t="s">
        <v>21839</v>
      </c>
      <c r="D8369" s="0" t="n">
        <v>102</v>
      </c>
      <c r="E8369" s="0" t="s">
        <v>82</v>
      </c>
      <c r="F8369" s="0" t="s">
        <v>1074</v>
      </c>
      <c r="G8369" s="0" t="s">
        <v>21845</v>
      </c>
    </row>
    <row r="8370" customFormat="false" ht="14.4" hidden="false" customHeight="false" outlineLevel="0" collapsed="false">
      <c r="A8370" s="0" t="n">
        <v>1222</v>
      </c>
      <c r="B8370" s="0" t="s">
        <v>21838</v>
      </c>
      <c r="C8370" s="0" t="s">
        <v>21839</v>
      </c>
      <c r="D8370" s="0" t="n">
        <v>103</v>
      </c>
      <c r="E8370" s="0" t="s">
        <v>21846</v>
      </c>
      <c r="F8370" s="0" t="s">
        <v>1074</v>
      </c>
      <c r="G8370" s="0" t="s">
        <v>21847</v>
      </c>
    </row>
    <row r="8371" customFormat="false" ht="14.4" hidden="false" customHeight="false" outlineLevel="0" collapsed="false">
      <c r="A8371" s="0" t="n">
        <v>1222</v>
      </c>
      <c r="B8371" s="0" t="s">
        <v>21838</v>
      </c>
      <c r="C8371" s="0" t="s">
        <v>21839</v>
      </c>
      <c r="D8371" s="0" t="n">
        <v>104</v>
      </c>
      <c r="E8371" s="0" t="s">
        <v>21848</v>
      </c>
      <c r="F8371" s="0" t="s">
        <v>1074</v>
      </c>
      <c r="G8371" s="0" t="s">
        <v>21849</v>
      </c>
    </row>
    <row r="8372" customFormat="false" ht="14.4" hidden="false" customHeight="false" outlineLevel="0" collapsed="false">
      <c r="A8372" s="0" t="n">
        <v>1222</v>
      </c>
      <c r="B8372" s="0" t="s">
        <v>21838</v>
      </c>
      <c r="C8372" s="0" t="s">
        <v>21839</v>
      </c>
      <c r="D8372" s="0" t="n">
        <v>105</v>
      </c>
      <c r="E8372" s="0" t="s">
        <v>21850</v>
      </c>
      <c r="F8372" s="0" t="s">
        <v>1074</v>
      </c>
      <c r="G8372" s="0" t="s">
        <v>21851</v>
      </c>
    </row>
    <row r="8373" customFormat="false" ht="14.4" hidden="false" customHeight="false" outlineLevel="0" collapsed="false">
      <c r="A8373" s="0" t="n">
        <v>1222</v>
      </c>
      <c r="B8373" s="0" t="s">
        <v>21838</v>
      </c>
      <c r="C8373" s="0" t="s">
        <v>21839</v>
      </c>
      <c r="D8373" s="0" t="n">
        <v>106</v>
      </c>
      <c r="E8373" s="0" t="s">
        <v>21852</v>
      </c>
      <c r="F8373" s="0" t="s">
        <v>1074</v>
      </c>
      <c r="G8373" s="0" t="s">
        <v>1074</v>
      </c>
    </row>
    <row r="8374" customFormat="false" ht="14.4" hidden="false" customHeight="false" outlineLevel="0" collapsed="false">
      <c r="A8374" s="0" t="n">
        <v>1222</v>
      </c>
      <c r="B8374" s="0" t="s">
        <v>21838</v>
      </c>
      <c r="C8374" s="0" t="s">
        <v>21839</v>
      </c>
      <c r="D8374" s="0" t="n">
        <v>107</v>
      </c>
      <c r="E8374" s="0" t="s">
        <v>21853</v>
      </c>
      <c r="F8374" s="0" t="s">
        <v>1074</v>
      </c>
      <c r="G8374" s="0" t="s">
        <v>1074</v>
      </c>
    </row>
    <row r="8375" customFormat="false" ht="14.4" hidden="false" customHeight="false" outlineLevel="0" collapsed="false">
      <c r="A8375" s="0" t="n">
        <v>1222</v>
      </c>
      <c r="B8375" s="0" t="s">
        <v>21838</v>
      </c>
      <c r="C8375" s="0" t="s">
        <v>21839</v>
      </c>
      <c r="D8375" s="0" t="n">
        <v>108</v>
      </c>
      <c r="E8375" s="0" t="s">
        <v>21854</v>
      </c>
      <c r="F8375" s="0" t="s">
        <v>1074</v>
      </c>
      <c r="G8375" s="0" t="s">
        <v>1074</v>
      </c>
    </row>
    <row r="8376" customFormat="false" ht="14.4" hidden="false" customHeight="false" outlineLevel="0" collapsed="false">
      <c r="A8376" s="0" t="n">
        <v>1222</v>
      </c>
      <c r="B8376" s="0" t="s">
        <v>21838</v>
      </c>
      <c r="C8376" s="0" t="s">
        <v>21839</v>
      </c>
      <c r="D8376" s="0" t="n">
        <v>109</v>
      </c>
      <c r="E8376" s="0" t="s">
        <v>21855</v>
      </c>
      <c r="F8376" s="0" t="s">
        <v>1074</v>
      </c>
      <c r="G8376" s="0" t="s">
        <v>1074</v>
      </c>
    </row>
    <row r="8377" customFormat="false" ht="14.4" hidden="false" customHeight="false" outlineLevel="0" collapsed="false">
      <c r="A8377" s="0" t="n">
        <v>1225</v>
      </c>
      <c r="B8377" s="0" t="s">
        <v>21856</v>
      </c>
      <c r="C8377" s="0" t="s">
        <v>21857</v>
      </c>
      <c r="D8377" s="0" t="s">
        <v>19373</v>
      </c>
      <c r="E8377" s="0" t="s">
        <v>21858</v>
      </c>
      <c r="F8377" s="0" t="s">
        <v>21859</v>
      </c>
      <c r="G8377" s="0" t="s">
        <v>21860</v>
      </c>
    </row>
    <row r="8378" customFormat="false" ht="14.4" hidden="false" customHeight="false" outlineLevel="0" collapsed="false">
      <c r="A8378" s="0" t="n">
        <v>1228</v>
      </c>
      <c r="B8378" s="0" t="s">
        <v>21861</v>
      </c>
      <c r="C8378" s="0" t="s">
        <v>21862</v>
      </c>
      <c r="D8378" s="0" t="n">
        <v>1</v>
      </c>
      <c r="E8378" s="0" t="s">
        <v>17536</v>
      </c>
      <c r="F8378" s="0" t="s">
        <v>1074</v>
      </c>
      <c r="G8378" s="0" t="s">
        <v>17537</v>
      </c>
    </row>
    <row r="8379" customFormat="false" ht="14.4" hidden="false" customHeight="false" outlineLevel="0" collapsed="false">
      <c r="A8379" s="0" t="n">
        <v>1228</v>
      </c>
      <c r="B8379" s="0" t="s">
        <v>21861</v>
      </c>
      <c r="C8379" s="0" t="s">
        <v>21862</v>
      </c>
      <c r="D8379" s="0" t="n">
        <v>2</v>
      </c>
      <c r="E8379" s="0" t="s">
        <v>17169</v>
      </c>
      <c r="F8379" s="0" t="s">
        <v>1074</v>
      </c>
      <c r="G8379" s="0" t="s">
        <v>17535</v>
      </c>
    </row>
    <row r="8380" customFormat="false" ht="14.4" hidden="false" customHeight="false" outlineLevel="0" collapsed="false">
      <c r="A8380" s="0" t="n">
        <v>1228</v>
      </c>
      <c r="B8380" s="0" t="s">
        <v>21861</v>
      </c>
      <c r="C8380" s="0" t="s">
        <v>21862</v>
      </c>
      <c r="D8380" s="0" t="n">
        <v>3</v>
      </c>
      <c r="E8380" s="0" t="s">
        <v>21863</v>
      </c>
      <c r="F8380" s="0" t="s">
        <v>1074</v>
      </c>
      <c r="G8380" s="0" t="s">
        <v>21864</v>
      </c>
    </row>
    <row r="8381" customFormat="false" ht="14.4" hidden="false" customHeight="false" outlineLevel="0" collapsed="false">
      <c r="A8381" s="0" t="n">
        <v>1231</v>
      </c>
      <c r="B8381" s="0" t="s">
        <v>21865</v>
      </c>
      <c r="C8381" s="0" t="s">
        <v>21866</v>
      </c>
      <c r="D8381" s="0" t="n">
        <v>0</v>
      </c>
      <c r="E8381" s="0" t="s">
        <v>9487</v>
      </c>
      <c r="F8381" s="0" t="s">
        <v>1074</v>
      </c>
      <c r="G8381" s="0" t="s">
        <v>15437</v>
      </c>
    </row>
    <row r="8382" customFormat="false" ht="14.4" hidden="false" customHeight="false" outlineLevel="0" collapsed="false">
      <c r="A8382" s="0" t="n">
        <v>1231</v>
      </c>
      <c r="B8382" s="0" t="s">
        <v>21865</v>
      </c>
      <c r="C8382" s="0" t="s">
        <v>21866</v>
      </c>
      <c r="D8382" s="0" t="n">
        <v>1</v>
      </c>
      <c r="E8382" s="0" t="s">
        <v>17356</v>
      </c>
      <c r="F8382" s="0" t="s">
        <v>17357</v>
      </c>
      <c r="G8382" s="0" t="s">
        <v>21867</v>
      </c>
    </row>
    <row r="8383" customFormat="false" ht="14.4" hidden="false" customHeight="false" outlineLevel="0" collapsed="false">
      <c r="A8383" s="0" t="n">
        <v>1231</v>
      </c>
      <c r="B8383" s="0" t="s">
        <v>21865</v>
      </c>
      <c r="C8383" s="0" t="s">
        <v>21866</v>
      </c>
      <c r="D8383" s="0" t="n">
        <v>2</v>
      </c>
      <c r="E8383" s="0" t="s">
        <v>17358</v>
      </c>
      <c r="F8383" s="0" t="s">
        <v>17359</v>
      </c>
      <c r="G8383" s="0" t="s">
        <v>21868</v>
      </c>
    </row>
    <row r="8384" customFormat="false" ht="14.4" hidden="false" customHeight="false" outlineLevel="0" collapsed="false">
      <c r="A8384" s="0" t="n">
        <v>1231</v>
      </c>
      <c r="B8384" s="0" t="s">
        <v>21865</v>
      </c>
      <c r="C8384" s="0" t="s">
        <v>21866</v>
      </c>
      <c r="D8384" s="0" t="n">
        <v>3</v>
      </c>
      <c r="E8384" s="0" t="s">
        <v>16829</v>
      </c>
      <c r="F8384" s="0" t="s">
        <v>17275</v>
      </c>
      <c r="G8384" s="0" t="s">
        <v>17511</v>
      </c>
    </row>
    <row r="8385" customFormat="false" ht="14.4" hidden="false" customHeight="false" outlineLevel="0" collapsed="false">
      <c r="A8385" s="0" t="n">
        <v>1234</v>
      </c>
      <c r="B8385" s="0" t="s">
        <v>21869</v>
      </c>
      <c r="C8385" s="0" t="s">
        <v>21870</v>
      </c>
      <c r="D8385" s="0" t="n">
        <v>1</v>
      </c>
      <c r="E8385" s="0" t="s">
        <v>21871</v>
      </c>
      <c r="F8385" s="0" t="s">
        <v>1074</v>
      </c>
      <c r="G8385" s="0" t="s">
        <v>1074</v>
      </c>
    </row>
    <row r="8386" customFormat="false" ht="14.4" hidden="false" customHeight="false" outlineLevel="0" collapsed="false">
      <c r="A8386" s="0" t="n">
        <v>1234</v>
      </c>
      <c r="B8386" s="0" t="s">
        <v>21869</v>
      </c>
      <c r="C8386" s="0" t="s">
        <v>21870</v>
      </c>
      <c r="D8386" s="0" t="n">
        <v>2</v>
      </c>
      <c r="E8386" s="0" t="s">
        <v>21872</v>
      </c>
      <c r="F8386" s="0" t="s">
        <v>1074</v>
      </c>
      <c r="G8386" s="0" t="s">
        <v>1074</v>
      </c>
    </row>
    <row r="8387" customFormat="false" ht="14.4" hidden="false" customHeight="false" outlineLevel="0" collapsed="false">
      <c r="A8387" s="0" t="n">
        <v>1234</v>
      </c>
      <c r="B8387" s="0" t="s">
        <v>21869</v>
      </c>
      <c r="C8387" s="0" t="s">
        <v>21870</v>
      </c>
      <c r="D8387" s="0" t="n">
        <v>3</v>
      </c>
      <c r="E8387" s="0" t="s">
        <v>21873</v>
      </c>
      <c r="F8387" s="0" t="s">
        <v>1074</v>
      </c>
      <c r="G8387" s="0" t="s">
        <v>1074</v>
      </c>
    </row>
    <row r="8388" customFormat="false" ht="14.4" hidden="false" customHeight="false" outlineLevel="0" collapsed="false">
      <c r="A8388" s="0" t="n">
        <v>1234</v>
      </c>
      <c r="B8388" s="0" t="s">
        <v>21869</v>
      </c>
      <c r="C8388" s="0" t="s">
        <v>21870</v>
      </c>
      <c r="D8388" s="0" t="n">
        <v>4</v>
      </c>
      <c r="E8388" s="0" t="s">
        <v>21874</v>
      </c>
      <c r="F8388" s="0" t="s">
        <v>1074</v>
      </c>
      <c r="G8388" s="0" t="s">
        <v>1074</v>
      </c>
    </row>
    <row r="8389" customFormat="false" ht="14.4" hidden="false" customHeight="false" outlineLevel="0" collapsed="false">
      <c r="A8389" s="0" t="n">
        <v>1234</v>
      </c>
      <c r="B8389" s="0" t="s">
        <v>21869</v>
      </c>
      <c r="C8389" s="0" t="s">
        <v>21870</v>
      </c>
      <c r="D8389" s="0" t="n">
        <v>5</v>
      </c>
      <c r="E8389" s="0" t="s">
        <v>21875</v>
      </c>
      <c r="F8389" s="0" t="s">
        <v>1074</v>
      </c>
      <c r="G8389" s="0" t="s">
        <v>1074</v>
      </c>
    </row>
    <row r="8390" customFormat="false" ht="14.4" hidden="false" customHeight="false" outlineLevel="0" collapsed="false">
      <c r="A8390" s="0" t="n">
        <v>1234</v>
      </c>
      <c r="B8390" s="0" t="s">
        <v>21869</v>
      </c>
      <c r="C8390" s="0" t="s">
        <v>21870</v>
      </c>
      <c r="D8390" s="0" t="n">
        <v>6</v>
      </c>
      <c r="E8390" s="0" t="s">
        <v>21876</v>
      </c>
      <c r="F8390" s="0" t="s">
        <v>1074</v>
      </c>
      <c r="G8390" s="0" t="s">
        <v>1074</v>
      </c>
    </row>
    <row r="8391" customFormat="false" ht="14.4" hidden="false" customHeight="false" outlineLevel="0" collapsed="false">
      <c r="A8391" s="0" t="n">
        <v>1240</v>
      </c>
      <c r="B8391" s="0" t="s">
        <v>21877</v>
      </c>
      <c r="C8391" s="0" t="s">
        <v>21878</v>
      </c>
      <c r="D8391" s="0" t="n">
        <v>1</v>
      </c>
      <c r="E8391" s="0" t="s">
        <v>21879</v>
      </c>
      <c r="F8391" s="0" t="s">
        <v>1074</v>
      </c>
      <c r="G8391" s="0" t="s">
        <v>1074</v>
      </c>
    </row>
    <row r="8392" customFormat="false" ht="14.4" hidden="false" customHeight="false" outlineLevel="0" collapsed="false">
      <c r="A8392" s="0" t="n">
        <v>1240</v>
      </c>
      <c r="B8392" s="0" t="s">
        <v>21877</v>
      </c>
      <c r="C8392" s="0" t="s">
        <v>21878</v>
      </c>
      <c r="D8392" s="0" t="n">
        <v>2</v>
      </c>
      <c r="E8392" s="0" t="s">
        <v>21880</v>
      </c>
      <c r="F8392" s="0" t="s">
        <v>1074</v>
      </c>
      <c r="G8392" s="0" t="s">
        <v>1074</v>
      </c>
    </row>
    <row r="8393" customFormat="false" ht="14.4" hidden="false" customHeight="false" outlineLevel="0" collapsed="false">
      <c r="A8393" s="0" t="n">
        <v>1243</v>
      </c>
      <c r="B8393" s="0" t="s">
        <v>21881</v>
      </c>
      <c r="C8393" s="0" t="s">
        <v>21882</v>
      </c>
      <c r="D8393" s="0" t="n">
        <v>1</v>
      </c>
      <c r="E8393" s="0" t="s">
        <v>21883</v>
      </c>
      <c r="F8393" s="0" t="s">
        <v>21884</v>
      </c>
      <c r="G8393" s="0" t="s">
        <v>21885</v>
      </c>
    </row>
    <row r="8394" customFormat="false" ht="14.4" hidden="false" customHeight="false" outlineLevel="0" collapsed="false">
      <c r="A8394" s="0" t="n">
        <v>1243</v>
      </c>
      <c r="B8394" s="0" t="s">
        <v>21881</v>
      </c>
      <c r="C8394" s="0" t="s">
        <v>21882</v>
      </c>
      <c r="D8394" s="0" t="n">
        <v>2</v>
      </c>
      <c r="E8394" s="0" t="s">
        <v>21886</v>
      </c>
      <c r="F8394" s="0" t="s">
        <v>1074</v>
      </c>
      <c r="G8394" s="0" t="s">
        <v>1074</v>
      </c>
    </row>
    <row r="8395" customFormat="false" ht="14.4" hidden="false" customHeight="false" outlineLevel="0" collapsed="false">
      <c r="A8395" s="0" t="n">
        <v>1243</v>
      </c>
      <c r="B8395" s="0" t="s">
        <v>21881</v>
      </c>
      <c r="C8395" s="0" t="s">
        <v>21882</v>
      </c>
      <c r="D8395" s="0" t="n">
        <v>3</v>
      </c>
      <c r="E8395" s="0" t="s">
        <v>16824</v>
      </c>
      <c r="F8395" s="0" t="s">
        <v>21887</v>
      </c>
      <c r="G8395" s="0" t="s">
        <v>1074</v>
      </c>
    </row>
    <row r="8396" customFormat="false" ht="14.4" hidden="false" customHeight="false" outlineLevel="0" collapsed="false">
      <c r="A8396" s="0" t="n">
        <v>1243</v>
      </c>
      <c r="B8396" s="0" t="s">
        <v>21881</v>
      </c>
      <c r="C8396" s="0" t="s">
        <v>21882</v>
      </c>
      <c r="D8396" s="0" t="n">
        <v>4</v>
      </c>
      <c r="E8396" s="0" t="s">
        <v>21888</v>
      </c>
      <c r="F8396" s="0" t="s">
        <v>21889</v>
      </c>
      <c r="G8396" s="0" t="s">
        <v>21890</v>
      </c>
    </row>
    <row r="8397" customFormat="false" ht="14.4" hidden="false" customHeight="false" outlineLevel="0" collapsed="false">
      <c r="A8397" s="0" t="n">
        <v>1246</v>
      </c>
      <c r="B8397" s="0" t="s">
        <v>21891</v>
      </c>
      <c r="C8397" s="0" t="s">
        <v>21892</v>
      </c>
      <c r="D8397" s="0" t="n">
        <v>1</v>
      </c>
      <c r="E8397" s="0" t="s">
        <v>21893</v>
      </c>
      <c r="F8397" s="0" t="s">
        <v>1074</v>
      </c>
      <c r="G8397" s="0" t="s">
        <v>1074</v>
      </c>
    </row>
    <row r="8398" customFormat="false" ht="14.4" hidden="false" customHeight="false" outlineLevel="0" collapsed="false">
      <c r="A8398" s="0" t="n">
        <v>1246</v>
      </c>
      <c r="B8398" s="0" t="s">
        <v>21891</v>
      </c>
      <c r="C8398" s="0" t="s">
        <v>21892</v>
      </c>
      <c r="D8398" s="0" t="n">
        <v>2</v>
      </c>
      <c r="E8398" s="0" t="s">
        <v>21894</v>
      </c>
      <c r="F8398" s="0" t="s">
        <v>1074</v>
      </c>
      <c r="G8398" s="0" t="s">
        <v>1074</v>
      </c>
    </row>
    <row r="8399" customFormat="false" ht="14.4" hidden="false" customHeight="false" outlineLevel="0" collapsed="false">
      <c r="A8399" s="0" t="n">
        <v>1246</v>
      </c>
      <c r="B8399" s="0" t="s">
        <v>21891</v>
      </c>
      <c r="C8399" s="0" t="s">
        <v>21892</v>
      </c>
      <c r="D8399" s="0" t="n">
        <v>3</v>
      </c>
      <c r="E8399" s="0" t="s">
        <v>21895</v>
      </c>
      <c r="F8399" s="0" t="s">
        <v>1074</v>
      </c>
      <c r="G8399" s="0" t="s">
        <v>1074</v>
      </c>
    </row>
    <row r="8400" customFormat="false" ht="14.4" hidden="false" customHeight="false" outlineLevel="0" collapsed="false">
      <c r="A8400" s="0" t="n">
        <v>1246</v>
      </c>
      <c r="B8400" s="0" t="s">
        <v>21891</v>
      </c>
      <c r="C8400" s="0" t="s">
        <v>21892</v>
      </c>
      <c r="D8400" s="0" t="n">
        <v>4</v>
      </c>
      <c r="E8400" s="0" t="s">
        <v>17101</v>
      </c>
      <c r="F8400" s="0" t="s">
        <v>1074</v>
      </c>
      <c r="G8400" s="0" t="s">
        <v>1074</v>
      </c>
    </row>
    <row r="8401" customFormat="false" ht="14.4" hidden="false" customHeight="false" outlineLevel="0" collapsed="false">
      <c r="A8401" s="0" t="n">
        <v>1249</v>
      </c>
      <c r="B8401" s="0" t="s">
        <v>21896</v>
      </c>
      <c r="C8401" s="0" t="s">
        <v>21897</v>
      </c>
      <c r="D8401" s="0" t="n">
        <v>1</v>
      </c>
      <c r="E8401" s="0" t="s">
        <v>17159</v>
      </c>
      <c r="F8401" s="0" t="s">
        <v>21898</v>
      </c>
      <c r="G8401" s="0" t="s">
        <v>21899</v>
      </c>
    </row>
    <row r="8402" customFormat="false" ht="14.4" hidden="false" customHeight="false" outlineLevel="0" collapsed="false">
      <c r="A8402" s="0" t="n">
        <v>1249</v>
      </c>
      <c r="B8402" s="0" t="s">
        <v>21896</v>
      </c>
      <c r="C8402" s="0" t="s">
        <v>21897</v>
      </c>
      <c r="D8402" s="0" t="n">
        <v>2</v>
      </c>
      <c r="E8402" s="0" t="s">
        <v>16851</v>
      </c>
      <c r="F8402" s="0" t="s">
        <v>21900</v>
      </c>
      <c r="G8402" s="0" t="s">
        <v>21901</v>
      </c>
    </row>
    <row r="8403" customFormat="false" ht="14.4" hidden="false" customHeight="false" outlineLevel="0" collapsed="false">
      <c r="A8403" s="0" t="n">
        <v>1249</v>
      </c>
      <c r="B8403" s="0" t="s">
        <v>21896</v>
      </c>
      <c r="C8403" s="0" t="s">
        <v>21897</v>
      </c>
      <c r="D8403" s="0" t="n">
        <v>3</v>
      </c>
      <c r="E8403" s="0" t="s">
        <v>21902</v>
      </c>
      <c r="F8403" s="0" t="s">
        <v>21903</v>
      </c>
      <c r="G8403" s="0" t="s">
        <v>21904</v>
      </c>
    </row>
    <row r="8404" customFormat="false" ht="14.4" hidden="false" customHeight="false" outlineLevel="0" collapsed="false">
      <c r="A8404" s="0" t="n">
        <v>1249</v>
      </c>
      <c r="B8404" s="0" t="s">
        <v>21896</v>
      </c>
      <c r="C8404" s="0" t="s">
        <v>21897</v>
      </c>
      <c r="D8404" s="0" t="n">
        <v>4</v>
      </c>
      <c r="E8404" s="0" t="s">
        <v>17161</v>
      </c>
      <c r="F8404" s="0" t="s">
        <v>21905</v>
      </c>
      <c r="G8404" s="0" t="s">
        <v>21906</v>
      </c>
    </row>
    <row r="8405" customFormat="false" ht="14.4" hidden="false" customHeight="false" outlineLevel="0" collapsed="false">
      <c r="A8405" s="0" t="n">
        <v>1252</v>
      </c>
      <c r="B8405" s="0" t="s">
        <v>21907</v>
      </c>
      <c r="C8405" s="0" t="s">
        <v>21908</v>
      </c>
      <c r="D8405" s="0" t="n">
        <v>1</v>
      </c>
      <c r="E8405" s="0" t="s">
        <v>21909</v>
      </c>
      <c r="F8405" s="0" t="s">
        <v>1074</v>
      </c>
      <c r="G8405" s="0" t="s">
        <v>1074</v>
      </c>
    </row>
    <row r="8406" customFormat="false" ht="14.4" hidden="false" customHeight="false" outlineLevel="0" collapsed="false">
      <c r="A8406" s="0" t="n">
        <v>1252</v>
      </c>
      <c r="B8406" s="0" t="s">
        <v>21907</v>
      </c>
      <c r="C8406" s="0" t="s">
        <v>21908</v>
      </c>
      <c r="D8406" s="0" t="n">
        <v>2</v>
      </c>
      <c r="E8406" s="0" t="s">
        <v>21910</v>
      </c>
      <c r="F8406" s="0" t="s">
        <v>1074</v>
      </c>
      <c r="G8406" s="0" t="s">
        <v>1074</v>
      </c>
    </row>
    <row r="8407" customFormat="false" ht="14.4" hidden="false" customHeight="false" outlineLevel="0" collapsed="false">
      <c r="A8407" s="0" t="n">
        <v>1252</v>
      </c>
      <c r="B8407" s="0" t="s">
        <v>21907</v>
      </c>
      <c r="C8407" s="0" t="s">
        <v>21908</v>
      </c>
      <c r="D8407" s="0" t="n">
        <v>3</v>
      </c>
      <c r="E8407" s="0" t="s">
        <v>16829</v>
      </c>
      <c r="F8407" s="0" t="s">
        <v>1074</v>
      </c>
      <c r="G8407" s="0" t="s">
        <v>1074</v>
      </c>
    </row>
    <row r="8408" customFormat="false" ht="14.4" hidden="false" customHeight="false" outlineLevel="0" collapsed="false">
      <c r="A8408" s="0" t="n">
        <v>1255</v>
      </c>
      <c r="B8408" s="0" t="s">
        <v>21911</v>
      </c>
      <c r="C8408" s="0" t="s">
        <v>21912</v>
      </c>
      <c r="D8408" s="0" t="n">
        <v>1</v>
      </c>
      <c r="E8408" s="0" t="s">
        <v>21913</v>
      </c>
    </row>
    <row r="8409" customFormat="false" ht="14.4" hidden="false" customHeight="false" outlineLevel="0" collapsed="false">
      <c r="A8409" s="0" t="n">
        <v>1255</v>
      </c>
      <c r="B8409" s="0" t="s">
        <v>21911</v>
      </c>
      <c r="C8409" s="0" t="s">
        <v>21912</v>
      </c>
      <c r="D8409" s="0" t="n">
        <v>2</v>
      </c>
      <c r="E8409" s="0" t="s">
        <v>21914</v>
      </c>
      <c r="F8409" s="0" t="s">
        <v>1074</v>
      </c>
      <c r="G8409" s="0" t="s">
        <v>1074</v>
      </c>
    </row>
    <row r="8410" customFormat="false" ht="14.4" hidden="false" customHeight="false" outlineLevel="0" collapsed="false">
      <c r="A8410" s="0" t="n">
        <v>1258</v>
      </c>
      <c r="B8410" s="0" t="s">
        <v>21915</v>
      </c>
      <c r="C8410" s="0" t="s">
        <v>21916</v>
      </c>
      <c r="D8410" s="0" t="n">
        <v>0</v>
      </c>
      <c r="E8410" s="0" t="s">
        <v>21917</v>
      </c>
      <c r="F8410" s="0" t="s">
        <v>1074</v>
      </c>
      <c r="G8410" s="0" t="s">
        <v>1074</v>
      </c>
    </row>
    <row r="8411" customFormat="false" ht="14.4" hidden="false" customHeight="false" outlineLevel="0" collapsed="false">
      <c r="A8411" s="0" t="n">
        <v>1258</v>
      </c>
      <c r="B8411" s="0" t="s">
        <v>21915</v>
      </c>
      <c r="C8411" s="0" t="s">
        <v>21916</v>
      </c>
      <c r="D8411" s="0" t="n">
        <v>1</v>
      </c>
      <c r="E8411" s="0" t="s">
        <v>21918</v>
      </c>
      <c r="F8411" s="0" t="s">
        <v>1074</v>
      </c>
      <c r="G8411" s="0" t="s">
        <v>1074</v>
      </c>
    </row>
    <row r="8412" customFormat="false" ht="14.4" hidden="false" customHeight="false" outlineLevel="0" collapsed="false">
      <c r="A8412" s="0" t="n">
        <v>1258</v>
      </c>
      <c r="B8412" s="0" t="s">
        <v>21915</v>
      </c>
      <c r="C8412" s="0" t="s">
        <v>21916</v>
      </c>
      <c r="D8412" s="0" t="n">
        <v>2</v>
      </c>
      <c r="E8412" s="0" t="s">
        <v>21919</v>
      </c>
      <c r="F8412" s="0" t="s">
        <v>1074</v>
      </c>
      <c r="G8412" s="0" t="s">
        <v>1074</v>
      </c>
    </row>
    <row r="8413" customFormat="false" ht="14.4" hidden="false" customHeight="false" outlineLevel="0" collapsed="false">
      <c r="A8413" s="0" t="n">
        <v>1258</v>
      </c>
      <c r="B8413" s="0" t="s">
        <v>21915</v>
      </c>
      <c r="C8413" s="0" t="s">
        <v>21916</v>
      </c>
      <c r="D8413" s="0" t="n">
        <v>3</v>
      </c>
      <c r="E8413" s="0" t="s">
        <v>21920</v>
      </c>
      <c r="F8413" s="0" t="s">
        <v>1074</v>
      </c>
      <c r="G8413" s="0" t="s">
        <v>1074</v>
      </c>
    </row>
    <row r="8414" customFormat="false" ht="14.4" hidden="false" customHeight="false" outlineLevel="0" collapsed="false">
      <c r="A8414" s="0" t="n">
        <v>1261</v>
      </c>
      <c r="B8414" s="0" t="s">
        <v>21921</v>
      </c>
      <c r="C8414" s="0" t="s">
        <v>21922</v>
      </c>
      <c r="D8414" s="0" t="n">
        <v>1</v>
      </c>
      <c r="E8414" s="0" t="s">
        <v>16844</v>
      </c>
      <c r="F8414" s="0" t="s">
        <v>1074</v>
      </c>
      <c r="G8414" s="0" t="s">
        <v>1074</v>
      </c>
    </row>
    <row r="8415" customFormat="false" ht="14.4" hidden="false" customHeight="false" outlineLevel="0" collapsed="false">
      <c r="A8415" s="0" t="n">
        <v>1261</v>
      </c>
      <c r="B8415" s="0" t="s">
        <v>21921</v>
      </c>
      <c r="C8415" s="0" t="s">
        <v>21922</v>
      </c>
      <c r="D8415" s="0" t="n">
        <v>2</v>
      </c>
      <c r="E8415" s="0" t="s">
        <v>16845</v>
      </c>
      <c r="F8415" s="0" t="s">
        <v>1074</v>
      </c>
      <c r="G8415" s="0" t="s">
        <v>1074</v>
      </c>
    </row>
    <row r="8416" customFormat="false" ht="14.4" hidden="false" customHeight="false" outlineLevel="0" collapsed="false">
      <c r="A8416" s="0" t="n">
        <v>1261</v>
      </c>
      <c r="B8416" s="0" t="s">
        <v>21921</v>
      </c>
      <c r="C8416" s="0" t="s">
        <v>21922</v>
      </c>
      <c r="D8416" s="0" t="n">
        <v>3</v>
      </c>
      <c r="E8416" s="0" t="s">
        <v>16846</v>
      </c>
      <c r="F8416" s="0" t="s">
        <v>1074</v>
      </c>
      <c r="G8416" s="0" t="s">
        <v>1074</v>
      </c>
    </row>
    <row r="8417" customFormat="false" ht="14.4" hidden="false" customHeight="false" outlineLevel="0" collapsed="false">
      <c r="A8417" s="0" t="n">
        <v>1270</v>
      </c>
      <c r="B8417" s="0" t="s">
        <v>21923</v>
      </c>
      <c r="C8417" s="0" t="s">
        <v>21924</v>
      </c>
      <c r="D8417" s="0" t="n">
        <v>1</v>
      </c>
      <c r="E8417" s="0" t="s">
        <v>15846</v>
      </c>
      <c r="F8417" s="0" t="s">
        <v>1074</v>
      </c>
      <c r="G8417" s="0" t="s">
        <v>1074</v>
      </c>
    </row>
    <row r="8418" customFormat="false" ht="14.4" hidden="false" customHeight="false" outlineLevel="0" collapsed="false">
      <c r="A8418" s="0" t="n">
        <v>1270</v>
      </c>
      <c r="B8418" s="0" t="s">
        <v>21923</v>
      </c>
      <c r="C8418" s="0" t="s">
        <v>21924</v>
      </c>
      <c r="D8418" s="0" t="n">
        <v>2</v>
      </c>
      <c r="E8418" s="0" t="s">
        <v>16829</v>
      </c>
      <c r="F8418" s="0" t="s">
        <v>1074</v>
      </c>
      <c r="G8418" s="0" t="s">
        <v>1074</v>
      </c>
    </row>
    <row r="8419" customFormat="false" ht="14.4" hidden="false" customHeight="false" outlineLevel="0" collapsed="false">
      <c r="A8419" s="0" t="n">
        <v>1273</v>
      </c>
      <c r="B8419" s="0" t="s">
        <v>21925</v>
      </c>
      <c r="C8419" s="0" t="s">
        <v>21926</v>
      </c>
      <c r="D8419" s="0" t="n">
        <v>16</v>
      </c>
      <c r="E8419" s="0" t="s">
        <v>21927</v>
      </c>
      <c r="F8419" s="0" t="s">
        <v>21928</v>
      </c>
      <c r="G8419" s="0" t="s">
        <v>21929</v>
      </c>
    </row>
    <row r="8420" customFormat="false" ht="14.4" hidden="false" customHeight="false" outlineLevel="0" collapsed="false">
      <c r="A8420" s="0" t="n">
        <v>1273</v>
      </c>
      <c r="B8420" s="0" t="s">
        <v>21925</v>
      </c>
      <c r="C8420" s="0" t="s">
        <v>21926</v>
      </c>
      <c r="D8420" s="0" t="n">
        <v>30</v>
      </c>
      <c r="E8420" s="0" t="s">
        <v>16383</v>
      </c>
      <c r="F8420" s="0" t="s">
        <v>17830</v>
      </c>
      <c r="G8420" s="0" t="s">
        <v>1074</v>
      </c>
    </row>
    <row r="8421" customFormat="false" ht="14.4" hidden="false" customHeight="false" outlineLevel="0" collapsed="false">
      <c r="A8421" s="0" t="n">
        <v>1273</v>
      </c>
      <c r="B8421" s="0" t="s">
        <v>21925</v>
      </c>
      <c r="C8421" s="0" t="s">
        <v>21926</v>
      </c>
      <c r="D8421" s="0" t="n">
        <v>50</v>
      </c>
      <c r="E8421" s="0" t="s">
        <v>16402</v>
      </c>
      <c r="F8421" s="0" t="s">
        <v>16403</v>
      </c>
      <c r="G8421" s="0" t="s">
        <v>1074</v>
      </c>
    </row>
    <row r="8422" customFormat="false" ht="14.4" hidden="false" customHeight="false" outlineLevel="0" collapsed="false">
      <c r="A8422" s="0" t="n">
        <v>1273</v>
      </c>
      <c r="B8422" s="0" t="s">
        <v>21925</v>
      </c>
      <c r="C8422" s="0" t="s">
        <v>21926</v>
      </c>
      <c r="D8422" s="0" t="n">
        <v>60</v>
      </c>
      <c r="E8422" s="0" t="s">
        <v>21930</v>
      </c>
      <c r="F8422" s="0" t="s">
        <v>21931</v>
      </c>
      <c r="G8422" s="0" t="s">
        <v>1074</v>
      </c>
    </row>
    <row r="8423" customFormat="false" ht="14.4" hidden="false" customHeight="false" outlineLevel="0" collapsed="false">
      <c r="A8423" s="0" t="n">
        <v>1273</v>
      </c>
      <c r="B8423" s="0" t="s">
        <v>21925</v>
      </c>
      <c r="C8423" s="0" t="s">
        <v>21926</v>
      </c>
      <c r="D8423" s="0" t="n">
        <v>70</v>
      </c>
      <c r="E8423" s="0" t="s">
        <v>21932</v>
      </c>
      <c r="F8423" s="0" t="s">
        <v>21933</v>
      </c>
      <c r="G8423" s="0" t="s">
        <v>1074</v>
      </c>
    </row>
    <row r="8424" customFormat="false" ht="14.4" hidden="false" customHeight="false" outlineLevel="0" collapsed="false">
      <c r="A8424" s="0" t="n">
        <v>1273</v>
      </c>
      <c r="B8424" s="0" t="s">
        <v>21925</v>
      </c>
      <c r="C8424" s="0" t="s">
        <v>21926</v>
      </c>
      <c r="D8424" s="0" t="n">
        <v>80</v>
      </c>
      <c r="E8424" s="0" t="s">
        <v>21934</v>
      </c>
      <c r="F8424" s="0" t="s">
        <v>17992</v>
      </c>
      <c r="G8424" s="0" t="s">
        <v>1074</v>
      </c>
    </row>
    <row r="8425" customFormat="false" ht="14.4" hidden="false" customHeight="false" outlineLevel="0" collapsed="false">
      <c r="A8425" s="0" t="n">
        <v>1273</v>
      </c>
      <c r="B8425" s="0" t="s">
        <v>21925</v>
      </c>
      <c r="C8425" s="0" t="s">
        <v>21926</v>
      </c>
      <c r="D8425" s="0" t="n">
        <v>90</v>
      </c>
      <c r="E8425" s="0" t="s">
        <v>18085</v>
      </c>
      <c r="F8425" s="0" t="s">
        <v>18086</v>
      </c>
      <c r="G8425" s="0" t="s">
        <v>1074</v>
      </c>
    </row>
    <row r="8426" customFormat="false" ht="14.4" hidden="false" customHeight="false" outlineLevel="0" collapsed="false">
      <c r="A8426" s="0" t="n">
        <v>1273</v>
      </c>
      <c r="B8426" s="0" t="s">
        <v>21925</v>
      </c>
      <c r="C8426" s="0" t="s">
        <v>21926</v>
      </c>
      <c r="D8426" s="0" t="n">
        <v>91</v>
      </c>
      <c r="E8426" s="0" t="s">
        <v>1055</v>
      </c>
      <c r="F8426" s="0" t="s">
        <v>1056</v>
      </c>
      <c r="G8426" s="0" t="s">
        <v>1074</v>
      </c>
    </row>
    <row r="8427" customFormat="false" ht="14.4" hidden="false" customHeight="false" outlineLevel="0" collapsed="false">
      <c r="A8427" s="0" t="n">
        <v>1276</v>
      </c>
      <c r="B8427" s="0" t="s">
        <v>21935</v>
      </c>
      <c r="C8427" s="0" t="s">
        <v>21936</v>
      </c>
      <c r="D8427" s="0" t="n">
        <v>16</v>
      </c>
      <c r="E8427" s="0" t="s">
        <v>21927</v>
      </c>
      <c r="F8427" s="0" t="s">
        <v>21928</v>
      </c>
      <c r="G8427" s="0" t="s">
        <v>21929</v>
      </c>
    </row>
    <row r="8428" customFormat="false" ht="14.4" hidden="false" customHeight="false" outlineLevel="0" collapsed="false">
      <c r="A8428" s="0" t="n">
        <v>1276</v>
      </c>
      <c r="B8428" s="0" t="s">
        <v>21935</v>
      </c>
      <c r="C8428" s="0" t="s">
        <v>21936</v>
      </c>
      <c r="D8428" s="0" t="n">
        <v>30</v>
      </c>
      <c r="E8428" s="0" t="s">
        <v>16383</v>
      </c>
      <c r="F8428" s="0" t="s">
        <v>17830</v>
      </c>
      <c r="G8428" s="0" t="s">
        <v>1074</v>
      </c>
    </row>
    <row r="8429" customFormat="false" ht="14.4" hidden="false" customHeight="false" outlineLevel="0" collapsed="false">
      <c r="A8429" s="0" t="n">
        <v>1276</v>
      </c>
      <c r="B8429" s="0" t="s">
        <v>21935</v>
      </c>
      <c r="C8429" s="0" t="s">
        <v>21936</v>
      </c>
      <c r="D8429" s="0" t="n">
        <v>35</v>
      </c>
      <c r="E8429" s="0" t="s">
        <v>16380</v>
      </c>
      <c r="F8429" s="0" t="s">
        <v>16381</v>
      </c>
      <c r="G8429" s="0" t="s">
        <v>1074</v>
      </c>
    </row>
    <row r="8430" customFormat="false" ht="14.4" hidden="false" customHeight="false" outlineLevel="0" collapsed="false">
      <c r="A8430" s="0" t="n">
        <v>1276</v>
      </c>
      <c r="B8430" s="0" t="s">
        <v>21935</v>
      </c>
      <c r="C8430" s="0" t="s">
        <v>21936</v>
      </c>
      <c r="D8430" s="0" t="n">
        <v>50</v>
      </c>
      <c r="E8430" s="0" t="s">
        <v>16402</v>
      </c>
      <c r="F8430" s="0" t="s">
        <v>16403</v>
      </c>
      <c r="G8430" s="0" t="s">
        <v>1074</v>
      </c>
    </row>
    <row r="8431" customFormat="false" ht="14.4" hidden="false" customHeight="false" outlineLevel="0" collapsed="false">
      <c r="A8431" s="0" t="n">
        <v>1276</v>
      </c>
      <c r="B8431" s="0" t="s">
        <v>21935</v>
      </c>
      <c r="C8431" s="0" t="s">
        <v>21936</v>
      </c>
      <c r="D8431" s="0" t="n">
        <v>60</v>
      </c>
      <c r="E8431" s="0" t="s">
        <v>21930</v>
      </c>
      <c r="F8431" s="0" t="s">
        <v>21931</v>
      </c>
      <c r="G8431" s="0" t="s">
        <v>1074</v>
      </c>
    </row>
    <row r="8432" customFormat="false" ht="14.4" hidden="false" customHeight="false" outlineLevel="0" collapsed="false">
      <c r="A8432" s="0" t="n">
        <v>1276</v>
      </c>
      <c r="B8432" s="0" t="s">
        <v>21935</v>
      </c>
      <c r="C8432" s="0" t="s">
        <v>21936</v>
      </c>
      <c r="D8432" s="0" t="n">
        <v>70</v>
      </c>
      <c r="E8432" s="0" t="s">
        <v>21932</v>
      </c>
      <c r="F8432" s="0" t="s">
        <v>21937</v>
      </c>
      <c r="G8432" s="0" t="s">
        <v>1074</v>
      </c>
    </row>
    <row r="8433" customFormat="false" ht="14.4" hidden="false" customHeight="false" outlineLevel="0" collapsed="false">
      <c r="A8433" s="0" t="n">
        <v>1276</v>
      </c>
      <c r="B8433" s="0" t="s">
        <v>21935</v>
      </c>
      <c r="C8433" s="0" t="s">
        <v>21936</v>
      </c>
      <c r="D8433" s="0" t="n">
        <v>80</v>
      </c>
      <c r="E8433" s="0" t="s">
        <v>16426</v>
      </c>
      <c r="F8433" s="0" t="s">
        <v>17992</v>
      </c>
      <c r="G8433" s="0" t="s">
        <v>1074</v>
      </c>
    </row>
    <row r="8434" customFormat="false" ht="14.4" hidden="false" customHeight="false" outlineLevel="0" collapsed="false">
      <c r="A8434" s="0" t="n">
        <v>1276</v>
      </c>
      <c r="B8434" s="0" t="s">
        <v>21935</v>
      </c>
      <c r="C8434" s="0" t="s">
        <v>21936</v>
      </c>
      <c r="D8434" s="0" t="n">
        <v>90</v>
      </c>
      <c r="E8434" s="0" t="s">
        <v>18085</v>
      </c>
      <c r="F8434" s="0" t="s">
        <v>18086</v>
      </c>
      <c r="G8434" s="0" t="s">
        <v>1074</v>
      </c>
    </row>
    <row r="8435" customFormat="false" ht="14.4" hidden="false" customHeight="false" outlineLevel="0" collapsed="false">
      <c r="A8435" s="0" t="n">
        <v>1276</v>
      </c>
      <c r="B8435" s="0" t="s">
        <v>21935</v>
      </c>
      <c r="C8435" s="0" t="s">
        <v>21936</v>
      </c>
      <c r="D8435" s="0" t="n">
        <v>91</v>
      </c>
      <c r="E8435" s="0" t="s">
        <v>1055</v>
      </c>
      <c r="F8435" s="0" t="s">
        <v>1056</v>
      </c>
      <c r="G8435" s="0" t="s">
        <v>1074</v>
      </c>
    </row>
    <row r="8436" customFormat="false" ht="14.4" hidden="false" customHeight="false" outlineLevel="0" collapsed="false">
      <c r="A8436" s="0" t="n">
        <v>1279</v>
      </c>
      <c r="B8436" s="0" t="s">
        <v>21938</v>
      </c>
      <c r="C8436" s="0" t="s">
        <v>21939</v>
      </c>
      <c r="D8436" s="0" t="n">
        <v>103</v>
      </c>
      <c r="E8436" s="0" t="s">
        <v>21940</v>
      </c>
      <c r="F8436" s="0" t="s">
        <v>1074</v>
      </c>
      <c r="G8436" s="0" t="s">
        <v>1074</v>
      </c>
    </row>
    <row r="8437" customFormat="false" ht="14.4" hidden="false" customHeight="false" outlineLevel="0" collapsed="false">
      <c r="A8437" s="0" t="n">
        <v>1279</v>
      </c>
      <c r="B8437" s="0" t="s">
        <v>21938</v>
      </c>
      <c r="C8437" s="0" t="s">
        <v>21939</v>
      </c>
      <c r="D8437" s="0" t="n">
        <v>107</v>
      </c>
      <c r="E8437" s="0" t="s">
        <v>21941</v>
      </c>
      <c r="F8437" s="0" t="s">
        <v>1074</v>
      </c>
      <c r="G8437" s="0" t="s">
        <v>1074</v>
      </c>
    </row>
    <row r="8438" customFormat="false" ht="14.4" hidden="false" customHeight="false" outlineLevel="0" collapsed="false">
      <c r="A8438" s="0" t="n">
        <v>1279</v>
      </c>
      <c r="B8438" s="0" t="s">
        <v>21938</v>
      </c>
      <c r="C8438" s="0" t="s">
        <v>21939</v>
      </c>
      <c r="D8438" s="0" t="n">
        <v>108</v>
      </c>
      <c r="E8438" s="0" t="s">
        <v>21942</v>
      </c>
      <c r="F8438" s="0" t="s">
        <v>1074</v>
      </c>
      <c r="G8438" s="0" t="s">
        <v>1074</v>
      </c>
    </row>
    <row r="8439" customFormat="false" ht="14.4" hidden="false" customHeight="false" outlineLevel="0" collapsed="false">
      <c r="A8439" s="0" t="n">
        <v>1282</v>
      </c>
      <c r="B8439" s="0" t="s">
        <v>21943</v>
      </c>
      <c r="C8439" s="0" t="s">
        <v>21944</v>
      </c>
      <c r="D8439" s="0" t="n">
        <v>201</v>
      </c>
      <c r="E8439" s="0" t="s">
        <v>21945</v>
      </c>
      <c r="F8439" s="0" t="s">
        <v>1074</v>
      </c>
      <c r="G8439" s="0" t="s">
        <v>1074</v>
      </c>
    </row>
    <row r="8440" customFormat="false" ht="14.4" hidden="false" customHeight="false" outlineLevel="0" collapsed="false">
      <c r="A8440" s="0" t="n">
        <v>1282</v>
      </c>
      <c r="B8440" s="0" t="s">
        <v>21943</v>
      </c>
      <c r="C8440" s="0" t="s">
        <v>21944</v>
      </c>
      <c r="D8440" s="0" t="n">
        <v>202</v>
      </c>
      <c r="E8440" s="0" t="s">
        <v>21946</v>
      </c>
      <c r="F8440" s="0" t="s">
        <v>1074</v>
      </c>
      <c r="G8440" s="0" t="s">
        <v>1074</v>
      </c>
    </row>
    <row r="8441" customFormat="false" ht="14.4" hidden="false" customHeight="false" outlineLevel="0" collapsed="false">
      <c r="A8441" s="0" t="n">
        <v>1282</v>
      </c>
      <c r="B8441" s="0" t="s">
        <v>21943</v>
      </c>
      <c r="C8441" s="0" t="s">
        <v>21944</v>
      </c>
      <c r="D8441" s="0" t="n">
        <v>203</v>
      </c>
      <c r="E8441" s="0" t="s">
        <v>21947</v>
      </c>
      <c r="F8441" s="0" t="s">
        <v>1074</v>
      </c>
      <c r="G8441" s="0" t="s">
        <v>1074</v>
      </c>
    </row>
    <row r="8442" customFormat="false" ht="14.4" hidden="false" customHeight="false" outlineLevel="0" collapsed="false">
      <c r="A8442" s="0" t="n">
        <v>1282</v>
      </c>
      <c r="B8442" s="0" t="s">
        <v>21943</v>
      </c>
      <c r="C8442" s="0" t="s">
        <v>21944</v>
      </c>
      <c r="D8442" s="0" t="n">
        <v>204</v>
      </c>
      <c r="E8442" s="0" t="s">
        <v>21948</v>
      </c>
      <c r="F8442" s="0" t="s">
        <v>1074</v>
      </c>
      <c r="G8442" s="0" t="s">
        <v>1074</v>
      </c>
    </row>
    <row r="8443" customFormat="false" ht="14.4" hidden="false" customHeight="false" outlineLevel="0" collapsed="false">
      <c r="A8443" s="0" t="n">
        <v>1282</v>
      </c>
      <c r="B8443" s="0" t="s">
        <v>21943</v>
      </c>
      <c r="C8443" s="0" t="s">
        <v>21944</v>
      </c>
      <c r="D8443" s="0" t="n">
        <v>205</v>
      </c>
      <c r="E8443" s="0" t="s">
        <v>21949</v>
      </c>
      <c r="F8443" s="0" t="s">
        <v>1074</v>
      </c>
      <c r="G8443" s="0" t="s">
        <v>1074</v>
      </c>
    </row>
    <row r="8444" customFormat="false" ht="14.4" hidden="false" customHeight="false" outlineLevel="0" collapsed="false">
      <c r="A8444" s="0" t="n">
        <v>1282</v>
      </c>
      <c r="B8444" s="0" t="s">
        <v>21943</v>
      </c>
      <c r="C8444" s="0" t="s">
        <v>21944</v>
      </c>
      <c r="D8444" s="0" t="n">
        <v>206</v>
      </c>
      <c r="E8444" s="0" t="s">
        <v>21950</v>
      </c>
      <c r="F8444" s="0" t="s">
        <v>1074</v>
      </c>
      <c r="G8444" s="0" t="s">
        <v>1074</v>
      </c>
    </row>
    <row r="8445" customFormat="false" ht="14.4" hidden="false" customHeight="false" outlineLevel="0" collapsed="false">
      <c r="A8445" s="0" t="n">
        <v>1282</v>
      </c>
      <c r="B8445" s="0" t="s">
        <v>21943</v>
      </c>
      <c r="C8445" s="0" t="s">
        <v>21944</v>
      </c>
      <c r="D8445" s="0" t="n">
        <v>207</v>
      </c>
      <c r="E8445" s="0" t="s">
        <v>21951</v>
      </c>
      <c r="F8445" s="0" t="s">
        <v>1074</v>
      </c>
      <c r="G8445" s="0" t="s">
        <v>1074</v>
      </c>
    </row>
    <row r="8446" customFormat="false" ht="14.4" hidden="false" customHeight="false" outlineLevel="0" collapsed="false">
      <c r="A8446" s="0" t="n">
        <v>1285</v>
      </c>
      <c r="B8446" s="0" t="s">
        <v>21952</v>
      </c>
      <c r="C8446" s="0" t="s">
        <v>21953</v>
      </c>
      <c r="D8446" s="0" t="s">
        <v>21018</v>
      </c>
      <c r="E8446" s="0" t="s">
        <v>21954</v>
      </c>
      <c r="F8446" s="0" t="s">
        <v>1074</v>
      </c>
      <c r="G8446" s="0" t="s">
        <v>1074</v>
      </c>
    </row>
    <row r="8447" customFormat="false" ht="14.4" hidden="false" customHeight="false" outlineLevel="0" collapsed="false">
      <c r="A8447" s="0" t="n">
        <v>1285</v>
      </c>
      <c r="B8447" s="0" t="s">
        <v>21952</v>
      </c>
      <c r="C8447" s="0" t="s">
        <v>21953</v>
      </c>
      <c r="D8447" s="0" t="s">
        <v>21955</v>
      </c>
      <c r="E8447" s="0" t="s">
        <v>21956</v>
      </c>
      <c r="F8447" s="0" t="s">
        <v>1074</v>
      </c>
      <c r="G8447" s="0" t="s">
        <v>1074</v>
      </c>
    </row>
    <row r="8448" customFormat="false" ht="14.4" hidden="false" customHeight="false" outlineLevel="0" collapsed="false">
      <c r="A8448" s="0" t="n">
        <v>1285</v>
      </c>
      <c r="B8448" s="0" t="s">
        <v>21952</v>
      </c>
      <c r="C8448" s="0" t="s">
        <v>21953</v>
      </c>
      <c r="D8448" s="0" t="s">
        <v>21957</v>
      </c>
      <c r="E8448" s="0" t="s">
        <v>21958</v>
      </c>
      <c r="F8448" s="0" t="s">
        <v>1074</v>
      </c>
      <c r="G8448" s="0" t="s">
        <v>1074</v>
      </c>
    </row>
    <row r="8449" customFormat="false" ht="14.4" hidden="false" customHeight="false" outlineLevel="0" collapsed="false">
      <c r="A8449" s="0" t="n">
        <v>1288</v>
      </c>
      <c r="B8449" s="0" t="s">
        <v>21959</v>
      </c>
      <c r="C8449" s="0" t="s">
        <v>21960</v>
      </c>
      <c r="D8449" s="0" t="n">
        <v>1</v>
      </c>
      <c r="E8449" s="0" t="s">
        <v>21961</v>
      </c>
      <c r="F8449" s="0" t="s">
        <v>21962</v>
      </c>
      <c r="G8449" s="0" t="s">
        <v>1074</v>
      </c>
    </row>
    <row r="8450" customFormat="false" ht="14.4" hidden="false" customHeight="false" outlineLevel="0" collapsed="false">
      <c r="A8450" s="0" t="n">
        <v>1288</v>
      </c>
      <c r="B8450" s="0" t="s">
        <v>21959</v>
      </c>
      <c r="C8450" s="0" t="s">
        <v>21960</v>
      </c>
      <c r="D8450" s="0" t="n">
        <v>2</v>
      </c>
      <c r="E8450" s="0" t="s">
        <v>21963</v>
      </c>
      <c r="F8450" s="0" t="s">
        <v>21964</v>
      </c>
      <c r="G8450" s="0" t="s">
        <v>1074</v>
      </c>
    </row>
    <row r="8451" customFormat="false" ht="14.4" hidden="false" customHeight="false" outlineLevel="0" collapsed="false">
      <c r="A8451" s="0" t="n">
        <v>1288</v>
      </c>
      <c r="B8451" s="0" t="s">
        <v>21959</v>
      </c>
      <c r="C8451" s="0" t="s">
        <v>21960</v>
      </c>
      <c r="D8451" s="0" t="n">
        <v>3</v>
      </c>
      <c r="E8451" s="0" t="s">
        <v>21965</v>
      </c>
      <c r="F8451" s="0" t="s">
        <v>21966</v>
      </c>
      <c r="G8451" s="0" t="s">
        <v>1074</v>
      </c>
    </row>
    <row r="8452" customFormat="false" ht="14.4" hidden="false" customHeight="false" outlineLevel="0" collapsed="false">
      <c r="A8452" s="0" t="n">
        <v>1291</v>
      </c>
      <c r="B8452" s="0" t="s">
        <v>21967</v>
      </c>
      <c r="C8452" s="0" t="s">
        <v>21968</v>
      </c>
      <c r="D8452" s="0" t="n">
        <v>301</v>
      </c>
      <c r="E8452" s="0" t="s">
        <v>21969</v>
      </c>
      <c r="F8452" s="0" t="s">
        <v>1074</v>
      </c>
      <c r="G8452" s="0" t="s">
        <v>1074</v>
      </c>
    </row>
    <row r="8453" customFormat="false" ht="14.4" hidden="false" customHeight="false" outlineLevel="0" collapsed="false">
      <c r="A8453" s="0" t="n">
        <v>1291</v>
      </c>
      <c r="B8453" s="0" t="s">
        <v>21967</v>
      </c>
      <c r="C8453" s="0" t="s">
        <v>21968</v>
      </c>
      <c r="D8453" s="0" t="n">
        <v>302</v>
      </c>
      <c r="E8453" s="0" t="s">
        <v>21970</v>
      </c>
      <c r="F8453" s="0" t="s">
        <v>1074</v>
      </c>
      <c r="G8453" s="0" t="s">
        <v>1074</v>
      </c>
    </row>
    <row r="8454" customFormat="false" ht="14.4" hidden="false" customHeight="false" outlineLevel="0" collapsed="false">
      <c r="A8454" s="0" t="n">
        <v>1291</v>
      </c>
      <c r="B8454" s="0" t="s">
        <v>21967</v>
      </c>
      <c r="C8454" s="0" t="s">
        <v>21968</v>
      </c>
      <c r="D8454" s="0" t="n">
        <v>303</v>
      </c>
      <c r="E8454" s="0" t="s">
        <v>21971</v>
      </c>
      <c r="F8454" s="0" t="s">
        <v>1074</v>
      </c>
      <c r="G8454" s="0" t="s">
        <v>1074</v>
      </c>
    </row>
    <row r="8455" customFormat="false" ht="14.4" hidden="false" customHeight="false" outlineLevel="0" collapsed="false">
      <c r="A8455" s="0" t="n">
        <v>1291</v>
      </c>
      <c r="B8455" s="0" t="s">
        <v>21967</v>
      </c>
      <c r="C8455" s="0" t="s">
        <v>21968</v>
      </c>
      <c r="D8455" s="0" t="n">
        <v>304</v>
      </c>
      <c r="E8455" s="0" t="s">
        <v>21972</v>
      </c>
      <c r="F8455" s="0" t="s">
        <v>1074</v>
      </c>
      <c r="G8455" s="0" t="s">
        <v>1074</v>
      </c>
    </row>
    <row r="8456" customFormat="false" ht="14.4" hidden="false" customHeight="false" outlineLevel="0" collapsed="false">
      <c r="A8456" s="0" t="n">
        <v>1291</v>
      </c>
      <c r="B8456" s="0" t="s">
        <v>21967</v>
      </c>
      <c r="C8456" s="0" t="s">
        <v>21968</v>
      </c>
      <c r="D8456" s="0" t="n">
        <v>305</v>
      </c>
      <c r="E8456" s="0" t="s">
        <v>21973</v>
      </c>
      <c r="F8456" s="0" t="s">
        <v>1074</v>
      </c>
      <c r="G8456" s="0" t="s">
        <v>1074</v>
      </c>
    </row>
    <row r="8457" customFormat="false" ht="14.4" hidden="false" customHeight="false" outlineLevel="0" collapsed="false">
      <c r="A8457" s="0" t="n">
        <v>1291</v>
      </c>
      <c r="B8457" s="0" t="s">
        <v>21967</v>
      </c>
      <c r="C8457" s="0" t="s">
        <v>21968</v>
      </c>
      <c r="D8457" s="0" t="n">
        <v>306</v>
      </c>
      <c r="E8457" s="0" t="s">
        <v>21974</v>
      </c>
      <c r="F8457" s="0" t="s">
        <v>1074</v>
      </c>
      <c r="G8457" s="0" t="s">
        <v>1074</v>
      </c>
    </row>
    <row r="8458" customFormat="false" ht="14.4" hidden="false" customHeight="false" outlineLevel="0" collapsed="false">
      <c r="A8458" s="0" t="n">
        <v>1291</v>
      </c>
      <c r="B8458" s="0" t="s">
        <v>21967</v>
      </c>
      <c r="C8458" s="0" t="s">
        <v>21968</v>
      </c>
      <c r="D8458" s="0" t="n">
        <v>307</v>
      </c>
      <c r="E8458" s="0" t="s">
        <v>21975</v>
      </c>
      <c r="F8458" s="0" t="s">
        <v>1074</v>
      </c>
      <c r="G8458" s="0" t="s">
        <v>1074</v>
      </c>
    </row>
    <row r="8459" customFormat="false" ht="14.4" hidden="false" customHeight="false" outlineLevel="0" collapsed="false">
      <c r="A8459" s="0" t="n">
        <v>1291</v>
      </c>
      <c r="B8459" s="0" t="s">
        <v>21967</v>
      </c>
      <c r="C8459" s="0" t="s">
        <v>21968</v>
      </c>
      <c r="D8459" s="0" t="n">
        <v>308</v>
      </c>
      <c r="E8459" s="0" t="s">
        <v>21976</v>
      </c>
      <c r="F8459" s="0" t="s">
        <v>1074</v>
      </c>
      <c r="G8459" s="0" t="s">
        <v>1074</v>
      </c>
    </row>
    <row r="8460" customFormat="false" ht="14.4" hidden="false" customHeight="false" outlineLevel="0" collapsed="false">
      <c r="A8460" s="0" t="n">
        <v>1291</v>
      </c>
      <c r="B8460" s="0" t="s">
        <v>21967</v>
      </c>
      <c r="C8460" s="0" t="s">
        <v>21968</v>
      </c>
      <c r="D8460" s="0" t="n">
        <v>309</v>
      </c>
      <c r="E8460" s="0" t="s">
        <v>21977</v>
      </c>
      <c r="F8460" s="0" t="s">
        <v>1074</v>
      </c>
      <c r="G8460" s="0" t="s">
        <v>1074</v>
      </c>
    </row>
    <row r="8461" customFormat="false" ht="14.4" hidden="false" customHeight="false" outlineLevel="0" collapsed="false">
      <c r="A8461" s="0" t="n">
        <v>1291</v>
      </c>
      <c r="B8461" s="0" t="s">
        <v>21967</v>
      </c>
      <c r="C8461" s="0" t="s">
        <v>21968</v>
      </c>
      <c r="D8461" s="0" t="n">
        <v>310</v>
      </c>
      <c r="E8461" s="0" t="s">
        <v>21978</v>
      </c>
      <c r="F8461" s="0" t="s">
        <v>1074</v>
      </c>
      <c r="G8461" s="0" t="s">
        <v>1074</v>
      </c>
    </row>
    <row r="8462" customFormat="false" ht="14.4" hidden="false" customHeight="false" outlineLevel="0" collapsed="false">
      <c r="A8462" s="0" t="n">
        <v>1291</v>
      </c>
      <c r="B8462" s="0" t="s">
        <v>21967</v>
      </c>
      <c r="C8462" s="0" t="s">
        <v>21968</v>
      </c>
      <c r="D8462" s="0" t="n">
        <v>311</v>
      </c>
      <c r="E8462" s="0" t="s">
        <v>21979</v>
      </c>
      <c r="F8462" s="0" t="s">
        <v>1074</v>
      </c>
      <c r="G8462" s="0" t="s">
        <v>1074</v>
      </c>
    </row>
    <row r="8463" customFormat="false" ht="14.4" hidden="false" customHeight="false" outlineLevel="0" collapsed="false">
      <c r="A8463" s="0" t="n">
        <v>1294</v>
      </c>
      <c r="B8463" s="0" t="s">
        <v>21980</v>
      </c>
      <c r="C8463" s="0" t="s">
        <v>21981</v>
      </c>
      <c r="D8463" s="0" t="n">
        <v>1</v>
      </c>
      <c r="E8463" s="0" t="s">
        <v>17342</v>
      </c>
      <c r="F8463" s="0" t="s">
        <v>17343</v>
      </c>
      <c r="G8463" s="0" t="s">
        <v>18267</v>
      </c>
    </row>
    <row r="8464" customFormat="false" ht="14.4" hidden="false" customHeight="false" outlineLevel="0" collapsed="false">
      <c r="A8464" s="0" t="n">
        <v>1294</v>
      </c>
      <c r="B8464" s="0" t="s">
        <v>21980</v>
      </c>
      <c r="C8464" s="0" t="s">
        <v>21981</v>
      </c>
      <c r="D8464" s="0" t="n">
        <v>2</v>
      </c>
      <c r="E8464" s="0" t="s">
        <v>18347</v>
      </c>
      <c r="F8464" s="0" t="s">
        <v>1074</v>
      </c>
      <c r="G8464" s="0" t="s">
        <v>1074</v>
      </c>
    </row>
    <row r="8465" customFormat="false" ht="14.4" hidden="false" customHeight="false" outlineLevel="0" collapsed="false">
      <c r="A8465" s="0" t="n">
        <v>1294</v>
      </c>
      <c r="B8465" s="0" t="s">
        <v>21980</v>
      </c>
      <c r="C8465" s="0" t="s">
        <v>21981</v>
      </c>
      <c r="D8465" s="0" t="n">
        <v>3</v>
      </c>
      <c r="E8465" s="0" t="s">
        <v>21982</v>
      </c>
      <c r="F8465" s="0" t="s">
        <v>1074</v>
      </c>
      <c r="G8465" s="0" t="s">
        <v>1074</v>
      </c>
    </row>
    <row r="8466" customFormat="false" ht="14.4" hidden="false" customHeight="false" outlineLevel="0" collapsed="false">
      <c r="A8466" s="0" t="n">
        <v>1297</v>
      </c>
      <c r="B8466" s="0" t="s">
        <v>21983</v>
      </c>
      <c r="C8466" s="0" t="s">
        <v>21984</v>
      </c>
      <c r="D8466" s="0" t="n">
        <v>11001</v>
      </c>
      <c r="E8466" s="0" t="s">
        <v>21985</v>
      </c>
      <c r="F8466" s="0" t="s">
        <v>21986</v>
      </c>
      <c r="G8466" s="0" t="s">
        <v>21987</v>
      </c>
    </row>
    <row r="8467" customFormat="false" ht="14.4" hidden="false" customHeight="false" outlineLevel="0" collapsed="false">
      <c r="A8467" s="0" t="n">
        <v>1297</v>
      </c>
      <c r="B8467" s="0" t="s">
        <v>21983</v>
      </c>
      <c r="C8467" s="0" t="s">
        <v>21984</v>
      </c>
      <c r="D8467" s="0" t="n">
        <v>11002</v>
      </c>
      <c r="E8467" s="0" t="s">
        <v>21988</v>
      </c>
      <c r="F8467" s="0" t="s">
        <v>21989</v>
      </c>
      <c r="G8467" s="0" t="s">
        <v>21990</v>
      </c>
    </row>
    <row r="8468" customFormat="false" ht="14.4" hidden="false" customHeight="false" outlineLevel="0" collapsed="false">
      <c r="A8468" s="0" t="n">
        <v>1297</v>
      </c>
      <c r="B8468" s="0" t="s">
        <v>21983</v>
      </c>
      <c r="C8468" s="0" t="s">
        <v>21984</v>
      </c>
      <c r="D8468" s="0" t="n">
        <v>11003</v>
      </c>
      <c r="E8468" s="0" t="s">
        <v>21991</v>
      </c>
      <c r="F8468" s="0" t="s">
        <v>21992</v>
      </c>
      <c r="G8468" s="0" t="s">
        <v>21993</v>
      </c>
    </row>
    <row r="8469" customFormat="false" ht="14.4" hidden="false" customHeight="false" outlineLevel="0" collapsed="false">
      <c r="A8469" s="0" t="n">
        <v>1297</v>
      </c>
      <c r="B8469" s="0" t="s">
        <v>21983</v>
      </c>
      <c r="C8469" s="0" t="s">
        <v>21984</v>
      </c>
      <c r="D8469" s="0" t="n">
        <v>11004</v>
      </c>
      <c r="E8469" s="0" t="s">
        <v>21994</v>
      </c>
      <c r="F8469" s="0" t="s">
        <v>21995</v>
      </c>
      <c r="G8469" s="0" t="s">
        <v>21996</v>
      </c>
    </row>
    <row r="8470" customFormat="false" ht="14.4" hidden="false" customHeight="false" outlineLevel="0" collapsed="false">
      <c r="A8470" s="0" t="n">
        <v>1297</v>
      </c>
      <c r="B8470" s="0" t="s">
        <v>21983</v>
      </c>
      <c r="C8470" s="0" t="s">
        <v>21984</v>
      </c>
      <c r="D8470" s="0" t="n">
        <v>11005</v>
      </c>
      <c r="E8470" s="0" t="s">
        <v>21997</v>
      </c>
      <c r="F8470" s="0" t="s">
        <v>21998</v>
      </c>
      <c r="G8470" s="0" t="s">
        <v>21999</v>
      </c>
    </row>
    <row r="8471" customFormat="false" ht="14.4" hidden="false" customHeight="false" outlineLevel="0" collapsed="false">
      <c r="A8471" s="0" t="n">
        <v>1297</v>
      </c>
      <c r="B8471" s="0" t="s">
        <v>21983</v>
      </c>
      <c r="C8471" s="0" t="s">
        <v>21984</v>
      </c>
      <c r="D8471" s="0" t="n">
        <v>11006</v>
      </c>
      <c r="E8471" s="0" t="s">
        <v>22000</v>
      </c>
      <c r="F8471" s="0" t="s">
        <v>22001</v>
      </c>
      <c r="G8471" s="0" t="s">
        <v>22002</v>
      </c>
    </row>
    <row r="8472" customFormat="false" ht="14.4" hidden="false" customHeight="false" outlineLevel="0" collapsed="false">
      <c r="A8472" s="0" t="n">
        <v>1297</v>
      </c>
      <c r="B8472" s="0" t="s">
        <v>21983</v>
      </c>
      <c r="C8472" s="0" t="s">
        <v>21984</v>
      </c>
      <c r="D8472" s="0" t="n">
        <v>11007</v>
      </c>
      <c r="E8472" s="0" t="s">
        <v>22003</v>
      </c>
      <c r="F8472" s="0" t="s">
        <v>22004</v>
      </c>
      <c r="G8472" s="0" t="s">
        <v>22005</v>
      </c>
    </row>
    <row r="8473" customFormat="false" ht="14.4" hidden="false" customHeight="false" outlineLevel="0" collapsed="false">
      <c r="A8473" s="0" t="n">
        <v>1297</v>
      </c>
      <c r="B8473" s="0" t="s">
        <v>21983</v>
      </c>
      <c r="C8473" s="0" t="s">
        <v>21984</v>
      </c>
      <c r="D8473" s="0" t="n">
        <v>11008</v>
      </c>
      <c r="E8473" s="0" t="s">
        <v>22006</v>
      </c>
      <c r="F8473" s="0" t="s">
        <v>22007</v>
      </c>
      <c r="G8473" s="0" t="s">
        <v>22008</v>
      </c>
    </row>
    <row r="8474" customFormat="false" ht="14.4" hidden="false" customHeight="false" outlineLevel="0" collapsed="false">
      <c r="A8474" s="0" t="n">
        <v>1297</v>
      </c>
      <c r="B8474" s="0" t="s">
        <v>21983</v>
      </c>
      <c r="C8474" s="0" t="s">
        <v>21984</v>
      </c>
      <c r="D8474" s="0" t="n">
        <v>11009</v>
      </c>
      <c r="E8474" s="0" t="s">
        <v>22009</v>
      </c>
      <c r="F8474" s="0" t="s">
        <v>22010</v>
      </c>
      <c r="G8474" s="0" t="s">
        <v>22011</v>
      </c>
    </row>
    <row r="8475" customFormat="false" ht="14.4" hidden="false" customHeight="false" outlineLevel="0" collapsed="false">
      <c r="A8475" s="0" t="n">
        <v>1297</v>
      </c>
      <c r="B8475" s="0" t="s">
        <v>21983</v>
      </c>
      <c r="C8475" s="0" t="s">
        <v>21984</v>
      </c>
      <c r="D8475" s="0" t="n">
        <v>11010</v>
      </c>
      <c r="E8475" s="0" t="s">
        <v>22012</v>
      </c>
      <c r="F8475" s="0" t="s">
        <v>22013</v>
      </c>
      <c r="G8475" s="0" t="s">
        <v>22014</v>
      </c>
    </row>
    <row r="8476" customFormat="false" ht="14.4" hidden="false" customHeight="false" outlineLevel="0" collapsed="false">
      <c r="A8476" s="0" t="n">
        <v>1297</v>
      </c>
      <c r="B8476" s="0" t="s">
        <v>21983</v>
      </c>
      <c r="C8476" s="0" t="s">
        <v>21984</v>
      </c>
      <c r="D8476" s="0" t="n">
        <v>11011</v>
      </c>
      <c r="E8476" s="0" t="s">
        <v>22015</v>
      </c>
      <c r="F8476" s="0" t="s">
        <v>22016</v>
      </c>
      <c r="G8476" s="0" t="s">
        <v>22017</v>
      </c>
    </row>
    <row r="8477" customFormat="false" ht="14.4" hidden="false" customHeight="false" outlineLevel="0" collapsed="false">
      <c r="A8477" s="0" t="n">
        <v>1297</v>
      </c>
      <c r="B8477" s="0" t="s">
        <v>21983</v>
      </c>
      <c r="C8477" s="0" t="s">
        <v>21984</v>
      </c>
      <c r="D8477" s="0" t="n">
        <v>11012</v>
      </c>
      <c r="E8477" s="0" t="s">
        <v>19689</v>
      </c>
      <c r="F8477" s="0" t="s">
        <v>22018</v>
      </c>
      <c r="G8477" s="0" t="s">
        <v>22019</v>
      </c>
    </row>
    <row r="8478" customFormat="false" ht="14.4" hidden="false" customHeight="false" outlineLevel="0" collapsed="false">
      <c r="A8478" s="0" t="n">
        <v>1297</v>
      </c>
      <c r="B8478" s="0" t="s">
        <v>21983</v>
      </c>
      <c r="C8478" s="0" t="s">
        <v>21984</v>
      </c>
      <c r="D8478" s="0" t="n">
        <v>11013</v>
      </c>
      <c r="E8478" s="0" t="s">
        <v>22020</v>
      </c>
      <c r="F8478" s="0" t="s">
        <v>22021</v>
      </c>
      <c r="G8478" s="0" t="s">
        <v>22022</v>
      </c>
    </row>
    <row r="8479" customFormat="false" ht="14.4" hidden="false" customHeight="false" outlineLevel="0" collapsed="false">
      <c r="A8479" s="0" t="n">
        <v>1297</v>
      </c>
      <c r="B8479" s="0" t="s">
        <v>21983</v>
      </c>
      <c r="C8479" s="0" t="s">
        <v>21984</v>
      </c>
      <c r="D8479" s="0" t="n">
        <v>11014</v>
      </c>
      <c r="E8479" s="0" t="s">
        <v>22023</v>
      </c>
      <c r="F8479" s="0" t="s">
        <v>16228</v>
      </c>
      <c r="G8479" s="0" t="s">
        <v>16229</v>
      </c>
    </row>
    <row r="8480" customFormat="false" ht="14.4" hidden="false" customHeight="false" outlineLevel="0" collapsed="false">
      <c r="A8480" s="0" t="n">
        <v>1297</v>
      </c>
      <c r="B8480" s="0" t="s">
        <v>21983</v>
      </c>
      <c r="C8480" s="0" t="s">
        <v>21984</v>
      </c>
      <c r="D8480" s="0" t="n">
        <v>11015</v>
      </c>
      <c r="E8480" s="0" t="s">
        <v>22024</v>
      </c>
      <c r="F8480" s="0" t="s">
        <v>22025</v>
      </c>
      <c r="G8480" s="0" t="s">
        <v>22026</v>
      </c>
    </row>
    <row r="8481" customFormat="false" ht="14.4" hidden="false" customHeight="false" outlineLevel="0" collapsed="false">
      <c r="A8481" s="0" t="n">
        <v>1297</v>
      </c>
      <c r="B8481" s="0" t="s">
        <v>21983</v>
      </c>
      <c r="C8481" s="0" t="s">
        <v>21984</v>
      </c>
      <c r="D8481" s="0" t="n">
        <v>11016</v>
      </c>
      <c r="E8481" s="0" t="s">
        <v>22027</v>
      </c>
      <c r="F8481" s="0" t="s">
        <v>18092</v>
      </c>
      <c r="G8481" s="0" t="s">
        <v>22028</v>
      </c>
    </row>
    <row r="8482" customFormat="false" ht="14.4" hidden="false" customHeight="false" outlineLevel="0" collapsed="false">
      <c r="A8482" s="0" t="n">
        <v>1297</v>
      </c>
      <c r="B8482" s="0" t="s">
        <v>21983</v>
      </c>
      <c r="C8482" s="0" t="s">
        <v>21984</v>
      </c>
      <c r="D8482" s="0" t="n">
        <v>11017</v>
      </c>
      <c r="E8482" s="0" t="s">
        <v>22029</v>
      </c>
      <c r="F8482" s="0" t="s">
        <v>22030</v>
      </c>
      <c r="G8482" s="0" t="s">
        <v>22031</v>
      </c>
    </row>
    <row r="8483" customFormat="false" ht="14.4" hidden="false" customHeight="false" outlineLevel="0" collapsed="false">
      <c r="A8483" s="0" t="n">
        <v>1300</v>
      </c>
      <c r="B8483" s="0" t="s">
        <v>22032</v>
      </c>
      <c r="C8483" s="0" t="s">
        <v>22033</v>
      </c>
      <c r="D8483" s="0" t="n">
        <v>1</v>
      </c>
      <c r="E8483" s="0" t="s">
        <v>22034</v>
      </c>
      <c r="G8483" s="0" t="s">
        <v>481</v>
      </c>
    </row>
    <row r="8484" customFormat="false" ht="14.4" hidden="false" customHeight="false" outlineLevel="0" collapsed="false">
      <c r="A8484" s="0" t="n">
        <v>1300</v>
      </c>
      <c r="B8484" s="0" t="s">
        <v>22032</v>
      </c>
      <c r="C8484" s="0" t="s">
        <v>22033</v>
      </c>
      <c r="D8484" s="0" t="n">
        <v>2</v>
      </c>
      <c r="E8484" s="0" t="s">
        <v>22035</v>
      </c>
      <c r="G8484" s="0" t="s">
        <v>22036</v>
      </c>
    </row>
    <row r="8485" customFormat="false" ht="14.4" hidden="false" customHeight="false" outlineLevel="0" collapsed="false">
      <c r="A8485" s="0" t="n">
        <v>1303</v>
      </c>
      <c r="B8485" s="0" t="s">
        <v>22037</v>
      </c>
      <c r="C8485" s="0" t="s">
        <v>22038</v>
      </c>
      <c r="D8485" s="0" t="n">
        <v>1</v>
      </c>
      <c r="E8485" s="0" t="s">
        <v>16426</v>
      </c>
      <c r="G8485" s="0" t="s">
        <v>22039</v>
      </c>
    </row>
    <row r="8486" customFormat="false" ht="14.4" hidden="false" customHeight="false" outlineLevel="0" collapsed="false">
      <c r="A8486" s="0" t="n">
        <v>1303</v>
      </c>
      <c r="B8486" s="0" t="s">
        <v>22037</v>
      </c>
      <c r="C8486" s="0" t="s">
        <v>22038</v>
      </c>
      <c r="D8486" s="0" t="n">
        <v>2</v>
      </c>
      <c r="E8486" s="0" t="s">
        <v>22040</v>
      </c>
      <c r="G8486" s="0" t="s">
        <v>22041</v>
      </c>
    </row>
    <row r="8487" customFormat="false" ht="14.4" hidden="false" customHeight="false" outlineLevel="0" collapsed="false">
      <c r="A8487" s="0" t="n">
        <v>1303</v>
      </c>
      <c r="B8487" s="0" t="s">
        <v>22037</v>
      </c>
      <c r="C8487" s="0" t="s">
        <v>22038</v>
      </c>
      <c r="D8487" s="0" t="n">
        <v>3</v>
      </c>
      <c r="E8487" s="0" t="s">
        <v>22042</v>
      </c>
      <c r="G8487" s="0" t="s">
        <v>22043</v>
      </c>
    </row>
    <row r="8488" customFormat="false" ht="14.4" hidden="false" customHeight="false" outlineLevel="0" collapsed="false">
      <c r="A8488" s="0" t="n">
        <v>1303</v>
      </c>
      <c r="B8488" s="0" t="s">
        <v>22037</v>
      </c>
      <c r="C8488" s="0" t="s">
        <v>22038</v>
      </c>
      <c r="D8488" s="0" t="n">
        <v>4</v>
      </c>
      <c r="E8488" s="0" t="s">
        <v>22044</v>
      </c>
      <c r="G8488" s="0" t="s">
        <v>22045</v>
      </c>
    </row>
    <row r="8489" customFormat="false" ht="14.4" hidden="false" customHeight="false" outlineLevel="0" collapsed="false">
      <c r="A8489" s="0" t="n">
        <v>1303</v>
      </c>
      <c r="B8489" s="0" t="s">
        <v>22037</v>
      </c>
      <c r="C8489" s="0" t="s">
        <v>22038</v>
      </c>
      <c r="D8489" s="0" t="n">
        <v>5</v>
      </c>
      <c r="E8489" s="0" t="s">
        <v>22046</v>
      </c>
      <c r="G8489" s="0" t="s">
        <v>22047</v>
      </c>
    </row>
    <row r="8490" customFormat="false" ht="14.4" hidden="false" customHeight="false" outlineLevel="0" collapsed="false">
      <c r="A8490" s="0" t="n">
        <v>1303</v>
      </c>
      <c r="B8490" s="0" t="s">
        <v>22037</v>
      </c>
      <c r="C8490" s="0" t="s">
        <v>22038</v>
      </c>
      <c r="D8490" s="0" t="n">
        <v>6</v>
      </c>
      <c r="E8490" s="0" t="s">
        <v>22048</v>
      </c>
      <c r="G8490" s="0" t="s">
        <v>22049</v>
      </c>
    </row>
    <row r="8491" customFormat="false" ht="14.4" hidden="false" customHeight="false" outlineLevel="0" collapsed="false">
      <c r="A8491" s="0" t="n">
        <v>1303</v>
      </c>
      <c r="B8491" s="0" t="s">
        <v>22037</v>
      </c>
      <c r="C8491" s="0" t="s">
        <v>22038</v>
      </c>
      <c r="D8491" s="0" t="n">
        <v>7</v>
      </c>
      <c r="E8491" s="0" t="s">
        <v>22050</v>
      </c>
      <c r="F8491" s="0" t="s">
        <v>22051</v>
      </c>
      <c r="G8491" s="0" t="s">
        <v>22052</v>
      </c>
    </row>
    <row r="8492" customFormat="false" ht="14.4" hidden="false" customHeight="false" outlineLevel="0" collapsed="false">
      <c r="A8492" s="0" t="n">
        <v>1303</v>
      </c>
      <c r="B8492" s="0" t="s">
        <v>22037</v>
      </c>
      <c r="C8492" s="0" t="s">
        <v>22038</v>
      </c>
      <c r="D8492" s="0" t="n">
        <v>8</v>
      </c>
      <c r="E8492" s="0" t="s">
        <v>22053</v>
      </c>
      <c r="F8492" s="0" t="s">
        <v>22054</v>
      </c>
      <c r="G8492" s="0" t="s">
        <v>22055</v>
      </c>
    </row>
    <row r="8493" customFormat="false" ht="14.4" hidden="false" customHeight="false" outlineLevel="0" collapsed="false">
      <c r="A8493" s="0" t="n">
        <v>1303</v>
      </c>
      <c r="B8493" s="0" t="s">
        <v>22037</v>
      </c>
      <c r="C8493" s="0" t="s">
        <v>22038</v>
      </c>
      <c r="D8493" s="0" t="n">
        <v>9</v>
      </c>
      <c r="E8493" s="0" t="s">
        <v>22056</v>
      </c>
      <c r="F8493" s="0" t="s">
        <v>22057</v>
      </c>
      <c r="G8493" s="0" t="s">
        <v>22058</v>
      </c>
    </row>
    <row r="8494" customFormat="false" ht="14.4" hidden="false" customHeight="false" outlineLevel="0" collapsed="false">
      <c r="A8494" s="0" t="n">
        <v>1306</v>
      </c>
      <c r="B8494" s="0" t="s">
        <v>22059</v>
      </c>
      <c r="C8494" s="0" t="s">
        <v>22060</v>
      </c>
      <c r="D8494" s="0" t="n">
        <v>0</v>
      </c>
      <c r="E8494" s="0" t="s">
        <v>9487</v>
      </c>
      <c r="F8494" s="0" t="s">
        <v>15436</v>
      </c>
      <c r="G8494" s="0" t="s">
        <v>15437</v>
      </c>
    </row>
    <row r="8495" customFormat="false" ht="14.4" hidden="false" customHeight="false" outlineLevel="0" collapsed="false">
      <c r="A8495" s="0" t="n">
        <v>1306</v>
      </c>
      <c r="B8495" s="0" t="s">
        <v>22059</v>
      </c>
      <c r="C8495" s="0" t="s">
        <v>22060</v>
      </c>
      <c r="D8495" s="0" t="n">
        <v>1</v>
      </c>
      <c r="E8495" s="0" t="s">
        <v>19357</v>
      </c>
      <c r="F8495" s="0" t="s">
        <v>19357</v>
      </c>
      <c r="G8495" s="0" t="s">
        <v>19357</v>
      </c>
    </row>
    <row r="8496" customFormat="false" ht="14.4" hidden="false" customHeight="false" outlineLevel="0" collapsed="false">
      <c r="A8496" s="0" t="n">
        <v>1306</v>
      </c>
      <c r="B8496" s="0" t="s">
        <v>22059</v>
      </c>
      <c r="C8496" s="0" t="s">
        <v>22060</v>
      </c>
      <c r="D8496" s="0" t="n">
        <v>2</v>
      </c>
      <c r="E8496" s="0" t="s">
        <v>19358</v>
      </c>
      <c r="F8496" s="0" t="s">
        <v>19359</v>
      </c>
      <c r="G8496" s="0" t="s">
        <v>19360</v>
      </c>
    </row>
    <row r="8497" customFormat="false" ht="14.4" hidden="false" customHeight="false" outlineLevel="0" collapsed="false">
      <c r="A8497" s="0" t="n">
        <v>1306</v>
      </c>
      <c r="B8497" s="0" t="s">
        <v>22059</v>
      </c>
      <c r="C8497" s="0" t="s">
        <v>22060</v>
      </c>
      <c r="D8497" s="0" t="n">
        <v>3</v>
      </c>
      <c r="E8497" s="0" t="s">
        <v>19361</v>
      </c>
      <c r="F8497" s="0" t="s">
        <v>19362</v>
      </c>
      <c r="G8497" s="0" t="s">
        <v>19363</v>
      </c>
    </row>
    <row r="8498" customFormat="false" ht="14.4" hidden="false" customHeight="false" outlineLevel="0" collapsed="false">
      <c r="A8498" s="0" t="n">
        <v>1306</v>
      </c>
      <c r="B8498" s="0" t="s">
        <v>22059</v>
      </c>
      <c r="C8498" s="0" t="s">
        <v>22060</v>
      </c>
      <c r="D8498" s="0" t="n">
        <v>4</v>
      </c>
      <c r="E8498" s="0" t="s">
        <v>19364</v>
      </c>
      <c r="F8498" s="0" t="s">
        <v>19364</v>
      </c>
      <c r="G8498" s="0" t="s">
        <v>19364</v>
      </c>
    </row>
    <row r="8499" customFormat="false" ht="14.4" hidden="false" customHeight="false" outlineLevel="0" collapsed="false">
      <c r="A8499" s="0" t="n">
        <v>1306</v>
      </c>
      <c r="B8499" s="0" t="s">
        <v>22059</v>
      </c>
      <c r="C8499" s="0" t="s">
        <v>22060</v>
      </c>
      <c r="D8499" s="0" t="n">
        <v>5</v>
      </c>
      <c r="E8499" s="0" t="s">
        <v>19366</v>
      </c>
      <c r="F8499" s="0" t="s">
        <v>19366</v>
      </c>
      <c r="G8499" s="0" t="s">
        <v>19367</v>
      </c>
    </row>
    <row r="8500" customFormat="false" ht="14.4" hidden="false" customHeight="false" outlineLevel="0" collapsed="false">
      <c r="A8500" s="0" t="n">
        <v>1306</v>
      </c>
      <c r="B8500" s="0" t="s">
        <v>22059</v>
      </c>
      <c r="C8500" s="0" t="s">
        <v>22060</v>
      </c>
      <c r="D8500" s="0" t="n">
        <v>6</v>
      </c>
      <c r="E8500" s="0" t="s">
        <v>19368</v>
      </c>
      <c r="F8500" s="0" t="s">
        <v>19368</v>
      </c>
      <c r="G8500" s="0" t="s">
        <v>19368</v>
      </c>
    </row>
    <row r="8501" customFormat="false" ht="14.4" hidden="false" customHeight="false" outlineLevel="0" collapsed="false">
      <c r="A8501" s="0" t="n">
        <v>1306</v>
      </c>
      <c r="B8501" s="0" t="s">
        <v>22059</v>
      </c>
      <c r="C8501" s="0" t="s">
        <v>22060</v>
      </c>
      <c r="D8501" s="0" t="n">
        <v>7</v>
      </c>
      <c r="E8501" s="0" t="s">
        <v>19369</v>
      </c>
      <c r="F8501" s="0" t="s">
        <v>19369</v>
      </c>
      <c r="G8501" s="0" t="s">
        <v>19369</v>
      </c>
    </row>
    <row r="8502" customFormat="false" ht="14.4" hidden="false" customHeight="false" outlineLevel="0" collapsed="false">
      <c r="A8502" s="0" t="n">
        <v>1306</v>
      </c>
      <c r="B8502" s="0" t="s">
        <v>22059</v>
      </c>
      <c r="C8502" s="0" t="s">
        <v>22060</v>
      </c>
      <c r="D8502" s="0" t="n">
        <v>8</v>
      </c>
      <c r="E8502" s="0" t="s">
        <v>19371</v>
      </c>
      <c r="F8502" s="0" t="s">
        <v>19371</v>
      </c>
      <c r="G8502" s="0" t="s">
        <v>19371</v>
      </c>
    </row>
    <row r="8503" customFormat="false" ht="14.4" hidden="false" customHeight="false" outlineLevel="0" collapsed="false">
      <c r="A8503" s="0" t="n">
        <v>1306</v>
      </c>
      <c r="B8503" s="0" t="s">
        <v>22059</v>
      </c>
      <c r="C8503" s="0" t="s">
        <v>22060</v>
      </c>
      <c r="D8503" s="0" t="n">
        <v>9</v>
      </c>
      <c r="E8503" s="0" t="s">
        <v>19372</v>
      </c>
      <c r="F8503" s="0" t="s">
        <v>19372</v>
      </c>
      <c r="G8503" s="0" t="s">
        <v>19372</v>
      </c>
    </row>
    <row r="8504" customFormat="false" ht="14.4" hidden="false" customHeight="false" outlineLevel="0" collapsed="false">
      <c r="A8504" s="0" t="n">
        <v>1306</v>
      </c>
      <c r="B8504" s="0" t="s">
        <v>22059</v>
      </c>
      <c r="C8504" s="0" t="s">
        <v>22060</v>
      </c>
      <c r="D8504" s="0" t="n">
        <v>10</v>
      </c>
      <c r="E8504" s="0" t="s">
        <v>19373</v>
      </c>
      <c r="F8504" s="0" t="s">
        <v>19373</v>
      </c>
      <c r="G8504" s="0" t="s">
        <v>19373</v>
      </c>
    </row>
    <row r="8505" customFormat="false" ht="14.4" hidden="false" customHeight="false" outlineLevel="0" collapsed="false">
      <c r="A8505" s="0" t="n">
        <v>1306</v>
      </c>
      <c r="B8505" s="0" t="s">
        <v>22059</v>
      </c>
      <c r="C8505" s="0" t="s">
        <v>22060</v>
      </c>
      <c r="D8505" s="0" t="n">
        <v>11</v>
      </c>
      <c r="E8505" s="0" t="s">
        <v>19419</v>
      </c>
      <c r="F8505" s="0" t="s">
        <v>19419</v>
      </c>
      <c r="G8505" s="0" t="s">
        <v>19419</v>
      </c>
    </row>
    <row r="8506" customFormat="false" ht="14.4" hidden="false" customHeight="false" outlineLevel="0" collapsed="false">
      <c r="A8506" s="0" t="n">
        <v>1309</v>
      </c>
      <c r="B8506" s="0" t="s">
        <v>22061</v>
      </c>
      <c r="C8506" s="0" t="s">
        <v>22062</v>
      </c>
      <c r="D8506" s="0" t="n">
        <v>10</v>
      </c>
      <c r="E8506" s="0" t="s">
        <v>22063</v>
      </c>
      <c r="G8506" s="0" t="s">
        <v>22064</v>
      </c>
    </row>
    <row r="8507" customFormat="false" ht="14.4" hidden="false" customHeight="false" outlineLevel="0" collapsed="false">
      <c r="A8507" s="0" t="n">
        <v>1309</v>
      </c>
      <c r="B8507" s="0" t="s">
        <v>22061</v>
      </c>
      <c r="C8507" s="0" t="s">
        <v>22062</v>
      </c>
      <c r="D8507" s="0" t="n">
        <v>16</v>
      </c>
      <c r="E8507" s="0" t="s">
        <v>21927</v>
      </c>
      <c r="F8507" s="0" t="s">
        <v>21928</v>
      </c>
      <c r="G8507" s="0" t="s">
        <v>21929</v>
      </c>
    </row>
    <row r="8508" customFormat="false" ht="14.4" hidden="false" customHeight="false" outlineLevel="0" collapsed="false">
      <c r="A8508" s="0" t="n">
        <v>1309</v>
      </c>
      <c r="B8508" s="0" t="s">
        <v>22061</v>
      </c>
      <c r="C8508" s="0" t="s">
        <v>22062</v>
      </c>
      <c r="D8508" s="0" t="n">
        <v>30</v>
      </c>
      <c r="E8508" s="0" t="s">
        <v>16383</v>
      </c>
      <c r="F8508" s="0" t="s">
        <v>17830</v>
      </c>
    </row>
    <row r="8509" customFormat="false" ht="14.4" hidden="false" customHeight="false" outlineLevel="0" collapsed="false">
      <c r="A8509" s="0" t="n">
        <v>1309</v>
      </c>
      <c r="B8509" s="0" t="s">
        <v>22061</v>
      </c>
      <c r="C8509" s="0" t="s">
        <v>22062</v>
      </c>
      <c r="D8509" s="0" t="n">
        <v>50</v>
      </c>
      <c r="E8509" s="0" t="s">
        <v>16402</v>
      </c>
      <c r="F8509" s="0" t="s">
        <v>16403</v>
      </c>
    </row>
    <row r="8510" customFormat="false" ht="14.4" hidden="false" customHeight="false" outlineLevel="0" collapsed="false">
      <c r="A8510" s="0" t="n">
        <v>1309</v>
      </c>
      <c r="B8510" s="0" t="s">
        <v>22061</v>
      </c>
      <c r="C8510" s="0" t="s">
        <v>22062</v>
      </c>
      <c r="D8510" s="0" t="n">
        <v>60</v>
      </c>
      <c r="E8510" s="0" t="s">
        <v>21930</v>
      </c>
      <c r="F8510" s="0" t="s">
        <v>21931</v>
      </c>
    </row>
    <row r="8511" customFormat="false" ht="14.4" hidden="false" customHeight="false" outlineLevel="0" collapsed="false">
      <c r="A8511" s="0" t="n">
        <v>1309</v>
      </c>
      <c r="B8511" s="0" t="s">
        <v>22061</v>
      </c>
      <c r="C8511" s="0" t="s">
        <v>22062</v>
      </c>
      <c r="D8511" s="0" t="n">
        <v>70</v>
      </c>
      <c r="E8511" s="0" t="s">
        <v>21932</v>
      </c>
      <c r="F8511" s="0" t="s">
        <v>21933</v>
      </c>
    </row>
    <row r="8512" customFormat="false" ht="14.4" hidden="false" customHeight="false" outlineLevel="0" collapsed="false">
      <c r="A8512" s="0" t="n">
        <v>1309</v>
      </c>
      <c r="B8512" s="0" t="s">
        <v>22061</v>
      </c>
      <c r="C8512" s="0" t="s">
        <v>22062</v>
      </c>
      <c r="D8512" s="0" t="n">
        <v>90</v>
      </c>
      <c r="E8512" s="0" t="s">
        <v>18085</v>
      </c>
      <c r="F8512" s="0" t="s">
        <v>18086</v>
      </c>
    </row>
    <row r="8513" customFormat="false" ht="14.4" hidden="false" customHeight="false" outlineLevel="0" collapsed="false">
      <c r="A8513" s="0" t="n">
        <v>1312</v>
      </c>
      <c r="B8513" s="0" t="s">
        <v>22065</v>
      </c>
      <c r="C8513" s="0" t="s">
        <v>22066</v>
      </c>
      <c r="D8513" s="0" t="n">
        <v>1</v>
      </c>
      <c r="E8513" s="0" t="s">
        <v>21379</v>
      </c>
      <c r="G8513" s="0" t="s">
        <v>21380</v>
      </c>
    </row>
    <row r="8514" customFormat="false" ht="14.4" hidden="false" customHeight="false" outlineLevel="0" collapsed="false">
      <c r="A8514" s="0" t="n">
        <v>1312</v>
      </c>
      <c r="B8514" s="0" t="s">
        <v>22065</v>
      </c>
      <c r="C8514" s="0" t="s">
        <v>22066</v>
      </c>
      <c r="D8514" s="0" t="n">
        <v>2</v>
      </c>
      <c r="E8514" s="0" t="s">
        <v>22067</v>
      </c>
      <c r="G8514" s="0" t="s">
        <v>22068</v>
      </c>
    </row>
    <row r="8515" customFormat="false" ht="14.4" hidden="false" customHeight="false" outlineLevel="0" collapsed="false">
      <c r="A8515" s="0" t="n">
        <v>1312</v>
      </c>
      <c r="B8515" s="0" t="s">
        <v>22065</v>
      </c>
      <c r="C8515" s="0" t="s">
        <v>22066</v>
      </c>
      <c r="D8515" s="0" t="n">
        <v>3</v>
      </c>
      <c r="E8515" s="0" t="s">
        <v>22069</v>
      </c>
      <c r="G8515" s="0" t="s">
        <v>22070</v>
      </c>
    </row>
    <row r="8516" customFormat="false" ht="14.4" hidden="false" customHeight="false" outlineLevel="0" collapsed="false">
      <c r="A8516" s="0" t="n">
        <v>1312</v>
      </c>
      <c r="B8516" s="0" t="s">
        <v>22065</v>
      </c>
      <c r="C8516" s="0" t="s">
        <v>22066</v>
      </c>
      <c r="D8516" s="0" t="n">
        <v>4</v>
      </c>
      <c r="E8516" s="0" t="s">
        <v>22071</v>
      </c>
      <c r="G8516" s="0" t="s">
        <v>22072</v>
      </c>
    </row>
    <row r="8517" customFormat="false" ht="14.4" hidden="false" customHeight="false" outlineLevel="0" collapsed="false">
      <c r="A8517" s="0" t="n">
        <v>1312</v>
      </c>
      <c r="B8517" s="0" t="s">
        <v>22065</v>
      </c>
      <c r="C8517" s="0" t="s">
        <v>22066</v>
      </c>
      <c r="D8517" s="0" t="n">
        <v>5</v>
      </c>
      <c r="E8517" s="0" t="s">
        <v>22073</v>
      </c>
      <c r="G8517" s="0" t="s">
        <v>22074</v>
      </c>
    </row>
    <row r="8518" customFormat="false" ht="14.4" hidden="false" customHeight="false" outlineLevel="0" collapsed="false">
      <c r="A8518" s="0" t="n">
        <v>1312</v>
      </c>
      <c r="B8518" s="0" t="s">
        <v>22065</v>
      </c>
      <c r="C8518" s="0" t="s">
        <v>22066</v>
      </c>
      <c r="D8518" s="0" t="n">
        <v>6</v>
      </c>
      <c r="E8518" s="0" t="s">
        <v>18197</v>
      </c>
      <c r="G8518" s="0" t="s">
        <v>18199</v>
      </c>
    </row>
    <row r="8519" customFormat="false" ht="14.4" hidden="false" customHeight="false" outlineLevel="0" collapsed="false">
      <c r="A8519" s="0" t="n">
        <v>1315</v>
      </c>
      <c r="B8519" s="0" t="s">
        <v>22075</v>
      </c>
      <c r="C8519" s="0" t="s">
        <v>21922</v>
      </c>
      <c r="D8519" s="0" t="n">
        <v>0</v>
      </c>
      <c r="E8519" s="0" t="s">
        <v>22076</v>
      </c>
      <c r="G8519" s="0" t="s">
        <v>22077</v>
      </c>
    </row>
    <row r="8520" customFormat="false" ht="14.4" hidden="false" customHeight="false" outlineLevel="0" collapsed="false">
      <c r="A8520" s="0" t="n">
        <v>1315</v>
      </c>
      <c r="B8520" s="0" t="s">
        <v>22075</v>
      </c>
      <c r="C8520" s="0" t="s">
        <v>21922</v>
      </c>
      <c r="D8520" s="0" t="n">
        <v>1</v>
      </c>
      <c r="E8520" s="0" t="s">
        <v>22078</v>
      </c>
      <c r="G8520" s="0" t="s">
        <v>22079</v>
      </c>
    </row>
    <row r="8521" customFormat="false" ht="14.4" hidden="false" customHeight="false" outlineLevel="0" collapsed="false">
      <c r="A8521" s="0" t="n">
        <v>1318</v>
      </c>
      <c r="B8521" s="0" t="s">
        <v>22080</v>
      </c>
      <c r="C8521" s="0" t="s">
        <v>22081</v>
      </c>
      <c r="D8521" s="0" t="n">
        <v>0</v>
      </c>
      <c r="E8521" s="0" t="s">
        <v>9487</v>
      </c>
      <c r="F8521" s="0" t="s">
        <v>15436</v>
      </c>
      <c r="G8521" s="0" t="s">
        <v>15437</v>
      </c>
    </row>
    <row r="8522" customFormat="false" ht="14.4" hidden="false" customHeight="false" outlineLevel="0" collapsed="false">
      <c r="A8522" s="0" t="n">
        <v>1318</v>
      </c>
      <c r="B8522" s="0" t="s">
        <v>22080</v>
      </c>
      <c r="C8522" s="0" t="s">
        <v>22081</v>
      </c>
      <c r="D8522" s="0" t="n">
        <v>1</v>
      </c>
      <c r="E8522" s="0" t="s">
        <v>19357</v>
      </c>
      <c r="F8522" s="0" t="s">
        <v>19357</v>
      </c>
      <c r="G8522" s="0" t="s">
        <v>19357</v>
      </c>
    </row>
    <row r="8523" customFormat="false" ht="14.4" hidden="false" customHeight="false" outlineLevel="0" collapsed="false">
      <c r="A8523" s="0" t="n">
        <v>1318</v>
      </c>
      <c r="B8523" s="0" t="s">
        <v>22080</v>
      </c>
      <c r="C8523" s="0" t="s">
        <v>22081</v>
      </c>
      <c r="D8523" s="0" t="n">
        <v>2</v>
      </c>
      <c r="E8523" s="0" t="s">
        <v>19358</v>
      </c>
      <c r="F8523" s="0" t="s">
        <v>19359</v>
      </c>
      <c r="G8523" s="0" t="s">
        <v>19360</v>
      </c>
    </row>
    <row r="8524" customFormat="false" ht="14.4" hidden="false" customHeight="false" outlineLevel="0" collapsed="false">
      <c r="A8524" s="0" t="n">
        <v>1318</v>
      </c>
      <c r="B8524" s="0" t="s">
        <v>22080</v>
      </c>
      <c r="C8524" s="0" t="s">
        <v>22081</v>
      </c>
      <c r="D8524" s="0" t="n">
        <v>3</v>
      </c>
      <c r="E8524" s="0" t="s">
        <v>19361</v>
      </c>
      <c r="F8524" s="0" t="s">
        <v>19362</v>
      </c>
      <c r="G8524" s="0" t="s">
        <v>19363</v>
      </c>
    </row>
    <row r="8525" customFormat="false" ht="14.4" hidden="false" customHeight="false" outlineLevel="0" collapsed="false">
      <c r="A8525" s="0" t="n">
        <v>1318</v>
      </c>
      <c r="B8525" s="0" t="s">
        <v>22080</v>
      </c>
      <c r="C8525" s="0" t="s">
        <v>22081</v>
      </c>
      <c r="D8525" s="0" t="n">
        <v>4</v>
      </c>
      <c r="E8525" s="0" t="s">
        <v>19364</v>
      </c>
      <c r="F8525" s="0" t="s">
        <v>19364</v>
      </c>
      <c r="G8525" s="0" t="s">
        <v>19364</v>
      </c>
    </row>
    <row r="8526" customFormat="false" ht="14.4" hidden="false" customHeight="false" outlineLevel="0" collapsed="false">
      <c r="A8526" s="0" t="n">
        <v>1318</v>
      </c>
      <c r="B8526" s="0" t="s">
        <v>22080</v>
      </c>
      <c r="C8526" s="0" t="s">
        <v>22081</v>
      </c>
      <c r="D8526" s="0" t="n">
        <v>5</v>
      </c>
      <c r="E8526" s="0" t="s">
        <v>19366</v>
      </c>
      <c r="F8526" s="0" t="s">
        <v>19366</v>
      </c>
      <c r="G8526" s="0" t="s">
        <v>19367</v>
      </c>
    </row>
    <row r="8527" customFormat="false" ht="14.4" hidden="false" customHeight="false" outlineLevel="0" collapsed="false">
      <c r="A8527" s="0" t="n">
        <v>1318</v>
      </c>
      <c r="B8527" s="0" t="s">
        <v>22080</v>
      </c>
      <c r="C8527" s="0" t="s">
        <v>22081</v>
      </c>
      <c r="D8527" s="0" t="n">
        <v>6</v>
      </c>
      <c r="E8527" s="0" t="s">
        <v>19368</v>
      </c>
      <c r="F8527" s="0" t="s">
        <v>19368</v>
      </c>
      <c r="G8527" s="0" t="s">
        <v>19368</v>
      </c>
    </row>
    <row r="8528" customFormat="false" ht="14.4" hidden="false" customHeight="false" outlineLevel="0" collapsed="false">
      <c r="A8528" s="0" t="n">
        <v>1318</v>
      </c>
      <c r="B8528" s="0" t="s">
        <v>22080</v>
      </c>
      <c r="C8528" s="0" t="s">
        <v>22081</v>
      </c>
      <c r="D8528" s="0" t="n">
        <v>7</v>
      </c>
      <c r="E8528" s="0" t="s">
        <v>19369</v>
      </c>
      <c r="F8528" s="0" t="s">
        <v>19369</v>
      </c>
      <c r="G8528" s="0" t="s">
        <v>19369</v>
      </c>
    </row>
    <row r="8529" customFormat="false" ht="14.4" hidden="false" customHeight="false" outlineLevel="0" collapsed="false">
      <c r="A8529" s="0" t="n">
        <v>1318</v>
      </c>
      <c r="B8529" s="0" t="s">
        <v>22080</v>
      </c>
      <c r="C8529" s="0" t="s">
        <v>22081</v>
      </c>
      <c r="D8529" s="0" t="n">
        <v>8</v>
      </c>
      <c r="E8529" s="0" t="s">
        <v>19371</v>
      </c>
      <c r="F8529" s="0" t="s">
        <v>19371</v>
      </c>
      <c r="G8529" s="0" t="s">
        <v>19371</v>
      </c>
    </row>
    <row r="8530" customFormat="false" ht="14.4" hidden="false" customHeight="false" outlineLevel="0" collapsed="false">
      <c r="A8530" s="0" t="n">
        <v>1318</v>
      </c>
      <c r="B8530" s="0" t="s">
        <v>22080</v>
      </c>
      <c r="C8530" s="0" t="s">
        <v>22081</v>
      </c>
      <c r="D8530" s="0" t="n">
        <v>9</v>
      </c>
      <c r="E8530" s="0" t="s">
        <v>19372</v>
      </c>
      <c r="F8530" s="0" t="s">
        <v>19372</v>
      </c>
      <c r="G8530" s="0" t="s">
        <v>19372</v>
      </c>
    </row>
    <row r="8531" customFormat="false" ht="14.4" hidden="false" customHeight="false" outlineLevel="0" collapsed="false">
      <c r="A8531" s="0" t="n">
        <v>1318</v>
      </c>
      <c r="B8531" s="0" t="s">
        <v>22080</v>
      </c>
      <c r="C8531" s="0" t="s">
        <v>22081</v>
      </c>
      <c r="D8531" s="0" t="n">
        <v>10</v>
      </c>
      <c r="E8531" s="0" t="s">
        <v>19373</v>
      </c>
      <c r="F8531" s="0" t="s">
        <v>19373</v>
      </c>
      <c r="G8531" s="0" t="s">
        <v>19373</v>
      </c>
    </row>
    <row r="8532" customFormat="false" ht="14.4" hidden="false" customHeight="false" outlineLevel="0" collapsed="false">
      <c r="A8532" s="0" t="n">
        <v>1318</v>
      </c>
      <c r="B8532" s="0" t="s">
        <v>22080</v>
      </c>
      <c r="C8532" s="0" t="s">
        <v>22081</v>
      </c>
      <c r="D8532" s="0" t="n">
        <v>11</v>
      </c>
      <c r="E8532" s="0" t="s">
        <v>19419</v>
      </c>
      <c r="F8532" s="0" t="s">
        <v>19419</v>
      </c>
      <c r="G8532" s="0" t="s">
        <v>19419</v>
      </c>
    </row>
    <row r="8533" customFormat="false" ht="14.4" hidden="false" customHeight="false" outlineLevel="0" collapsed="false">
      <c r="A8533" s="0" t="n">
        <v>1318</v>
      </c>
      <c r="B8533" s="0" t="s">
        <v>22080</v>
      </c>
      <c r="C8533" s="0" t="s">
        <v>22081</v>
      </c>
      <c r="D8533" s="0" t="n">
        <v>12</v>
      </c>
      <c r="E8533" s="0" t="s">
        <v>22082</v>
      </c>
      <c r="F8533" s="0" t="s">
        <v>22082</v>
      </c>
      <c r="G8533" s="0" t="s">
        <v>22082</v>
      </c>
    </row>
    <row r="8534" customFormat="false" ht="14.4" hidden="false" customHeight="false" outlineLevel="0" collapsed="false">
      <c r="A8534" s="0" t="n">
        <v>1318</v>
      </c>
      <c r="B8534" s="0" t="s">
        <v>22080</v>
      </c>
      <c r="C8534" s="0" t="s">
        <v>22081</v>
      </c>
      <c r="D8534" s="0" t="n">
        <v>13</v>
      </c>
      <c r="E8534" s="0" t="s">
        <v>17494</v>
      </c>
      <c r="F8534" s="0" t="s">
        <v>17495</v>
      </c>
    </row>
    <row r="8535" customFormat="false" ht="14.4" hidden="false" customHeight="false" outlineLevel="0" collapsed="false">
      <c r="A8535" s="0" t="n">
        <v>1318</v>
      </c>
      <c r="B8535" s="0" t="s">
        <v>22080</v>
      </c>
      <c r="C8535" s="0" t="s">
        <v>22081</v>
      </c>
      <c r="D8535" s="0" t="n">
        <v>14</v>
      </c>
      <c r="E8535" s="0" t="s">
        <v>17496</v>
      </c>
      <c r="F8535" s="0" t="s">
        <v>17497</v>
      </c>
    </row>
    <row r="8536" customFormat="false" ht="14.4" hidden="false" customHeight="false" outlineLevel="0" collapsed="false">
      <c r="A8536" s="0" t="n">
        <v>1318</v>
      </c>
      <c r="B8536" s="0" t="s">
        <v>22080</v>
      </c>
      <c r="C8536" s="0" t="s">
        <v>22081</v>
      </c>
      <c r="D8536" s="0" t="n">
        <v>15</v>
      </c>
      <c r="E8536" s="0" t="s">
        <v>17498</v>
      </c>
      <c r="F8536" s="0" t="s">
        <v>17499</v>
      </c>
    </row>
    <row r="8537" customFormat="false" ht="14.4" hidden="false" customHeight="false" outlineLevel="0" collapsed="false">
      <c r="A8537" s="0" t="n">
        <v>1318</v>
      </c>
      <c r="B8537" s="0" t="s">
        <v>22080</v>
      </c>
      <c r="C8537" s="0" t="s">
        <v>22081</v>
      </c>
      <c r="D8537" s="0" t="n">
        <v>16</v>
      </c>
      <c r="E8537" s="0" t="s">
        <v>17500</v>
      </c>
      <c r="F8537" s="0" t="s">
        <v>17501</v>
      </c>
    </row>
    <row r="8538" customFormat="false" ht="14.4" hidden="false" customHeight="false" outlineLevel="0" collapsed="false">
      <c r="A8538" s="0" t="n">
        <v>1318</v>
      </c>
      <c r="B8538" s="0" t="s">
        <v>22080</v>
      </c>
      <c r="C8538" s="0" t="s">
        <v>22081</v>
      </c>
      <c r="D8538" s="0" t="n">
        <v>17</v>
      </c>
      <c r="E8538" s="0" t="s">
        <v>851</v>
      </c>
      <c r="F8538" s="0" t="s">
        <v>22083</v>
      </c>
      <c r="G8538" s="0" t="s">
        <v>22084</v>
      </c>
    </row>
    <row r="8539" customFormat="false" ht="14.4" hidden="false" customHeight="false" outlineLevel="0" collapsed="false">
      <c r="A8539" s="0" t="n">
        <v>1321</v>
      </c>
      <c r="B8539" s="0" t="s">
        <v>22085</v>
      </c>
      <c r="C8539" s="0" t="s">
        <v>22086</v>
      </c>
      <c r="D8539" s="0" t="n">
        <v>1</v>
      </c>
      <c r="E8539" s="0" t="s">
        <v>22087</v>
      </c>
      <c r="G8539" s="0" t="s">
        <v>22088</v>
      </c>
    </row>
    <row r="8540" customFormat="false" ht="14.4" hidden="false" customHeight="false" outlineLevel="0" collapsed="false">
      <c r="A8540" s="0" t="n">
        <v>1321</v>
      </c>
      <c r="B8540" s="0" t="s">
        <v>22085</v>
      </c>
      <c r="C8540" s="0" t="s">
        <v>22086</v>
      </c>
      <c r="D8540" s="0" t="n">
        <v>2</v>
      </c>
      <c r="E8540" s="0" t="s">
        <v>22089</v>
      </c>
      <c r="G8540" s="0" t="s">
        <v>22090</v>
      </c>
    </row>
    <row r="8541" customFormat="false" ht="14.4" hidden="false" customHeight="false" outlineLevel="0" collapsed="false">
      <c r="A8541" s="0" t="n">
        <v>1321</v>
      </c>
      <c r="B8541" s="0" t="s">
        <v>22085</v>
      </c>
      <c r="C8541" s="0" t="s">
        <v>22086</v>
      </c>
      <c r="D8541" s="0" t="n">
        <v>3</v>
      </c>
      <c r="E8541" s="0" t="s">
        <v>22091</v>
      </c>
      <c r="G8541" s="0" t="s">
        <v>22092</v>
      </c>
    </row>
    <row r="8542" customFormat="false" ht="14.4" hidden="false" customHeight="false" outlineLevel="0" collapsed="false">
      <c r="A8542" s="0" t="n">
        <v>1324</v>
      </c>
      <c r="B8542" s="0" t="s">
        <v>22093</v>
      </c>
      <c r="C8542" s="0" t="s">
        <v>22094</v>
      </c>
      <c r="D8542" s="0" t="n">
        <v>1</v>
      </c>
      <c r="E8542" s="0" t="s">
        <v>22095</v>
      </c>
      <c r="G8542" s="0" t="s">
        <v>22096</v>
      </c>
    </row>
    <row r="8543" customFormat="false" ht="14.4" hidden="false" customHeight="false" outlineLevel="0" collapsed="false">
      <c r="A8543" s="0" t="n">
        <v>1324</v>
      </c>
      <c r="B8543" s="0" t="s">
        <v>22093</v>
      </c>
      <c r="C8543" s="0" t="s">
        <v>22094</v>
      </c>
      <c r="D8543" s="0" t="n">
        <v>2</v>
      </c>
      <c r="E8543" s="0" t="s">
        <v>22097</v>
      </c>
      <c r="G8543" s="0" t="s">
        <v>22098</v>
      </c>
    </row>
    <row r="8544" customFormat="false" ht="14.4" hidden="false" customHeight="false" outlineLevel="0" collapsed="false">
      <c r="A8544" s="0" t="n">
        <v>1324</v>
      </c>
      <c r="B8544" s="0" t="s">
        <v>22093</v>
      </c>
      <c r="C8544" s="0" t="s">
        <v>22094</v>
      </c>
      <c r="D8544" s="0" t="n">
        <v>3</v>
      </c>
      <c r="E8544" s="0" t="s">
        <v>22099</v>
      </c>
      <c r="G8544" s="0" t="s">
        <v>22100</v>
      </c>
    </row>
    <row r="8545" customFormat="false" ht="14.4" hidden="false" customHeight="false" outlineLevel="0" collapsed="false">
      <c r="A8545" s="0" t="n">
        <v>1324</v>
      </c>
      <c r="B8545" s="0" t="s">
        <v>22093</v>
      </c>
      <c r="C8545" s="0" t="s">
        <v>22094</v>
      </c>
      <c r="D8545" s="0" t="n">
        <v>4</v>
      </c>
      <c r="E8545" s="0" t="s">
        <v>22101</v>
      </c>
      <c r="G8545" s="0" t="s">
        <v>22102</v>
      </c>
    </row>
    <row r="8546" customFormat="false" ht="14.4" hidden="false" customHeight="false" outlineLevel="0" collapsed="false">
      <c r="A8546" s="0" t="n">
        <v>1324</v>
      </c>
      <c r="B8546" s="0" t="s">
        <v>22093</v>
      </c>
      <c r="C8546" s="0" t="s">
        <v>22094</v>
      </c>
      <c r="D8546" s="0" t="n">
        <v>5</v>
      </c>
      <c r="E8546" s="0" t="s">
        <v>22103</v>
      </c>
      <c r="G8546" s="0" t="s">
        <v>22104</v>
      </c>
    </row>
    <row r="8547" customFormat="false" ht="14.4" hidden="false" customHeight="false" outlineLevel="0" collapsed="false">
      <c r="A8547" s="0" t="n">
        <v>1324</v>
      </c>
      <c r="B8547" s="0" t="s">
        <v>22093</v>
      </c>
      <c r="C8547" s="0" t="s">
        <v>22094</v>
      </c>
      <c r="D8547" s="0" t="n">
        <v>6</v>
      </c>
      <c r="E8547" s="0" t="s">
        <v>22105</v>
      </c>
      <c r="G8547" s="0" t="s">
        <v>22106</v>
      </c>
    </row>
    <row r="8548" customFormat="false" ht="14.4" hidden="false" customHeight="false" outlineLevel="0" collapsed="false">
      <c r="A8548" s="0" t="n">
        <v>1324</v>
      </c>
      <c r="B8548" s="0" t="s">
        <v>22093</v>
      </c>
      <c r="C8548" s="0" t="s">
        <v>22094</v>
      </c>
      <c r="D8548" s="0" t="n">
        <v>7</v>
      </c>
      <c r="E8548" s="0" t="s">
        <v>22107</v>
      </c>
      <c r="G8548" s="0" t="s">
        <v>22108</v>
      </c>
    </row>
    <row r="8549" customFormat="false" ht="14.4" hidden="false" customHeight="false" outlineLevel="0" collapsed="false">
      <c r="A8549" s="0" t="n">
        <v>1327</v>
      </c>
      <c r="B8549" s="0" t="s">
        <v>22109</v>
      </c>
      <c r="C8549" s="0" t="s">
        <v>22110</v>
      </c>
      <c r="D8549" s="0" t="n">
        <v>20</v>
      </c>
      <c r="E8549" s="0" t="s">
        <v>22111</v>
      </c>
      <c r="G8549" s="0" t="s">
        <v>22111</v>
      </c>
    </row>
    <row r="8550" customFormat="false" ht="14.4" hidden="false" customHeight="false" outlineLevel="0" collapsed="false">
      <c r="A8550" s="0" t="n">
        <v>1327</v>
      </c>
      <c r="B8550" s="0" t="s">
        <v>22109</v>
      </c>
      <c r="C8550" s="0" t="s">
        <v>22110</v>
      </c>
      <c r="D8550" s="0" t="n">
        <v>21</v>
      </c>
      <c r="E8550" s="0" t="s">
        <v>22112</v>
      </c>
      <c r="G8550" s="0" t="s">
        <v>22112</v>
      </c>
    </row>
    <row r="8551" customFormat="false" ht="14.4" hidden="false" customHeight="false" outlineLevel="0" collapsed="false">
      <c r="A8551" s="0" t="n">
        <v>1327</v>
      </c>
      <c r="B8551" s="0" t="s">
        <v>22109</v>
      </c>
      <c r="C8551" s="0" t="s">
        <v>22110</v>
      </c>
      <c r="D8551" s="0" t="n">
        <v>22</v>
      </c>
      <c r="E8551" s="0" t="s">
        <v>22113</v>
      </c>
      <c r="G8551" s="0" t="s">
        <v>22113</v>
      </c>
    </row>
    <row r="8552" customFormat="false" ht="14.4" hidden="false" customHeight="false" outlineLevel="0" collapsed="false">
      <c r="A8552" s="0" t="n">
        <v>1327</v>
      </c>
      <c r="B8552" s="0" t="s">
        <v>22109</v>
      </c>
      <c r="C8552" s="0" t="s">
        <v>22110</v>
      </c>
      <c r="D8552" s="0" t="n">
        <v>23</v>
      </c>
      <c r="E8552" s="0" t="s">
        <v>22114</v>
      </c>
      <c r="G8552" s="0" t="s">
        <v>22114</v>
      </c>
    </row>
    <row r="8553" customFormat="false" ht="14.4" hidden="false" customHeight="false" outlineLevel="0" collapsed="false">
      <c r="A8553" s="0" t="n">
        <v>1330</v>
      </c>
      <c r="B8553" s="0" t="s">
        <v>22115</v>
      </c>
      <c r="C8553" s="0" t="s">
        <v>22116</v>
      </c>
      <c r="D8553" s="0" t="n">
        <v>10</v>
      </c>
      <c r="E8553" s="0" t="s">
        <v>22117</v>
      </c>
      <c r="G8553" s="0" t="s">
        <v>22117</v>
      </c>
    </row>
    <row r="8554" customFormat="false" ht="14.4" hidden="false" customHeight="false" outlineLevel="0" collapsed="false">
      <c r="A8554" s="0" t="n">
        <v>1330</v>
      </c>
      <c r="B8554" s="0" t="s">
        <v>22115</v>
      </c>
      <c r="C8554" s="0" t="s">
        <v>22116</v>
      </c>
      <c r="D8554" s="0" t="n">
        <v>12</v>
      </c>
      <c r="E8554" s="0" t="s">
        <v>22118</v>
      </c>
      <c r="G8554" s="0" t="s">
        <v>22118</v>
      </c>
    </row>
    <row r="8555" customFormat="false" ht="14.4" hidden="false" customHeight="false" outlineLevel="0" collapsed="false">
      <c r="A8555" s="0" t="n">
        <v>1333</v>
      </c>
      <c r="B8555" s="0" t="s">
        <v>22119</v>
      </c>
      <c r="C8555" s="0" t="s">
        <v>22120</v>
      </c>
      <c r="D8555" s="0" t="n">
        <v>1</v>
      </c>
      <c r="E8555" s="0" t="s">
        <v>22121</v>
      </c>
      <c r="F8555" s="0" t="s">
        <v>22122</v>
      </c>
      <c r="G8555" s="0" t="s">
        <v>22123</v>
      </c>
    </row>
    <row r="8556" customFormat="false" ht="14.4" hidden="false" customHeight="false" outlineLevel="0" collapsed="false">
      <c r="A8556" s="0" t="n">
        <v>1333</v>
      </c>
      <c r="B8556" s="0" t="s">
        <v>22119</v>
      </c>
      <c r="C8556" s="0" t="s">
        <v>22120</v>
      </c>
      <c r="D8556" s="0" t="n">
        <v>2</v>
      </c>
      <c r="E8556" s="0" t="s">
        <v>22124</v>
      </c>
      <c r="F8556" s="0" t="s">
        <v>22124</v>
      </c>
      <c r="G8556" s="0" t="s">
        <v>22124</v>
      </c>
    </row>
    <row r="8557" customFormat="false" ht="14.4" hidden="false" customHeight="false" outlineLevel="0" collapsed="false">
      <c r="A8557" s="0" t="n">
        <v>1333</v>
      </c>
      <c r="B8557" s="0" t="s">
        <v>22119</v>
      </c>
      <c r="C8557" s="0" t="s">
        <v>22120</v>
      </c>
      <c r="D8557" s="0" t="n">
        <v>3</v>
      </c>
      <c r="E8557" s="0" t="s">
        <v>22125</v>
      </c>
      <c r="F8557" s="0" t="s">
        <v>22126</v>
      </c>
      <c r="G8557" s="0" t="s">
        <v>22127</v>
      </c>
    </row>
    <row r="8558" customFormat="false" ht="14.4" hidden="false" customHeight="false" outlineLevel="0" collapsed="false">
      <c r="A8558" s="0" t="n">
        <v>1336</v>
      </c>
      <c r="B8558" s="0" t="s">
        <v>22128</v>
      </c>
      <c r="C8558" s="0" t="s">
        <v>22129</v>
      </c>
      <c r="D8558" s="0" t="n">
        <v>1</v>
      </c>
      <c r="E8558" s="0" t="s">
        <v>22130</v>
      </c>
      <c r="F8558" s="0" t="s">
        <v>22131</v>
      </c>
      <c r="G8558" s="0" t="s">
        <v>22132</v>
      </c>
    </row>
    <row r="8559" customFormat="false" ht="14.4" hidden="false" customHeight="false" outlineLevel="0" collapsed="false">
      <c r="A8559" s="0" t="n">
        <v>1336</v>
      </c>
      <c r="B8559" s="0" t="s">
        <v>22128</v>
      </c>
      <c r="C8559" s="0" t="s">
        <v>22129</v>
      </c>
      <c r="D8559" s="0" t="n">
        <v>2</v>
      </c>
      <c r="E8559" s="0" t="s">
        <v>16612</v>
      </c>
      <c r="F8559" s="0" t="s">
        <v>22133</v>
      </c>
      <c r="G8559" s="0" t="s">
        <v>22134</v>
      </c>
    </row>
    <row r="8560" customFormat="false" ht="14.4" hidden="false" customHeight="false" outlineLevel="0" collapsed="false">
      <c r="A8560" s="0" t="n">
        <v>1336</v>
      </c>
      <c r="B8560" s="0" t="s">
        <v>22128</v>
      </c>
      <c r="C8560" s="0" t="s">
        <v>22129</v>
      </c>
      <c r="D8560" s="0" t="n">
        <v>3</v>
      </c>
      <c r="E8560" s="0" t="s">
        <v>22135</v>
      </c>
      <c r="F8560" s="0" t="s">
        <v>22136</v>
      </c>
      <c r="G8560" s="0" t="s">
        <v>22137</v>
      </c>
    </row>
    <row r="8561" customFormat="false" ht="14.4" hidden="false" customHeight="false" outlineLevel="0" collapsed="false">
      <c r="A8561" s="0" t="n">
        <v>1336</v>
      </c>
      <c r="B8561" s="0" t="s">
        <v>22128</v>
      </c>
      <c r="C8561" s="0" t="s">
        <v>22129</v>
      </c>
      <c r="D8561" s="0" t="n">
        <v>4</v>
      </c>
      <c r="E8561" s="0" t="s">
        <v>22138</v>
      </c>
      <c r="F8561" s="0" t="s">
        <v>22139</v>
      </c>
      <c r="G8561" s="0" t="s">
        <v>22140</v>
      </c>
    </row>
    <row r="8562" customFormat="false" ht="14.4" hidden="false" customHeight="false" outlineLevel="0" collapsed="false">
      <c r="A8562" s="0" t="n">
        <v>1336</v>
      </c>
      <c r="B8562" s="0" t="s">
        <v>22128</v>
      </c>
      <c r="C8562" s="0" t="s">
        <v>22129</v>
      </c>
      <c r="D8562" s="0" t="n">
        <v>5</v>
      </c>
      <c r="E8562" s="0" t="s">
        <v>22141</v>
      </c>
      <c r="F8562" s="0" t="s">
        <v>22142</v>
      </c>
      <c r="G8562" s="0" t="s">
        <v>22143</v>
      </c>
    </row>
    <row r="8563" customFormat="false" ht="14.4" hidden="false" customHeight="false" outlineLevel="0" collapsed="false">
      <c r="A8563" s="0" t="n">
        <v>1336</v>
      </c>
      <c r="B8563" s="0" t="s">
        <v>22128</v>
      </c>
      <c r="C8563" s="0" t="s">
        <v>22129</v>
      </c>
      <c r="D8563" s="0" t="n">
        <v>6</v>
      </c>
      <c r="E8563" s="0" t="s">
        <v>22144</v>
      </c>
      <c r="F8563" s="0" t="s">
        <v>22145</v>
      </c>
      <c r="G8563" s="0" t="s">
        <v>22146</v>
      </c>
    </row>
    <row r="8564" customFormat="false" ht="14.4" hidden="false" customHeight="false" outlineLevel="0" collapsed="false">
      <c r="A8564" s="0" t="n">
        <v>1336</v>
      </c>
      <c r="B8564" s="0" t="s">
        <v>22128</v>
      </c>
      <c r="C8564" s="0" t="s">
        <v>22129</v>
      </c>
      <c r="D8564" s="0" t="n">
        <v>7</v>
      </c>
      <c r="E8564" s="0" t="s">
        <v>22147</v>
      </c>
      <c r="F8564" s="0" t="s">
        <v>22148</v>
      </c>
      <c r="G8564" s="0" t="s">
        <v>22149</v>
      </c>
    </row>
    <row r="8565" customFormat="false" ht="14.4" hidden="false" customHeight="false" outlineLevel="0" collapsed="false">
      <c r="A8565" s="0" t="n">
        <v>1336</v>
      </c>
      <c r="B8565" s="0" t="s">
        <v>22128</v>
      </c>
      <c r="C8565" s="0" t="s">
        <v>22129</v>
      </c>
      <c r="D8565" s="0" t="n">
        <v>8</v>
      </c>
      <c r="E8565" s="0" t="s">
        <v>22150</v>
      </c>
      <c r="F8565" s="0" t="s">
        <v>22151</v>
      </c>
      <c r="G8565" s="0" t="s">
        <v>22152</v>
      </c>
    </row>
    <row r="8566" customFormat="false" ht="14.4" hidden="false" customHeight="false" outlineLevel="0" collapsed="false">
      <c r="A8566" s="0" t="n">
        <v>1339</v>
      </c>
      <c r="B8566" s="0" t="s">
        <v>22153</v>
      </c>
      <c r="C8566" s="0" t="s">
        <v>22154</v>
      </c>
      <c r="D8566" s="0" t="n">
        <v>1</v>
      </c>
      <c r="E8566" s="0" t="s">
        <v>18161</v>
      </c>
      <c r="F8566" s="0" t="s">
        <v>1074</v>
      </c>
      <c r="G8566" s="0" t="s">
        <v>1074</v>
      </c>
    </row>
    <row r="8567" customFormat="false" ht="14.4" hidden="false" customHeight="false" outlineLevel="0" collapsed="false">
      <c r="A8567" s="0" t="n">
        <v>1339</v>
      </c>
      <c r="B8567" s="0" t="s">
        <v>22153</v>
      </c>
      <c r="C8567" s="0" t="s">
        <v>22154</v>
      </c>
      <c r="D8567" s="0" t="n">
        <v>2</v>
      </c>
      <c r="E8567" s="0" t="s">
        <v>18162</v>
      </c>
    </row>
    <row r="8568" customFormat="false" ht="14.4" hidden="false" customHeight="false" outlineLevel="0" collapsed="false">
      <c r="A8568" s="0" t="n">
        <v>1339</v>
      </c>
      <c r="B8568" s="0" t="s">
        <v>22153</v>
      </c>
      <c r="C8568" s="0" t="s">
        <v>22154</v>
      </c>
      <c r="D8568" s="0" t="n">
        <v>3</v>
      </c>
      <c r="E8568" s="0" t="s">
        <v>16881</v>
      </c>
    </row>
    <row r="8569" customFormat="false" ht="14.4" hidden="false" customHeight="false" outlineLevel="0" collapsed="false">
      <c r="A8569" s="0" t="n">
        <v>1342</v>
      </c>
      <c r="B8569" s="0" t="s">
        <v>22155</v>
      </c>
      <c r="C8569" s="0" t="s">
        <v>22156</v>
      </c>
      <c r="D8569" s="0" t="n">
        <v>8</v>
      </c>
      <c r="E8569" s="0" t="s">
        <v>22157</v>
      </c>
      <c r="F8569" s="0" t="s">
        <v>1074</v>
      </c>
      <c r="G8569" s="0" t="s">
        <v>22158</v>
      </c>
    </row>
    <row r="8570" customFormat="false" ht="14.4" hidden="false" customHeight="false" outlineLevel="0" collapsed="false">
      <c r="A8570" s="0" t="n">
        <v>1342</v>
      </c>
      <c r="B8570" s="0" t="s">
        <v>22155</v>
      </c>
      <c r="C8570" s="0" t="s">
        <v>22156</v>
      </c>
      <c r="D8570" s="0" t="n">
        <v>9</v>
      </c>
      <c r="E8570" s="0" t="s">
        <v>22159</v>
      </c>
      <c r="F8570" s="0" t="s">
        <v>1074</v>
      </c>
      <c r="G8570" s="0" t="s">
        <v>22160</v>
      </c>
    </row>
    <row r="8571" customFormat="false" ht="14.4" hidden="false" customHeight="false" outlineLevel="0" collapsed="false">
      <c r="A8571" s="0" t="n">
        <v>1342</v>
      </c>
      <c r="B8571" s="0" t="s">
        <v>22155</v>
      </c>
      <c r="C8571" s="0" t="s">
        <v>22156</v>
      </c>
      <c r="D8571" s="0" t="n">
        <v>10</v>
      </c>
      <c r="E8571" s="0" t="s">
        <v>22161</v>
      </c>
      <c r="F8571" s="0" t="s">
        <v>1074</v>
      </c>
      <c r="G8571" s="0" t="s">
        <v>22162</v>
      </c>
    </row>
    <row r="8572" customFormat="false" ht="14.4" hidden="false" customHeight="false" outlineLevel="0" collapsed="false">
      <c r="A8572" s="0" t="n">
        <v>1345</v>
      </c>
      <c r="B8572" s="0" t="s">
        <v>22163</v>
      </c>
      <c r="C8572" s="0" t="s">
        <v>22164</v>
      </c>
      <c r="D8572" s="0" t="n">
        <v>1</v>
      </c>
      <c r="E8572" s="0" t="s">
        <v>22165</v>
      </c>
      <c r="F8572" s="0" t="s">
        <v>22166</v>
      </c>
      <c r="G8572" s="0" t="s">
        <v>22167</v>
      </c>
    </row>
    <row r="8573" customFormat="false" ht="14.4" hidden="false" customHeight="false" outlineLevel="0" collapsed="false">
      <c r="A8573" s="0" t="n">
        <v>1345</v>
      </c>
      <c r="B8573" s="0" t="s">
        <v>22163</v>
      </c>
      <c r="C8573" s="0" t="s">
        <v>22164</v>
      </c>
      <c r="D8573" s="0" t="n">
        <v>2</v>
      </c>
      <c r="E8573" s="0" t="s">
        <v>22168</v>
      </c>
      <c r="F8573" s="0" t="s">
        <v>22169</v>
      </c>
      <c r="G8573" s="0" t="s">
        <v>22170</v>
      </c>
    </row>
    <row r="8574" customFormat="false" ht="14.4" hidden="false" customHeight="false" outlineLevel="0" collapsed="false">
      <c r="A8574" s="0" t="n">
        <v>1345</v>
      </c>
      <c r="B8574" s="0" t="s">
        <v>22163</v>
      </c>
      <c r="C8574" s="0" t="s">
        <v>22164</v>
      </c>
      <c r="D8574" s="0" t="n">
        <v>3</v>
      </c>
      <c r="E8574" s="0" t="s">
        <v>22171</v>
      </c>
      <c r="F8574" s="0" t="s">
        <v>22172</v>
      </c>
      <c r="G8574" s="0" t="s">
        <v>22173</v>
      </c>
    </row>
    <row r="8575" customFormat="false" ht="14.4" hidden="false" customHeight="false" outlineLevel="0" collapsed="false">
      <c r="A8575" s="0" t="n">
        <v>1348</v>
      </c>
      <c r="B8575" s="0" t="s">
        <v>22174</v>
      </c>
      <c r="C8575" s="0" t="s">
        <v>22175</v>
      </c>
      <c r="D8575" s="0" t="n">
        <v>1</v>
      </c>
      <c r="E8575" s="0" t="s">
        <v>22176</v>
      </c>
      <c r="F8575" s="0" t="s">
        <v>22177</v>
      </c>
      <c r="G8575" s="0" t="s">
        <v>22178</v>
      </c>
    </row>
    <row r="8576" customFormat="false" ht="14.4" hidden="false" customHeight="false" outlineLevel="0" collapsed="false">
      <c r="A8576" s="0" t="n">
        <v>1348</v>
      </c>
      <c r="B8576" s="0" t="s">
        <v>22174</v>
      </c>
      <c r="C8576" s="0" t="s">
        <v>22175</v>
      </c>
      <c r="D8576" s="0" t="n">
        <v>2</v>
      </c>
      <c r="E8576" s="0" t="s">
        <v>22179</v>
      </c>
      <c r="F8576" s="0" t="s">
        <v>22180</v>
      </c>
      <c r="G8576" s="0" t="s">
        <v>22181</v>
      </c>
    </row>
    <row r="8577" customFormat="false" ht="14.4" hidden="false" customHeight="false" outlineLevel="0" collapsed="false">
      <c r="A8577" s="0" t="n">
        <v>1348</v>
      </c>
      <c r="B8577" s="0" t="s">
        <v>22174</v>
      </c>
      <c r="C8577" s="0" t="s">
        <v>22175</v>
      </c>
      <c r="D8577" s="0" t="n">
        <v>3</v>
      </c>
      <c r="E8577" s="0" t="s">
        <v>22182</v>
      </c>
      <c r="F8577" s="0" t="s">
        <v>22183</v>
      </c>
      <c r="G8577" s="0" t="s">
        <v>22184</v>
      </c>
    </row>
    <row r="8578" customFormat="false" ht="14.4" hidden="false" customHeight="false" outlineLevel="0" collapsed="false">
      <c r="A8578" s="0" t="n">
        <v>1351</v>
      </c>
      <c r="B8578" s="0" t="s">
        <v>22185</v>
      </c>
      <c r="C8578" s="0" t="s">
        <v>22186</v>
      </c>
      <c r="D8578" s="0" t="n">
        <v>20</v>
      </c>
      <c r="E8578" s="0" t="s">
        <v>22187</v>
      </c>
      <c r="G8578" s="0" t="s">
        <v>22187</v>
      </c>
    </row>
    <row r="8579" customFormat="false" ht="14.4" hidden="false" customHeight="false" outlineLevel="0" collapsed="false">
      <c r="A8579" s="0" t="n">
        <v>1351</v>
      </c>
      <c r="B8579" s="0" t="s">
        <v>22185</v>
      </c>
      <c r="C8579" s="0" t="s">
        <v>22186</v>
      </c>
      <c r="D8579" s="0" t="n">
        <v>21</v>
      </c>
      <c r="E8579" s="0" t="s">
        <v>22188</v>
      </c>
      <c r="G8579" s="0" t="s">
        <v>22188</v>
      </c>
    </row>
    <row r="8580" customFormat="false" ht="14.4" hidden="false" customHeight="false" outlineLevel="0" collapsed="false">
      <c r="A8580" s="0" t="n">
        <v>1351</v>
      </c>
      <c r="B8580" s="0" t="s">
        <v>22185</v>
      </c>
      <c r="C8580" s="0" t="s">
        <v>22186</v>
      </c>
      <c r="D8580" s="0" t="n">
        <v>22</v>
      </c>
      <c r="E8580" s="0" t="s">
        <v>22189</v>
      </c>
      <c r="G8580" s="0" t="s">
        <v>22190</v>
      </c>
    </row>
    <row r="8581" customFormat="false" ht="14.4" hidden="false" customHeight="false" outlineLevel="0" collapsed="false">
      <c r="A8581" s="0" t="n">
        <v>1351</v>
      </c>
      <c r="B8581" s="0" t="s">
        <v>22185</v>
      </c>
      <c r="C8581" s="0" t="s">
        <v>22186</v>
      </c>
      <c r="D8581" s="0" t="n">
        <v>23</v>
      </c>
      <c r="E8581" s="0" t="s">
        <v>22191</v>
      </c>
      <c r="G8581" s="0" t="s">
        <v>22191</v>
      </c>
    </row>
    <row r="8582" customFormat="false" ht="14.4" hidden="false" customHeight="false" outlineLevel="0" collapsed="false">
      <c r="A8582" s="0" t="n">
        <v>1351</v>
      </c>
      <c r="B8582" s="0" t="s">
        <v>22185</v>
      </c>
      <c r="C8582" s="0" t="s">
        <v>22186</v>
      </c>
      <c r="D8582" s="0" t="n">
        <v>24</v>
      </c>
      <c r="E8582" s="0" t="s">
        <v>22192</v>
      </c>
      <c r="G8582" s="0" t="s">
        <v>22192</v>
      </c>
    </row>
    <row r="8583" customFormat="false" ht="14.4" hidden="false" customHeight="false" outlineLevel="0" collapsed="false">
      <c r="A8583" s="0" t="n">
        <v>1354</v>
      </c>
      <c r="B8583" s="0" t="s">
        <v>22193</v>
      </c>
      <c r="C8583" s="0" t="s">
        <v>22194</v>
      </c>
      <c r="D8583" s="0" t="n">
        <v>1</v>
      </c>
      <c r="E8583" s="0" t="s">
        <v>22195</v>
      </c>
    </row>
    <row r="8584" customFormat="false" ht="14.4" hidden="false" customHeight="false" outlineLevel="0" collapsed="false">
      <c r="A8584" s="0" t="n">
        <v>1354</v>
      </c>
      <c r="B8584" s="0" t="s">
        <v>22193</v>
      </c>
      <c r="C8584" s="0" t="s">
        <v>22194</v>
      </c>
      <c r="D8584" s="0" t="n">
        <v>2</v>
      </c>
      <c r="E8584" s="0" t="s">
        <v>22196</v>
      </c>
    </row>
    <row r="8585" customFormat="false" ht="14.4" hidden="false" customHeight="false" outlineLevel="0" collapsed="false">
      <c r="A8585" s="0" t="n">
        <v>1354</v>
      </c>
      <c r="B8585" s="0" t="s">
        <v>22193</v>
      </c>
      <c r="C8585" s="0" t="s">
        <v>22194</v>
      </c>
      <c r="D8585" s="0" t="n">
        <v>3</v>
      </c>
      <c r="E8585" s="0" t="s">
        <v>22197</v>
      </c>
    </row>
    <row r="8586" customFormat="false" ht="14.4" hidden="false" customHeight="false" outlineLevel="0" collapsed="false">
      <c r="A8586" s="0" t="n">
        <v>1354</v>
      </c>
      <c r="B8586" s="0" t="s">
        <v>22193</v>
      </c>
      <c r="C8586" s="0" t="s">
        <v>22194</v>
      </c>
      <c r="D8586" s="0" t="n">
        <v>4</v>
      </c>
      <c r="E8586" s="0" t="s">
        <v>22198</v>
      </c>
    </row>
    <row r="8587" customFormat="false" ht="14.4" hidden="false" customHeight="false" outlineLevel="0" collapsed="false">
      <c r="A8587" s="0" t="n">
        <v>1354</v>
      </c>
      <c r="B8587" s="0" t="s">
        <v>22193</v>
      </c>
      <c r="C8587" s="0" t="s">
        <v>22194</v>
      </c>
      <c r="D8587" s="0" t="n">
        <v>5</v>
      </c>
      <c r="E8587" s="0" t="s">
        <v>22199</v>
      </c>
    </row>
    <row r="8588" customFormat="false" ht="14.4" hidden="false" customHeight="false" outlineLevel="0" collapsed="false">
      <c r="A8588" s="0" t="n">
        <v>1354</v>
      </c>
      <c r="B8588" s="0" t="s">
        <v>22193</v>
      </c>
      <c r="C8588" s="0" t="s">
        <v>22194</v>
      </c>
      <c r="D8588" s="0" t="n">
        <v>6</v>
      </c>
      <c r="E8588" s="0" t="s">
        <v>22200</v>
      </c>
    </row>
    <row r="8589" customFormat="false" ht="14.4" hidden="false" customHeight="false" outlineLevel="0" collapsed="false">
      <c r="A8589" s="0" t="n">
        <v>1354</v>
      </c>
      <c r="B8589" s="0" t="s">
        <v>22193</v>
      </c>
      <c r="C8589" s="0" t="s">
        <v>22194</v>
      </c>
      <c r="D8589" s="0" t="n">
        <v>7</v>
      </c>
      <c r="E8589" s="0" t="s">
        <v>22201</v>
      </c>
    </row>
    <row r="8590" customFormat="false" ht="14.4" hidden="false" customHeight="false" outlineLevel="0" collapsed="false">
      <c r="A8590" s="0" t="n">
        <v>1354</v>
      </c>
      <c r="B8590" s="0" t="s">
        <v>22193</v>
      </c>
      <c r="C8590" s="0" t="s">
        <v>22194</v>
      </c>
      <c r="D8590" s="0" t="n">
        <v>8</v>
      </c>
      <c r="E8590" s="0" t="s">
        <v>22202</v>
      </c>
    </row>
    <row r="8591" customFormat="false" ht="14.4" hidden="false" customHeight="false" outlineLevel="0" collapsed="false">
      <c r="A8591" s="0" t="n">
        <v>1354</v>
      </c>
      <c r="B8591" s="0" t="s">
        <v>22193</v>
      </c>
      <c r="C8591" s="0" t="s">
        <v>22194</v>
      </c>
      <c r="D8591" s="0" t="n">
        <v>9</v>
      </c>
      <c r="E8591" s="0" t="s">
        <v>22203</v>
      </c>
    </row>
    <row r="8592" customFormat="false" ht="14.4" hidden="false" customHeight="false" outlineLevel="0" collapsed="false">
      <c r="A8592" s="0" t="n">
        <v>1354</v>
      </c>
      <c r="B8592" s="0" t="s">
        <v>22193</v>
      </c>
      <c r="C8592" s="0" t="s">
        <v>22194</v>
      </c>
      <c r="D8592" s="0" t="n">
        <v>10</v>
      </c>
      <c r="E8592" s="0" t="s">
        <v>22204</v>
      </c>
    </row>
    <row r="8593" customFormat="false" ht="14.4" hidden="false" customHeight="false" outlineLevel="0" collapsed="false">
      <c r="A8593" s="0" t="n">
        <v>1354</v>
      </c>
      <c r="B8593" s="0" t="s">
        <v>22193</v>
      </c>
      <c r="C8593" s="0" t="s">
        <v>22194</v>
      </c>
      <c r="D8593" s="0" t="n">
        <v>11</v>
      </c>
      <c r="E8593" s="0" t="s">
        <v>9095</v>
      </c>
    </row>
    <row r="8594" customFormat="false" ht="14.4" hidden="false" customHeight="false" outlineLevel="0" collapsed="false">
      <c r="A8594" s="0" t="n">
        <v>1354</v>
      </c>
      <c r="B8594" s="0" t="s">
        <v>22193</v>
      </c>
      <c r="C8594" s="0" t="s">
        <v>22194</v>
      </c>
      <c r="D8594" s="0" t="n">
        <v>12</v>
      </c>
      <c r="E8594" s="0" t="s">
        <v>22205</v>
      </c>
    </row>
    <row r="8595" customFormat="false" ht="14.4" hidden="false" customHeight="false" outlineLevel="0" collapsed="false">
      <c r="A8595" s="0" t="n">
        <v>1357</v>
      </c>
      <c r="B8595" s="0" t="s">
        <v>22206</v>
      </c>
      <c r="C8595" s="0" t="s">
        <v>22207</v>
      </c>
      <c r="D8595" s="0" t="n">
        <v>1</v>
      </c>
      <c r="E8595" s="0" t="s">
        <v>15438</v>
      </c>
      <c r="G8595" s="0" t="s">
        <v>15440</v>
      </c>
    </row>
    <row r="8596" customFormat="false" ht="14.4" hidden="false" customHeight="false" outlineLevel="0" collapsed="false">
      <c r="A8596" s="0" t="n">
        <v>1357</v>
      </c>
      <c r="B8596" s="0" t="s">
        <v>22206</v>
      </c>
      <c r="C8596" s="0" t="s">
        <v>22207</v>
      </c>
      <c r="D8596" s="0" t="n">
        <v>2</v>
      </c>
      <c r="E8596" s="0" t="s">
        <v>16924</v>
      </c>
      <c r="G8596" s="0" t="s">
        <v>22208</v>
      </c>
    </row>
    <row r="8597" customFormat="false" ht="14.4" hidden="false" customHeight="false" outlineLevel="0" collapsed="false">
      <c r="A8597" s="0" t="n">
        <v>1357</v>
      </c>
      <c r="B8597" s="0" t="s">
        <v>22206</v>
      </c>
      <c r="C8597" s="0" t="s">
        <v>22207</v>
      </c>
      <c r="D8597" s="0" t="n">
        <v>3</v>
      </c>
      <c r="E8597" s="0" t="s">
        <v>22209</v>
      </c>
      <c r="G8597" s="0" t="s">
        <v>22210</v>
      </c>
    </row>
    <row r="8598" customFormat="false" ht="14.4" hidden="false" customHeight="false" outlineLevel="0" collapsed="false">
      <c r="A8598" s="0" t="n">
        <v>1360</v>
      </c>
      <c r="B8598" s="0" t="s">
        <v>22211</v>
      </c>
      <c r="C8598" s="0" t="s">
        <v>22212</v>
      </c>
      <c r="D8598" s="0" t="s">
        <v>22213</v>
      </c>
      <c r="E8598" s="0" t="s">
        <v>22213</v>
      </c>
      <c r="F8598" s="0" t="s">
        <v>22213</v>
      </c>
      <c r="G8598" s="0" t="s">
        <v>22213</v>
      </c>
    </row>
    <row r="8599" customFormat="false" ht="14.4" hidden="false" customHeight="false" outlineLevel="0" collapsed="false">
      <c r="A8599" s="0" t="n">
        <v>1360</v>
      </c>
      <c r="B8599" s="0" t="s">
        <v>22211</v>
      </c>
      <c r="C8599" s="0" t="s">
        <v>22212</v>
      </c>
      <c r="D8599" s="0" t="s">
        <v>22214</v>
      </c>
      <c r="E8599" s="0" t="s">
        <v>22214</v>
      </c>
      <c r="F8599" s="0" t="s">
        <v>22214</v>
      </c>
      <c r="G8599" s="0" t="s">
        <v>22214</v>
      </c>
    </row>
    <row r="8600" customFormat="false" ht="14.4" hidden="false" customHeight="false" outlineLevel="0" collapsed="false">
      <c r="A8600" s="0" t="n">
        <v>1360</v>
      </c>
      <c r="B8600" s="0" t="s">
        <v>22211</v>
      </c>
      <c r="C8600" s="0" t="s">
        <v>22212</v>
      </c>
      <c r="D8600" s="0" t="s">
        <v>22215</v>
      </c>
      <c r="E8600" s="0" t="s">
        <v>22215</v>
      </c>
      <c r="F8600" s="0" t="s">
        <v>22215</v>
      </c>
      <c r="G8600" s="0" t="s">
        <v>22215</v>
      </c>
    </row>
    <row r="8601" customFormat="false" ht="14.4" hidden="false" customHeight="false" outlineLevel="0" collapsed="false">
      <c r="A8601" s="0" t="n">
        <v>1363</v>
      </c>
      <c r="B8601" s="0" t="s">
        <v>22216</v>
      </c>
      <c r="C8601" s="0" t="s">
        <v>22217</v>
      </c>
      <c r="D8601" s="0" t="n">
        <v>1</v>
      </c>
      <c r="E8601" s="0" t="s">
        <v>22218</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G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4" zeroHeight="false" outlineLevelRow="0" outlineLevelCol="0"/>
  <cols>
    <col collapsed="false" customWidth="true" hidden="false" outlineLevel="0" max="1" min="1" style="0" width="5.66"/>
    <col collapsed="false" customWidth="true" hidden="false" outlineLevel="0" max="2" min="2" style="0" width="31.55"/>
    <col collapsed="false" customWidth="true" hidden="false" outlineLevel="0" max="3" min="3" style="0" width="38.66"/>
    <col collapsed="false" customWidth="true" hidden="false" outlineLevel="0" max="5" min="4" style="0" width="8.67"/>
    <col collapsed="false" customWidth="true" hidden="false" outlineLevel="0" max="6" min="6" style="0" width="30.66"/>
    <col collapsed="false" customWidth="true" hidden="false" outlineLevel="0" max="7" min="7" style="0" width="19.33"/>
    <col collapsed="false" customWidth="true" hidden="false" outlineLevel="0" max="1025" min="8" style="0" width="8.67"/>
  </cols>
  <sheetData>
    <row r="1" customFormat="false" ht="14.4" hidden="false" customHeight="false" outlineLevel="0" collapsed="false">
      <c r="A1" s="12" t="s">
        <v>23</v>
      </c>
      <c r="B1" s="12" t="s">
        <v>22219</v>
      </c>
      <c r="C1" s="12" t="s">
        <v>22220</v>
      </c>
      <c r="E1" s="12"/>
      <c r="F1" s="12"/>
      <c r="G1" s="12"/>
    </row>
    <row r="2" customFormat="false" ht="14.4" hidden="false" customHeight="false" outlineLevel="0" collapsed="false">
      <c r="A2" s="0" t="n">
        <v>1</v>
      </c>
      <c r="B2" s="0" t="s">
        <v>22221</v>
      </c>
      <c r="C2" s="24" t="str">
        <f aca="false">HYPERLINK("#'KOODISTOT'!B"&amp;MATCH("MainGroupType",KOODISTOT!B:B,0),"MainGroupType")</f>
        <v>MainGroupType</v>
      </c>
      <c r="G2" s="24"/>
    </row>
    <row r="3" customFormat="false" ht="14.4" hidden="false" customHeight="false" outlineLevel="0" collapsed="false">
      <c r="A3" s="0" t="n">
        <v>2</v>
      </c>
      <c r="B3" s="0" t="s">
        <v>22221</v>
      </c>
      <c r="C3" s="24" t="str">
        <f aca="false">HYPERLINK("#'KOODISTOT'!B"&amp;MATCH("ExtraMainGroupType",KOODISTOT!B:B,0),"ExtraMainGroupType")</f>
        <v>ExtraMainGroupType</v>
      </c>
      <c r="G3" s="24"/>
    </row>
    <row r="4" customFormat="false" ht="14.4" hidden="false" customHeight="false" outlineLevel="0" collapsed="false">
      <c r="A4" s="0" t="n">
        <v>3</v>
      </c>
      <c r="B4" s="0" t="s">
        <v>22222</v>
      </c>
      <c r="C4" s="24" t="str">
        <f aca="false">HYPERLINK("#'KOODISTOT'!B"&amp;MATCH("CuttingTypeType",KOODISTOT!B:B,0),"CuttingTypeType")</f>
        <v>CuttingTypeType</v>
      </c>
      <c r="G4" s="24"/>
    </row>
    <row r="5" customFormat="false" ht="14.4" hidden="false" customHeight="false" outlineLevel="0" collapsed="false">
      <c r="A5" s="0" t="n">
        <v>4</v>
      </c>
      <c r="B5" s="0" t="s">
        <v>22222</v>
      </c>
      <c r="C5" s="24" t="str">
        <f aca="false">HYPERLINK("#'KOODISTOT'!B"&amp;MATCH("SilvicultureTypeType",KOODISTOT!B:B,0),"SilvicultureTypeType")</f>
        <v>SilvicultureTypeType</v>
      </c>
      <c r="G5" s="24"/>
    </row>
    <row r="6" customFormat="false" ht="14.4" hidden="false" customHeight="false" outlineLevel="0" collapsed="false">
      <c r="A6" s="0" t="n">
        <v>5</v>
      </c>
      <c r="B6" s="0" t="s">
        <v>22223</v>
      </c>
      <c r="C6" s="24" t="str">
        <f aca="false">HYPERLINK("#'KOODISTOT'!B"&amp;MATCH("CuttingDirectingType",KOODISTOT!B:B,0),"CuttingDirectingType")</f>
        <v>CuttingDirectingType</v>
      </c>
      <c r="G6" s="24"/>
    </row>
    <row r="7" customFormat="false" ht="14.4" hidden="false" customHeight="false" outlineLevel="0" collapsed="false">
      <c r="A7" s="0" t="n">
        <v>6</v>
      </c>
      <c r="B7" s="0" t="s">
        <v>22223</v>
      </c>
      <c r="C7" s="24" t="str">
        <f aca="false">HYPERLINK("#'KOODISTOT'!B"&amp;MATCH("CuttingExtraQualifierType",KOODISTOT!B:B,0),"CuttingExtraQualifierType")</f>
        <v>CuttingExtraQualifierType</v>
      </c>
      <c r="G7" s="24"/>
    </row>
    <row r="8" customFormat="false" ht="14.4" hidden="false" customHeight="false" outlineLevel="0" collapsed="false">
      <c r="A8" s="0" t="n">
        <v>7</v>
      </c>
      <c r="B8" s="0" t="s">
        <v>22223</v>
      </c>
      <c r="C8" s="24" t="str">
        <f aca="false">HYPERLINK("#'KOODISTOT'!B"&amp;MATCH("SilvicultureExtraQualifierType",KOODISTOT!B:B,0),"SilvicultureExtraQualifierType")</f>
        <v>SilvicultureExtraQualifierType</v>
      </c>
      <c r="G8" s="24"/>
    </row>
    <row r="9" customFormat="false" ht="14.4" hidden="false" customHeight="false" outlineLevel="0" collapsed="false">
      <c r="A9" s="0" t="n">
        <v>8</v>
      </c>
      <c r="B9" s="0" t="s">
        <v>22223</v>
      </c>
      <c r="C9" s="24" t="str">
        <f aca="false">HYPERLINK("#'KOODISTOT'!B"&amp;MATCH("CommonOperationExtraQualifierType",KOODISTOT!B:B,0),"CommonOperationExtraQualifierType")</f>
        <v>CommonOperationExtraQualifierType</v>
      </c>
      <c r="G9" s="24"/>
    </row>
    <row r="10" customFormat="false" ht="14.4" hidden="false" customHeight="false" outlineLevel="0" collapsed="false">
      <c r="A10" s="0" t="n">
        <v>9</v>
      </c>
      <c r="B10" s="0" t="s">
        <v>22223</v>
      </c>
      <c r="C10" s="24" t="str">
        <f aca="false">HYPERLINK("#'KOODISTOT'!B"&amp;MATCH("OperationNatureManagementSpecifierType",KOODISTOT!B:B,0),"OperationNatureManagementSpecifierType")</f>
        <v>OperationNatureManagementSpecifierType</v>
      </c>
      <c r="G10" s="24"/>
    </row>
    <row r="11" customFormat="false" ht="14.4" hidden="false" customHeight="false" outlineLevel="0" collapsed="false">
      <c r="A11" s="0" t="n">
        <v>10</v>
      </c>
      <c r="B11" s="0" t="s">
        <v>22224</v>
      </c>
      <c r="C11" s="24" t="str">
        <f aca="false">HYPERLINK("#'KOODISTOT'!B"&amp;MATCH("OriginalFeatureCodeType",KOODISTOT!B:B,0),"OriginalFeatureCodeType")</f>
        <v>OriginalFeatureCodeType</v>
      </c>
      <c r="G11" s="24"/>
    </row>
    <row r="12" customFormat="false" ht="14.4" hidden="false" customHeight="false" outlineLevel="0" collapsed="false">
      <c r="A12" s="0" t="n">
        <v>11</v>
      </c>
      <c r="B12" s="0" t="s">
        <v>22224</v>
      </c>
      <c r="C12" s="24" t="str">
        <f aca="false">HYPERLINK("#'KOODISTOT'!B"&amp;MATCH("FeatureCodeExtensionsType",KOODISTOT!B:B,0),"FeatureCodeExtensionsType")</f>
        <v>FeatureCodeExtensionsType</v>
      </c>
      <c r="G12" s="24"/>
    </row>
    <row r="13" customFormat="false" ht="14.4" hidden="false" customHeight="false" outlineLevel="0" collapsed="false">
      <c r="A13" s="0" t="n">
        <v>12</v>
      </c>
      <c r="B13" s="0" t="s">
        <v>22225</v>
      </c>
      <c r="C13" s="24" t="str">
        <f aca="false">HYPERLINK("#'KOODISTOT'!B"&amp;MATCH("YesNoType",KOODISTOT!B:B,0),"YesNoType")</f>
        <v>YesNoType</v>
      </c>
      <c r="G13" s="24"/>
    </row>
    <row r="14" customFormat="false" ht="14.4" hidden="false" customHeight="false" outlineLevel="0" collapsed="false">
      <c r="A14" s="0" t="n">
        <v>13</v>
      </c>
      <c r="B14" s="0" t="s">
        <v>22225</v>
      </c>
      <c r="C14" s="24" t="str">
        <f aca="false">HYPERLINK("#'KOODISTOT'!B"&amp;MATCH("NotKnownType",KOODISTOT!B:B,0),"NotKnownType")</f>
        <v>NotKnownType</v>
      </c>
      <c r="G14" s="24"/>
    </row>
    <row r="15" customFormat="false" ht="14.4" hidden="false" customHeight="false" outlineLevel="0" collapsed="false">
      <c r="A15" s="0" t="n">
        <v>14</v>
      </c>
      <c r="B15" s="0" t="s">
        <v>22226</v>
      </c>
      <c r="C15" s="24" t="str">
        <f aca="false">HYPERLINK("#'KOODISTOT'!B"&amp;MATCH("YesNoType",KOODISTOT!B:B,0),"YesNoType")</f>
        <v>YesNoType</v>
      </c>
      <c r="G15" s="24"/>
    </row>
    <row r="16" customFormat="false" ht="14.4" hidden="false" customHeight="false" outlineLevel="0" collapsed="false">
      <c r="A16" s="0" t="n">
        <v>15</v>
      </c>
      <c r="B16" s="0" t="s">
        <v>22226</v>
      </c>
      <c r="C16" s="24" t="str">
        <f aca="false">HYPERLINK("#'KOODISTOT'!B"&amp;MATCH("SellerResponsible",KOODISTOT!B:B,0),"SellerResponsible")</f>
        <v>SellerResponsible</v>
      </c>
      <c r="G16" s="24"/>
    </row>
    <row r="17" customFormat="false" ht="14.4" hidden="false" customHeight="false" outlineLevel="0" collapsed="false">
      <c r="A17" s="0" t="n">
        <v>16</v>
      </c>
      <c r="B17" s="0" t="s">
        <v>22227</v>
      </c>
      <c r="C17" s="24" t="str">
        <f aca="false">HYPERLINK("#'KOODISTOT'!B"&amp;MATCH("PersonResourceType",KOODISTOT!B:B,0),"PersonResourceType")</f>
        <v>PersonResourceType</v>
      </c>
      <c r="G17" s="24"/>
    </row>
    <row r="18" customFormat="false" ht="14.4" hidden="false" customHeight="false" outlineLevel="0" collapsed="false">
      <c r="A18" s="0" t="n">
        <v>17</v>
      </c>
      <c r="B18" s="0" t="s">
        <v>22227</v>
      </c>
      <c r="C18" s="24" t="str">
        <f aca="false">HYPERLINK("#'KOODISTOT'!B"&amp;MATCH("MachineTypeType",KOODISTOT!B:B,0),"MachineTypeType")</f>
        <v>MachineTypeType</v>
      </c>
      <c r="G18" s="24"/>
    </row>
    <row r="19" customFormat="false" ht="14.4" hidden="false" customHeight="false" outlineLevel="0" collapsed="false">
      <c r="A19" s="0" t="n">
        <v>18</v>
      </c>
      <c r="B19" s="0" t="s">
        <v>22228</v>
      </c>
      <c r="C19" s="24" t="str">
        <f aca="false">HYPERLINK("#'KOODISTOT'!B"&amp;MATCH("WorkCodeType",KOODISTOT!B:B,0),"WorkCodeType")</f>
        <v>WorkCodeType</v>
      </c>
      <c r="G19" s="24"/>
    </row>
    <row r="20" customFormat="false" ht="14.4" hidden="false" customHeight="false" outlineLevel="0" collapsed="false">
      <c r="A20" s="0" t="n">
        <v>19</v>
      </c>
      <c r="B20" s="0" t="s">
        <v>22228</v>
      </c>
      <c r="C20" s="24" t="str">
        <f aca="false">HYPERLINK("#'KOODISTOT'!B"&amp;MATCH("WorkCodeGroupType",KOODISTOT!B:B,0),"WorkCodeGroupType")</f>
        <v>WorkCodeGroupType</v>
      </c>
      <c r="G20" s="24"/>
    </row>
    <row r="21" customFormat="false" ht="14.4" hidden="false" customHeight="false" outlineLevel="0" collapsed="false">
      <c r="A21" s="0" t="n">
        <v>20</v>
      </c>
      <c r="B21" s="0" t="s">
        <v>22229</v>
      </c>
      <c r="C21" s="24" t="str">
        <f aca="false">HYPERLINK("#'KOODISTOT'!B"&amp;MATCH("SilvicultureExtraQualifierType",KOODISTOT!B:B,0),"SilvicultureExtraQualifierType")</f>
        <v>SilvicultureExtraQualifierType</v>
      </c>
      <c r="G21" s="24"/>
    </row>
    <row r="22" customFormat="false" ht="14.4" hidden="false" customHeight="false" outlineLevel="0" collapsed="false">
      <c r="A22" s="0" t="n">
        <v>21</v>
      </c>
      <c r="B22" s="0" t="s">
        <v>22229</v>
      </c>
      <c r="C22" s="24" t="str">
        <f aca="false">HYPERLINK("#'KOODISTOT'!B"&amp;MATCH("CommonOperationExtraQualifierType",KOODISTOT!B:B,0),"CommonOperationExtraQualifierType")</f>
        <v>CommonOperationExtraQualifierType</v>
      </c>
      <c r="G22" s="24"/>
    </row>
    <row r="23" customFormat="false" ht="14.4" hidden="false" customHeight="false" outlineLevel="0" collapsed="false">
      <c r="A23" s="0" t="n">
        <v>22</v>
      </c>
      <c r="B23" s="0" t="s">
        <v>22230</v>
      </c>
      <c r="C23" s="24" t="str">
        <f aca="false">HYPERLINK("#'KOODISTOT'!B"&amp;MATCH("QuantityUnitType",KOODISTOT!B:B,0),"QuantityUnitType")</f>
        <v>QuantityUnitType</v>
      </c>
      <c r="G23" s="24"/>
    </row>
    <row r="24" customFormat="false" ht="14.4" hidden="false" customHeight="false" outlineLevel="0" collapsed="false">
      <c r="A24" s="0" t="n">
        <v>23</v>
      </c>
      <c r="B24" s="0" t="s">
        <v>22230</v>
      </c>
      <c r="C24" s="24" t="str">
        <f aca="false">HYPERLINK("#'KOODISTOT'!B"&amp;MATCH("StatisticsQuantityUnitType",KOODISTOT!B:B,0),"StatisticsQuantityUnitType")</f>
        <v>StatisticsQuantityUnitType</v>
      </c>
      <c r="G24" s="24"/>
    </row>
    <row r="25" customFormat="false" ht="14.4" hidden="false" customHeight="false" outlineLevel="0" collapsed="false">
      <c r="A25" s="0" t="n">
        <v>24</v>
      </c>
      <c r="B25" s="0" t="s">
        <v>22231</v>
      </c>
      <c r="C25" s="24" t="str">
        <f aca="false">HYPERLINK("#'KOODISTOT'!B"&amp;MATCH("DevelopmentClassType",KOODISTOT!B:B,0),"DevelopmentClassType")</f>
        <v>DevelopmentClassType</v>
      </c>
      <c r="G25" s="24"/>
    </row>
    <row r="26" customFormat="false" ht="14.4" hidden="false" customHeight="false" outlineLevel="0" collapsed="false">
      <c r="A26" s="0" t="n">
        <v>25</v>
      </c>
      <c r="B26" s="0" t="s">
        <v>22231</v>
      </c>
      <c r="C26" s="24" t="str">
        <f aca="false">HYPERLINK("#'KOODISTOT'!B"&amp;MATCH("DevelopmentClassExtensionsType",KOODISTOT!B:B,0),"DevelopmentClassExtensionsType")</f>
        <v>DevelopmentClassExtensionsType</v>
      </c>
      <c r="G26" s="24"/>
    </row>
    <row r="27" customFormat="false" ht="14.4" hidden="false" customHeight="false" outlineLevel="0" collapsed="false">
      <c r="A27" s="0" t="n">
        <v>26</v>
      </c>
      <c r="B27" s="0" t="s">
        <v>22232</v>
      </c>
      <c r="C27" s="24" t="str">
        <f aca="false">HYPERLINK("#'KOODISTOT'!B"&amp;MATCH("PurchaseModeType",KOODISTOT!B:B,0),"PurchaseModeType")</f>
        <v>PurchaseModeType</v>
      </c>
      <c r="G27" s="24"/>
    </row>
    <row r="28" customFormat="false" ht="14.4" hidden="false" customHeight="false" outlineLevel="0" collapsed="false">
      <c r="A28" s="0" t="n">
        <v>27</v>
      </c>
      <c r="B28" s="0" t="s">
        <v>22232</v>
      </c>
      <c r="C28" s="24" t="str">
        <f aca="false">HYPERLINK("#'KOODISTOT'!B"&amp;MATCH("StatisticsPurchaseModeType",KOODISTOT!B:B,0),"StatisticsPurchaseModeType")</f>
        <v>StatisticsPurchaseModeType</v>
      </c>
      <c r="G28" s="24"/>
    </row>
    <row r="29" customFormat="false" ht="14.4" hidden="false" customHeight="false" outlineLevel="0" collapsed="false">
      <c r="A29" s="0" t="n">
        <v>28</v>
      </c>
      <c r="B29" s="0" t="s">
        <v>15476</v>
      </c>
      <c r="C29" s="24" t="str">
        <f aca="false">HYPERLINK("#'KOODISTOT'!B"&amp;MATCH("TreeSpeciesType",KOODISTOT!B:B,0),"TreeSpeciesType")</f>
        <v>TreeSpeciesType</v>
      </c>
      <c r="G29" s="24"/>
    </row>
    <row r="30" customFormat="false" ht="14.4" hidden="false" customHeight="false" outlineLevel="0" collapsed="false">
      <c r="A30" s="0" t="n">
        <v>29</v>
      </c>
      <c r="B30" s="0" t="s">
        <v>15476</v>
      </c>
      <c r="C30" s="24" t="str">
        <f aca="false">HYPERLINK("#'KOODISTOT'!B"&amp;MATCH("EmptyStringType",KOODISTOT!B:B,0),"EmptyStringType")</f>
        <v>EmptyStringType</v>
      </c>
      <c r="G30" s="24"/>
    </row>
    <row r="31" customFormat="false" ht="14.4" hidden="false" customHeight="false" outlineLevel="0" collapsed="false">
      <c r="A31" s="0" t="n">
        <v>30</v>
      </c>
      <c r="B31" s="0" t="s">
        <v>15476</v>
      </c>
      <c r="C31" s="24" t="str">
        <f aca="false">HYPERLINK("#'KOODISTOT'!B"&amp;MATCH("ExtraTreeSpeciesType",KOODISTOT!B:B,0),"ExtraTreeSpeciesType")</f>
        <v>ExtraTreeSpeciesType</v>
      </c>
      <c r="G31" s="24"/>
    </row>
    <row r="32" customFormat="false" ht="14.4" hidden="false" customHeight="false" outlineLevel="0" collapsed="false">
      <c r="A32" s="0" t="n">
        <v>31</v>
      </c>
      <c r="B32" s="0" t="s">
        <v>15660</v>
      </c>
      <c r="C32" s="24" t="str">
        <f aca="false">HYPERLINK("#'KOODISTOT'!B"&amp;MATCH("StemTypeType",KOODISTOT!B:B,0),"StemTypeType")</f>
        <v>StemTypeType</v>
      </c>
      <c r="G32" s="24"/>
    </row>
    <row r="33" customFormat="false" ht="14.4" hidden="false" customHeight="false" outlineLevel="0" collapsed="false">
      <c r="A33" s="0" t="n">
        <v>32</v>
      </c>
      <c r="B33" s="0" t="s">
        <v>15660</v>
      </c>
      <c r="C33" s="24" t="str">
        <f aca="false">HYPERLINK("#'KOODISTOT'!B"&amp;MATCH("ExtraStemTypeType",KOODISTOT!B:B,0),"ExtraStemTypeType")</f>
        <v>ExtraStemTypeType</v>
      </c>
      <c r="G33" s="24"/>
    </row>
    <row r="34" customFormat="false" ht="14.4" hidden="false" customHeight="false" outlineLevel="0" collapsed="false">
      <c r="A34" s="0" t="n">
        <v>33</v>
      </c>
      <c r="B34" s="0" t="s">
        <v>19760</v>
      </c>
      <c r="C34" s="24" t="str">
        <f aca="false">HYPERLINK("#'KOODISTOT'!B"&amp;MATCH("IdentifierTypeType",KOODISTOT!B:B,0),"IdentifierTypeType")</f>
        <v>IdentifierTypeType</v>
      </c>
      <c r="G34" s="24"/>
    </row>
    <row r="35" customFormat="false" ht="14.4" hidden="false" customHeight="false" outlineLevel="0" collapsed="false">
      <c r="A35" s="0" t="n">
        <v>34</v>
      </c>
      <c r="B35" s="0" t="s">
        <v>19760</v>
      </c>
      <c r="C35" s="24" t="str">
        <f aca="false">HYPERLINK("#'KOODISTOT'!B"&amp;MATCH("SpecialFeatureIdentifierExtensionType",KOODISTOT!B:B,0),"SpecialFeatureIdentifierExtensionType")</f>
        <v>SpecialFeatureIdentifierExtensionType</v>
      </c>
      <c r="G35" s="24"/>
    </row>
    <row r="36" customFormat="false" ht="14.4" hidden="false" customHeight="false" outlineLevel="0" collapsed="false">
      <c r="A36" s="0" t="n">
        <v>35</v>
      </c>
      <c r="B36" s="0" t="s">
        <v>22233</v>
      </c>
      <c r="C36" s="24" t="str">
        <f aca="false">HYPERLINK("#'KOODISTOT'!B"&amp;MATCH("CertificationSystemType",KOODISTOT!B:B,0),"CertificationSystemType")</f>
        <v>CertificationSystemType</v>
      </c>
      <c r="G36" s="24"/>
    </row>
    <row r="37" customFormat="false" ht="14.4" hidden="false" customHeight="false" outlineLevel="0" collapsed="false">
      <c r="A37" s="0" t="n">
        <v>36</v>
      </c>
      <c r="B37" s="0" t="s">
        <v>22233</v>
      </c>
      <c r="C37" s="24" t="str">
        <f aca="false">HYPERLINK("#'KOODISTOT'!B"&amp;MATCH("PEFCCertificationSystemSubTypeType",KOODISTOT!B:B,0),"PEFCCertificationSystemSubTypeType")</f>
        <v>PEFCCertificationSystemSubTypeType</v>
      </c>
    </row>
    <row r="38" customFormat="false" ht="14.4" hidden="false" customHeight="false" outlineLevel="0" collapsed="false">
      <c r="A38" s="0" t="n">
        <v>37</v>
      </c>
      <c r="B38" s="0" t="s">
        <v>22233</v>
      </c>
      <c r="C38" s="24" t="str">
        <f aca="false">HYPERLINK("#'KOODISTOT'!B"&amp;MATCH("FSCCertificationSystemSubTypeType",KOODISTOT!B:B,0),"FSCCertificationSystemSubTypeType")</f>
        <v>FSCCertificationSystemSubTypeType</v>
      </c>
    </row>
    <row r="39" customFormat="false" ht="14.4" hidden="false" customHeight="false" outlineLevel="0" collapsed="false">
      <c r="A39" s="0" t="n">
        <v>38</v>
      </c>
      <c r="B39" s="0" t="s">
        <v>22234</v>
      </c>
      <c r="C39" s="24" t="str">
        <f aca="false">HYPERLINK("#'KOODISTOT'!B"&amp;MATCH("WideUnitType",KOODISTOT!B:B,0),"WideUnitType")</f>
        <v>WideUnitType</v>
      </c>
    </row>
    <row r="40" customFormat="false" ht="14.4" hidden="false" customHeight="false" outlineLevel="0" collapsed="false">
      <c r="A40" s="0" t="n">
        <v>39</v>
      </c>
      <c r="B40" s="0" t="s">
        <v>22234</v>
      </c>
      <c r="C40" s="24" t="str">
        <f aca="false">HYPERLINK("#'KOODISTOT'!B"&amp;MATCH("UnitPerHectareType",KOODISTOT!B:B,0),"UnitPerHectareType")</f>
        <v>UnitPerHectareType</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J76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2" zeroHeight="false" outlineLevelRow="0" outlineLevelCol="0"/>
  <cols>
    <col collapsed="false" customWidth="true" hidden="false" outlineLevel="0" max="1" min="1" style="25" width="7.44"/>
    <col collapsed="false" customWidth="true" hidden="false" outlineLevel="0" max="2" min="2" style="25" width="18.44"/>
    <col collapsed="false" customWidth="true" hidden="false" outlineLevel="0" max="3" min="3" style="25" width="30.44"/>
    <col collapsed="false" customWidth="true" hidden="false" outlineLevel="0" max="4" min="4" style="25" width="16.67"/>
    <col collapsed="false" customWidth="true" hidden="false" outlineLevel="0" max="5" min="5" style="25" width="32.88"/>
    <col collapsed="false" customWidth="true" hidden="false" outlineLevel="0" max="6" min="6" style="25" width="26.66"/>
    <col collapsed="false" customWidth="true" hidden="false" outlineLevel="0" max="7" min="7" style="25" width="50.56"/>
    <col collapsed="false" customWidth="true" hidden="false" outlineLevel="0" max="8" min="8" style="25" width="14.01"/>
    <col collapsed="false" customWidth="true" hidden="false" outlineLevel="0" max="9" min="9" style="26" width="45.56"/>
    <col collapsed="false" customWidth="true" hidden="false" outlineLevel="0" max="10" min="10" style="25" width="27.33"/>
    <col collapsed="false" customWidth="true" hidden="false" outlineLevel="0" max="1025" min="11" style="25" width="8.89"/>
  </cols>
  <sheetData>
    <row r="1" customFormat="false" ht="43.5" hidden="false" customHeight="true" outlineLevel="0" collapsed="false">
      <c r="A1" s="27" t="s">
        <v>23</v>
      </c>
      <c r="B1" s="28" t="s">
        <v>22235</v>
      </c>
      <c r="C1" s="29" t="s">
        <v>22236</v>
      </c>
      <c r="D1" s="29" t="s">
        <v>22237</v>
      </c>
      <c r="E1" s="30" t="s">
        <v>22238</v>
      </c>
      <c r="F1" s="30" t="s">
        <v>22239</v>
      </c>
      <c r="G1" s="29" t="s">
        <v>30</v>
      </c>
      <c r="H1" s="30" t="s">
        <v>33</v>
      </c>
      <c r="I1" s="29" t="s">
        <v>32</v>
      </c>
      <c r="J1" s="27" t="s">
        <v>22240</v>
      </c>
    </row>
    <row r="2" customFormat="false" ht="13.2" hidden="false" customHeight="false" outlineLevel="0" collapsed="false">
      <c r="A2" s="25" t="n">
        <v>1</v>
      </c>
      <c r="B2" s="25" t="n">
        <v>1</v>
      </c>
      <c r="C2" s="31" t="s">
        <v>22241</v>
      </c>
      <c r="D2" s="31" t="s">
        <v>22242</v>
      </c>
      <c r="E2" s="32" t="s">
        <v>52</v>
      </c>
      <c r="F2" s="32" t="s">
        <v>55</v>
      </c>
      <c r="G2" s="31" t="s">
        <v>22243</v>
      </c>
      <c r="H2" s="32" t="s">
        <v>22244</v>
      </c>
      <c r="I2" s="31"/>
    </row>
    <row r="3" s="25" customFormat="true" ht="14.4" hidden="false" customHeight="false" outlineLevel="0" collapsed="false">
      <c r="A3" s="25" t="n">
        <v>2</v>
      </c>
      <c r="B3" s="25" t="n">
        <v>2</v>
      </c>
      <c r="C3" s="31" t="s">
        <v>22241</v>
      </c>
      <c r="D3" s="31" t="s">
        <v>22242</v>
      </c>
      <c r="E3" s="32" t="s">
        <v>52</v>
      </c>
      <c r="F3" s="33" t="s">
        <v>22245</v>
      </c>
      <c r="G3" s="31" t="s">
        <v>56</v>
      </c>
      <c r="H3" s="32" t="s">
        <v>22244</v>
      </c>
    </row>
    <row r="4" s="25" customFormat="true" ht="13.2" hidden="false" customHeight="false" outlineLevel="0" collapsed="false">
      <c r="A4" s="25" t="n">
        <v>3</v>
      </c>
      <c r="B4" s="25" t="n">
        <v>3</v>
      </c>
      <c r="C4" s="31" t="s">
        <v>22241</v>
      </c>
      <c r="D4" s="31" t="s">
        <v>22242</v>
      </c>
      <c r="E4" s="32" t="s">
        <v>52</v>
      </c>
      <c r="F4" s="31" t="s">
        <v>22246</v>
      </c>
      <c r="G4" s="31" t="s">
        <v>58</v>
      </c>
      <c r="H4" s="32" t="s">
        <v>22247</v>
      </c>
    </row>
    <row r="5" s="25" customFormat="true" ht="13.2" hidden="false" customHeight="false" outlineLevel="0" collapsed="false">
      <c r="A5" s="25" t="n">
        <v>4</v>
      </c>
      <c r="B5" s="25" t="n">
        <v>4</v>
      </c>
      <c r="C5" s="31" t="s">
        <v>22241</v>
      </c>
      <c r="D5" s="31" t="s">
        <v>22242</v>
      </c>
      <c r="E5" s="32" t="s">
        <v>52</v>
      </c>
      <c r="F5" s="31" t="s">
        <v>22248</v>
      </c>
      <c r="G5" s="31" t="s">
        <v>70</v>
      </c>
      <c r="H5" s="32" t="s">
        <v>22249</v>
      </c>
    </row>
    <row r="6" s="25" customFormat="true" ht="13.2" hidden="false" customHeight="false" outlineLevel="0" collapsed="false">
      <c r="A6" s="25" t="n">
        <v>5</v>
      </c>
      <c r="B6" s="25" t="n">
        <v>5</v>
      </c>
      <c r="C6" s="31" t="s">
        <v>22241</v>
      </c>
      <c r="D6" s="31" t="s">
        <v>22242</v>
      </c>
      <c r="E6" s="32" t="s">
        <v>52</v>
      </c>
      <c r="F6" s="31" t="s">
        <v>22250</v>
      </c>
      <c r="G6" s="31" t="s">
        <v>72</v>
      </c>
      <c r="H6" s="32" t="s">
        <v>22251</v>
      </c>
    </row>
    <row r="7" s="25" customFormat="true" ht="13.2" hidden="false" customHeight="false" outlineLevel="0" collapsed="false">
      <c r="A7" s="25" t="n">
        <v>6</v>
      </c>
      <c r="B7" s="25" t="n">
        <v>6</v>
      </c>
      <c r="C7" s="31" t="s">
        <v>22241</v>
      </c>
      <c r="D7" s="31" t="s">
        <v>22242</v>
      </c>
      <c r="E7" s="32" t="s">
        <v>52</v>
      </c>
      <c r="F7" s="31" t="s">
        <v>22252</v>
      </c>
      <c r="G7" s="31" t="s">
        <v>74</v>
      </c>
      <c r="H7" s="32" t="s">
        <v>22253</v>
      </c>
    </row>
    <row r="8" s="25" customFormat="true" ht="13.2" hidden="false" customHeight="false" outlineLevel="0" collapsed="false">
      <c r="A8" s="25" t="n">
        <v>7</v>
      </c>
      <c r="B8" s="25" t="n">
        <v>7</v>
      </c>
      <c r="C8" s="31" t="s">
        <v>22241</v>
      </c>
      <c r="D8" s="31" t="s">
        <v>22242</v>
      </c>
      <c r="E8" s="32" t="s">
        <v>52</v>
      </c>
      <c r="F8" s="31" t="s">
        <v>22254</v>
      </c>
      <c r="G8" s="31" t="s">
        <v>76</v>
      </c>
      <c r="H8" s="32" t="s">
        <v>22251</v>
      </c>
    </row>
    <row r="9" s="25" customFormat="true" ht="13.2" hidden="false" customHeight="false" outlineLevel="0" collapsed="false">
      <c r="A9" s="25" t="n">
        <v>8</v>
      </c>
      <c r="B9" s="25" t="n">
        <v>8</v>
      </c>
      <c r="C9" s="31" t="s">
        <v>22241</v>
      </c>
      <c r="D9" s="31" t="s">
        <v>22242</v>
      </c>
      <c r="E9" s="32" t="s">
        <v>52</v>
      </c>
      <c r="F9" s="31" t="s">
        <v>22255</v>
      </c>
      <c r="G9" s="31" t="s">
        <v>78</v>
      </c>
      <c r="H9" s="32" t="s">
        <v>22256</v>
      </c>
    </row>
    <row r="10" s="25" customFormat="true" ht="13.2" hidden="false" customHeight="false" outlineLevel="0" collapsed="false">
      <c r="A10" s="25" t="n">
        <v>9</v>
      </c>
      <c r="B10" s="25" t="n">
        <v>9</v>
      </c>
      <c r="C10" s="31" t="s">
        <v>22241</v>
      </c>
      <c r="D10" s="31" t="s">
        <v>22242</v>
      </c>
      <c r="E10" s="32" t="s">
        <v>52</v>
      </c>
      <c r="F10" s="31" t="s">
        <v>22257</v>
      </c>
      <c r="G10" s="31" t="s">
        <v>22258</v>
      </c>
      <c r="H10" s="32" t="s">
        <v>22259</v>
      </c>
    </row>
    <row r="11" s="25" customFormat="true" ht="13.2" hidden="false" customHeight="false" outlineLevel="0" collapsed="false">
      <c r="A11" s="25" t="n">
        <v>10</v>
      </c>
      <c r="B11" s="25" t="n">
        <v>10</v>
      </c>
      <c r="C11" s="31" t="s">
        <v>22241</v>
      </c>
      <c r="D11" s="31" t="s">
        <v>22242</v>
      </c>
      <c r="E11" s="32" t="s">
        <v>52</v>
      </c>
      <c r="F11" s="31" t="s">
        <v>22260</v>
      </c>
      <c r="G11" s="31" t="s">
        <v>22261</v>
      </c>
      <c r="H11" s="32" t="s">
        <v>22259</v>
      </c>
    </row>
    <row r="12" s="25" customFormat="true" ht="13.2" hidden="false" customHeight="false" outlineLevel="0" collapsed="false">
      <c r="A12" s="25" t="n">
        <v>11</v>
      </c>
      <c r="B12" s="25" t="n">
        <v>11</v>
      </c>
      <c r="C12" s="31" t="s">
        <v>22241</v>
      </c>
      <c r="D12" s="31" t="s">
        <v>22242</v>
      </c>
      <c r="E12" s="32" t="s">
        <v>22262</v>
      </c>
      <c r="F12" s="32" t="s">
        <v>55</v>
      </c>
      <c r="G12" s="31" t="s">
        <v>22263</v>
      </c>
      <c r="H12" s="32" t="s">
        <v>22244</v>
      </c>
    </row>
    <row r="13" s="25" customFormat="true" ht="13.2" hidden="false" customHeight="false" outlineLevel="0" collapsed="false">
      <c r="A13" s="25" t="n">
        <v>12</v>
      </c>
      <c r="B13" s="25" t="n">
        <v>12</v>
      </c>
      <c r="C13" s="31" t="s">
        <v>22241</v>
      </c>
      <c r="D13" s="31" t="s">
        <v>22242</v>
      </c>
      <c r="E13" s="32" t="s">
        <v>22262</v>
      </c>
      <c r="F13" s="32" t="s">
        <v>22264</v>
      </c>
      <c r="G13" s="31" t="s">
        <v>22265</v>
      </c>
      <c r="H13" s="32" t="s">
        <v>22244</v>
      </c>
    </row>
    <row r="14" s="25" customFormat="true" ht="13.2" hidden="false" customHeight="false" outlineLevel="0" collapsed="false">
      <c r="A14" s="25" t="n">
        <v>13</v>
      </c>
      <c r="B14" s="25" t="n">
        <v>13</v>
      </c>
      <c r="C14" s="31" t="s">
        <v>22241</v>
      </c>
      <c r="D14" s="31" t="s">
        <v>22242</v>
      </c>
      <c r="E14" s="32" t="s">
        <v>22262</v>
      </c>
      <c r="F14" s="32" t="s">
        <v>22245</v>
      </c>
      <c r="G14" s="31" t="s">
        <v>22266</v>
      </c>
      <c r="H14" s="32" t="s">
        <v>22244</v>
      </c>
    </row>
    <row r="15" s="25" customFormat="true" ht="13.2" hidden="false" customHeight="false" outlineLevel="0" collapsed="false">
      <c r="A15" s="25" t="n">
        <v>14</v>
      </c>
      <c r="B15" s="25" t="n">
        <v>14</v>
      </c>
      <c r="C15" s="31" t="s">
        <v>22241</v>
      </c>
      <c r="D15" s="31" t="s">
        <v>22242</v>
      </c>
      <c r="E15" s="32" t="s">
        <v>22262</v>
      </c>
      <c r="F15" s="32" t="s">
        <v>22267</v>
      </c>
      <c r="G15" s="31" t="s">
        <v>22268</v>
      </c>
      <c r="H15" s="32" t="s">
        <v>22244</v>
      </c>
    </row>
    <row r="16" customFormat="false" ht="13.2" hidden="false" customHeight="false" outlineLevel="0" collapsed="false">
      <c r="A16" s="25" t="n">
        <v>15</v>
      </c>
      <c r="B16" s="25" t="n">
        <v>15</v>
      </c>
      <c r="C16" s="31" t="s">
        <v>22241</v>
      </c>
      <c r="D16" s="31" t="s">
        <v>22242</v>
      </c>
      <c r="E16" s="32" t="s">
        <v>22262</v>
      </c>
      <c r="F16" s="32" t="s">
        <v>640</v>
      </c>
      <c r="G16" s="31" t="s">
        <v>22269</v>
      </c>
      <c r="H16" s="32" t="s">
        <v>22270</v>
      </c>
      <c r="I16" s="31" t="s">
        <v>22271</v>
      </c>
    </row>
    <row r="17" s="25" customFormat="true" ht="13.2" hidden="false" customHeight="false" outlineLevel="0" collapsed="false">
      <c r="A17" s="25" t="n">
        <v>16</v>
      </c>
      <c r="B17" s="25" t="n">
        <v>16</v>
      </c>
      <c r="C17" s="31" t="s">
        <v>22241</v>
      </c>
      <c r="D17" s="31" t="s">
        <v>22242</v>
      </c>
      <c r="E17" s="32" t="s">
        <v>22262</v>
      </c>
      <c r="F17" s="32" t="s">
        <v>22272</v>
      </c>
      <c r="G17" s="31" t="s">
        <v>22273</v>
      </c>
      <c r="H17" s="32" t="s">
        <v>231</v>
      </c>
    </row>
    <row r="18" s="25" customFormat="true" ht="13.2" hidden="false" customHeight="false" outlineLevel="0" collapsed="false">
      <c r="A18" s="25" t="n">
        <v>17</v>
      </c>
      <c r="B18" s="25" t="n">
        <v>17</v>
      </c>
      <c r="C18" s="31" t="s">
        <v>22241</v>
      </c>
      <c r="D18" s="31" t="s">
        <v>22242</v>
      </c>
      <c r="E18" s="32" t="s">
        <v>22262</v>
      </c>
      <c r="F18" s="32" t="s">
        <v>22274</v>
      </c>
      <c r="G18" s="31" t="s">
        <v>22275</v>
      </c>
      <c r="H18" s="32" t="s">
        <v>231</v>
      </c>
    </row>
    <row r="19" s="25" customFormat="true" ht="13.2" hidden="false" customHeight="false" outlineLevel="0" collapsed="false">
      <c r="A19" s="25" t="n">
        <v>18</v>
      </c>
      <c r="B19" s="25" t="n">
        <v>18</v>
      </c>
      <c r="C19" s="31" t="s">
        <v>22241</v>
      </c>
      <c r="D19" s="31" t="s">
        <v>22242</v>
      </c>
      <c r="E19" s="32" t="s">
        <v>22262</v>
      </c>
      <c r="F19" s="32" t="s">
        <v>22276</v>
      </c>
      <c r="H19" s="32" t="s">
        <v>22244</v>
      </c>
    </row>
    <row r="20" s="25" customFormat="true" ht="14.4" hidden="false" customHeight="false" outlineLevel="0" collapsed="false">
      <c r="A20" s="25" t="n">
        <v>19</v>
      </c>
      <c r="B20" s="25" t="n">
        <v>19</v>
      </c>
      <c r="C20" s="31" t="s">
        <v>22241</v>
      </c>
      <c r="D20" s="31" t="s">
        <v>22242</v>
      </c>
      <c r="E20" s="32" t="s">
        <v>22262</v>
      </c>
      <c r="F20" s="32" t="s">
        <v>22277</v>
      </c>
      <c r="H20" s="32" t="s">
        <v>22244</v>
      </c>
      <c r="J20" s="34"/>
    </row>
    <row r="21" s="25" customFormat="true" ht="13.2" hidden="false" customHeight="false" outlineLevel="0" collapsed="false">
      <c r="A21" s="25" t="n">
        <v>20</v>
      </c>
      <c r="B21" s="25" t="n">
        <v>20</v>
      </c>
      <c r="C21" s="31" t="s">
        <v>22241</v>
      </c>
      <c r="D21" s="31" t="s">
        <v>22242</v>
      </c>
      <c r="E21" s="32" t="s">
        <v>22262</v>
      </c>
      <c r="F21" s="31" t="s">
        <v>22257</v>
      </c>
      <c r="G21" s="31" t="s">
        <v>22278</v>
      </c>
      <c r="H21" s="32" t="s">
        <v>22259</v>
      </c>
    </row>
    <row r="22" s="25" customFormat="true" ht="13.2" hidden="false" customHeight="false" outlineLevel="0" collapsed="false">
      <c r="A22" s="25" t="n">
        <v>21</v>
      </c>
      <c r="B22" s="25" t="n">
        <v>21</v>
      </c>
      <c r="C22" s="31" t="s">
        <v>22241</v>
      </c>
      <c r="D22" s="31" t="s">
        <v>22242</v>
      </c>
      <c r="E22" s="32" t="s">
        <v>22262</v>
      </c>
      <c r="F22" s="31" t="s">
        <v>22260</v>
      </c>
      <c r="G22" s="31" t="s">
        <v>22279</v>
      </c>
      <c r="H22" s="32" t="s">
        <v>22259</v>
      </c>
    </row>
    <row r="23" s="25" customFormat="true" ht="13.2" hidden="false" customHeight="false" outlineLevel="0" collapsed="false">
      <c r="A23" s="25" t="n">
        <v>22</v>
      </c>
      <c r="B23" s="25" t="n">
        <v>22</v>
      </c>
      <c r="C23" s="31" t="s">
        <v>22241</v>
      </c>
      <c r="D23" s="31" t="s">
        <v>22242</v>
      </c>
      <c r="E23" s="32" t="s">
        <v>22280</v>
      </c>
      <c r="F23" s="32" t="s">
        <v>55</v>
      </c>
      <c r="G23" s="31" t="s">
        <v>22281</v>
      </c>
      <c r="H23" s="32" t="s">
        <v>22244</v>
      </c>
    </row>
    <row r="24" s="25" customFormat="true" ht="14.4" hidden="false" customHeight="false" outlineLevel="0" collapsed="false">
      <c r="A24" s="25" t="n">
        <v>23</v>
      </c>
      <c r="B24" s="25" t="n">
        <v>23</v>
      </c>
      <c r="C24" s="31" t="s">
        <v>22241</v>
      </c>
      <c r="D24" s="31" t="s">
        <v>22242</v>
      </c>
      <c r="E24" s="32" t="s">
        <v>22280</v>
      </c>
      <c r="F24" s="32" t="s">
        <v>22267</v>
      </c>
      <c r="G24" s="31" t="s">
        <v>22282</v>
      </c>
      <c r="H24" s="32" t="s">
        <v>22244</v>
      </c>
      <c r="J24" s="34"/>
    </row>
    <row r="25" s="25" customFormat="true" ht="16.5" hidden="false" customHeight="true" outlineLevel="0" collapsed="false">
      <c r="A25" s="25" t="n">
        <v>24</v>
      </c>
      <c r="B25" s="25" t="n">
        <v>24</v>
      </c>
      <c r="C25" s="31" t="s">
        <v>22241</v>
      </c>
      <c r="D25" s="31" t="s">
        <v>22242</v>
      </c>
      <c r="E25" s="32" t="s">
        <v>22280</v>
      </c>
      <c r="F25" s="31" t="s">
        <v>84</v>
      </c>
      <c r="G25" s="31" t="s">
        <v>22283</v>
      </c>
      <c r="H25" s="32" t="s">
        <v>22270</v>
      </c>
      <c r="J25" s="18" t="str">
        <f aca="false">HYPERLINK("#'KOODISTOT'!B"&amp;MATCH("ISO639char2LanguageType",KOODISTOT!B:B,0),"ISO639char2LanguageType")</f>
        <v>ISO639char2LanguageType</v>
      </c>
    </row>
    <row r="26" s="25" customFormat="true" ht="13.2" hidden="false" customHeight="false" outlineLevel="0" collapsed="false">
      <c r="A26" s="25" t="n">
        <v>25</v>
      </c>
      <c r="B26" s="25" t="n">
        <v>25</v>
      </c>
      <c r="C26" s="31" t="s">
        <v>22241</v>
      </c>
      <c r="D26" s="31" t="s">
        <v>22242</v>
      </c>
      <c r="E26" s="32" t="s">
        <v>22280</v>
      </c>
      <c r="F26" s="31" t="s">
        <v>22284</v>
      </c>
      <c r="G26" s="31" t="s">
        <v>88</v>
      </c>
      <c r="H26" s="32" t="s">
        <v>22285</v>
      </c>
    </row>
    <row r="27" customFormat="false" ht="13.2" hidden="false" customHeight="false" outlineLevel="0" collapsed="false">
      <c r="A27" s="25" t="n">
        <v>26</v>
      </c>
      <c r="B27" s="25" t="n">
        <v>26</v>
      </c>
      <c r="C27" s="31" t="s">
        <v>22241</v>
      </c>
      <c r="D27" s="31" t="s">
        <v>22242</v>
      </c>
      <c r="E27" s="32" t="s">
        <v>22280</v>
      </c>
      <c r="F27" s="31" t="s">
        <v>22286</v>
      </c>
      <c r="G27" s="31" t="s">
        <v>22287</v>
      </c>
      <c r="H27" s="32" t="s">
        <v>22270</v>
      </c>
      <c r="I27" s="31" t="s">
        <v>22288</v>
      </c>
    </row>
    <row r="28" s="25" customFormat="true" ht="13.2" hidden="false" customHeight="false" outlineLevel="0" collapsed="false">
      <c r="A28" s="25" t="n">
        <v>27</v>
      </c>
      <c r="B28" s="25" t="n">
        <v>27</v>
      </c>
      <c r="C28" s="31" t="s">
        <v>22241</v>
      </c>
      <c r="D28" s="31" t="s">
        <v>22242</v>
      </c>
      <c r="E28" s="32" t="s">
        <v>22280</v>
      </c>
      <c r="F28" s="31" t="s">
        <v>22289</v>
      </c>
      <c r="G28" s="31" t="s">
        <v>90</v>
      </c>
      <c r="H28" s="32" t="s">
        <v>22285</v>
      </c>
    </row>
    <row r="29" s="25" customFormat="true" ht="13.2" hidden="false" customHeight="false" outlineLevel="0" collapsed="false">
      <c r="A29" s="25" t="n">
        <v>28</v>
      </c>
      <c r="B29" s="25" t="n">
        <v>28</v>
      </c>
      <c r="C29" s="31" t="s">
        <v>22241</v>
      </c>
      <c r="D29" s="31" t="s">
        <v>22242</v>
      </c>
      <c r="E29" s="32" t="s">
        <v>22280</v>
      </c>
      <c r="F29" s="31" t="s">
        <v>22290</v>
      </c>
      <c r="G29" s="31" t="s">
        <v>92</v>
      </c>
      <c r="H29" s="32" t="s">
        <v>22291</v>
      </c>
    </row>
    <row r="30" s="25" customFormat="true" ht="13.2" hidden="false" customHeight="false" outlineLevel="0" collapsed="false">
      <c r="A30" s="25" t="n">
        <v>29</v>
      </c>
      <c r="B30" s="25" t="n">
        <v>29</v>
      </c>
      <c r="C30" s="31" t="s">
        <v>22241</v>
      </c>
      <c r="D30" s="31" t="s">
        <v>22242</v>
      </c>
      <c r="E30" s="32" t="s">
        <v>22280</v>
      </c>
      <c r="F30" s="31" t="s">
        <v>22292</v>
      </c>
      <c r="G30" s="31" t="s">
        <v>94</v>
      </c>
      <c r="H30" s="32" t="s">
        <v>22291</v>
      </c>
    </row>
    <row r="31" s="25" customFormat="true" ht="13.2" hidden="false" customHeight="false" outlineLevel="0" collapsed="false">
      <c r="A31" s="25" t="n">
        <v>30</v>
      </c>
      <c r="B31" s="25" t="n">
        <v>30</v>
      </c>
      <c r="C31" s="31" t="s">
        <v>22241</v>
      </c>
      <c r="D31" s="31" t="s">
        <v>22242</v>
      </c>
      <c r="E31" s="32" t="s">
        <v>22280</v>
      </c>
      <c r="F31" s="31" t="s">
        <v>22293</v>
      </c>
      <c r="G31" s="31" t="s">
        <v>100</v>
      </c>
      <c r="H31" s="32" t="s">
        <v>22291</v>
      </c>
    </row>
    <row r="32" s="25" customFormat="true" ht="13.2" hidden="false" customHeight="false" outlineLevel="0" collapsed="false">
      <c r="A32" s="25" t="n">
        <v>31</v>
      </c>
      <c r="B32" s="25" t="n">
        <v>31</v>
      </c>
      <c r="C32" s="31" t="s">
        <v>22241</v>
      </c>
      <c r="D32" s="31" t="s">
        <v>22242</v>
      </c>
      <c r="E32" s="32" t="s">
        <v>22280</v>
      </c>
      <c r="F32" s="31" t="s">
        <v>22294</v>
      </c>
      <c r="G32" s="31" t="s">
        <v>102</v>
      </c>
      <c r="H32" s="32" t="s">
        <v>22295</v>
      </c>
    </row>
    <row r="33" s="25" customFormat="true" ht="13.2" hidden="false" customHeight="false" outlineLevel="0" collapsed="false">
      <c r="A33" s="25" t="n">
        <v>32</v>
      </c>
      <c r="B33" s="25" t="n">
        <v>32</v>
      </c>
      <c r="C33" s="31" t="s">
        <v>22241</v>
      </c>
      <c r="D33" s="31" t="s">
        <v>22242</v>
      </c>
      <c r="E33" s="32" t="s">
        <v>22280</v>
      </c>
      <c r="F33" s="31" t="s">
        <v>22296</v>
      </c>
      <c r="G33" s="31" t="s">
        <v>104</v>
      </c>
      <c r="H33" s="32" t="s">
        <v>22285</v>
      </c>
    </row>
    <row r="34" s="25" customFormat="true" ht="13.2" hidden="false" customHeight="false" outlineLevel="0" collapsed="false">
      <c r="A34" s="25" t="n">
        <v>33</v>
      </c>
      <c r="B34" s="25" t="n">
        <v>33</v>
      </c>
      <c r="C34" s="31" t="s">
        <v>22241</v>
      </c>
      <c r="D34" s="31" t="s">
        <v>22242</v>
      </c>
      <c r="E34" s="32" t="s">
        <v>22280</v>
      </c>
      <c r="F34" s="31" t="s">
        <v>22297</v>
      </c>
      <c r="G34" s="31" t="s">
        <v>106</v>
      </c>
      <c r="H34" s="32" t="s">
        <v>22298</v>
      </c>
    </row>
    <row r="35" s="25" customFormat="true" ht="13.2" hidden="false" customHeight="false" outlineLevel="0" collapsed="false">
      <c r="A35" s="25" t="n">
        <v>34</v>
      </c>
      <c r="B35" s="25" t="n">
        <v>34</v>
      </c>
      <c r="C35" s="31" t="s">
        <v>22241</v>
      </c>
      <c r="D35" s="31" t="s">
        <v>22242</v>
      </c>
      <c r="E35" s="32" t="s">
        <v>22280</v>
      </c>
      <c r="F35" s="31" t="s">
        <v>22299</v>
      </c>
      <c r="H35" s="32" t="s">
        <v>22256</v>
      </c>
    </row>
    <row r="36" s="25" customFormat="true" ht="13.2" hidden="false" customHeight="false" outlineLevel="0" collapsed="false">
      <c r="A36" s="25" t="n">
        <v>35</v>
      </c>
      <c r="B36" s="25" t="n">
        <v>35</v>
      </c>
      <c r="C36" s="31" t="s">
        <v>22241</v>
      </c>
      <c r="D36" s="31" t="s">
        <v>22242</v>
      </c>
      <c r="E36" s="32" t="s">
        <v>22280</v>
      </c>
      <c r="F36" s="31" t="s">
        <v>22300</v>
      </c>
      <c r="H36" s="32" t="s">
        <v>22298</v>
      </c>
    </row>
    <row r="37" s="25" customFormat="true" ht="14.4" hidden="false" customHeight="false" outlineLevel="0" collapsed="false">
      <c r="A37" s="25" t="n">
        <v>36</v>
      </c>
      <c r="B37" s="25" t="n">
        <v>36</v>
      </c>
      <c r="C37" s="31" t="s">
        <v>22241</v>
      </c>
      <c r="D37" s="31" t="s">
        <v>22242</v>
      </c>
      <c r="E37" s="32" t="s">
        <v>22280</v>
      </c>
      <c r="F37" s="31" t="s">
        <v>22301</v>
      </c>
      <c r="G37" s="31" t="s">
        <v>108</v>
      </c>
      <c r="H37" s="32" t="s">
        <v>22270</v>
      </c>
      <c r="J37" s="34" t="str">
        <f aca="false">HYPERLINK("#'KOODISTOT'!B"&amp;MATCH("ISO3166char2CountryType",KOODISTOT!B:B,0),"ISO3166char2CountryType")</f>
        <v>ISO3166char2CountryType</v>
      </c>
    </row>
    <row r="38" s="25" customFormat="true" ht="13.2" hidden="false" customHeight="false" outlineLevel="0" collapsed="false">
      <c r="A38" s="25" t="n">
        <v>37</v>
      </c>
      <c r="B38" s="25" t="n">
        <v>37</v>
      </c>
      <c r="C38" s="31" t="s">
        <v>22241</v>
      </c>
      <c r="D38" s="31" t="s">
        <v>22242</v>
      </c>
      <c r="E38" s="32" t="s">
        <v>22280</v>
      </c>
      <c r="F38" s="31" t="s">
        <v>22302</v>
      </c>
      <c r="G38" s="31" t="s">
        <v>111</v>
      </c>
      <c r="H38" s="32" t="s">
        <v>22298</v>
      </c>
    </row>
    <row r="39" s="25" customFormat="true" ht="13.2" hidden="false" customHeight="false" outlineLevel="0" collapsed="false">
      <c r="A39" s="25" t="n">
        <v>38</v>
      </c>
      <c r="B39" s="25" t="n">
        <v>38</v>
      </c>
      <c r="C39" s="31" t="s">
        <v>22241</v>
      </c>
      <c r="D39" s="31" t="s">
        <v>22242</v>
      </c>
      <c r="E39" s="32" t="s">
        <v>22280</v>
      </c>
      <c r="F39" s="31" t="s">
        <v>22303</v>
      </c>
      <c r="G39" s="31" t="s">
        <v>113</v>
      </c>
      <c r="H39" s="32" t="s">
        <v>22304</v>
      </c>
    </row>
    <row r="40" s="25" customFormat="true" ht="13.2" hidden="false" customHeight="false" outlineLevel="0" collapsed="false">
      <c r="A40" s="25" t="n">
        <v>39</v>
      </c>
      <c r="B40" s="25" t="n">
        <v>39</v>
      </c>
      <c r="C40" s="31" t="s">
        <v>22241</v>
      </c>
      <c r="D40" s="31" t="s">
        <v>22242</v>
      </c>
      <c r="E40" s="32" t="s">
        <v>22280</v>
      </c>
      <c r="F40" s="31" t="s">
        <v>22305</v>
      </c>
      <c r="G40" s="31" t="s">
        <v>115</v>
      </c>
      <c r="H40" s="32" t="s">
        <v>22304</v>
      </c>
    </row>
    <row r="41" s="25" customFormat="true" ht="13.2" hidden="false" customHeight="false" outlineLevel="0" collapsed="false">
      <c r="A41" s="25" t="n">
        <v>40</v>
      </c>
      <c r="B41" s="25" t="n">
        <v>40</v>
      </c>
      <c r="C41" s="31" t="s">
        <v>22241</v>
      </c>
      <c r="D41" s="31" t="s">
        <v>22242</v>
      </c>
      <c r="E41" s="32" t="s">
        <v>22280</v>
      </c>
      <c r="F41" s="31" t="s">
        <v>22306</v>
      </c>
      <c r="G41" s="31" t="s">
        <v>117</v>
      </c>
      <c r="H41" s="32" t="s">
        <v>22304</v>
      </c>
    </row>
    <row r="42" s="25" customFormat="true" ht="13.2" hidden="false" customHeight="false" outlineLevel="0" collapsed="false">
      <c r="A42" s="25" t="n">
        <v>41</v>
      </c>
      <c r="B42" s="25" t="n">
        <v>41</v>
      </c>
      <c r="C42" s="31" t="s">
        <v>22241</v>
      </c>
      <c r="D42" s="31" t="s">
        <v>22242</v>
      </c>
      <c r="E42" s="32" t="s">
        <v>22280</v>
      </c>
      <c r="F42" s="31" t="s">
        <v>22307</v>
      </c>
      <c r="G42" s="31" t="s">
        <v>119</v>
      </c>
      <c r="H42" s="32" t="s">
        <v>22295</v>
      </c>
    </row>
    <row r="43" s="25" customFormat="true" ht="13.2" hidden="false" customHeight="false" outlineLevel="0" collapsed="false">
      <c r="A43" s="25" t="n">
        <v>42</v>
      </c>
      <c r="B43" s="25" t="n">
        <v>42</v>
      </c>
      <c r="C43" s="31" t="s">
        <v>22241</v>
      </c>
      <c r="D43" s="31" t="s">
        <v>22242</v>
      </c>
      <c r="E43" s="32" t="s">
        <v>22280</v>
      </c>
      <c r="F43" s="31" t="s">
        <v>22257</v>
      </c>
      <c r="G43" s="31" t="s">
        <v>22308</v>
      </c>
      <c r="H43" s="32" t="s">
        <v>22259</v>
      </c>
    </row>
    <row r="44" s="25" customFormat="true" ht="13.2" hidden="false" customHeight="false" outlineLevel="0" collapsed="false">
      <c r="A44" s="25" t="n">
        <v>43</v>
      </c>
      <c r="B44" s="25" t="n">
        <v>43</v>
      </c>
      <c r="C44" s="31" t="s">
        <v>22241</v>
      </c>
      <c r="D44" s="31" t="s">
        <v>22242</v>
      </c>
      <c r="E44" s="32" t="s">
        <v>22280</v>
      </c>
      <c r="F44" s="31" t="s">
        <v>22260</v>
      </c>
      <c r="G44" s="31" t="s">
        <v>22309</v>
      </c>
      <c r="H44" s="32" t="s">
        <v>22259</v>
      </c>
    </row>
    <row r="45" s="25" customFormat="true" ht="13.2" hidden="false" customHeight="false" outlineLevel="0" collapsed="false">
      <c r="A45" s="25" t="n">
        <v>44</v>
      </c>
      <c r="B45" s="25" t="n">
        <v>44</v>
      </c>
      <c r="C45" s="31" t="s">
        <v>22241</v>
      </c>
      <c r="D45" s="31" t="s">
        <v>22242</v>
      </c>
      <c r="E45" s="32" t="s">
        <v>122</v>
      </c>
      <c r="F45" s="32" t="s">
        <v>55</v>
      </c>
      <c r="G45" s="31" t="s">
        <v>22310</v>
      </c>
      <c r="H45" s="32" t="s">
        <v>22244</v>
      </c>
    </row>
    <row r="46" s="25" customFormat="true" ht="13.2" hidden="false" customHeight="false" outlineLevel="0" collapsed="false">
      <c r="A46" s="25" t="n">
        <v>45</v>
      </c>
      <c r="B46" s="25" t="n">
        <v>45</v>
      </c>
      <c r="C46" s="31" t="s">
        <v>22241</v>
      </c>
      <c r="D46" s="31" t="s">
        <v>22242</v>
      </c>
      <c r="E46" s="32" t="s">
        <v>122</v>
      </c>
      <c r="F46" s="32" t="s">
        <v>22311</v>
      </c>
      <c r="G46" s="31" t="s">
        <v>124</v>
      </c>
      <c r="H46" s="32" t="s">
        <v>22244</v>
      </c>
    </row>
    <row r="47" s="25" customFormat="true" ht="13.2" hidden="false" customHeight="false" outlineLevel="0" collapsed="false">
      <c r="A47" s="25" t="n">
        <v>46</v>
      </c>
      <c r="B47" s="25" t="n">
        <v>46</v>
      </c>
      <c r="C47" s="31" t="s">
        <v>22241</v>
      </c>
      <c r="D47" s="31" t="s">
        <v>22242</v>
      </c>
      <c r="E47" s="32" t="s">
        <v>122</v>
      </c>
      <c r="F47" s="32" t="s">
        <v>22245</v>
      </c>
      <c r="G47" s="31" t="s">
        <v>22266</v>
      </c>
      <c r="H47" s="32" t="s">
        <v>22244</v>
      </c>
    </row>
    <row r="48" s="25" customFormat="true" ht="13.2" hidden="false" customHeight="false" outlineLevel="0" collapsed="false">
      <c r="A48" s="25" t="n">
        <v>47</v>
      </c>
      <c r="B48" s="25" t="n">
        <v>47</v>
      </c>
      <c r="C48" s="31" t="s">
        <v>22241</v>
      </c>
      <c r="D48" s="31" t="s">
        <v>22242</v>
      </c>
      <c r="E48" s="32" t="s">
        <v>122</v>
      </c>
      <c r="F48" s="31" t="s">
        <v>22312</v>
      </c>
      <c r="G48" s="31" t="s">
        <v>126</v>
      </c>
      <c r="H48" s="32" t="s">
        <v>22251</v>
      </c>
    </row>
    <row r="49" s="25" customFormat="true" ht="13.2" hidden="false" customHeight="false" outlineLevel="0" collapsed="false">
      <c r="A49" s="25" t="n">
        <v>48</v>
      </c>
      <c r="B49" s="25" t="n">
        <v>48</v>
      </c>
      <c r="C49" s="31" t="s">
        <v>22241</v>
      </c>
      <c r="D49" s="31" t="s">
        <v>22242</v>
      </c>
      <c r="E49" s="32" t="s">
        <v>122</v>
      </c>
      <c r="F49" s="31" t="s">
        <v>22257</v>
      </c>
      <c r="G49" s="31" t="s">
        <v>22313</v>
      </c>
      <c r="H49" s="32" t="s">
        <v>22259</v>
      </c>
    </row>
    <row r="50" s="25" customFormat="true" ht="13.2" hidden="false" customHeight="false" outlineLevel="0" collapsed="false">
      <c r="A50" s="25" t="n">
        <v>49</v>
      </c>
      <c r="B50" s="25" t="n">
        <v>49</v>
      </c>
      <c r="C50" s="31" t="s">
        <v>22241</v>
      </c>
      <c r="D50" s="31" t="s">
        <v>22242</v>
      </c>
      <c r="E50" s="32" t="s">
        <v>122</v>
      </c>
      <c r="F50" s="31" t="s">
        <v>22260</v>
      </c>
      <c r="G50" s="31" t="s">
        <v>22314</v>
      </c>
      <c r="H50" s="32" t="s">
        <v>22259</v>
      </c>
    </row>
    <row r="51" s="25" customFormat="true" ht="13.2" hidden="false" customHeight="false" outlineLevel="0" collapsed="false">
      <c r="A51" s="25" t="n">
        <v>50</v>
      </c>
      <c r="B51" s="25" t="n">
        <v>50</v>
      </c>
      <c r="C51" s="31" t="s">
        <v>22241</v>
      </c>
      <c r="D51" s="31" t="s">
        <v>22242</v>
      </c>
      <c r="E51" s="32" t="s">
        <v>131</v>
      </c>
      <c r="F51" s="32" t="s">
        <v>55</v>
      </c>
      <c r="G51" s="31" t="s">
        <v>22315</v>
      </c>
      <c r="H51" s="32" t="s">
        <v>22244</v>
      </c>
    </row>
    <row r="52" s="25" customFormat="true" ht="13.2" hidden="false" customHeight="false" outlineLevel="0" collapsed="false">
      <c r="A52" s="25" t="n">
        <v>51</v>
      </c>
      <c r="B52" s="25" t="n">
        <v>51</v>
      </c>
      <c r="C52" s="31" t="s">
        <v>22241</v>
      </c>
      <c r="D52" s="31" t="s">
        <v>22242</v>
      </c>
      <c r="E52" s="32" t="s">
        <v>131</v>
      </c>
      <c r="F52" s="32" t="s">
        <v>22316</v>
      </c>
      <c r="G52" s="31" t="s">
        <v>133</v>
      </c>
      <c r="H52" s="32" t="s">
        <v>22244</v>
      </c>
    </row>
    <row r="53" s="25" customFormat="true" ht="13.2" hidden="false" customHeight="false" outlineLevel="0" collapsed="false">
      <c r="A53" s="25" t="n">
        <v>52</v>
      </c>
      <c r="B53" s="25" t="n">
        <v>52</v>
      </c>
      <c r="C53" s="31" t="s">
        <v>22241</v>
      </c>
      <c r="D53" s="31" t="s">
        <v>22242</v>
      </c>
      <c r="E53" s="32" t="s">
        <v>131</v>
      </c>
      <c r="F53" s="32" t="s">
        <v>22311</v>
      </c>
      <c r="G53" s="31" t="s">
        <v>22317</v>
      </c>
      <c r="H53" s="32" t="s">
        <v>22244</v>
      </c>
    </row>
    <row r="54" s="25" customFormat="true" ht="13.2" hidden="false" customHeight="false" outlineLevel="0" collapsed="false">
      <c r="A54" s="25" t="n">
        <v>53</v>
      </c>
      <c r="B54" s="25" t="n">
        <v>53</v>
      </c>
      <c r="C54" s="31" t="s">
        <v>22241</v>
      </c>
      <c r="D54" s="31" t="s">
        <v>22242</v>
      </c>
      <c r="E54" s="32" t="s">
        <v>131</v>
      </c>
      <c r="F54" s="32" t="s">
        <v>22245</v>
      </c>
      <c r="G54" s="31" t="s">
        <v>22318</v>
      </c>
      <c r="H54" s="32" t="s">
        <v>22244</v>
      </c>
    </row>
    <row r="55" s="25" customFormat="true" ht="13.2" hidden="false" customHeight="false" outlineLevel="0" collapsed="false">
      <c r="A55" s="25" t="n">
        <v>54</v>
      </c>
      <c r="B55" s="25" t="n">
        <v>54</v>
      </c>
      <c r="C55" s="31" t="s">
        <v>22241</v>
      </c>
      <c r="D55" s="31" t="s">
        <v>22242</v>
      </c>
      <c r="E55" s="32" t="s">
        <v>131</v>
      </c>
      <c r="F55" s="32" t="s">
        <v>22319</v>
      </c>
      <c r="G55" s="31" t="s">
        <v>155</v>
      </c>
      <c r="H55" s="32" t="s">
        <v>22251</v>
      </c>
    </row>
    <row r="56" s="25" customFormat="true" ht="13.2" hidden="false" customHeight="false" outlineLevel="0" collapsed="false">
      <c r="A56" s="25" t="n">
        <v>55</v>
      </c>
      <c r="B56" s="25" t="n">
        <v>55</v>
      </c>
      <c r="C56" s="31" t="s">
        <v>22241</v>
      </c>
      <c r="D56" s="31" t="s">
        <v>22242</v>
      </c>
      <c r="E56" s="32" t="s">
        <v>131</v>
      </c>
      <c r="F56" s="32" t="s">
        <v>22320</v>
      </c>
      <c r="G56" s="31" t="s">
        <v>157</v>
      </c>
      <c r="H56" s="32" t="s">
        <v>22321</v>
      </c>
    </row>
    <row r="57" customFormat="false" ht="14.4" hidden="false" customHeight="false" outlineLevel="0" collapsed="false">
      <c r="A57" s="25" t="n">
        <v>56</v>
      </c>
      <c r="B57" s="25" t="n">
        <v>56</v>
      </c>
      <c r="C57" s="31" t="s">
        <v>22241</v>
      </c>
      <c r="D57" s="31" t="s">
        <v>22242</v>
      </c>
      <c r="E57" s="32" t="s">
        <v>131</v>
      </c>
      <c r="F57" s="32" t="s">
        <v>22322</v>
      </c>
      <c r="G57" s="31" t="s">
        <v>159</v>
      </c>
      <c r="H57" s="32" t="s">
        <v>22270</v>
      </c>
      <c r="I57" s="31" t="s">
        <v>22323</v>
      </c>
      <c r="J57" s="35" t="str">
        <f aca="false">HYPERLINK("#'YHDISTEKOODISTOT'!B"&amp;MATCH("ExtendedMainGroupType",YHDISTEKOODISTOT!B:B,0),"ExtendedMainGroupType")</f>
        <v>ExtendedMainGroupType</v>
      </c>
    </row>
    <row r="58" customFormat="false" ht="14.4" hidden="false" customHeight="false" outlineLevel="0" collapsed="false">
      <c r="A58" s="25" t="n">
        <v>57</v>
      </c>
      <c r="B58" s="25" t="n">
        <v>57</v>
      </c>
      <c r="C58" s="31" t="s">
        <v>22241</v>
      </c>
      <c r="D58" s="31" t="s">
        <v>22242</v>
      </c>
      <c r="E58" s="32" t="s">
        <v>131</v>
      </c>
      <c r="F58" s="32" t="s">
        <v>160</v>
      </c>
      <c r="G58" s="31" t="s">
        <v>161</v>
      </c>
      <c r="H58" s="32" t="s">
        <v>22270</v>
      </c>
      <c r="I58" s="31" t="s">
        <v>22323</v>
      </c>
      <c r="J58" s="35" t="str">
        <f aca="false">HYPERLINK("#'KOODISTOT'!B"&amp;MATCH(CONCATENATE(F58,"Type"),KOODISTOT!B:B,0),CONCATENATE(F58,"Type"))</f>
        <v>SubGroupType</v>
      </c>
    </row>
    <row r="59" customFormat="false" ht="14.4" hidden="false" customHeight="false" outlineLevel="0" collapsed="false">
      <c r="A59" s="25" t="n">
        <v>58</v>
      </c>
      <c r="B59" s="25" t="n">
        <v>58</v>
      </c>
      <c r="C59" s="31" t="s">
        <v>22241</v>
      </c>
      <c r="D59" s="31" t="s">
        <v>22242</v>
      </c>
      <c r="E59" s="32" t="s">
        <v>131</v>
      </c>
      <c r="F59" s="31" t="s">
        <v>162</v>
      </c>
      <c r="G59" s="31" t="s">
        <v>163</v>
      </c>
      <c r="H59" s="32" t="s">
        <v>22270</v>
      </c>
      <c r="I59" s="31" t="s">
        <v>22323</v>
      </c>
      <c r="J59" s="35" t="str">
        <f aca="false">HYPERLINK("#'KOODISTOT'!B"&amp;MATCH(CONCATENATE(F59,"Type"),KOODISTOT!B:B,0),CONCATENATE(F59,"Type"))</f>
        <v>FertilityClassType</v>
      </c>
    </row>
    <row r="60" customFormat="false" ht="14.4" hidden="false" customHeight="false" outlineLevel="0" collapsed="false">
      <c r="A60" s="25" t="n">
        <v>59</v>
      </c>
      <c r="B60" s="25" t="n">
        <v>59</v>
      </c>
      <c r="C60" s="31" t="s">
        <v>22241</v>
      </c>
      <c r="D60" s="31" t="s">
        <v>22242</v>
      </c>
      <c r="E60" s="32" t="s">
        <v>131</v>
      </c>
      <c r="F60" s="31" t="s">
        <v>164</v>
      </c>
      <c r="G60" s="31" t="s">
        <v>165</v>
      </c>
      <c r="H60" s="32" t="s">
        <v>22270</v>
      </c>
      <c r="I60" s="31" t="s">
        <v>22323</v>
      </c>
      <c r="J60" s="35" t="str">
        <f aca="false">HYPERLINK("#'KOODISTOT'!B"&amp;MATCH(CONCATENATE(F60,"Type"),KOODISTOT!B:B,0),CONCATENATE(F60,"Type"))</f>
        <v>SoilTypeType</v>
      </c>
    </row>
    <row r="61" customFormat="false" ht="14.4" hidden="false" customHeight="false" outlineLevel="0" collapsed="false">
      <c r="A61" s="25" t="n">
        <v>60</v>
      </c>
      <c r="B61" s="25" t="n">
        <v>60</v>
      </c>
      <c r="C61" s="31" t="s">
        <v>22241</v>
      </c>
      <c r="D61" s="31" t="s">
        <v>22242</v>
      </c>
      <c r="E61" s="32" t="s">
        <v>131</v>
      </c>
      <c r="F61" s="31" t="s">
        <v>166</v>
      </c>
      <c r="G61" s="31" t="s">
        <v>167</v>
      </c>
      <c r="H61" s="32" t="s">
        <v>22270</v>
      </c>
      <c r="I61" s="31" t="s">
        <v>22323</v>
      </c>
      <c r="J61" s="35" t="str">
        <f aca="false">HYPERLINK("#'KOODISTOT'!B"&amp;MATCH(CONCATENATE(F61,"Type"),KOODISTOT!B:B,0),CONCATENATE(F61,"Type"))</f>
        <v>DrainageStateType</v>
      </c>
    </row>
    <row r="62" s="25" customFormat="true" ht="13.2" hidden="false" customHeight="false" outlineLevel="0" collapsed="false">
      <c r="A62" s="25" t="n">
        <v>61</v>
      </c>
      <c r="B62" s="25" t="n">
        <v>61</v>
      </c>
      <c r="C62" s="31" t="s">
        <v>22241</v>
      </c>
      <c r="D62" s="31" t="s">
        <v>22242</v>
      </c>
      <c r="E62" s="32" t="s">
        <v>131</v>
      </c>
      <c r="F62" s="31" t="s">
        <v>22324</v>
      </c>
      <c r="G62" s="31" t="s">
        <v>169</v>
      </c>
      <c r="H62" s="32" t="s">
        <v>22325</v>
      </c>
    </row>
    <row r="63" s="25" customFormat="true" ht="13.2" hidden="false" customHeight="false" outlineLevel="0" collapsed="false">
      <c r="A63" s="25" t="n">
        <v>62</v>
      </c>
      <c r="B63" s="25" t="n">
        <v>62</v>
      </c>
      <c r="C63" s="31" t="s">
        <v>22241</v>
      </c>
      <c r="D63" s="31" t="s">
        <v>22242</v>
      </c>
      <c r="E63" s="32" t="s">
        <v>131</v>
      </c>
      <c r="F63" s="31" t="s">
        <v>22326</v>
      </c>
      <c r="G63" s="31" t="s">
        <v>171</v>
      </c>
      <c r="H63" s="32" t="s">
        <v>22325</v>
      </c>
    </row>
    <row r="64" customFormat="false" ht="14.4" hidden="false" customHeight="false" outlineLevel="0" collapsed="false">
      <c r="A64" s="25" t="n">
        <v>63</v>
      </c>
      <c r="B64" s="25" t="n">
        <v>63</v>
      </c>
      <c r="C64" s="31" t="s">
        <v>22241</v>
      </c>
      <c r="D64" s="31" t="s">
        <v>22242</v>
      </c>
      <c r="E64" s="32" t="s">
        <v>131</v>
      </c>
      <c r="F64" s="31" t="s">
        <v>172</v>
      </c>
      <c r="G64" s="31" t="s">
        <v>173</v>
      </c>
      <c r="H64" s="32" t="s">
        <v>22270</v>
      </c>
      <c r="I64" s="31" t="s">
        <v>22323</v>
      </c>
      <c r="J64" s="35" t="str">
        <f aca="false">HYPERLINK("#'KOODISTOT'!B"&amp;MATCH(CONCATENATE(F64,"Type"),KOODISTOT!B:B,0),CONCATENATE(F64,"Type"))</f>
        <v>DevelopmentClassType</v>
      </c>
    </row>
    <row r="65" customFormat="false" ht="14.4" hidden="false" customHeight="false" outlineLevel="0" collapsed="false">
      <c r="A65" s="25" t="n">
        <v>64</v>
      </c>
      <c r="B65" s="25" t="n">
        <v>64</v>
      </c>
      <c r="C65" s="31" t="s">
        <v>22241</v>
      </c>
      <c r="D65" s="31" t="s">
        <v>22242</v>
      </c>
      <c r="E65" s="32" t="s">
        <v>131</v>
      </c>
      <c r="F65" s="31" t="s">
        <v>174</v>
      </c>
      <c r="G65" s="31" t="s">
        <v>175</v>
      </c>
      <c r="H65" s="32" t="s">
        <v>22270</v>
      </c>
      <c r="I65" s="31" t="s">
        <v>22323</v>
      </c>
      <c r="J65" s="35" t="str">
        <f aca="false">HYPERLINK("#'KOODISTOT'!B"&amp;MATCH(CONCATENATE(F65,"Type"),KOODISTOT!B:B,0),CONCATENATE(F65,"Type"))</f>
        <v>StandQualityType</v>
      </c>
    </row>
    <row r="66" customFormat="false" ht="14.4" hidden="false" customHeight="false" outlineLevel="0" collapsed="false">
      <c r="A66" s="25" t="n">
        <v>65</v>
      </c>
      <c r="B66" s="25" t="n">
        <v>65</v>
      </c>
      <c r="C66" s="31" t="s">
        <v>22241</v>
      </c>
      <c r="D66" s="31" t="s">
        <v>22242</v>
      </c>
      <c r="E66" s="32" t="s">
        <v>131</v>
      </c>
      <c r="F66" s="31" t="s">
        <v>176</v>
      </c>
      <c r="G66" s="31" t="s">
        <v>177</v>
      </c>
      <c r="H66" s="32" t="s">
        <v>22270</v>
      </c>
      <c r="I66" s="31" t="s">
        <v>22323</v>
      </c>
      <c r="J66" s="34" t="str">
        <f aca="false">HYPERLINK("#'KOODISTOT'!B"&amp;MATCH("TreeSpeciesType",KOODISTOT!B:B,0),CONCATENATE(F66,"Type"))</f>
        <v>MainTreeSpeciesType</v>
      </c>
    </row>
    <row r="67" customFormat="false" ht="14.4" hidden="false" customHeight="false" outlineLevel="0" collapsed="false">
      <c r="A67" s="25" t="n">
        <v>66</v>
      </c>
      <c r="B67" s="25" t="n">
        <v>66</v>
      </c>
      <c r="C67" s="31" t="s">
        <v>22241</v>
      </c>
      <c r="D67" s="31" t="s">
        <v>22242</v>
      </c>
      <c r="E67" s="32" t="s">
        <v>131</v>
      </c>
      <c r="F67" s="31" t="s">
        <v>178</v>
      </c>
      <c r="G67" s="31" t="s">
        <v>179</v>
      </c>
      <c r="H67" s="32" t="s">
        <v>22270</v>
      </c>
      <c r="I67" s="31" t="s">
        <v>22323</v>
      </c>
      <c r="J67" s="34" t="str">
        <f aca="false">HYPERLINK("#'KOODISTOT'!B"&amp;MATCH(CONCATENATE(F67,"Type"),KOODISTOT!B:B,0),CONCATENATE(F67,"Type"))</f>
        <v>AccessibilityType</v>
      </c>
    </row>
    <row r="68" s="25" customFormat="true" ht="13.2" hidden="false" customHeight="false" outlineLevel="0" collapsed="false">
      <c r="A68" s="25" t="n">
        <v>67</v>
      </c>
      <c r="B68" s="25" t="n">
        <v>67</v>
      </c>
      <c r="C68" s="31" t="s">
        <v>22241</v>
      </c>
      <c r="D68" s="31" t="s">
        <v>22242</v>
      </c>
      <c r="E68" s="32" t="s">
        <v>131</v>
      </c>
      <c r="F68" s="31" t="s">
        <v>22327</v>
      </c>
      <c r="G68" s="31" t="s">
        <v>195</v>
      </c>
      <c r="H68" s="32" t="s">
        <v>22285</v>
      </c>
    </row>
    <row r="69" customFormat="false" ht="13.2" hidden="false" customHeight="false" outlineLevel="0" collapsed="false">
      <c r="A69" s="25" t="n">
        <v>68</v>
      </c>
      <c r="B69" s="25" t="n">
        <v>68</v>
      </c>
      <c r="C69" s="31" t="s">
        <v>22241</v>
      </c>
      <c r="D69" s="31" t="s">
        <v>22242</v>
      </c>
      <c r="E69" s="32" t="s">
        <v>131</v>
      </c>
      <c r="F69" s="31" t="s">
        <v>22328</v>
      </c>
      <c r="G69" s="31" t="s">
        <v>197</v>
      </c>
      <c r="H69" s="32" t="s">
        <v>22251</v>
      </c>
      <c r="I69" s="31" t="s">
        <v>22329</v>
      </c>
    </row>
    <row r="70" customFormat="false" ht="13.2" hidden="false" customHeight="false" outlineLevel="0" collapsed="false">
      <c r="A70" s="25" t="n">
        <v>69</v>
      </c>
      <c r="B70" s="25" t="n">
        <v>69</v>
      </c>
      <c r="C70" s="31" t="s">
        <v>22241</v>
      </c>
      <c r="D70" s="31" t="s">
        <v>22242</v>
      </c>
      <c r="E70" s="32" t="s">
        <v>131</v>
      </c>
      <c r="F70" s="31" t="s">
        <v>22330</v>
      </c>
      <c r="G70" s="31" t="s">
        <v>199</v>
      </c>
      <c r="H70" s="32" t="s">
        <v>22251</v>
      </c>
      <c r="I70" s="31" t="s">
        <v>22329</v>
      </c>
    </row>
    <row r="71" s="25" customFormat="true" ht="13.2" hidden="false" customHeight="false" outlineLevel="0" collapsed="false">
      <c r="A71" s="25" t="n">
        <v>70</v>
      </c>
      <c r="B71" s="25" t="n">
        <v>70</v>
      </c>
      <c r="C71" s="31" t="s">
        <v>22241</v>
      </c>
      <c r="D71" s="31" t="s">
        <v>22242</v>
      </c>
      <c r="E71" s="32" t="s">
        <v>131</v>
      </c>
      <c r="F71" s="31" t="s">
        <v>22331</v>
      </c>
      <c r="G71" s="31" t="s">
        <v>201</v>
      </c>
      <c r="H71" s="32" t="s">
        <v>22332</v>
      </c>
    </row>
    <row r="72" s="25" customFormat="true" ht="13.2" hidden="false" customHeight="false" outlineLevel="0" collapsed="false">
      <c r="A72" s="25" t="n">
        <v>71</v>
      </c>
      <c r="B72" s="25" t="n">
        <v>71</v>
      </c>
      <c r="C72" s="31" t="s">
        <v>22241</v>
      </c>
      <c r="D72" s="31" t="s">
        <v>22242</v>
      </c>
      <c r="E72" s="32" t="s">
        <v>131</v>
      </c>
      <c r="F72" s="31" t="s">
        <v>22333</v>
      </c>
      <c r="G72" s="31" t="s">
        <v>203</v>
      </c>
      <c r="H72" s="32" t="s">
        <v>22332</v>
      </c>
    </row>
    <row r="73" s="25" customFormat="true" ht="13.2" hidden="false" customHeight="false" outlineLevel="0" collapsed="false">
      <c r="A73" s="25" t="n">
        <v>72</v>
      </c>
      <c r="B73" s="25" t="n">
        <v>72</v>
      </c>
      <c r="C73" s="31" t="s">
        <v>22241</v>
      </c>
      <c r="D73" s="31" t="s">
        <v>22242</v>
      </c>
      <c r="E73" s="32" t="s">
        <v>131</v>
      </c>
      <c r="F73" s="32" t="s">
        <v>22334</v>
      </c>
      <c r="G73" s="31" t="s">
        <v>22335</v>
      </c>
      <c r="H73" s="32" t="s">
        <v>212</v>
      </c>
    </row>
    <row r="74" s="25" customFormat="true" ht="13.2" hidden="false" customHeight="false" outlineLevel="0" collapsed="false">
      <c r="A74" s="25" t="n">
        <v>73</v>
      </c>
      <c r="B74" s="25" t="n">
        <v>73</v>
      </c>
      <c r="C74" s="31" t="s">
        <v>22241</v>
      </c>
      <c r="D74" s="31" t="s">
        <v>22242</v>
      </c>
      <c r="E74" s="32" t="s">
        <v>131</v>
      </c>
      <c r="F74" s="31" t="s">
        <v>22257</v>
      </c>
      <c r="G74" s="31" t="s">
        <v>22336</v>
      </c>
      <c r="H74" s="32" t="s">
        <v>22259</v>
      </c>
    </row>
    <row r="75" s="25" customFormat="true" ht="13.2" hidden="false" customHeight="false" outlineLevel="0" collapsed="false">
      <c r="A75" s="25" t="n">
        <v>74</v>
      </c>
      <c r="B75" s="25" t="n">
        <v>74</v>
      </c>
      <c r="C75" s="31" t="s">
        <v>22241</v>
      </c>
      <c r="D75" s="31" t="s">
        <v>22242</v>
      </c>
      <c r="E75" s="32" t="s">
        <v>131</v>
      </c>
      <c r="F75" s="31" t="s">
        <v>22260</v>
      </c>
      <c r="G75" s="31" t="s">
        <v>22337</v>
      </c>
      <c r="H75" s="32" t="s">
        <v>22259</v>
      </c>
    </row>
    <row r="76" s="25" customFormat="true" ht="13.2" hidden="false" customHeight="false" outlineLevel="0" collapsed="false">
      <c r="A76" s="25" t="n">
        <v>75</v>
      </c>
      <c r="B76" s="25" t="n">
        <v>75</v>
      </c>
      <c r="C76" s="31" t="s">
        <v>22241</v>
      </c>
      <c r="D76" s="31" t="s">
        <v>22242</v>
      </c>
      <c r="E76" s="32" t="s">
        <v>22338</v>
      </c>
      <c r="F76" s="31" t="s">
        <v>55</v>
      </c>
      <c r="G76" s="31" t="s">
        <v>22339</v>
      </c>
      <c r="H76" s="32" t="s">
        <v>22244</v>
      </c>
    </row>
    <row r="77" s="25" customFormat="true" ht="13.2" hidden="false" customHeight="false" outlineLevel="0" collapsed="false">
      <c r="A77" s="25" t="n">
        <v>76</v>
      </c>
      <c r="B77" s="25" t="n">
        <v>76</v>
      </c>
      <c r="C77" s="31" t="s">
        <v>22241</v>
      </c>
      <c r="D77" s="31" t="s">
        <v>22242</v>
      </c>
      <c r="E77" s="32" t="s">
        <v>22338</v>
      </c>
      <c r="F77" s="31" t="s">
        <v>22340</v>
      </c>
      <c r="G77" s="31"/>
      <c r="H77" s="32" t="s">
        <v>22341</v>
      </c>
    </row>
    <row r="78" s="25" customFormat="true" ht="13.2" hidden="false" customHeight="false" outlineLevel="0" collapsed="false">
      <c r="A78" s="25" t="n">
        <v>77</v>
      </c>
      <c r="B78" s="25" t="n">
        <v>77</v>
      </c>
      <c r="C78" s="31" t="s">
        <v>22241</v>
      </c>
      <c r="D78" s="31" t="s">
        <v>22242</v>
      </c>
      <c r="E78" s="32" t="s">
        <v>22338</v>
      </c>
      <c r="F78" s="31" t="s">
        <v>22316</v>
      </c>
      <c r="G78" s="31" t="s">
        <v>22342</v>
      </c>
      <c r="H78" s="32" t="s">
        <v>22244</v>
      </c>
    </row>
    <row r="79" customFormat="false" ht="14.4" hidden="false" customHeight="false" outlineLevel="0" collapsed="false">
      <c r="A79" s="25" t="n">
        <v>78</v>
      </c>
      <c r="B79" s="25" t="n">
        <v>78</v>
      </c>
      <c r="C79" s="31" t="s">
        <v>22241</v>
      </c>
      <c r="D79" s="31" t="s">
        <v>22242</v>
      </c>
      <c r="E79" s="32" t="s">
        <v>22338</v>
      </c>
      <c r="F79" s="31" t="s">
        <v>22343</v>
      </c>
      <c r="G79" s="31" t="s">
        <v>22344</v>
      </c>
      <c r="H79" s="32" t="s">
        <v>22270</v>
      </c>
      <c r="I79" s="31" t="s">
        <v>22323</v>
      </c>
      <c r="J79" s="36" t="str">
        <f aca="false">HYPERLINK("#'KOODISTOT'!B"&amp;MATCH("MainTypeType",KOODISTOT!B:B,0),"MainTypeType")</f>
        <v>MainTypeType</v>
      </c>
    </row>
    <row r="80" customFormat="false" ht="31.5" hidden="false" customHeight="true" outlineLevel="0" collapsed="false">
      <c r="A80" s="25" t="n">
        <v>79</v>
      </c>
      <c r="B80" s="25" t="n">
        <v>79</v>
      </c>
      <c r="C80" s="31" t="s">
        <v>22241</v>
      </c>
      <c r="D80" s="31" t="s">
        <v>22242</v>
      </c>
      <c r="E80" s="32" t="s">
        <v>22338</v>
      </c>
      <c r="F80" s="31" t="s">
        <v>22345</v>
      </c>
      <c r="G80" s="31" t="s">
        <v>22346</v>
      </c>
      <c r="H80" s="32" t="s">
        <v>22270</v>
      </c>
      <c r="I80" s="31" t="s">
        <v>22323</v>
      </c>
      <c r="J80" s="34" t="str">
        <f aca="false">HYPERLINK("#'KOODISTOT'!B"&amp;MATCH("CuttingRestrictionType",KOODISTOT!B:B,0),"CuttingRestrictionType + SilvicultureRestrictionType")</f>
        <v>CuttingRestrictionType + SilvicultureRestrictionType</v>
      </c>
    </row>
    <row r="81" s="25" customFormat="true" ht="13.2" hidden="false" customHeight="false" outlineLevel="0" collapsed="false">
      <c r="A81" s="25" t="n">
        <v>80</v>
      </c>
      <c r="B81" s="25" t="n">
        <v>80</v>
      </c>
      <c r="C81" s="31" t="s">
        <v>22241</v>
      </c>
      <c r="D81" s="31" t="s">
        <v>22242</v>
      </c>
      <c r="E81" s="32" t="s">
        <v>22338</v>
      </c>
      <c r="F81" s="31" t="s">
        <v>22347</v>
      </c>
      <c r="G81" s="31" t="s">
        <v>22348</v>
      </c>
      <c r="H81" s="32" t="s">
        <v>231</v>
      </c>
    </row>
    <row r="82" s="25" customFormat="true" ht="13.2" hidden="false" customHeight="false" outlineLevel="0" collapsed="false">
      <c r="A82" s="25" t="n">
        <v>81</v>
      </c>
      <c r="B82" s="25" t="n">
        <v>81</v>
      </c>
      <c r="C82" s="31" t="s">
        <v>22241</v>
      </c>
      <c r="D82" s="31" t="s">
        <v>22242</v>
      </c>
      <c r="E82" s="32" t="s">
        <v>22338</v>
      </c>
      <c r="F82" s="31" t="s">
        <v>22257</v>
      </c>
      <c r="G82" s="31" t="s">
        <v>22349</v>
      </c>
      <c r="H82" s="32" t="s">
        <v>22259</v>
      </c>
    </row>
    <row r="83" s="25" customFormat="true" ht="13.2" hidden="false" customHeight="false" outlineLevel="0" collapsed="false">
      <c r="A83" s="25" t="n">
        <v>82</v>
      </c>
      <c r="B83" s="25" t="n">
        <v>82</v>
      </c>
      <c r="C83" s="31" t="s">
        <v>22241</v>
      </c>
      <c r="D83" s="31" t="s">
        <v>22242</v>
      </c>
      <c r="E83" s="32" t="s">
        <v>22338</v>
      </c>
      <c r="F83" s="31" t="s">
        <v>22260</v>
      </c>
      <c r="G83" s="31" t="s">
        <v>22350</v>
      </c>
      <c r="H83" s="32" t="s">
        <v>22259</v>
      </c>
    </row>
    <row r="84" s="25" customFormat="true" ht="14.4" hidden="false" customHeight="false" outlineLevel="0" collapsed="false">
      <c r="A84" s="25" t="n">
        <v>83</v>
      </c>
      <c r="B84" s="25" t="n">
        <v>83</v>
      </c>
      <c r="C84" s="31" t="s">
        <v>22241</v>
      </c>
      <c r="D84" s="31" t="s">
        <v>22242</v>
      </c>
      <c r="E84" s="32" t="s">
        <v>22351</v>
      </c>
      <c r="F84" s="32" t="s">
        <v>55</v>
      </c>
      <c r="G84" s="31" t="s">
        <v>22352</v>
      </c>
      <c r="H84" s="32" t="s">
        <v>22244</v>
      </c>
      <c r="J84" s="36"/>
    </row>
    <row r="85" s="25" customFormat="true" ht="13.2" hidden="false" customHeight="false" outlineLevel="0" collapsed="false">
      <c r="A85" s="25" t="n">
        <v>84</v>
      </c>
      <c r="B85" s="25" t="n">
        <v>84</v>
      </c>
      <c r="C85" s="31" t="s">
        <v>22241</v>
      </c>
      <c r="D85" s="31" t="s">
        <v>22242</v>
      </c>
      <c r="E85" s="32" t="s">
        <v>22351</v>
      </c>
      <c r="F85" s="32" t="s">
        <v>22353</v>
      </c>
      <c r="G85" s="31" t="s">
        <v>22354</v>
      </c>
      <c r="H85" s="32" t="s">
        <v>22244</v>
      </c>
    </row>
    <row r="86" s="25" customFormat="true" ht="13.2" hidden="false" customHeight="false" outlineLevel="0" collapsed="false">
      <c r="A86" s="25" t="n">
        <v>85</v>
      </c>
      <c r="B86" s="25" t="n">
        <v>85</v>
      </c>
      <c r="C86" s="31" t="s">
        <v>22241</v>
      </c>
      <c r="D86" s="31" t="s">
        <v>22242</v>
      </c>
      <c r="E86" s="32" t="s">
        <v>22351</v>
      </c>
      <c r="F86" s="32" t="s">
        <v>22316</v>
      </c>
      <c r="G86" s="31" t="s">
        <v>22342</v>
      </c>
      <c r="H86" s="32" t="s">
        <v>22244</v>
      </c>
    </row>
    <row r="87" s="25" customFormat="true" ht="13.2" hidden="false" customHeight="false" outlineLevel="0" collapsed="false">
      <c r="A87" s="25" t="n">
        <v>86</v>
      </c>
      <c r="B87" s="25" t="n">
        <v>86</v>
      </c>
      <c r="C87" s="31" t="s">
        <v>22241</v>
      </c>
      <c r="D87" s="31" t="s">
        <v>22242</v>
      </c>
      <c r="E87" s="32" t="s">
        <v>22351</v>
      </c>
      <c r="F87" s="32" t="s">
        <v>231</v>
      </c>
      <c r="G87" s="31" t="s">
        <v>232</v>
      </c>
      <c r="H87" s="32" t="s">
        <v>231</v>
      </c>
    </row>
    <row r="88" customFormat="false" ht="18" hidden="false" customHeight="true" outlineLevel="0" collapsed="false">
      <c r="A88" s="25" t="n">
        <v>87</v>
      </c>
      <c r="B88" s="25" t="n">
        <v>87</v>
      </c>
      <c r="C88" s="31" t="s">
        <v>22241</v>
      </c>
      <c r="D88" s="31" t="s">
        <v>22242</v>
      </c>
      <c r="E88" s="32" t="s">
        <v>22351</v>
      </c>
      <c r="F88" s="32" t="s">
        <v>233</v>
      </c>
      <c r="G88" s="31" t="s">
        <v>234</v>
      </c>
      <c r="H88" s="32" t="s">
        <v>22270</v>
      </c>
      <c r="I88" s="31" t="s">
        <v>22323</v>
      </c>
      <c r="J88" s="34" t="str">
        <f aca="false">HYPERLINK("#'KOODISTOT'!B"&amp;MATCH("TreeStandDataMomentType",KOODISTOT!B:B,0),"TreeStandDataMomentType")</f>
        <v>TreeStandDataMomentType</v>
      </c>
    </row>
    <row r="89" customFormat="false" ht="18" hidden="false" customHeight="true" outlineLevel="0" collapsed="false">
      <c r="A89" s="25" t="n">
        <v>88</v>
      </c>
      <c r="B89" s="25" t="n">
        <v>88</v>
      </c>
      <c r="C89" s="31" t="s">
        <v>22241</v>
      </c>
      <c r="D89" s="31" t="s">
        <v>22242</v>
      </c>
      <c r="E89" s="32" t="s">
        <v>22351</v>
      </c>
      <c r="F89" s="32" t="s">
        <v>22328</v>
      </c>
      <c r="G89" s="31" t="s">
        <v>22355</v>
      </c>
      <c r="H89" s="32"/>
      <c r="I89" s="31"/>
      <c r="J89" s="34"/>
    </row>
    <row r="90" s="25" customFormat="true" ht="14.4" hidden="false" customHeight="false" outlineLevel="0" collapsed="false">
      <c r="A90" s="25" t="n">
        <v>89</v>
      </c>
      <c r="B90" s="25" t="n">
        <v>89</v>
      </c>
      <c r="C90" s="31" t="s">
        <v>22241</v>
      </c>
      <c r="D90" s="31" t="s">
        <v>22242</v>
      </c>
      <c r="E90" s="32" t="s">
        <v>22351</v>
      </c>
      <c r="F90" s="31" t="s">
        <v>22257</v>
      </c>
      <c r="G90" s="31" t="s">
        <v>22356</v>
      </c>
      <c r="H90" s="32" t="s">
        <v>22259</v>
      </c>
      <c r="J90" s="34"/>
    </row>
    <row r="91" s="25" customFormat="true" ht="14.4" hidden="false" customHeight="false" outlineLevel="0" collapsed="false">
      <c r="A91" s="25" t="n">
        <v>90</v>
      </c>
      <c r="B91" s="25" t="n">
        <v>90</v>
      </c>
      <c r="C91" s="31" t="s">
        <v>22241</v>
      </c>
      <c r="D91" s="31" t="s">
        <v>22242</v>
      </c>
      <c r="E91" s="32" t="s">
        <v>22351</v>
      </c>
      <c r="F91" s="31" t="s">
        <v>22260</v>
      </c>
      <c r="G91" s="31" t="s">
        <v>22357</v>
      </c>
      <c r="H91" s="32" t="s">
        <v>22259</v>
      </c>
      <c r="J91" s="34"/>
    </row>
    <row r="92" s="25" customFormat="true" ht="13.2" hidden="false" customHeight="false" outlineLevel="0" collapsed="false">
      <c r="A92" s="25" t="n">
        <v>91</v>
      </c>
      <c r="B92" s="25" t="n">
        <v>91</v>
      </c>
      <c r="C92" s="31" t="s">
        <v>22241</v>
      </c>
      <c r="D92" s="31" t="s">
        <v>22242</v>
      </c>
      <c r="E92" s="31" t="s">
        <v>239</v>
      </c>
      <c r="F92" s="32" t="s">
        <v>55</v>
      </c>
      <c r="G92" s="31" t="s">
        <v>22358</v>
      </c>
      <c r="H92" s="32" t="s">
        <v>22244</v>
      </c>
    </row>
    <row r="93" s="25" customFormat="true" ht="13.2" hidden="false" customHeight="false" outlineLevel="0" collapsed="false">
      <c r="A93" s="25" t="n">
        <v>92</v>
      </c>
      <c r="B93" s="25" t="n">
        <v>92</v>
      </c>
      <c r="C93" s="31" t="s">
        <v>22241</v>
      </c>
      <c r="D93" s="31" t="s">
        <v>22242</v>
      </c>
      <c r="E93" s="31" t="s">
        <v>239</v>
      </c>
      <c r="F93" s="32" t="s">
        <v>22359</v>
      </c>
      <c r="G93" s="31" t="s">
        <v>241</v>
      </c>
      <c r="H93" s="32" t="s">
        <v>22244</v>
      </c>
    </row>
    <row r="94" s="25" customFormat="true" ht="13.2" hidden="false" customHeight="false" outlineLevel="0" collapsed="false">
      <c r="A94" s="25" t="n">
        <v>93</v>
      </c>
      <c r="B94" s="25" t="n">
        <v>93</v>
      </c>
      <c r="C94" s="31" t="s">
        <v>22241</v>
      </c>
      <c r="D94" s="31" t="s">
        <v>22242</v>
      </c>
      <c r="E94" s="31" t="s">
        <v>239</v>
      </c>
      <c r="F94" s="32" t="s">
        <v>22353</v>
      </c>
      <c r="G94" s="31" t="s">
        <v>22360</v>
      </c>
      <c r="H94" s="32" t="s">
        <v>22244</v>
      </c>
    </row>
    <row r="95" s="25" customFormat="true" ht="13.2" hidden="false" customHeight="false" outlineLevel="0" collapsed="false">
      <c r="A95" s="25" t="n">
        <v>94</v>
      </c>
      <c r="B95" s="25" t="n">
        <v>94</v>
      </c>
      <c r="C95" s="31" t="s">
        <v>22241</v>
      </c>
      <c r="D95" s="31" t="s">
        <v>22242</v>
      </c>
      <c r="E95" s="31" t="s">
        <v>239</v>
      </c>
      <c r="F95" s="32" t="s">
        <v>22361</v>
      </c>
      <c r="G95" s="31" t="s">
        <v>245</v>
      </c>
      <c r="H95" s="32" t="s">
        <v>22244</v>
      </c>
    </row>
    <row r="96" customFormat="false" ht="14.4" hidden="false" customHeight="false" outlineLevel="0" collapsed="false">
      <c r="A96" s="25" t="n">
        <v>95</v>
      </c>
      <c r="B96" s="25" t="n">
        <v>95</v>
      </c>
      <c r="C96" s="31" t="s">
        <v>22241</v>
      </c>
      <c r="D96" s="31" t="s">
        <v>22242</v>
      </c>
      <c r="E96" s="31" t="s">
        <v>239</v>
      </c>
      <c r="F96" s="32" t="s">
        <v>22362</v>
      </c>
      <c r="G96" s="31" t="s">
        <v>247</v>
      </c>
      <c r="H96" s="32" t="s">
        <v>22270</v>
      </c>
      <c r="I96" s="31" t="s">
        <v>22323</v>
      </c>
      <c r="J96" s="36" t="str">
        <f aca="false">HYPERLINK("#'KOODISTOT'!B"&amp;MATCH("TreeSpeciesType",KOODISTOT!B:B,0),"TreeSpeciesType")</f>
        <v>TreeSpeciesType</v>
      </c>
    </row>
    <row r="97" customFormat="false" ht="14.4" hidden="false" customHeight="false" outlineLevel="0" collapsed="false">
      <c r="A97" s="25" t="n">
        <v>96</v>
      </c>
      <c r="B97" s="25" t="n">
        <v>96</v>
      </c>
      <c r="C97" s="31" t="s">
        <v>22241</v>
      </c>
      <c r="D97" s="31" t="s">
        <v>22242</v>
      </c>
      <c r="E97" s="31" t="s">
        <v>239</v>
      </c>
      <c r="F97" s="31" t="s">
        <v>22363</v>
      </c>
      <c r="G97" s="31" t="s">
        <v>249</v>
      </c>
      <c r="H97" s="32" t="s">
        <v>22270</v>
      </c>
      <c r="I97" s="31" t="s">
        <v>22323</v>
      </c>
      <c r="J97" s="34" t="str">
        <f aca="false">HYPERLINK("#'KOODISTOT'!B"&amp;MATCH(CONCATENATE(F97,"Type"),KOODISTOT!B:B,0),CONCATENATE(F97,"Type"))</f>
        <v>storeyType</v>
      </c>
    </row>
    <row r="98" s="25" customFormat="true" ht="13.2" hidden="false" customHeight="false" outlineLevel="0" collapsed="false">
      <c r="A98" s="25" t="n">
        <v>97</v>
      </c>
      <c r="B98" s="25" t="n">
        <v>97</v>
      </c>
      <c r="C98" s="31" t="s">
        <v>22241</v>
      </c>
      <c r="D98" s="31" t="s">
        <v>22242</v>
      </c>
      <c r="E98" s="31" t="s">
        <v>239</v>
      </c>
      <c r="F98" s="31" t="s">
        <v>22364</v>
      </c>
      <c r="G98" s="31" t="s">
        <v>251</v>
      </c>
      <c r="H98" s="32" t="s">
        <v>22251</v>
      </c>
    </row>
    <row r="99" s="25" customFormat="true" ht="13.2" hidden="false" customHeight="false" outlineLevel="0" collapsed="false">
      <c r="A99" s="25" t="n">
        <v>98</v>
      </c>
      <c r="B99" s="25" t="n">
        <v>98</v>
      </c>
      <c r="C99" s="31" t="s">
        <v>22241</v>
      </c>
      <c r="D99" s="31" t="s">
        <v>22242</v>
      </c>
      <c r="E99" s="31" t="s">
        <v>239</v>
      </c>
      <c r="F99" s="31" t="s">
        <v>22365</v>
      </c>
      <c r="G99" s="31" t="s">
        <v>253</v>
      </c>
      <c r="H99" s="32" t="s">
        <v>22332</v>
      </c>
    </row>
    <row r="100" s="25" customFormat="true" ht="14.4" hidden="false" customHeight="false" outlineLevel="0" collapsed="false">
      <c r="A100" s="25" t="n">
        <v>99</v>
      </c>
      <c r="B100" s="25" t="n">
        <v>99</v>
      </c>
      <c r="C100" s="31" t="s">
        <v>22241</v>
      </c>
      <c r="D100" s="31" t="s">
        <v>22242</v>
      </c>
      <c r="E100" s="31" t="s">
        <v>239</v>
      </c>
      <c r="F100" s="31" t="s">
        <v>22366</v>
      </c>
      <c r="G100" s="31" t="s">
        <v>255</v>
      </c>
      <c r="H100" s="32" t="s">
        <v>22367</v>
      </c>
      <c r="J100" s="34"/>
    </row>
    <row r="101" s="25" customFormat="true" ht="14.4" hidden="false" customHeight="false" outlineLevel="0" collapsed="false">
      <c r="A101" s="25" t="n">
        <v>100</v>
      </c>
      <c r="B101" s="25" t="n">
        <v>100</v>
      </c>
      <c r="C101" s="31" t="s">
        <v>22241</v>
      </c>
      <c r="D101" s="31" t="s">
        <v>22242</v>
      </c>
      <c r="E101" s="31" t="s">
        <v>239</v>
      </c>
      <c r="F101" s="31" t="s">
        <v>22368</v>
      </c>
      <c r="G101" s="31" t="s">
        <v>257</v>
      </c>
      <c r="H101" s="32" t="s">
        <v>22332</v>
      </c>
      <c r="J101" s="34"/>
    </row>
    <row r="102" s="25" customFormat="true" ht="14.4" hidden="false" customHeight="false" outlineLevel="0" collapsed="false">
      <c r="A102" s="25" t="n">
        <v>101</v>
      </c>
      <c r="B102" s="25" t="n">
        <v>101</v>
      </c>
      <c r="C102" s="31" t="s">
        <v>22241</v>
      </c>
      <c r="D102" s="31" t="s">
        <v>22242</v>
      </c>
      <c r="E102" s="31" t="s">
        <v>239</v>
      </c>
      <c r="F102" s="31" t="s">
        <v>22369</v>
      </c>
      <c r="G102" s="31" t="s">
        <v>259</v>
      </c>
      <c r="H102" s="32" t="s">
        <v>22332</v>
      </c>
      <c r="J102" s="34"/>
    </row>
    <row r="103" s="25" customFormat="true" ht="14.4" hidden="false" customHeight="false" outlineLevel="0" collapsed="false">
      <c r="A103" s="25" t="n">
        <v>102</v>
      </c>
      <c r="B103" s="25" t="n">
        <v>102</v>
      </c>
      <c r="C103" s="31" t="s">
        <v>22241</v>
      </c>
      <c r="D103" s="31" t="s">
        <v>22242</v>
      </c>
      <c r="E103" s="31" t="s">
        <v>239</v>
      </c>
      <c r="F103" s="31" t="s">
        <v>22370</v>
      </c>
      <c r="G103" s="31" t="s">
        <v>261</v>
      </c>
      <c r="H103" s="32" t="s">
        <v>22332</v>
      </c>
      <c r="J103" s="34"/>
    </row>
    <row r="104" s="25" customFormat="true" ht="14.4" hidden="false" customHeight="false" outlineLevel="0" collapsed="false">
      <c r="A104" s="25" t="n">
        <v>103</v>
      </c>
      <c r="B104" s="25" t="n">
        <v>103</v>
      </c>
      <c r="C104" s="31" t="s">
        <v>22241</v>
      </c>
      <c r="D104" s="31" t="s">
        <v>22242</v>
      </c>
      <c r="E104" s="31" t="s">
        <v>239</v>
      </c>
      <c r="F104" s="31" t="s">
        <v>22371</v>
      </c>
      <c r="G104" s="31" t="s">
        <v>263</v>
      </c>
      <c r="H104" s="32" t="s">
        <v>22332</v>
      </c>
      <c r="J104" s="34"/>
    </row>
    <row r="105" s="25" customFormat="true" ht="14.4" hidden="false" customHeight="false" outlineLevel="0" collapsed="false">
      <c r="A105" s="25" t="n">
        <v>104</v>
      </c>
      <c r="B105" s="25" t="n">
        <v>104</v>
      </c>
      <c r="C105" s="31" t="s">
        <v>22241</v>
      </c>
      <c r="D105" s="31" t="s">
        <v>22242</v>
      </c>
      <c r="E105" s="31" t="s">
        <v>239</v>
      </c>
      <c r="F105" s="31" t="s">
        <v>22372</v>
      </c>
      <c r="G105" s="31" t="s">
        <v>265</v>
      </c>
      <c r="H105" s="32" t="s">
        <v>22332</v>
      </c>
      <c r="J105" s="34"/>
    </row>
    <row r="106" s="25" customFormat="true" ht="14.4" hidden="false" customHeight="false" outlineLevel="0" collapsed="false">
      <c r="A106" s="25" t="n">
        <v>105</v>
      </c>
      <c r="B106" s="25" t="n">
        <v>105</v>
      </c>
      <c r="C106" s="31" t="s">
        <v>22241</v>
      </c>
      <c r="D106" s="31" t="s">
        <v>22242</v>
      </c>
      <c r="E106" s="31" t="s">
        <v>239</v>
      </c>
      <c r="F106" s="31" t="s">
        <v>22373</v>
      </c>
      <c r="G106" s="31" t="s">
        <v>267</v>
      </c>
      <c r="H106" s="32" t="s">
        <v>22332</v>
      </c>
      <c r="J106" s="34"/>
    </row>
    <row r="107" s="25" customFormat="true" ht="14.4" hidden="false" customHeight="false" outlineLevel="0" collapsed="false">
      <c r="A107" s="25" t="n">
        <v>106</v>
      </c>
      <c r="B107" s="25" t="n">
        <v>106</v>
      </c>
      <c r="C107" s="31" t="s">
        <v>22241</v>
      </c>
      <c r="D107" s="31" t="s">
        <v>22242</v>
      </c>
      <c r="E107" s="31" t="s">
        <v>239</v>
      </c>
      <c r="F107" s="31" t="s">
        <v>22374</v>
      </c>
      <c r="G107" s="31" t="s">
        <v>269</v>
      </c>
      <c r="H107" s="32" t="s">
        <v>22332</v>
      </c>
      <c r="J107" s="34"/>
    </row>
    <row r="108" s="25" customFormat="true" ht="14.4" hidden="false" customHeight="false" outlineLevel="0" collapsed="false">
      <c r="A108" s="25" t="n">
        <v>107</v>
      </c>
      <c r="B108" s="25" t="n">
        <v>107</v>
      </c>
      <c r="C108" s="31" t="s">
        <v>22241</v>
      </c>
      <c r="D108" s="31" t="s">
        <v>22242</v>
      </c>
      <c r="E108" s="31" t="s">
        <v>239</v>
      </c>
      <c r="F108" s="31" t="s">
        <v>22375</v>
      </c>
      <c r="G108" s="31" t="s">
        <v>271</v>
      </c>
      <c r="H108" s="32" t="s">
        <v>22332</v>
      </c>
      <c r="J108" s="34"/>
    </row>
    <row r="109" s="25" customFormat="true" ht="14.4" hidden="false" customHeight="false" outlineLevel="0" collapsed="false">
      <c r="A109" s="25" t="n">
        <v>108</v>
      </c>
      <c r="B109" s="25" t="n">
        <v>108</v>
      </c>
      <c r="C109" s="31" t="s">
        <v>22241</v>
      </c>
      <c r="D109" s="31" t="s">
        <v>22242</v>
      </c>
      <c r="E109" s="31" t="s">
        <v>239</v>
      </c>
      <c r="F109" s="31" t="s">
        <v>22376</v>
      </c>
      <c r="G109" s="31" t="s">
        <v>273</v>
      </c>
      <c r="H109" s="32" t="s">
        <v>22332</v>
      </c>
      <c r="J109" s="34"/>
    </row>
    <row r="110" s="25" customFormat="true" ht="14.4" hidden="false" customHeight="false" outlineLevel="0" collapsed="false">
      <c r="A110" s="25" t="n">
        <v>109</v>
      </c>
      <c r="B110" s="25" t="n">
        <v>109</v>
      </c>
      <c r="C110" s="31" t="s">
        <v>22241</v>
      </c>
      <c r="D110" s="31" t="s">
        <v>22242</v>
      </c>
      <c r="E110" s="31" t="s">
        <v>239</v>
      </c>
      <c r="F110" s="31" t="s">
        <v>22377</v>
      </c>
      <c r="G110" s="31" t="s">
        <v>275</v>
      </c>
      <c r="H110" s="32" t="s">
        <v>22332</v>
      </c>
      <c r="J110" s="34"/>
    </row>
    <row r="111" s="25" customFormat="true" ht="14.4" hidden="false" customHeight="false" outlineLevel="0" collapsed="false">
      <c r="A111" s="25" t="n">
        <v>110</v>
      </c>
      <c r="B111" s="25" t="n">
        <v>110</v>
      </c>
      <c r="C111" s="31" t="s">
        <v>22241</v>
      </c>
      <c r="D111" s="31" t="s">
        <v>22242</v>
      </c>
      <c r="E111" s="31" t="s">
        <v>239</v>
      </c>
      <c r="F111" s="31" t="s">
        <v>22378</v>
      </c>
      <c r="G111" s="31" t="s">
        <v>277</v>
      </c>
      <c r="H111" s="32" t="s">
        <v>22332</v>
      </c>
      <c r="J111" s="34"/>
    </row>
    <row r="112" s="25" customFormat="true" ht="14.4" hidden="false" customHeight="false" outlineLevel="0" collapsed="false">
      <c r="A112" s="25" t="n">
        <v>111</v>
      </c>
      <c r="B112" s="25" t="n">
        <v>111</v>
      </c>
      <c r="C112" s="31" t="s">
        <v>22241</v>
      </c>
      <c r="D112" s="31" t="s">
        <v>22242</v>
      </c>
      <c r="E112" s="31" t="s">
        <v>239</v>
      </c>
      <c r="F112" s="31" t="s">
        <v>22379</v>
      </c>
      <c r="G112" s="31" t="s">
        <v>280</v>
      </c>
      <c r="H112" s="32" t="s">
        <v>22332</v>
      </c>
      <c r="J112" s="34"/>
    </row>
    <row r="113" customFormat="false" ht="14.4" hidden="false" customHeight="false" outlineLevel="0" collapsed="false">
      <c r="A113" s="25" t="n">
        <v>112</v>
      </c>
      <c r="B113" s="25" t="n">
        <v>112</v>
      </c>
      <c r="C113" s="31" t="s">
        <v>22241</v>
      </c>
      <c r="D113" s="31" t="s">
        <v>22242</v>
      </c>
      <c r="E113" s="31" t="s">
        <v>239</v>
      </c>
      <c r="F113" s="31" t="s">
        <v>22380</v>
      </c>
      <c r="G113" s="31" t="s">
        <v>282</v>
      </c>
      <c r="H113" s="32" t="s">
        <v>22270</v>
      </c>
      <c r="I113" s="31" t="s">
        <v>22323</v>
      </c>
      <c r="J113" s="34" t="str">
        <f aca="false">HYPERLINK("#'KOODISTOT'!B"&amp;MATCH(CONCATENATE(F113,"Type"),KOODISTOT!B:B,0),CONCATENATE(F113,"Type"))</f>
        <v>currencyType</v>
      </c>
    </row>
    <row r="114" s="25" customFormat="true" ht="14.4" hidden="false" customHeight="false" outlineLevel="0" collapsed="false">
      <c r="A114" s="25" t="n">
        <v>113</v>
      </c>
      <c r="B114" s="25" t="n">
        <v>113</v>
      </c>
      <c r="C114" s="31" t="s">
        <v>22241</v>
      </c>
      <c r="D114" s="31" t="s">
        <v>22242</v>
      </c>
      <c r="E114" s="31" t="s">
        <v>239</v>
      </c>
      <c r="F114" s="31" t="s">
        <v>22381</v>
      </c>
      <c r="G114" s="31" t="s">
        <v>285</v>
      </c>
      <c r="H114" s="32" t="s">
        <v>22332</v>
      </c>
      <c r="J114" s="34"/>
    </row>
    <row r="115" s="25" customFormat="true" ht="14.4" hidden="false" customHeight="false" outlineLevel="0" collapsed="false">
      <c r="A115" s="25" t="n">
        <v>114</v>
      </c>
      <c r="B115" s="25" t="n">
        <v>114</v>
      </c>
      <c r="C115" s="31" t="s">
        <v>22241</v>
      </c>
      <c r="D115" s="31" t="s">
        <v>22242</v>
      </c>
      <c r="E115" s="31" t="s">
        <v>239</v>
      </c>
      <c r="F115" s="31" t="s">
        <v>22382</v>
      </c>
      <c r="G115" s="31" t="s">
        <v>22383</v>
      </c>
      <c r="H115" s="32"/>
      <c r="J115" s="34"/>
    </row>
    <row r="116" s="25" customFormat="true" ht="14.4" hidden="false" customHeight="false" outlineLevel="0" collapsed="false">
      <c r="A116" s="25" t="n">
        <v>115</v>
      </c>
      <c r="B116" s="25" t="n">
        <v>115</v>
      </c>
      <c r="C116" s="31" t="s">
        <v>22241</v>
      </c>
      <c r="D116" s="31" t="s">
        <v>22242</v>
      </c>
      <c r="E116" s="31" t="s">
        <v>239</v>
      </c>
      <c r="F116" s="31" t="s">
        <v>22257</v>
      </c>
      <c r="G116" s="31" t="s">
        <v>22384</v>
      </c>
      <c r="H116" s="32" t="s">
        <v>22259</v>
      </c>
      <c r="J116" s="34"/>
    </row>
    <row r="117" s="25" customFormat="true" ht="14.4" hidden="false" customHeight="false" outlineLevel="0" collapsed="false">
      <c r="A117" s="25" t="n">
        <v>116</v>
      </c>
      <c r="B117" s="25" t="n">
        <v>116</v>
      </c>
      <c r="C117" s="31" t="s">
        <v>22241</v>
      </c>
      <c r="D117" s="31" t="s">
        <v>22242</v>
      </c>
      <c r="E117" s="31" t="s">
        <v>239</v>
      </c>
      <c r="F117" s="31" t="s">
        <v>22260</v>
      </c>
      <c r="G117" s="31" t="s">
        <v>22385</v>
      </c>
      <c r="H117" s="32" t="s">
        <v>22259</v>
      </c>
      <c r="J117" s="34"/>
    </row>
    <row r="118" s="25" customFormat="true" ht="14.4" hidden="false" customHeight="false" outlineLevel="0" collapsed="false">
      <c r="A118" s="25" t="n">
        <v>117</v>
      </c>
      <c r="B118" s="25" t="n">
        <v>117</v>
      </c>
      <c r="C118" s="31" t="s">
        <v>22241</v>
      </c>
      <c r="D118" s="31" t="s">
        <v>22242</v>
      </c>
      <c r="E118" s="31" t="s">
        <v>298</v>
      </c>
      <c r="F118" s="32" t="s">
        <v>55</v>
      </c>
      <c r="G118" s="31" t="s">
        <v>22386</v>
      </c>
      <c r="H118" s="32" t="s">
        <v>22244</v>
      </c>
      <c r="J118" s="34"/>
    </row>
    <row r="119" s="25" customFormat="true" ht="14.4" hidden="false" customHeight="false" outlineLevel="0" collapsed="false">
      <c r="A119" s="25" t="n">
        <v>118</v>
      </c>
      <c r="B119" s="25" t="n">
        <v>118</v>
      </c>
      <c r="C119" s="31" t="s">
        <v>22241</v>
      </c>
      <c r="D119" s="31" t="s">
        <v>22242</v>
      </c>
      <c r="E119" s="31" t="s">
        <v>298</v>
      </c>
      <c r="F119" s="32" t="s">
        <v>22387</v>
      </c>
      <c r="G119" s="31" t="s">
        <v>300</v>
      </c>
      <c r="H119" s="32" t="s">
        <v>22244</v>
      </c>
      <c r="J119" s="34"/>
    </row>
    <row r="120" s="25" customFormat="true" ht="14.4" hidden="false" customHeight="false" outlineLevel="0" collapsed="false">
      <c r="A120" s="25" t="n">
        <v>119</v>
      </c>
      <c r="B120" s="25" t="n">
        <v>119</v>
      </c>
      <c r="C120" s="31" t="s">
        <v>22241</v>
      </c>
      <c r="D120" s="31" t="s">
        <v>22242</v>
      </c>
      <c r="E120" s="31" t="s">
        <v>298</v>
      </c>
      <c r="F120" s="32" t="s">
        <v>22353</v>
      </c>
      <c r="G120" s="31" t="s">
        <v>22360</v>
      </c>
      <c r="H120" s="32" t="s">
        <v>22244</v>
      </c>
      <c r="J120" s="34"/>
    </row>
    <row r="121" s="25" customFormat="true" ht="14.4" hidden="false" customHeight="false" outlineLevel="0" collapsed="false">
      <c r="A121" s="25" t="n">
        <v>120</v>
      </c>
      <c r="B121" s="25" t="n">
        <v>120</v>
      </c>
      <c r="C121" s="31" t="s">
        <v>22241</v>
      </c>
      <c r="D121" s="31" t="s">
        <v>22242</v>
      </c>
      <c r="E121" s="31" t="s">
        <v>298</v>
      </c>
      <c r="F121" s="31" t="s">
        <v>22388</v>
      </c>
      <c r="G121" s="31" t="s">
        <v>304</v>
      </c>
      <c r="H121" s="32" t="s">
        <v>22251</v>
      </c>
      <c r="J121" s="34"/>
    </row>
    <row r="122" s="25" customFormat="true" ht="14.4" hidden="false" customHeight="false" outlineLevel="0" collapsed="false">
      <c r="A122" s="25" t="n">
        <v>121</v>
      </c>
      <c r="B122" s="25" t="n">
        <v>121</v>
      </c>
      <c r="C122" s="31" t="s">
        <v>22241</v>
      </c>
      <c r="D122" s="31" t="s">
        <v>22242</v>
      </c>
      <c r="E122" s="31" t="s">
        <v>298</v>
      </c>
      <c r="F122" s="31" t="s">
        <v>22365</v>
      </c>
      <c r="G122" s="31" t="s">
        <v>305</v>
      </c>
      <c r="H122" s="32" t="s">
        <v>22332</v>
      </c>
      <c r="J122" s="34"/>
    </row>
    <row r="123" s="25" customFormat="true" ht="14.4" hidden="false" customHeight="false" outlineLevel="0" collapsed="false">
      <c r="A123" s="25" t="n">
        <v>122</v>
      </c>
      <c r="B123" s="25" t="n">
        <v>122</v>
      </c>
      <c r="C123" s="31" t="s">
        <v>22241</v>
      </c>
      <c r="D123" s="31" t="s">
        <v>22242</v>
      </c>
      <c r="E123" s="31" t="s">
        <v>298</v>
      </c>
      <c r="F123" s="31" t="s">
        <v>22366</v>
      </c>
      <c r="G123" s="31" t="s">
        <v>306</v>
      </c>
      <c r="H123" s="32" t="s">
        <v>22367</v>
      </c>
      <c r="J123" s="34"/>
    </row>
    <row r="124" s="25" customFormat="true" ht="14.4" hidden="false" customHeight="false" outlineLevel="0" collapsed="false">
      <c r="A124" s="25" t="n">
        <v>123</v>
      </c>
      <c r="B124" s="25" t="n">
        <v>123</v>
      </c>
      <c r="C124" s="31" t="s">
        <v>22241</v>
      </c>
      <c r="D124" s="31" t="s">
        <v>22242</v>
      </c>
      <c r="E124" s="31" t="s">
        <v>298</v>
      </c>
      <c r="F124" s="31" t="s">
        <v>22368</v>
      </c>
      <c r="G124" s="31" t="s">
        <v>307</v>
      </c>
      <c r="H124" s="32" t="s">
        <v>22332</v>
      </c>
      <c r="J124" s="34"/>
    </row>
    <row r="125" s="25" customFormat="true" ht="14.4" hidden="false" customHeight="false" outlineLevel="0" collapsed="false">
      <c r="A125" s="25" t="n">
        <v>124</v>
      </c>
      <c r="B125" s="25" t="n">
        <v>124</v>
      </c>
      <c r="C125" s="31" t="s">
        <v>22241</v>
      </c>
      <c r="D125" s="31" t="s">
        <v>22242</v>
      </c>
      <c r="E125" s="31" t="s">
        <v>298</v>
      </c>
      <c r="F125" s="31" t="s">
        <v>22369</v>
      </c>
      <c r="G125" s="31" t="s">
        <v>308</v>
      </c>
      <c r="H125" s="32" t="s">
        <v>22332</v>
      </c>
      <c r="J125" s="34"/>
    </row>
    <row r="126" s="25" customFormat="true" ht="14.4" hidden="false" customHeight="false" outlineLevel="0" collapsed="false">
      <c r="A126" s="25" t="n">
        <v>125</v>
      </c>
      <c r="B126" s="25" t="n">
        <v>125</v>
      </c>
      <c r="C126" s="31" t="s">
        <v>22241</v>
      </c>
      <c r="D126" s="31" t="s">
        <v>22242</v>
      </c>
      <c r="E126" s="31" t="s">
        <v>298</v>
      </c>
      <c r="F126" s="31" t="s">
        <v>22370</v>
      </c>
      <c r="G126" s="31" t="s">
        <v>309</v>
      </c>
      <c r="H126" s="32" t="s">
        <v>22332</v>
      </c>
      <c r="J126" s="34"/>
    </row>
    <row r="127" s="25" customFormat="true" ht="14.4" hidden="false" customHeight="false" outlineLevel="0" collapsed="false">
      <c r="A127" s="25" t="n">
        <v>126</v>
      </c>
      <c r="B127" s="25" t="n">
        <v>126</v>
      </c>
      <c r="C127" s="31" t="s">
        <v>22241</v>
      </c>
      <c r="D127" s="31" t="s">
        <v>22242</v>
      </c>
      <c r="E127" s="31" t="s">
        <v>298</v>
      </c>
      <c r="F127" s="31" t="s">
        <v>22372</v>
      </c>
      <c r="G127" s="31" t="s">
        <v>310</v>
      </c>
      <c r="H127" s="32" t="s">
        <v>22332</v>
      </c>
      <c r="J127" s="34"/>
    </row>
    <row r="128" s="25" customFormat="true" ht="14.4" hidden="false" customHeight="false" outlineLevel="0" collapsed="false">
      <c r="A128" s="25" t="n">
        <v>127</v>
      </c>
      <c r="B128" s="25" t="n">
        <v>127</v>
      </c>
      <c r="C128" s="31" t="s">
        <v>22241</v>
      </c>
      <c r="D128" s="31" t="s">
        <v>22242</v>
      </c>
      <c r="E128" s="31" t="s">
        <v>298</v>
      </c>
      <c r="F128" s="31" t="s">
        <v>22373</v>
      </c>
      <c r="G128" s="31" t="s">
        <v>311</v>
      </c>
      <c r="H128" s="32" t="s">
        <v>22332</v>
      </c>
      <c r="J128" s="34"/>
    </row>
    <row r="129" s="25" customFormat="true" ht="14.4" hidden="false" customHeight="false" outlineLevel="0" collapsed="false">
      <c r="A129" s="25" t="n">
        <v>128</v>
      </c>
      <c r="B129" s="25" t="n">
        <v>128</v>
      </c>
      <c r="C129" s="31" t="s">
        <v>22241</v>
      </c>
      <c r="D129" s="31" t="s">
        <v>22242</v>
      </c>
      <c r="E129" s="31" t="s">
        <v>298</v>
      </c>
      <c r="F129" s="31" t="s">
        <v>22374</v>
      </c>
      <c r="G129" s="31" t="s">
        <v>312</v>
      </c>
      <c r="H129" s="32" t="s">
        <v>22332</v>
      </c>
      <c r="J129" s="34"/>
    </row>
    <row r="130" s="25" customFormat="true" ht="14.4" hidden="false" customHeight="false" outlineLevel="0" collapsed="false">
      <c r="A130" s="25" t="n">
        <v>129</v>
      </c>
      <c r="B130" s="25" t="n">
        <v>129</v>
      </c>
      <c r="C130" s="31" t="s">
        <v>22241</v>
      </c>
      <c r="D130" s="31" t="s">
        <v>22242</v>
      </c>
      <c r="E130" s="31" t="s">
        <v>298</v>
      </c>
      <c r="F130" s="31" t="s">
        <v>22375</v>
      </c>
      <c r="G130" s="31" t="s">
        <v>313</v>
      </c>
      <c r="H130" s="32" t="s">
        <v>22332</v>
      </c>
      <c r="J130" s="34"/>
    </row>
    <row r="131" s="25" customFormat="true" ht="14.4" hidden="false" customHeight="false" outlineLevel="0" collapsed="false">
      <c r="A131" s="25" t="n">
        <v>130</v>
      </c>
      <c r="B131" s="25" t="n">
        <v>130</v>
      </c>
      <c r="C131" s="31" t="s">
        <v>22241</v>
      </c>
      <c r="D131" s="31" t="s">
        <v>22242</v>
      </c>
      <c r="E131" s="31" t="s">
        <v>298</v>
      </c>
      <c r="F131" s="31" t="s">
        <v>22376</v>
      </c>
      <c r="G131" s="31" t="s">
        <v>314</v>
      </c>
      <c r="H131" s="32" t="s">
        <v>22332</v>
      </c>
      <c r="J131" s="34"/>
    </row>
    <row r="132" s="25" customFormat="true" ht="14.4" hidden="false" customHeight="false" outlineLevel="0" collapsed="false">
      <c r="A132" s="25" t="n">
        <v>131</v>
      </c>
      <c r="B132" s="25" t="n">
        <v>131</v>
      </c>
      <c r="C132" s="31" t="s">
        <v>22241</v>
      </c>
      <c r="D132" s="31" t="s">
        <v>22242</v>
      </c>
      <c r="E132" s="31" t="s">
        <v>298</v>
      </c>
      <c r="F132" s="31" t="s">
        <v>22377</v>
      </c>
      <c r="G132" s="31" t="s">
        <v>315</v>
      </c>
      <c r="H132" s="32" t="s">
        <v>22332</v>
      </c>
      <c r="J132" s="34"/>
    </row>
    <row r="133" s="25" customFormat="true" ht="14.4" hidden="false" customHeight="false" outlineLevel="0" collapsed="false">
      <c r="A133" s="25" t="n">
        <v>132</v>
      </c>
      <c r="B133" s="25" t="n">
        <v>132</v>
      </c>
      <c r="C133" s="31" t="s">
        <v>22241</v>
      </c>
      <c r="D133" s="31" t="s">
        <v>22242</v>
      </c>
      <c r="E133" s="31" t="s">
        <v>298</v>
      </c>
      <c r="F133" s="31" t="s">
        <v>22378</v>
      </c>
      <c r="G133" s="31" t="s">
        <v>316</v>
      </c>
      <c r="H133" s="32" t="s">
        <v>22332</v>
      </c>
      <c r="J133" s="34"/>
    </row>
    <row r="134" s="25" customFormat="true" ht="14.4" hidden="false" customHeight="false" outlineLevel="0" collapsed="false">
      <c r="A134" s="25" t="n">
        <v>133</v>
      </c>
      <c r="B134" s="25" t="n">
        <v>133</v>
      </c>
      <c r="C134" s="31" t="s">
        <v>22241</v>
      </c>
      <c r="D134" s="31" t="s">
        <v>22242</v>
      </c>
      <c r="E134" s="31" t="s">
        <v>298</v>
      </c>
      <c r="F134" s="31" t="s">
        <v>22379</v>
      </c>
      <c r="G134" s="31" t="s">
        <v>317</v>
      </c>
      <c r="H134" s="32" t="s">
        <v>22332</v>
      </c>
      <c r="J134" s="34"/>
    </row>
    <row r="135" customFormat="false" ht="14.4" hidden="false" customHeight="false" outlineLevel="0" collapsed="false">
      <c r="A135" s="25" t="n">
        <v>134</v>
      </c>
      <c r="B135" s="25" t="n">
        <v>134</v>
      </c>
      <c r="C135" s="31" t="s">
        <v>22241</v>
      </c>
      <c r="D135" s="31" t="s">
        <v>22242</v>
      </c>
      <c r="E135" s="31" t="s">
        <v>298</v>
      </c>
      <c r="F135" s="31" t="s">
        <v>22380</v>
      </c>
      <c r="G135" s="31" t="s">
        <v>318</v>
      </c>
      <c r="H135" s="32" t="s">
        <v>22270</v>
      </c>
      <c r="I135" s="31" t="s">
        <v>22323</v>
      </c>
      <c r="J135" s="34" t="str">
        <f aca="false">HYPERLINK("#'KOODISTOT'!B"&amp;MATCH(CONCATENATE(F135,"Type"),KOODISTOT!B:B,0),CONCATENATE(F135,"Type"))</f>
        <v>currencyType</v>
      </c>
    </row>
    <row r="136" s="25" customFormat="true" ht="14.4" hidden="false" customHeight="false" outlineLevel="0" collapsed="false">
      <c r="A136" s="25" t="n">
        <v>135</v>
      </c>
      <c r="B136" s="25" t="n">
        <v>135</v>
      </c>
      <c r="C136" s="31" t="s">
        <v>22241</v>
      </c>
      <c r="D136" s="31" t="s">
        <v>22242</v>
      </c>
      <c r="E136" s="31" t="s">
        <v>298</v>
      </c>
      <c r="F136" s="31" t="s">
        <v>22381</v>
      </c>
      <c r="G136" s="31" t="s">
        <v>319</v>
      </c>
      <c r="H136" s="32" t="s">
        <v>22332</v>
      </c>
      <c r="J136" s="34"/>
    </row>
    <row r="137" customFormat="false" ht="14.4" hidden="false" customHeight="false" outlineLevel="0" collapsed="false">
      <c r="A137" s="25" t="n">
        <v>136</v>
      </c>
      <c r="B137" s="25" t="n">
        <v>136</v>
      </c>
      <c r="C137" s="31" t="s">
        <v>22241</v>
      </c>
      <c r="D137" s="31" t="s">
        <v>22242</v>
      </c>
      <c r="E137" s="31" t="s">
        <v>298</v>
      </c>
      <c r="F137" s="31" t="s">
        <v>22389</v>
      </c>
      <c r="G137" s="31" t="s">
        <v>320</v>
      </c>
      <c r="H137" s="32" t="s">
        <v>22270</v>
      </c>
      <c r="I137" s="31" t="s">
        <v>22323</v>
      </c>
      <c r="J137" s="18" t="str">
        <f aca="false">HYPERLINK("#'KOODISTOT'!B"&amp;MATCH(CONCATENATE(F137,"Type"),KOODISTOT!B:B,0),CONCATENATE(F137,"Type"))</f>
        <v>developmentclassType</v>
      </c>
    </row>
    <row r="138" customFormat="false" ht="14.4" hidden="false" customHeight="false" outlineLevel="0" collapsed="false">
      <c r="A138" s="25" t="n">
        <v>137</v>
      </c>
      <c r="B138" s="25" t="n">
        <v>137</v>
      </c>
      <c r="C138" s="31" t="s">
        <v>22241</v>
      </c>
      <c r="D138" s="31" t="s">
        <v>22242</v>
      </c>
      <c r="E138" s="31" t="s">
        <v>298</v>
      </c>
      <c r="F138" s="31" t="s">
        <v>22390</v>
      </c>
      <c r="G138" s="31" t="s">
        <v>322</v>
      </c>
      <c r="H138" s="32" t="s">
        <v>22270</v>
      </c>
      <c r="I138" s="31" t="s">
        <v>22323</v>
      </c>
      <c r="J138" s="34" t="str">
        <f aca="false">HYPERLINK("#'KOODISTOT'!B"&amp;MATCH("TreeSpeciesType",KOODISTOT!B:B,0),"TreeSpeciesType")</f>
        <v>TreeSpeciesType</v>
      </c>
    </row>
    <row r="139" customFormat="false" ht="14.4" hidden="false" customHeight="false" outlineLevel="0" collapsed="false">
      <c r="A139" s="25" t="n">
        <v>138</v>
      </c>
      <c r="B139" s="25" t="n">
        <v>138</v>
      </c>
      <c r="C139" s="31" t="s">
        <v>22241</v>
      </c>
      <c r="D139" s="31" t="s">
        <v>22242</v>
      </c>
      <c r="E139" s="31" t="s">
        <v>298</v>
      </c>
      <c r="F139" s="31" t="s">
        <v>22382</v>
      </c>
      <c r="G139" s="31" t="s">
        <v>22383</v>
      </c>
      <c r="H139" s="32" t="s">
        <v>22391</v>
      </c>
      <c r="I139" s="31"/>
      <c r="J139" s="34"/>
    </row>
    <row r="140" s="25" customFormat="true" ht="14.4" hidden="false" customHeight="false" outlineLevel="0" collapsed="false">
      <c r="A140" s="25" t="n">
        <v>139</v>
      </c>
      <c r="B140" s="25" t="n">
        <v>139</v>
      </c>
      <c r="C140" s="31" t="s">
        <v>22241</v>
      </c>
      <c r="D140" s="31" t="s">
        <v>22242</v>
      </c>
      <c r="E140" s="31" t="s">
        <v>298</v>
      </c>
      <c r="F140" s="31" t="s">
        <v>22257</v>
      </c>
      <c r="G140" s="31" t="s">
        <v>22392</v>
      </c>
      <c r="H140" s="32" t="s">
        <v>22259</v>
      </c>
      <c r="J140" s="34"/>
    </row>
    <row r="141" s="25" customFormat="true" ht="14.4" hidden="false" customHeight="false" outlineLevel="0" collapsed="false">
      <c r="A141" s="25" t="n">
        <v>140</v>
      </c>
      <c r="B141" s="25" t="n">
        <v>140</v>
      </c>
      <c r="C141" s="31" t="s">
        <v>22241</v>
      </c>
      <c r="D141" s="31" t="s">
        <v>22242</v>
      </c>
      <c r="E141" s="31" t="s">
        <v>298</v>
      </c>
      <c r="F141" s="31" t="s">
        <v>22260</v>
      </c>
      <c r="G141" s="31" t="s">
        <v>22393</v>
      </c>
      <c r="H141" s="32" t="s">
        <v>22259</v>
      </c>
      <c r="J141" s="34"/>
    </row>
    <row r="142" s="25" customFormat="true" ht="13.2" hidden="false" customHeight="false" outlineLevel="0" collapsed="false">
      <c r="A142" s="25" t="n">
        <v>141</v>
      </c>
      <c r="B142" s="25" t="n">
        <v>141</v>
      </c>
      <c r="C142" s="31" t="s">
        <v>22241</v>
      </c>
      <c r="D142" s="31" t="s">
        <v>22242</v>
      </c>
      <c r="E142" s="32" t="s">
        <v>405</v>
      </c>
      <c r="F142" s="32" t="s">
        <v>55</v>
      </c>
      <c r="G142" s="31" t="s">
        <v>22394</v>
      </c>
      <c r="H142" s="32" t="s">
        <v>22244</v>
      </c>
      <c r="J142" s="26"/>
    </row>
    <row r="143" customFormat="false" ht="13.2" hidden="false" customHeight="false" outlineLevel="0" collapsed="false">
      <c r="A143" s="25" t="n">
        <v>142</v>
      </c>
      <c r="B143" s="25" t="n">
        <v>142</v>
      </c>
      <c r="C143" s="31" t="s">
        <v>22241</v>
      </c>
      <c r="D143" s="31" t="s">
        <v>22242</v>
      </c>
      <c r="E143" s="32" t="s">
        <v>405</v>
      </c>
      <c r="F143" s="32" t="s">
        <v>22395</v>
      </c>
      <c r="G143" s="31" t="s">
        <v>407</v>
      </c>
      <c r="H143" s="32" t="s">
        <v>22244</v>
      </c>
      <c r="I143" s="31"/>
      <c r="J143" s="26"/>
    </row>
    <row r="144" s="25" customFormat="true" ht="13.2" hidden="false" customHeight="false" outlineLevel="0" collapsed="false">
      <c r="A144" s="25" t="n">
        <v>143</v>
      </c>
      <c r="B144" s="25" t="n">
        <v>143</v>
      </c>
      <c r="C144" s="31" t="s">
        <v>22241</v>
      </c>
      <c r="D144" s="31" t="s">
        <v>22242</v>
      </c>
      <c r="E144" s="32" t="s">
        <v>405</v>
      </c>
      <c r="F144" s="32" t="s">
        <v>22316</v>
      </c>
      <c r="G144" s="31" t="s">
        <v>22342</v>
      </c>
      <c r="H144" s="32" t="s">
        <v>22244</v>
      </c>
      <c r="J144" s="26"/>
    </row>
    <row r="145" s="25" customFormat="true" ht="13.2" hidden="false" customHeight="false" outlineLevel="0" collapsed="false">
      <c r="A145" s="25" t="n">
        <v>144</v>
      </c>
      <c r="B145" s="25" t="n">
        <v>144</v>
      </c>
      <c r="C145" s="31" t="s">
        <v>22241</v>
      </c>
      <c r="D145" s="31" t="s">
        <v>22242</v>
      </c>
      <c r="E145" s="32" t="s">
        <v>405</v>
      </c>
      <c r="F145" s="32" t="s">
        <v>22396</v>
      </c>
      <c r="G145" s="31" t="s">
        <v>21922</v>
      </c>
      <c r="H145" s="32" t="s">
        <v>22341</v>
      </c>
      <c r="J145" s="26"/>
    </row>
    <row r="146" customFormat="false" ht="14.4" hidden="false" customHeight="false" outlineLevel="0" collapsed="false">
      <c r="A146" s="25" t="n">
        <v>145</v>
      </c>
      <c r="B146" s="25" t="n">
        <v>145</v>
      </c>
      <c r="C146" s="31" t="s">
        <v>22241</v>
      </c>
      <c r="D146" s="31" t="s">
        <v>22242</v>
      </c>
      <c r="E146" s="25" t="s">
        <v>405</v>
      </c>
      <c r="F146" s="25" t="s">
        <v>22397</v>
      </c>
      <c r="G146" s="31" t="s">
        <v>410</v>
      </c>
      <c r="H146" s="25" t="s">
        <v>22270</v>
      </c>
      <c r="I146" s="31" t="s">
        <v>22323</v>
      </c>
      <c r="J146" s="34" t="str">
        <f aca="false">HYPERLINK("#'KOODISTOT'!B"&amp;MATCH(CONCATENATE(F146,"Type"),KOODISTOT!B:B,0),CONCATENATE(F146,"Type"))</f>
        <v>maintypeType</v>
      </c>
    </row>
    <row r="147" customFormat="false" ht="14.4" hidden="false" customHeight="false" outlineLevel="0" collapsed="false">
      <c r="A147" s="25" t="n">
        <v>146</v>
      </c>
      <c r="B147" s="25" t="n">
        <v>146</v>
      </c>
      <c r="C147" s="31" t="s">
        <v>22241</v>
      </c>
      <c r="D147" s="31" t="s">
        <v>22242</v>
      </c>
      <c r="E147" s="25" t="s">
        <v>405</v>
      </c>
      <c r="F147" s="32" t="s">
        <v>22398</v>
      </c>
      <c r="G147" s="31" t="s">
        <v>418</v>
      </c>
      <c r="H147" s="32" t="s">
        <v>22270</v>
      </c>
      <c r="I147" s="31" t="s">
        <v>22323</v>
      </c>
      <c r="J147" s="34" t="str">
        <f aca="false">HYPERLINK("#'YHDISTEKOODISTOT'!B"&amp;MATCH("OperationTypeType",YHDISTEKOODISTOT!B:B,0),"OperationTypeType")</f>
        <v>OperationTypeType</v>
      </c>
    </row>
    <row r="148" customFormat="false" ht="14.4" hidden="false" customHeight="false" outlineLevel="0" collapsed="false">
      <c r="A148" s="25" t="n">
        <v>147</v>
      </c>
      <c r="B148" s="25" t="n">
        <v>147</v>
      </c>
      <c r="C148" s="31" t="s">
        <v>22241</v>
      </c>
      <c r="D148" s="31" t="s">
        <v>22242</v>
      </c>
      <c r="E148" s="25" t="s">
        <v>405</v>
      </c>
      <c r="F148" s="32" t="s">
        <v>22399</v>
      </c>
      <c r="G148" s="31" t="s">
        <v>422</v>
      </c>
      <c r="H148" s="32" t="s">
        <v>22270</v>
      </c>
      <c r="I148" s="31" t="s">
        <v>22323</v>
      </c>
      <c r="J148" s="34" t="str">
        <f aca="false">HYPERLINK("#'KOODISTOT'!B"&amp;MATCH(CONCATENATE(F148,"Type"),KOODISTOT!B:B,0),CONCATENATE(F148,"Type"))</f>
        <v>proposaltypeType</v>
      </c>
    </row>
    <row r="149" customFormat="false" ht="13.2" hidden="false" customHeight="false" outlineLevel="0" collapsed="false">
      <c r="A149" s="25" t="n">
        <v>148</v>
      </c>
      <c r="B149" s="25" t="n">
        <v>148</v>
      </c>
      <c r="C149" s="31" t="s">
        <v>22241</v>
      </c>
      <c r="D149" s="31" t="s">
        <v>22242</v>
      </c>
      <c r="E149" s="25" t="s">
        <v>405</v>
      </c>
      <c r="F149" s="31" t="s">
        <v>22400</v>
      </c>
      <c r="G149" s="31" t="s">
        <v>432</v>
      </c>
      <c r="H149" s="32" t="s">
        <v>22325</v>
      </c>
      <c r="I149" s="31"/>
      <c r="J149" s="26"/>
    </row>
    <row r="150" customFormat="false" ht="13.2" hidden="false" customHeight="false" outlineLevel="0" collapsed="false">
      <c r="A150" s="25" t="n">
        <v>149</v>
      </c>
      <c r="B150" s="25" t="n">
        <v>149</v>
      </c>
      <c r="C150" s="31" t="s">
        <v>22241</v>
      </c>
      <c r="D150" s="31" t="s">
        <v>22242</v>
      </c>
      <c r="E150" s="25" t="s">
        <v>405</v>
      </c>
      <c r="F150" s="37" t="s">
        <v>22401</v>
      </c>
      <c r="G150" s="31" t="s">
        <v>442</v>
      </c>
      <c r="H150" s="32" t="s">
        <v>231</v>
      </c>
      <c r="I150" s="31"/>
      <c r="J150" s="26"/>
    </row>
    <row r="151" customFormat="false" ht="13.2" hidden="false" customHeight="false" outlineLevel="0" collapsed="false">
      <c r="A151" s="25" t="n">
        <v>150</v>
      </c>
      <c r="B151" s="25" t="n">
        <v>150</v>
      </c>
      <c r="C151" s="31" t="s">
        <v>22241</v>
      </c>
      <c r="D151" s="31" t="s">
        <v>22242</v>
      </c>
      <c r="E151" s="25" t="s">
        <v>405</v>
      </c>
      <c r="F151" s="31" t="s">
        <v>22402</v>
      </c>
      <c r="G151" s="31" t="s">
        <v>446</v>
      </c>
      <c r="H151" s="32" t="s">
        <v>22285</v>
      </c>
      <c r="I151" s="31"/>
      <c r="J151" s="26"/>
    </row>
    <row r="152" customFormat="false" ht="13.2" hidden="false" customHeight="false" outlineLevel="0" collapsed="false">
      <c r="A152" s="25" t="n">
        <v>151</v>
      </c>
      <c r="B152" s="25" t="n">
        <v>151</v>
      </c>
      <c r="C152" s="31" t="s">
        <v>22241</v>
      </c>
      <c r="D152" s="31" t="s">
        <v>22242</v>
      </c>
      <c r="E152" s="25" t="s">
        <v>405</v>
      </c>
      <c r="F152" s="32" t="s">
        <v>22328</v>
      </c>
      <c r="G152" s="31" t="s">
        <v>447</v>
      </c>
      <c r="H152" s="32" t="s">
        <v>22251</v>
      </c>
      <c r="I152" s="31" t="s">
        <v>22329</v>
      </c>
      <c r="J152" s="26"/>
    </row>
    <row r="153" customFormat="false" ht="13.2" hidden="false" customHeight="false" outlineLevel="0" collapsed="false">
      <c r="A153" s="25" t="n">
        <v>152</v>
      </c>
      <c r="B153" s="25" t="n">
        <v>152</v>
      </c>
      <c r="C153" s="31" t="s">
        <v>22241</v>
      </c>
      <c r="D153" s="31" t="s">
        <v>22242</v>
      </c>
      <c r="E153" s="25" t="s">
        <v>405</v>
      </c>
      <c r="F153" s="32" t="s">
        <v>22370</v>
      </c>
      <c r="G153" s="31" t="s">
        <v>460</v>
      </c>
      <c r="H153" s="32" t="s">
        <v>22332</v>
      </c>
      <c r="I153" s="31"/>
      <c r="J153" s="26"/>
    </row>
    <row r="154" customFormat="false" ht="13.2" hidden="false" customHeight="false" outlineLevel="0" collapsed="false">
      <c r="A154" s="25" t="n">
        <v>153</v>
      </c>
      <c r="B154" s="25" t="n">
        <v>153</v>
      </c>
      <c r="C154" s="31" t="s">
        <v>22241</v>
      </c>
      <c r="D154" s="31" t="s">
        <v>22242</v>
      </c>
      <c r="E154" s="25" t="s">
        <v>405</v>
      </c>
      <c r="F154" s="32" t="s">
        <v>22403</v>
      </c>
      <c r="G154" s="31" t="s">
        <v>476</v>
      </c>
      <c r="H154" s="32" t="s">
        <v>22332</v>
      </c>
      <c r="I154" s="31"/>
      <c r="J154" s="26"/>
    </row>
    <row r="155" customFormat="false" ht="13.2" hidden="false" customHeight="false" outlineLevel="0" collapsed="false">
      <c r="A155" s="25" t="n">
        <v>154</v>
      </c>
      <c r="B155" s="25" t="n">
        <v>154</v>
      </c>
      <c r="C155" s="31" t="s">
        <v>22241</v>
      </c>
      <c r="D155" s="31" t="s">
        <v>22242</v>
      </c>
      <c r="E155" s="25" t="s">
        <v>405</v>
      </c>
      <c r="F155" s="32" t="s">
        <v>22404</v>
      </c>
      <c r="G155" s="31" t="s">
        <v>482</v>
      </c>
      <c r="H155" s="32" t="s">
        <v>22332</v>
      </c>
      <c r="I155" s="31"/>
      <c r="J155" s="26"/>
    </row>
    <row r="156" customFormat="false" ht="13.2" hidden="false" customHeight="false" outlineLevel="0" collapsed="false">
      <c r="A156" s="25" t="n">
        <v>155</v>
      </c>
      <c r="B156" s="25" t="n">
        <v>155</v>
      </c>
      <c r="C156" s="31" t="s">
        <v>22241</v>
      </c>
      <c r="D156" s="31" t="s">
        <v>22242</v>
      </c>
      <c r="E156" s="25" t="s">
        <v>405</v>
      </c>
      <c r="F156" s="31" t="s">
        <v>22257</v>
      </c>
      <c r="G156" s="31" t="s">
        <v>22405</v>
      </c>
      <c r="H156" s="32" t="s">
        <v>22259</v>
      </c>
      <c r="I156" s="31"/>
      <c r="J156" s="26"/>
    </row>
    <row r="157" customFormat="false" ht="13.2" hidden="false" customHeight="false" outlineLevel="0" collapsed="false">
      <c r="A157" s="25" t="n">
        <v>156</v>
      </c>
      <c r="B157" s="25" t="n">
        <v>156</v>
      </c>
      <c r="C157" s="31" t="s">
        <v>22241</v>
      </c>
      <c r="D157" s="31" t="s">
        <v>22242</v>
      </c>
      <c r="E157" s="25" t="s">
        <v>405</v>
      </c>
      <c r="F157" s="31" t="s">
        <v>22260</v>
      </c>
      <c r="G157" s="31" t="s">
        <v>22406</v>
      </c>
      <c r="H157" s="32" t="s">
        <v>22259</v>
      </c>
      <c r="I157" s="31"/>
    </row>
    <row r="158" s="25" customFormat="true" ht="13.2" hidden="false" customHeight="false" outlineLevel="0" collapsed="false">
      <c r="A158" s="25" t="n">
        <v>157</v>
      </c>
      <c r="B158" s="25" t="n">
        <v>157</v>
      </c>
      <c r="C158" s="31" t="s">
        <v>22241</v>
      </c>
      <c r="D158" s="31" t="s">
        <v>22242</v>
      </c>
      <c r="E158" s="32" t="s">
        <v>463</v>
      </c>
      <c r="F158" s="32" t="s">
        <v>55</v>
      </c>
      <c r="G158" s="31" t="s">
        <v>22407</v>
      </c>
      <c r="H158" s="32" t="s">
        <v>22244</v>
      </c>
      <c r="J158" s="26"/>
    </row>
    <row r="159" customFormat="false" ht="13.2" hidden="false" customHeight="false" outlineLevel="0" collapsed="false">
      <c r="A159" s="25" t="n">
        <v>158</v>
      </c>
      <c r="B159" s="25" t="n">
        <v>158</v>
      </c>
      <c r="C159" s="31" t="s">
        <v>22241</v>
      </c>
      <c r="D159" s="31" t="s">
        <v>22242</v>
      </c>
      <c r="E159" s="32" t="s">
        <v>463</v>
      </c>
      <c r="F159" s="32" t="s">
        <v>22408</v>
      </c>
      <c r="G159" s="31" t="s">
        <v>465</v>
      </c>
      <c r="H159" s="32" t="s">
        <v>22244</v>
      </c>
      <c r="I159" s="31"/>
      <c r="J159" s="26"/>
    </row>
    <row r="160" s="25" customFormat="true" ht="13.2" hidden="false" customHeight="false" outlineLevel="0" collapsed="false">
      <c r="A160" s="25" t="n">
        <v>159</v>
      </c>
      <c r="B160" s="25" t="n">
        <v>159</v>
      </c>
      <c r="C160" s="31" t="s">
        <v>22241</v>
      </c>
      <c r="D160" s="31" t="s">
        <v>22242</v>
      </c>
      <c r="E160" s="32" t="s">
        <v>463</v>
      </c>
      <c r="F160" s="32" t="s">
        <v>22395</v>
      </c>
      <c r="G160" s="31" t="s">
        <v>22409</v>
      </c>
      <c r="H160" s="32" t="s">
        <v>22244</v>
      </c>
      <c r="J160" s="26"/>
    </row>
    <row r="161" customFormat="false" ht="14.4" hidden="false" customHeight="false" outlineLevel="0" collapsed="false">
      <c r="A161" s="25" t="n">
        <v>160</v>
      </c>
      <c r="B161" s="25" t="n">
        <v>160</v>
      </c>
      <c r="C161" s="31" t="s">
        <v>22241</v>
      </c>
      <c r="D161" s="31" t="s">
        <v>22242</v>
      </c>
      <c r="E161" s="32" t="s">
        <v>463</v>
      </c>
      <c r="F161" s="32" t="s">
        <v>22362</v>
      </c>
      <c r="G161" s="31" t="s">
        <v>468</v>
      </c>
      <c r="H161" s="32" t="s">
        <v>22270</v>
      </c>
      <c r="I161" s="31" t="s">
        <v>22323</v>
      </c>
      <c r="J161" s="34" t="str">
        <f aca="false">HYPERLINK("#'KOODISTOT'!B"&amp;MATCH("TreeSpeciesType",KOODISTOT!B:B,0),"TreeSpeciesType")</f>
        <v>TreeSpeciesType</v>
      </c>
    </row>
    <row r="162" customFormat="false" ht="14.4" hidden="false" customHeight="false" outlineLevel="0" collapsed="false">
      <c r="A162" s="25" t="n">
        <v>161</v>
      </c>
      <c r="B162" s="25" t="n">
        <v>161</v>
      </c>
      <c r="C162" s="31" t="s">
        <v>22241</v>
      </c>
      <c r="D162" s="31" t="s">
        <v>22242</v>
      </c>
      <c r="E162" s="32" t="s">
        <v>463</v>
      </c>
      <c r="F162" s="32" t="s">
        <v>22410</v>
      </c>
      <c r="G162" s="31" t="s">
        <v>470</v>
      </c>
      <c r="H162" s="32" t="s">
        <v>22270</v>
      </c>
      <c r="I162" s="31" t="s">
        <v>22323</v>
      </c>
      <c r="J162" s="35" t="str">
        <f aca="false">HYPERLINK("#'YHDISTEKOODISTOT'!B"&amp;MATCH(CONCATENATE(F162,"Type"),YHDISTEKOODISTOT!B:B,0),CONCATENATE(F162,"Type"))</f>
        <v>stemtypeType</v>
      </c>
    </row>
    <row r="163" customFormat="false" ht="13.2" hidden="false" customHeight="false" outlineLevel="0" collapsed="false">
      <c r="A163" s="25" t="n">
        <v>162</v>
      </c>
      <c r="B163" s="25" t="n">
        <v>162</v>
      </c>
      <c r="C163" s="31" t="s">
        <v>22241</v>
      </c>
      <c r="D163" s="31" t="s">
        <v>22242</v>
      </c>
      <c r="E163" s="32" t="s">
        <v>463</v>
      </c>
      <c r="F163" s="32" t="s">
        <v>22411</v>
      </c>
      <c r="G163" s="31" t="s">
        <v>472</v>
      </c>
      <c r="H163" s="32" t="s">
        <v>22332</v>
      </c>
      <c r="I163" s="31"/>
      <c r="J163" s="26"/>
    </row>
    <row r="164" customFormat="false" ht="13.2" hidden="false" customHeight="false" outlineLevel="0" collapsed="false">
      <c r="A164" s="25" t="n">
        <v>163</v>
      </c>
      <c r="B164" s="25" t="n">
        <v>163</v>
      </c>
      <c r="C164" s="31" t="s">
        <v>22241</v>
      </c>
      <c r="D164" s="31" t="s">
        <v>22242</v>
      </c>
      <c r="E164" s="32" t="s">
        <v>463</v>
      </c>
      <c r="F164" s="32" t="s">
        <v>22412</v>
      </c>
      <c r="G164" s="31" t="s">
        <v>474</v>
      </c>
      <c r="H164" s="32" t="s">
        <v>22332</v>
      </c>
      <c r="I164" s="31"/>
      <c r="J164" s="26"/>
    </row>
    <row r="165" customFormat="false" ht="13.2" hidden="false" customHeight="false" outlineLevel="0" collapsed="false">
      <c r="A165" s="25" t="n">
        <v>164</v>
      </c>
      <c r="B165" s="25" t="n">
        <v>164</v>
      </c>
      <c r="C165" s="31" t="s">
        <v>22241</v>
      </c>
      <c r="D165" s="31" t="s">
        <v>22242</v>
      </c>
      <c r="E165" s="32" t="s">
        <v>463</v>
      </c>
      <c r="F165" s="31" t="s">
        <v>22257</v>
      </c>
      <c r="G165" s="31" t="s">
        <v>22413</v>
      </c>
      <c r="H165" s="32" t="s">
        <v>22259</v>
      </c>
      <c r="I165" s="31"/>
      <c r="J165" s="26"/>
    </row>
    <row r="166" customFormat="false" ht="13.2" hidden="false" customHeight="false" outlineLevel="0" collapsed="false">
      <c r="A166" s="25" t="n">
        <v>165</v>
      </c>
      <c r="B166" s="25" t="n">
        <v>165</v>
      </c>
      <c r="C166" s="31" t="s">
        <v>22241</v>
      </c>
      <c r="D166" s="31" t="s">
        <v>22242</v>
      </c>
      <c r="E166" s="32" t="s">
        <v>463</v>
      </c>
      <c r="F166" s="31" t="s">
        <v>22260</v>
      </c>
      <c r="G166" s="31" t="s">
        <v>22414</v>
      </c>
      <c r="H166" s="32" t="s">
        <v>22259</v>
      </c>
      <c r="I166" s="31"/>
      <c r="J166" s="26"/>
    </row>
    <row r="167" s="25" customFormat="true" ht="13.2" hidden="false" customHeight="false" outlineLevel="0" collapsed="false">
      <c r="A167" s="25" t="n">
        <v>166</v>
      </c>
      <c r="B167" s="25" t="n">
        <v>166</v>
      </c>
      <c r="C167" s="31" t="s">
        <v>22241</v>
      </c>
      <c r="D167" s="31" t="s">
        <v>22242</v>
      </c>
      <c r="E167" s="25" t="s">
        <v>450</v>
      </c>
      <c r="F167" s="32" t="s">
        <v>55</v>
      </c>
      <c r="G167" s="31" t="s">
        <v>22415</v>
      </c>
      <c r="H167" s="32" t="s">
        <v>22244</v>
      </c>
      <c r="J167" s="26"/>
    </row>
    <row r="168" customFormat="false" ht="13.2" hidden="false" customHeight="false" outlineLevel="0" collapsed="false">
      <c r="A168" s="25" t="n">
        <v>167</v>
      </c>
      <c r="B168" s="25" t="n">
        <v>167</v>
      </c>
      <c r="C168" s="31" t="s">
        <v>22241</v>
      </c>
      <c r="D168" s="31" t="s">
        <v>22242</v>
      </c>
      <c r="E168" s="25" t="s">
        <v>450</v>
      </c>
      <c r="F168" s="32" t="s">
        <v>22416</v>
      </c>
      <c r="G168" s="31" t="s">
        <v>22417</v>
      </c>
      <c r="H168" s="32" t="s">
        <v>22244</v>
      </c>
      <c r="I168" s="31"/>
      <c r="J168" s="26"/>
    </row>
    <row r="169" s="25" customFormat="true" ht="13.2" hidden="false" customHeight="false" outlineLevel="0" collapsed="false">
      <c r="A169" s="25" t="n">
        <v>168</v>
      </c>
      <c r="B169" s="25" t="n">
        <v>168</v>
      </c>
      <c r="C169" s="31" t="s">
        <v>22241</v>
      </c>
      <c r="D169" s="31" t="s">
        <v>22242</v>
      </c>
      <c r="E169" s="25" t="s">
        <v>450</v>
      </c>
      <c r="F169" s="32" t="s">
        <v>22395</v>
      </c>
      <c r="G169" s="31" t="s">
        <v>22409</v>
      </c>
      <c r="H169" s="32" t="s">
        <v>22244</v>
      </c>
      <c r="J169" s="26"/>
    </row>
    <row r="170" customFormat="false" ht="14.4" hidden="false" customHeight="false" outlineLevel="0" collapsed="false">
      <c r="A170" s="25" t="n">
        <v>169</v>
      </c>
      <c r="B170" s="25" t="n">
        <v>169</v>
      </c>
      <c r="C170" s="31" t="s">
        <v>22241</v>
      </c>
      <c r="D170" s="31" t="s">
        <v>22242</v>
      </c>
      <c r="E170" s="25" t="s">
        <v>450</v>
      </c>
      <c r="F170" s="32" t="s">
        <v>22418</v>
      </c>
      <c r="G170" s="31" t="s">
        <v>456</v>
      </c>
      <c r="H170" s="32" t="s">
        <v>22270</v>
      </c>
      <c r="I170" s="31" t="s">
        <v>22323</v>
      </c>
      <c r="J170" s="34" t="str">
        <f aca="false">HYPERLINK("#'YHDISTEKOODISTOT'!B"&amp;MATCH(CONCATENATE(F170,"Type"),YHDISTEKOODISTOT!B:B,0),CONCATENATE(F170,"Type"))</f>
        <v>specificationcodeType</v>
      </c>
    </row>
    <row r="171" customFormat="false" ht="13.2" hidden="false" customHeight="false" outlineLevel="0" collapsed="false">
      <c r="A171" s="25" t="n">
        <v>170</v>
      </c>
      <c r="B171" s="25" t="n">
        <v>170</v>
      </c>
      <c r="C171" s="31" t="s">
        <v>22241</v>
      </c>
      <c r="D171" s="31" t="s">
        <v>22242</v>
      </c>
      <c r="E171" s="25" t="s">
        <v>450</v>
      </c>
      <c r="F171" s="31" t="s">
        <v>22257</v>
      </c>
      <c r="G171" s="31" t="s">
        <v>22419</v>
      </c>
      <c r="H171" s="32" t="s">
        <v>22259</v>
      </c>
      <c r="I171" s="31"/>
      <c r="J171" s="26"/>
    </row>
    <row r="172" customFormat="false" ht="13.2" hidden="false" customHeight="false" outlineLevel="0" collapsed="false">
      <c r="A172" s="25" t="n">
        <v>171</v>
      </c>
      <c r="B172" s="25" t="n">
        <v>171</v>
      </c>
      <c r="C172" s="31" t="s">
        <v>22241</v>
      </c>
      <c r="D172" s="31" t="s">
        <v>22242</v>
      </c>
      <c r="E172" s="25" t="s">
        <v>450</v>
      </c>
      <c r="F172" s="31" t="s">
        <v>22260</v>
      </c>
      <c r="G172" s="31" t="s">
        <v>22420</v>
      </c>
      <c r="H172" s="32" t="s">
        <v>22259</v>
      </c>
      <c r="I172" s="31"/>
      <c r="J172" s="26"/>
    </row>
    <row r="173" s="25" customFormat="true" ht="13.2" hidden="false" customHeight="false" outlineLevel="0" collapsed="false">
      <c r="A173" s="25" t="n">
        <v>172</v>
      </c>
      <c r="B173" s="25" t="n">
        <v>172</v>
      </c>
      <c r="C173" s="31" t="s">
        <v>22241</v>
      </c>
      <c r="D173" s="31" t="s">
        <v>22242</v>
      </c>
      <c r="E173" s="32" t="s">
        <v>542</v>
      </c>
      <c r="F173" s="32" t="s">
        <v>55</v>
      </c>
      <c r="G173" s="31" t="s">
        <v>22421</v>
      </c>
      <c r="H173" s="32" t="s">
        <v>22244</v>
      </c>
    </row>
    <row r="174" customFormat="false" ht="13.2" hidden="false" customHeight="false" outlineLevel="0" collapsed="false">
      <c r="A174" s="25" t="n">
        <v>173</v>
      </c>
      <c r="B174" s="25" t="n">
        <v>173</v>
      </c>
      <c r="C174" s="31" t="s">
        <v>22241</v>
      </c>
      <c r="D174" s="31" t="s">
        <v>22242</v>
      </c>
      <c r="E174" s="32" t="s">
        <v>542</v>
      </c>
      <c r="F174" s="32" t="s">
        <v>22422</v>
      </c>
      <c r="G174" s="31" t="s">
        <v>544</v>
      </c>
      <c r="H174" s="32" t="s">
        <v>22244</v>
      </c>
      <c r="I174" s="31"/>
    </row>
    <row r="175" s="25" customFormat="true" ht="13.2" hidden="false" customHeight="false" outlineLevel="0" collapsed="false">
      <c r="A175" s="25" t="n">
        <v>174</v>
      </c>
      <c r="B175" s="25" t="n">
        <v>174</v>
      </c>
      <c r="C175" s="31" t="s">
        <v>22241</v>
      </c>
      <c r="D175" s="31" t="s">
        <v>22242</v>
      </c>
      <c r="E175" s="32" t="s">
        <v>542</v>
      </c>
      <c r="F175" s="32" t="s">
        <v>22316</v>
      </c>
      <c r="G175" s="31" t="s">
        <v>22342</v>
      </c>
      <c r="H175" s="32" t="s">
        <v>22244</v>
      </c>
    </row>
    <row r="176" customFormat="false" ht="14.4" hidden="false" customHeight="false" outlineLevel="0" collapsed="false">
      <c r="A176" s="25" t="n">
        <v>175</v>
      </c>
      <c r="B176" s="25" t="n">
        <v>175</v>
      </c>
      <c r="C176" s="31" t="s">
        <v>22241</v>
      </c>
      <c r="D176" s="31" t="s">
        <v>22242</v>
      </c>
      <c r="E176" s="32" t="s">
        <v>542</v>
      </c>
      <c r="F176" s="32" t="s">
        <v>22423</v>
      </c>
      <c r="G176" s="31" t="s">
        <v>552</v>
      </c>
      <c r="H176" s="32" t="s">
        <v>22270</v>
      </c>
      <c r="I176" s="31" t="s">
        <v>22323</v>
      </c>
      <c r="J176" s="34" t="str">
        <f aca="false">HYPERLINK("#'KOODISTOT'!B"&amp;MATCH("YesNoType",KOODISTOT!B:B,0),CONCATENATE("MainFeatureType"))</f>
        <v>MainFeatureType</v>
      </c>
    </row>
    <row r="177" customFormat="false" ht="14.4" hidden="false" customHeight="false" outlineLevel="0" collapsed="false">
      <c r="A177" s="25" t="n">
        <v>176</v>
      </c>
      <c r="B177" s="25" t="n">
        <v>176</v>
      </c>
      <c r="C177" s="31" t="s">
        <v>22241</v>
      </c>
      <c r="D177" s="31" t="s">
        <v>22242</v>
      </c>
      <c r="E177" s="32" t="s">
        <v>542</v>
      </c>
      <c r="F177" s="32" t="s">
        <v>22424</v>
      </c>
      <c r="G177" s="31" t="s">
        <v>554</v>
      </c>
      <c r="H177" s="32" t="s">
        <v>22270</v>
      </c>
      <c r="I177" s="31" t="s">
        <v>22323</v>
      </c>
      <c r="J177" s="34" t="str">
        <f aca="false">HYPERLINK("#'KOODISTOT'!B"&amp;MATCH(CONCATENATE(F177,"Type"),KOODISTOT!B:B,0),CONCATENATE(F177,"Type"))</f>
        <v>featuretypeType</v>
      </c>
    </row>
    <row r="178" customFormat="false" ht="14.4" hidden="false" customHeight="false" outlineLevel="0" collapsed="false">
      <c r="A178" s="25" t="n">
        <v>177</v>
      </c>
      <c r="B178" s="25" t="n">
        <v>177</v>
      </c>
      <c r="C178" s="31" t="s">
        <v>22241</v>
      </c>
      <c r="D178" s="31" t="s">
        <v>22242</v>
      </c>
      <c r="E178" s="32" t="s">
        <v>542</v>
      </c>
      <c r="F178" s="32" t="s">
        <v>22425</v>
      </c>
      <c r="G178" s="31" t="s">
        <v>556</v>
      </c>
      <c r="H178" s="32" t="s">
        <v>22270</v>
      </c>
      <c r="I178" s="31" t="s">
        <v>22323</v>
      </c>
      <c r="J178" s="34" t="str">
        <f aca="false">HYPERLINK("#'YHDISTEKOODISTOT'!B"&amp;MATCH("FeatureCodeType",YHDISTEKOODISTOT!B:B,0),CONCATENATE(F178,"Type"))</f>
        <v>featurecodeType</v>
      </c>
    </row>
    <row r="179" customFormat="false" ht="14.4" hidden="false" customHeight="false" outlineLevel="0" collapsed="false">
      <c r="A179" s="25" t="n">
        <v>178</v>
      </c>
      <c r="B179" s="25" t="n">
        <v>178</v>
      </c>
      <c r="C179" s="31" t="s">
        <v>22241</v>
      </c>
      <c r="D179" s="31" t="s">
        <v>22242</v>
      </c>
      <c r="E179" s="32" t="s">
        <v>542</v>
      </c>
      <c r="F179" s="32" t="s">
        <v>22426</v>
      </c>
      <c r="G179" s="31" t="s">
        <v>558</v>
      </c>
      <c r="H179" s="32" t="s">
        <v>22270</v>
      </c>
      <c r="I179" s="31" t="s">
        <v>22323</v>
      </c>
      <c r="J179" s="34" t="str">
        <f aca="false">HYPERLINK("#'KOODISTOT'!B"&amp;MATCH(CONCATENATE(F179,"Type"),KOODISTOT!B:B,0),CONCATENATE(F179,"Type"))</f>
        <v>featureadditionalcodeType</v>
      </c>
    </row>
    <row r="180" s="25" customFormat="true" ht="13.2" hidden="false" customHeight="false" outlineLevel="0" collapsed="false">
      <c r="A180" s="25" t="n">
        <v>179</v>
      </c>
      <c r="B180" s="25" t="n">
        <v>179</v>
      </c>
      <c r="C180" s="31" t="s">
        <v>22241</v>
      </c>
      <c r="D180" s="31" t="s">
        <v>22242</v>
      </c>
      <c r="E180" s="32" t="s">
        <v>542</v>
      </c>
      <c r="F180" s="32" t="s">
        <v>22427</v>
      </c>
      <c r="G180" s="31" t="s">
        <v>562</v>
      </c>
      <c r="H180" s="32" t="s">
        <v>231</v>
      </c>
    </row>
    <row r="181" s="25" customFormat="true" ht="13.2" hidden="false" customHeight="false" outlineLevel="0" collapsed="false">
      <c r="A181" s="25" t="n">
        <v>180</v>
      </c>
      <c r="B181" s="25" t="n">
        <v>180</v>
      </c>
      <c r="C181" s="31" t="s">
        <v>22241</v>
      </c>
      <c r="D181" s="31" t="s">
        <v>22242</v>
      </c>
      <c r="E181" s="32" t="s">
        <v>542</v>
      </c>
      <c r="F181" s="32" t="s">
        <v>22428</v>
      </c>
      <c r="G181" s="31" t="s">
        <v>564</v>
      </c>
      <c r="H181" s="32" t="s">
        <v>231</v>
      </c>
    </row>
    <row r="182" s="25" customFormat="true" ht="13.2" hidden="false" customHeight="false" outlineLevel="0" collapsed="false">
      <c r="A182" s="25" t="n">
        <v>181</v>
      </c>
      <c r="B182" s="25" t="n">
        <v>181</v>
      </c>
      <c r="C182" s="31" t="s">
        <v>22241</v>
      </c>
      <c r="D182" s="31" t="s">
        <v>22242</v>
      </c>
      <c r="E182" s="32" t="s">
        <v>542</v>
      </c>
      <c r="F182" s="32" t="s">
        <v>22429</v>
      </c>
      <c r="G182" s="31" t="s">
        <v>566</v>
      </c>
      <c r="H182" s="32" t="s">
        <v>22285</v>
      </c>
    </row>
    <row r="183" s="25" customFormat="true" ht="13.2" hidden="false" customHeight="false" outlineLevel="0" collapsed="false">
      <c r="A183" s="25" t="n">
        <v>182</v>
      </c>
      <c r="B183" s="25" t="n">
        <v>182</v>
      </c>
      <c r="C183" s="31" t="s">
        <v>22241</v>
      </c>
      <c r="D183" s="31" t="s">
        <v>22242</v>
      </c>
      <c r="E183" s="32" t="s">
        <v>542</v>
      </c>
      <c r="F183" s="32" t="s">
        <v>22430</v>
      </c>
      <c r="G183" s="31" t="s">
        <v>568</v>
      </c>
      <c r="H183" s="32" t="s">
        <v>22285</v>
      </c>
    </row>
    <row r="184" s="25" customFormat="true" ht="13.2" hidden="false" customHeight="false" outlineLevel="0" collapsed="false">
      <c r="A184" s="25" t="n">
        <v>183</v>
      </c>
      <c r="B184" s="25" t="n">
        <v>183</v>
      </c>
      <c r="C184" s="31" t="s">
        <v>22241</v>
      </c>
      <c r="D184" s="31" t="s">
        <v>22242</v>
      </c>
      <c r="E184" s="32" t="s">
        <v>542</v>
      </c>
      <c r="F184" s="32" t="s">
        <v>22431</v>
      </c>
      <c r="G184" s="31" t="s">
        <v>570</v>
      </c>
      <c r="H184" s="32" t="s">
        <v>22285</v>
      </c>
    </row>
    <row r="185" customFormat="false" ht="13.2" hidden="false" customHeight="false" outlineLevel="0" collapsed="false">
      <c r="A185" s="25" t="n">
        <v>184</v>
      </c>
      <c r="B185" s="25" t="n">
        <v>184</v>
      </c>
      <c r="C185" s="31" t="s">
        <v>22241</v>
      </c>
      <c r="D185" s="31" t="s">
        <v>22242</v>
      </c>
      <c r="E185" s="32" t="s">
        <v>542</v>
      </c>
      <c r="F185" s="32" t="s">
        <v>22328</v>
      </c>
      <c r="G185" s="31" t="s">
        <v>571</v>
      </c>
      <c r="H185" s="32" t="s">
        <v>22251</v>
      </c>
      <c r="I185" s="31" t="s">
        <v>22329</v>
      </c>
    </row>
    <row r="186" s="25" customFormat="true" ht="13.2" hidden="false" customHeight="false" outlineLevel="0" collapsed="false">
      <c r="A186" s="25" t="n">
        <v>185</v>
      </c>
      <c r="B186" s="25" t="n">
        <v>185</v>
      </c>
      <c r="C186" s="31" t="s">
        <v>22241</v>
      </c>
      <c r="D186" s="31" t="s">
        <v>22242</v>
      </c>
      <c r="E186" s="32" t="s">
        <v>542</v>
      </c>
      <c r="F186" s="31" t="s">
        <v>22257</v>
      </c>
      <c r="G186" s="31" t="s">
        <v>22432</v>
      </c>
      <c r="H186" s="32" t="s">
        <v>22259</v>
      </c>
    </row>
    <row r="187" s="25" customFormat="true" ht="13.2" hidden="false" customHeight="false" outlineLevel="0" collapsed="false">
      <c r="A187" s="25" t="n">
        <v>186</v>
      </c>
      <c r="B187" s="25" t="n">
        <v>186</v>
      </c>
      <c r="C187" s="31" t="s">
        <v>22241</v>
      </c>
      <c r="D187" s="31" t="s">
        <v>22242</v>
      </c>
      <c r="E187" s="32" t="s">
        <v>542</v>
      </c>
      <c r="F187" s="31" t="s">
        <v>22260</v>
      </c>
      <c r="G187" s="31" t="s">
        <v>22433</v>
      </c>
      <c r="H187" s="32" t="s">
        <v>22259</v>
      </c>
    </row>
    <row r="188" s="25" customFormat="true" ht="13.2" hidden="false" customHeight="false" outlineLevel="0" collapsed="false">
      <c r="A188" s="25" t="n">
        <v>187</v>
      </c>
      <c r="B188" s="25" t="n">
        <v>187</v>
      </c>
      <c r="C188" s="31" t="s">
        <v>22241</v>
      </c>
      <c r="D188" s="31" t="s">
        <v>22242</v>
      </c>
      <c r="E188" s="32" t="s">
        <v>22434</v>
      </c>
      <c r="F188" s="32" t="s">
        <v>55</v>
      </c>
      <c r="G188" s="31" t="s">
        <v>22435</v>
      </c>
      <c r="H188" s="32" t="s">
        <v>22244</v>
      </c>
    </row>
    <row r="189" customFormat="false" ht="13.2" hidden="false" customHeight="false" outlineLevel="0" collapsed="false">
      <c r="A189" s="25" t="n">
        <v>188</v>
      </c>
      <c r="B189" s="25" t="n">
        <v>188</v>
      </c>
      <c r="C189" s="31" t="s">
        <v>22241</v>
      </c>
      <c r="D189" s="31" t="s">
        <v>22242</v>
      </c>
      <c r="E189" s="32" t="s">
        <v>22434</v>
      </c>
      <c r="F189" s="32" t="s">
        <v>22436</v>
      </c>
      <c r="G189" s="31" t="s">
        <v>22437</v>
      </c>
      <c r="H189" s="32" t="s">
        <v>22251</v>
      </c>
      <c r="I189" s="31" t="s">
        <v>22438</v>
      </c>
    </row>
    <row r="190" s="25" customFormat="true" ht="13.2" hidden="false" customHeight="false" outlineLevel="0" collapsed="false">
      <c r="A190" s="25" t="n">
        <v>189</v>
      </c>
      <c r="B190" s="25" t="n">
        <v>189</v>
      </c>
      <c r="C190" s="31" t="s">
        <v>22241</v>
      </c>
      <c r="D190" s="31" t="s">
        <v>22242</v>
      </c>
      <c r="E190" s="32" t="s">
        <v>22434</v>
      </c>
      <c r="F190" s="32" t="s">
        <v>22439</v>
      </c>
      <c r="G190" s="31" t="s">
        <v>22440</v>
      </c>
      <c r="H190" s="32" t="s">
        <v>22285</v>
      </c>
    </row>
    <row r="191" s="25" customFormat="true" ht="13.2" hidden="false" customHeight="false" outlineLevel="0" collapsed="false">
      <c r="A191" s="25" t="n">
        <v>190</v>
      </c>
      <c r="B191" s="25" t="n">
        <v>190</v>
      </c>
      <c r="C191" s="31" t="s">
        <v>22241</v>
      </c>
      <c r="D191" s="31" t="s">
        <v>22242</v>
      </c>
      <c r="E191" s="32" t="s">
        <v>22434</v>
      </c>
      <c r="F191" s="31" t="s">
        <v>22257</v>
      </c>
      <c r="G191" s="31" t="s">
        <v>22441</v>
      </c>
      <c r="H191" s="32" t="s">
        <v>22259</v>
      </c>
    </row>
    <row r="192" s="25" customFormat="true" ht="13.2" hidden="false" customHeight="false" outlineLevel="0" collapsed="false">
      <c r="A192" s="25" t="n">
        <v>191</v>
      </c>
      <c r="B192" s="25" t="n">
        <v>191</v>
      </c>
      <c r="C192" s="31" t="s">
        <v>22241</v>
      </c>
      <c r="D192" s="31" t="s">
        <v>22242</v>
      </c>
      <c r="E192" s="32" t="s">
        <v>22434</v>
      </c>
      <c r="F192" s="31" t="s">
        <v>22260</v>
      </c>
      <c r="G192" s="31" t="s">
        <v>22442</v>
      </c>
      <c r="H192" s="32" t="s">
        <v>22259</v>
      </c>
    </row>
    <row r="193" s="25" customFormat="true" ht="13.2" hidden="false" customHeight="false" outlineLevel="0" collapsed="false">
      <c r="A193" s="25" t="n">
        <v>192</v>
      </c>
      <c r="B193" s="25" t="n">
        <v>1</v>
      </c>
      <c r="C193" s="31" t="s">
        <v>22443</v>
      </c>
      <c r="D193" s="25" t="s">
        <v>22444</v>
      </c>
      <c r="E193" s="25" t="s">
        <v>22445</v>
      </c>
      <c r="F193" s="25" t="s">
        <v>55</v>
      </c>
      <c r="G193" s="25" t="s">
        <v>22446</v>
      </c>
      <c r="H193" s="32" t="s">
        <v>22341</v>
      </c>
    </row>
    <row r="194" s="25" customFormat="true" ht="13.2" hidden="false" customHeight="false" outlineLevel="0" collapsed="false">
      <c r="A194" s="25" t="n">
        <v>193</v>
      </c>
      <c r="B194" s="25" t="n">
        <v>2</v>
      </c>
      <c r="C194" s="31" t="s">
        <v>22443</v>
      </c>
      <c r="D194" s="25" t="s">
        <v>22444</v>
      </c>
      <c r="E194" s="25" t="s">
        <v>22445</v>
      </c>
      <c r="F194" s="25" t="s">
        <v>22334</v>
      </c>
      <c r="G194" s="31" t="s">
        <v>22447</v>
      </c>
      <c r="H194" s="32" t="s">
        <v>22448</v>
      </c>
    </row>
    <row r="195" s="25" customFormat="true" ht="13.2" hidden="false" customHeight="false" outlineLevel="0" collapsed="false">
      <c r="A195" s="25" t="n">
        <v>194</v>
      </c>
      <c r="B195" s="25" t="n">
        <v>3</v>
      </c>
      <c r="C195" s="31" t="s">
        <v>22443</v>
      </c>
      <c r="D195" s="25" t="s">
        <v>22444</v>
      </c>
      <c r="E195" s="25" t="s">
        <v>22445</v>
      </c>
      <c r="F195" s="25" t="s">
        <v>22449</v>
      </c>
      <c r="G195" s="25" t="s">
        <v>22450</v>
      </c>
      <c r="H195" s="32" t="s">
        <v>22341</v>
      </c>
    </row>
    <row r="196" s="25" customFormat="true" ht="13.2" hidden="false" customHeight="false" outlineLevel="0" collapsed="false">
      <c r="A196" s="25" t="n">
        <v>195</v>
      </c>
      <c r="B196" s="25" t="n">
        <v>4</v>
      </c>
      <c r="C196" s="31" t="s">
        <v>22443</v>
      </c>
      <c r="D196" s="25" t="s">
        <v>22444</v>
      </c>
      <c r="E196" s="25" t="s">
        <v>22445</v>
      </c>
      <c r="F196" s="25" t="s">
        <v>22451</v>
      </c>
      <c r="G196" s="25" t="s">
        <v>22452</v>
      </c>
      <c r="H196" s="32" t="s">
        <v>15791</v>
      </c>
    </row>
    <row r="197" s="25" customFormat="true" ht="13.2" hidden="false" customHeight="false" outlineLevel="0" collapsed="false">
      <c r="A197" s="25" t="n">
        <v>196</v>
      </c>
      <c r="B197" s="25" t="n">
        <v>5</v>
      </c>
      <c r="C197" s="31" t="s">
        <v>22443</v>
      </c>
      <c r="D197" s="25" t="s">
        <v>22444</v>
      </c>
      <c r="E197" s="25" t="s">
        <v>22445</v>
      </c>
      <c r="F197" s="25" t="s">
        <v>22453</v>
      </c>
      <c r="G197" s="25" t="s">
        <v>17512</v>
      </c>
      <c r="H197" s="32" t="s">
        <v>22285</v>
      </c>
    </row>
    <row r="198" s="25" customFormat="true" ht="13.2" hidden="false" customHeight="false" outlineLevel="0" collapsed="false">
      <c r="A198" s="25" t="n">
        <v>197</v>
      </c>
      <c r="B198" s="25" t="n">
        <v>6</v>
      </c>
      <c r="C198" s="31" t="s">
        <v>22443</v>
      </c>
      <c r="D198" s="25" t="s">
        <v>22444</v>
      </c>
      <c r="E198" s="25" t="s">
        <v>22445</v>
      </c>
      <c r="F198" s="25" t="s">
        <v>22454</v>
      </c>
      <c r="G198" s="25" t="s">
        <v>22455</v>
      </c>
      <c r="H198" s="32" t="s">
        <v>22341</v>
      </c>
    </row>
    <row r="199" customFormat="false" ht="13.2" hidden="false" customHeight="false" outlineLevel="0" collapsed="false">
      <c r="A199" s="25" t="n">
        <v>198</v>
      </c>
      <c r="B199" s="25" t="n">
        <v>7</v>
      </c>
      <c r="C199" s="31" t="s">
        <v>22443</v>
      </c>
      <c r="D199" s="25" t="s">
        <v>22444</v>
      </c>
      <c r="E199" s="25" t="s">
        <v>22445</v>
      </c>
      <c r="F199" s="25" t="s">
        <v>22456</v>
      </c>
      <c r="G199" s="25" t="s">
        <v>22457</v>
      </c>
      <c r="H199" s="32" t="s">
        <v>22285</v>
      </c>
      <c r="I199" s="25" t="s">
        <v>22458</v>
      </c>
    </row>
    <row r="200" s="25" customFormat="true" ht="13.2" hidden="false" customHeight="false" outlineLevel="0" collapsed="false">
      <c r="A200" s="25" t="n">
        <v>199</v>
      </c>
      <c r="B200" s="25" t="n">
        <v>8</v>
      </c>
      <c r="C200" s="31" t="s">
        <v>22443</v>
      </c>
      <c r="D200" s="25" t="s">
        <v>22444</v>
      </c>
      <c r="E200" s="25" t="s">
        <v>22445</v>
      </c>
      <c r="F200" s="25" t="s">
        <v>22459</v>
      </c>
      <c r="G200" s="25" t="s">
        <v>22460</v>
      </c>
      <c r="H200" s="32" t="s">
        <v>22341</v>
      </c>
    </row>
    <row r="201" s="25" customFormat="true" ht="13.2" hidden="false" customHeight="false" outlineLevel="0" collapsed="false">
      <c r="A201" s="25" t="n">
        <v>200</v>
      </c>
      <c r="B201" s="25" t="n">
        <v>9</v>
      </c>
      <c r="C201" s="31" t="s">
        <v>22443</v>
      </c>
      <c r="D201" s="25" t="s">
        <v>22444</v>
      </c>
      <c r="E201" s="25" t="s">
        <v>22445</v>
      </c>
      <c r="F201" s="25" t="s">
        <v>22461</v>
      </c>
      <c r="G201" s="25" t="s">
        <v>22462</v>
      </c>
      <c r="H201" s="32" t="s">
        <v>22285</v>
      </c>
    </row>
    <row r="202" s="25" customFormat="true" ht="13.2" hidden="false" customHeight="false" outlineLevel="0" collapsed="false">
      <c r="A202" s="25" t="n">
        <v>201</v>
      </c>
      <c r="B202" s="25" t="n">
        <v>10</v>
      </c>
      <c r="C202" s="31" t="s">
        <v>22443</v>
      </c>
      <c r="D202" s="25" t="s">
        <v>22444</v>
      </c>
      <c r="E202" s="25" t="s">
        <v>22445</v>
      </c>
      <c r="F202" s="25" t="s">
        <v>22319</v>
      </c>
      <c r="G202" s="25" t="s">
        <v>22463</v>
      </c>
      <c r="H202" s="32" t="s">
        <v>22341</v>
      </c>
    </row>
    <row r="203" s="25" customFormat="true" ht="13.2" hidden="false" customHeight="false" outlineLevel="0" collapsed="false">
      <c r="A203" s="25" t="n">
        <v>202</v>
      </c>
      <c r="B203" s="25" t="n">
        <v>11</v>
      </c>
      <c r="C203" s="31" t="s">
        <v>22443</v>
      </c>
      <c r="D203" s="25" t="s">
        <v>22444</v>
      </c>
      <c r="E203" s="25" t="s">
        <v>22445</v>
      </c>
      <c r="F203" s="25" t="s">
        <v>22320</v>
      </c>
      <c r="G203" s="25" t="s">
        <v>22464</v>
      </c>
      <c r="H203" s="32" t="s">
        <v>22285</v>
      </c>
    </row>
    <row r="204" s="25" customFormat="true" ht="13.2" hidden="false" customHeight="false" outlineLevel="0" collapsed="false">
      <c r="A204" s="25" t="n">
        <v>203</v>
      </c>
      <c r="B204" s="25" t="n">
        <v>12</v>
      </c>
      <c r="C204" s="31" t="s">
        <v>22443</v>
      </c>
      <c r="D204" s="25" t="s">
        <v>22444</v>
      </c>
      <c r="E204" s="25" t="s">
        <v>22445</v>
      </c>
      <c r="F204" s="25" t="s">
        <v>22331</v>
      </c>
      <c r="G204" s="25" t="s">
        <v>22465</v>
      </c>
      <c r="H204" s="32" t="s">
        <v>22391</v>
      </c>
    </row>
    <row r="205" customFormat="false" ht="14.4" hidden="false" customHeight="false" outlineLevel="0" collapsed="false">
      <c r="A205" s="25" t="n">
        <v>204</v>
      </c>
      <c r="B205" s="25" t="n">
        <v>13</v>
      </c>
      <c r="C205" s="31" t="s">
        <v>22443</v>
      </c>
      <c r="D205" s="25" t="s">
        <v>22444</v>
      </c>
      <c r="E205" s="25" t="s">
        <v>22445</v>
      </c>
      <c r="F205" s="25" t="s">
        <v>22322</v>
      </c>
      <c r="G205" s="25" t="s">
        <v>22466</v>
      </c>
      <c r="H205" s="32" t="s">
        <v>22341</v>
      </c>
      <c r="I205" s="25" t="s">
        <v>22323</v>
      </c>
      <c r="J205" s="34" t="s">
        <v>22221</v>
      </c>
    </row>
    <row r="206" customFormat="false" ht="14.4" hidden="false" customHeight="false" outlineLevel="0" collapsed="false">
      <c r="A206" s="25" t="n">
        <v>205</v>
      </c>
      <c r="B206" s="25" t="n">
        <v>14</v>
      </c>
      <c r="C206" s="31" t="s">
        <v>22443</v>
      </c>
      <c r="D206" s="25" t="s">
        <v>22444</v>
      </c>
      <c r="E206" s="25" t="s">
        <v>22445</v>
      </c>
      <c r="F206" s="25" t="s">
        <v>22467</v>
      </c>
      <c r="G206" s="25" t="s">
        <v>22468</v>
      </c>
      <c r="H206" s="32" t="s">
        <v>22341</v>
      </c>
      <c r="I206" s="25" t="s">
        <v>22323</v>
      </c>
      <c r="J206" s="34" t="s">
        <v>15266</v>
      </c>
    </row>
    <row r="207" customFormat="false" ht="14.4" hidden="false" customHeight="false" outlineLevel="0" collapsed="false">
      <c r="A207" s="25" t="n">
        <v>206</v>
      </c>
      <c r="B207" s="25" t="n">
        <v>15</v>
      </c>
      <c r="C207" s="31" t="s">
        <v>22443</v>
      </c>
      <c r="D207" s="25" t="s">
        <v>22444</v>
      </c>
      <c r="E207" s="25" t="s">
        <v>22445</v>
      </c>
      <c r="F207" s="25" t="s">
        <v>22469</v>
      </c>
      <c r="G207" s="25" t="s">
        <v>22470</v>
      </c>
      <c r="H207" s="32" t="s">
        <v>22341</v>
      </c>
      <c r="I207" s="25" t="s">
        <v>22323</v>
      </c>
      <c r="J207" s="34" t="s">
        <v>15274</v>
      </c>
    </row>
    <row r="208" customFormat="false" ht="14.4" hidden="false" customHeight="false" outlineLevel="0" collapsed="false">
      <c r="A208" s="25" t="n">
        <v>207</v>
      </c>
      <c r="B208" s="25" t="n">
        <v>16</v>
      </c>
      <c r="C208" s="31" t="s">
        <v>22443</v>
      </c>
      <c r="D208" s="25" t="s">
        <v>22444</v>
      </c>
      <c r="E208" s="25" t="s">
        <v>22445</v>
      </c>
      <c r="F208" s="25" t="s">
        <v>22471</v>
      </c>
      <c r="G208" s="25" t="s">
        <v>22472</v>
      </c>
      <c r="H208" s="32" t="s">
        <v>22341</v>
      </c>
      <c r="I208" s="25" t="s">
        <v>22323</v>
      </c>
      <c r="J208" s="34" t="s">
        <v>15300</v>
      </c>
    </row>
    <row r="209" customFormat="false" ht="28.8" hidden="false" customHeight="false" outlineLevel="0" collapsed="false">
      <c r="A209" s="25" t="n">
        <v>208</v>
      </c>
      <c r="B209" s="25" t="n">
        <v>17</v>
      </c>
      <c r="C209" s="31" t="s">
        <v>22443</v>
      </c>
      <c r="D209" s="25" t="s">
        <v>22444</v>
      </c>
      <c r="E209" s="25" t="s">
        <v>22445</v>
      </c>
      <c r="F209" s="25" t="s">
        <v>22473</v>
      </c>
      <c r="G209" s="25" t="s">
        <v>22474</v>
      </c>
      <c r="H209" s="32" t="s">
        <v>22341</v>
      </c>
      <c r="I209" s="25" t="s">
        <v>22323</v>
      </c>
      <c r="J209" s="34" t="s">
        <v>15430</v>
      </c>
    </row>
    <row r="210" customFormat="false" ht="14.4" hidden="false" customHeight="false" outlineLevel="0" collapsed="false">
      <c r="A210" s="25" t="n">
        <v>209</v>
      </c>
      <c r="B210" s="25" t="n">
        <v>18</v>
      </c>
      <c r="C210" s="31" t="s">
        <v>22443</v>
      </c>
      <c r="D210" s="25" t="s">
        <v>22444</v>
      </c>
      <c r="E210" s="25" t="s">
        <v>22445</v>
      </c>
      <c r="F210" s="25" t="s">
        <v>22475</v>
      </c>
      <c r="G210" s="25" t="s">
        <v>22476</v>
      </c>
      <c r="H210" s="32" t="s">
        <v>22341</v>
      </c>
      <c r="I210" s="25" t="s">
        <v>22323</v>
      </c>
      <c r="J210" s="34" t="s">
        <v>19727</v>
      </c>
    </row>
    <row r="211" s="25" customFormat="true" ht="13.2" hidden="false" customHeight="false" outlineLevel="0" collapsed="false">
      <c r="A211" s="25" t="n">
        <v>210</v>
      </c>
      <c r="B211" s="25" t="n">
        <v>19</v>
      </c>
      <c r="C211" s="31" t="s">
        <v>22443</v>
      </c>
      <c r="D211" s="25" t="s">
        <v>22444</v>
      </c>
      <c r="E211" s="25" t="s">
        <v>22445</v>
      </c>
      <c r="F211" s="25" t="s">
        <v>22388</v>
      </c>
      <c r="G211" s="25" t="s">
        <v>22477</v>
      </c>
      <c r="H211" s="32" t="s">
        <v>22341</v>
      </c>
    </row>
    <row r="212" s="25" customFormat="true" ht="13.2" hidden="false" customHeight="false" outlineLevel="0" collapsed="false">
      <c r="A212" s="25" t="n">
        <v>211</v>
      </c>
      <c r="B212" s="25" t="n">
        <v>20</v>
      </c>
      <c r="C212" s="31" t="s">
        <v>22443</v>
      </c>
      <c r="D212" s="25" t="s">
        <v>22444</v>
      </c>
      <c r="E212" s="25" t="s">
        <v>22445</v>
      </c>
      <c r="F212" s="25" t="s">
        <v>22368</v>
      </c>
      <c r="G212" s="25" t="s">
        <v>22478</v>
      </c>
      <c r="H212" s="32" t="s">
        <v>22391</v>
      </c>
    </row>
    <row r="213" customFormat="false" ht="14.4" hidden="false" customHeight="false" outlineLevel="0" collapsed="false">
      <c r="A213" s="25" t="n">
        <v>212</v>
      </c>
      <c r="B213" s="25" t="n">
        <v>21</v>
      </c>
      <c r="C213" s="31" t="s">
        <v>22443</v>
      </c>
      <c r="D213" s="25" t="s">
        <v>22444</v>
      </c>
      <c r="E213" s="25" t="s">
        <v>22445</v>
      </c>
      <c r="F213" s="25" t="s">
        <v>22479</v>
      </c>
      <c r="G213" s="25" t="s">
        <v>22480</v>
      </c>
      <c r="H213" s="32" t="s">
        <v>22341</v>
      </c>
      <c r="I213" s="25" t="s">
        <v>22323</v>
      </c>
      <c r="J213" s="34" t="s">
        <v>19439</v>
      </c>
    </row>
    <row r="214" customFormat="false" ht="13.2" hidden="false" customHeight="false" outlineLevel="0" collapsed="false">
      <c r="A214" s="25" t="n">
        <v>213</v>
      </c>
      <c r="B214" s="25" t="n">
        <v>22</v>
      </c>
      <c r="C214" s="31" t="s">
        <v>22443</v>
      </c>
      <c r="D214" s="25" t="s">
        <v>22444</v>
      </c>
      <c r="E214" s="25" t="s">
        <v>22445</v>
      </c>
      <c r="F214" s="25" t="s">
        <v>22481</v>
      </c>
      <c r="G214" s="25" t="s">
        <v>15791</v>
      </c>
      <c r="H214" s="32" t="s">
        <v>22341</v>
      </c>
      <c r="I214" s="25" t="s">
        <v>22458</v>
      </c>
    </row>
    <row r="215" customFormat="false" ht="14.4" hidden="false" customHeight="false" outlineLevel="0" collapsed="false">
      <c r="A215" s="25" t="n">
        <v>214</v>
      </c>
      <c r="B215" s="25" t="n">
        <v>23</v>
      </c>
      <c r="C215" s="31" t="s">
        <v>22443</v>
      </c>
      <c r="D215" s="25" t="s">
        <v>22444</v>
      </c>
      <c r="E215" s="25" t="s">
        <v>22445</v>
      </c>
      <c r="F215" s="25" t="s">
        <v>22482</v>
      </c>
      <c r="G215" s="25" t="s">
        <v>22483</v>
      </c>
      <c r="H215" s="32" t="s">
        <v>22341</v>
      </c>
      <c r="I215" s="25" t="s">
        <v>22323</v>
      </c>
      <c r="J215" s="34" t="s">
        <v>19464</v>
      </c>
    </row>
    <row r="216" customFormat="false" ht="14.4" hidden="false" customHeight="false" outlineLevel="0" collapsed="false">
      <c r="A216" s="25" t="n">
        <v>215</v>
      </c>
      <c r="B216" s="25" t="n">
        <v>24</v>
      </c>
      <c r="C216" s="31" t="s">
        <v>22443</v>
      </c>
      <c r="D216" s="25" t="s">
        <v>22444</v>
      </c>
      <c r="E216" s="25" t="s">
        <v>22445</v>
      </c>
      <c r="F216" s="25" t="s">
        <v>22484</v>
      </c>
      <c r="G216" s="25" t="s">
        <v>22485</v>
      </c>
      <c r="H216" s="32" t="s">
        <v>22341</v>
      </c>
      <c r="I216" s="25" t="s">
        <v>22323</v>
      </c>
      <c r="J216" s="34" t="s">
        <v>17669</v>
      </c>
    </row>
    <row r="217" customFormat="false" ht="14.4" hidden="false" customHeight="false" outlineLevel="0" collapsed="false">
      <c r="A217" s="25" t="n">
        <v>216</v>
      </c>
      <c r="B217" s="25" t="n">
        <v>25</v>
      </c>
      <c r="C217" s="31" t="s">
        <v>22443</v>
      </c>
      <c r="D217" s="25" t="s">
        <v>22444</v>
      </c>
      <c r="E217" s="25" t="s">
        <v>22445</v>
      </c>
      <c r="F217" s="25" t="s">
        <v>22486</v>
      </c>
      <c r="G217" s="25" t="s">
        <v>22487</v>
      </c>
      <c r="H217" s="32" t="s">
        <v>22341</v>
      </c>
      <c r="I217" s="25" t="s">
        <v>22323</v>
      </c>
      <c r="J217" s="34" t="s">
        <v>17680</v>
      </c>
    </row>
    <row r="218" customFormat="false" ht="14.4" hidden="false" customHeight="false" outlineLevel="0" collapsed="false">
      <c r="A218" s="25" t="n">
        <v>217</v>
      </c>
      <c r="B218" s="25" t="n">
        <v>26</v>
      </c>
      <c r="C218" s="31" t="s">
        <v>22443</v>
      </c>
      <c r="D218" s="25" t="s">
        <v>22444</v>
      </c>
      <c r="E218" s="25" t="s">
        <v>22445</v>
      </c>
      <c r="F218" s="25" t="s">
        <v>22488</v>
      </c>
      <c r="G218" s="25" t="s">
        <v>22489</v>
      </c>
      <c r="H218" s="32" t="s">
        <v>22341</v>
      </c>
      <c r="I218" s="25" t="s">
        <v>22323</v>
      </c>
      <c r="J218" s="34" t="s">
        <v>19671</v>
      </c>
    </row>
    <row r="219" customFormat="false" ht="28.8" hidden="false" customHeight="false" outlineLevel="0" collapsed="false">
      <c r="A219" s="25" t="n">
        <v>218</v>
      </c>
      <c r="B219" s="25" t="n">
        <v>27</v>
      </c>
      <c r="C219" s="31" t="s">
        <v>22443</v>
      </c>
      <c r="D219" s="25" t="s">
        <v>22444</v>
      </c>
      <c r="E219" s="25" t="s">
        <v>22445</v>
      </c>
      <c r="F219" s="25" t="s">
        <v>22490</v>
      </c>
      <c r="G219" s="25" t="s">
        <v>22491</v>
      </c>
      <c r="H219" s="32" t="s">
        <v>22341</v>
      </c>
      <c r="I219" s="25" t="s">
        <v>22323</v>
      </c>
      <c r="J219" s="34" t="s">
        <v>19652</v>
      </c>
    </row>
    <row r="220" customFormat="false" ht="28.8" hidden="false" customHeight="false" outlineLevel="0" collapsed="false">
      <c r="A220" s="25" t="n">
        <v>219</v>
      </c>
      <c r="B220" s="25" t="n">
        <v>28</v>
      </c>
      <c r="C220" s="31" t="s">
        <v>22443</v>
      </c>
      <c r="D220" s="25" t="s">
        <v>22444</v>
      </c>
      <c r="E220" s="25" t="s">
        <v>22445</v>
      </c>
      <c r="F220" s="25" t="s">
        <v>22492</v>
      </c>
      <c r="G220" s="25" t="s">
        <v>22493</v>
      </c>
      <c r="H220" s="32" t="s">
        <v>22341</v>
      </c>
      <c r="I220" s="25" t="s">
        <v>22323</v>
      </c>
      <c r="J220" s="34" t="s">
        <v>19482</v>
      </c>
    </row>
    <row r="221" customFormat="false" ht="14.4" hidden="false" customHeight="false" outlineLevel="0" collapsed="false">
      <c r="A221" s="25" t="n">
        <v>220</v>
      </c>
      <c r="B221" s="25" t="n">
        <v>29</v>
      </c>
      <c r="C221" s="31" t="s">
        <v>22443</v>
      </c>
      <c r="D221" s="25" t="s">
        <v>22444</v>
      </c>
      <c r="E221" s="25" t="s">
        <v>22445</v>
      </c>
      <c r="F221" s="25" t="s">
        <v>22494</v>
      </c>
      <c r="G221" s="25" t="s">
        <v>22495</v>
      </c>
      <c r="H221" s="32" t="s">
        <v>22341</v>
      </c>
      <c r="I221" s="25" t="s">
        <v>22323</v>
      </c>
      <c r="J221" s="34" t="s">
        <v>19679</v>
      </c>
    </row>
    <row r="222" customFormat="false" ht="14.4" hidden="false" customHeight="false" outlineLevel="0" collapsed="false">
      <c r="A222" s="25" t="n">
        <v>221</v>
      </c>
      <c r="B222" s="25" t="n">
        <v>30</v>
      </c>
      <c r="C222" s="31" t="s">
        <v>22443</v>
      </c>
      <c r="D222" s="25" t="s">
        <v>22444</v>
      </c>
      <c r="E222" s="25" t="s">
        <v>22445</v>
      </c>
      <c r="F222" s="25" t="s">
        <v>22496</v>
      </c>
      <c r="G222" s="25" t="s">
        <v>22497</v>
      </c>
      <c r="H222" s="32" t="s">
        <v>22341</v>
      </c>
      <c r="I222" s="25" t="s">
        <v>22323</v>
      </c>
      <c r="J222" s="34" t="s">
        <v>19437</v>
      </c>
    </row>
    <row r="223" s="25" customFormat="true" ht="13.2" hidden="false" customHeight="false" outlineLevel="0" collapsed="false">
      <c r="A223" s="25" t="n">
        <v>222</v>
      </c>
      <c r="B223" s="25" t="n">
        <v>31</v>
      </c>
      <c r="C223" s="31" t="s">
        <v>22443</v>
      </c>
      <c r="D223" s="25" t="s">
        <v>22444</v>
      </c>
      <c r="E223" s="25" t="s">
        <v>22445</v>
      </c>
      <c r="F223" s="25" t="s">
        <v>22498</v>
      </c>
      <c r="G223" s="25" t="s">
        <v>22499</v>
      </c>
      <c r="H223" s="32" t="s">
        <v>22341</v>
      </c>
    </row>
    <row r="224" customFormat="false" ht="13.2" hidden="false" customHeight="false" outlineLevel="0" collapsed="false">
      <c r="A224" s="25" t="n">
        <v>223</v>
      </c>
      <c r="B224" s="25" t="n">
        <v>32</v>
      </c>
      <c r="C224" s="31" t="s">
        <v>22443</v>
      </c>
      <c r="D224" s="25" t="s">
        <v>22444</v>
      </c>
      <c r="E224" s="25" t="s">
        <v>22445</v>
      </c>
      <c r="F224" s="25" t="s">
        <v>22500</v>
      </c>
      <c r="G224" s="25" t="s">
        <v>22501</v>
      </c>
      <c r="H224" s="32" t="s">
        <v>22341</v>
      </c>
      <c r="I224" s="25" t="s">
        <v>22458</v>
      </c>
    </row>
    <row r="225" s="25" customFormat="true" ht="13.2" hidden="false" customHeight="false" outlineLevel="0" collapsed="false">
      <c r="A225" s="25" t="n">
        <v>224</v>
      </c>
      <c r="B225" s="25" t="n">
        <v>33</v>
      </c>
      <c r="C225" s="31" t="s">
        <v>22443</v>
      </c>
      <c r="D225" s="25" t="s">
        <v>22444</v>
      </c>
      <c r="E225" s="25" t="s">
        <v>22445</v>
      </c>
      <c r="F225" s="25" t="s">
        <v>22502</v>
      </c>
      <c r="G225" s="25" t="s">
        <v>22503</v>
      </c>
      <c r="H225" s="32" t="s">
        <v>22341</v>
      </c>
    </row>
    <row r="226" customFormat="false" ht="13.2" hidden="false" customHeight="false" outlineLevel="0" collapsed="false">
      <c r="A226" s="25" t="n">
        <v>225</v>
      </c>
      <c r="B226" s="25" t="n">
        <v>34</v>
      </c>
      <c r="C226" s="31" t="s">
        <v>22443</v>
      </c>
      <c r="D226" s="25" t="s">
        <v>22444</v>
      </c>
      <c r="E226" s="25" t="s">
        <v>22445</v>
      </c>
      <c r="F226" s="25" t="s">
        <v>22504</v>
      </c>
      <c r="G226" s="25" t="s">
        <v>22505</v>
      </c>
      <c r="H226" s="32" t="s">
        <v>22341</v>
      </c>
      <c r="I226" s="25" t="s">
        <v>22458</v>
      </c>
    </row>
    <row r="227" customFormat="false" ht="13.2" hidden="false" customHeight="false" outlineLevel="0" collapsed="false">
      <c r="A227" s="25" t="n">
        <v>226</v>
      </c>
      <c r="B227" s="25" t="n">
        <v>35</v>
      </c>
      <c r="C227" s="31" t="s">
        <v>22443</v>
      </c>
      <c r="D227" s="25" t="s">
        <v>22444</v>
      </c>
      <c r="E227" s="25" t="s">
        <v>22445</v>
      </c>
      <c r="F227" s="25" t="s">
        <v>22506</v>
      </c>
      <c r="G227" s="25" t="s">
        <v>22507</v>
      </c>
      <c r="H227" s="32" t="s">
        <v>22341</v>
      </c>
      <c r="I227" s="25" t="s">
        <v>22458</v>
      </c>
    </row>
    <row r="228" s="25" customFormat="true" ht="13.2" hidden="false" customHeight="false" outlineLevel="0" collapsed="false">
      <c r="A228" s="25" t="n">
        <v>227</v>
      </c>
      <c r="B228" s="25" t="n">
        <v>36</v>
      </c>
      <c r="C228" s="31" t="s">
        <v>22443</v>
      </c>
      <c r="D228" s="25" t="s">
        <v>22444</v>
      </c>
      <c r="E228" s="25" t="s">
        <v>22445</v>
      </c>
      <c r="F228" s="25" t="s">
        <v>22508</v>
      </c>
      <c r="G228" s="25" t="s">
        <v>22509</v>
      </c>
      <c r="H228" s="32" t="s">
        <v>22391</v>
      </c>
    </row>
    <row r="229" s="25" customFormat="true" ht="13.2" hidden="false" customHeight="false" outlineLevel="0" collapsed="false">
      <c r="A229" s="25" t="n">
        <v>228</v>
      </c>
      <c r="B229" s="25" t="n">
        <v>37</v>
      </c>
      <c r="C229" s="31" t="s">
        <v>22443</v>
      </c>
      <c r="D229" s="25" t="s">
        <v>22444</v>
      </c>
      <c r="E229" s="25" t="s">
        <v>22445</v>
      </c>
      <c r="F229" s="25" t="s">
        <v>22510</v>
      </c>
      <c r="G229" s="25" t="s">
        <v>22511</v>
      </c>
      <c r="H229" s="32" t="s">
        <v>231</v>
      </c>
    </row>
    <row r="230" customFormat="false" ht="13.2" hidden="false" customHeight="false" outlineLevel="0" collapsed="false">
      <c r="A230" s="25" t="n">
        <v>229</v>
      </c>
      <c r="B230" s="25" t="n">
        <v>38</v>
      </c>
      <c r="C230" s="31" t="s">
        <v>22443</v>
      </c>
      <c r="D230" s="25" t="s">
        <v>22444</v>
      </c>
      <c r="E230" s="25" t="s">
        <v>22445</v>
      </c>
      <c r="F230" s="25" t="s">
        <v>22512</v>
      </c>
      <c r="G230" s="25" t="s">
        <v>22513</v>
      </c>
      <c r="H230" s="32" t="s">
        <v>22341</v>
      </c>
      <c r="I230" s="25" t="s">
        <v>22458</v>
      </c>
    </row>
    <row r="231" s="25" customFormat="true" ht="13.2" hidden="false" customHeight="false" outlineLevel="0" collapsed="false">
      <c r="A231" s="25" t="n">
        <v>230</v>
      </c>
      <c r="B231" s="25" t="n">
        <v>39</v>
      </c>
      <c r="C231" s="31" t="s">
        <v>22443</v>
      </c>
      <c r="D231" s="25" t="s">
        <v>22444</v>
      </c>
      <c r="E231" s="25" t="s">
        <v>22445</v>
      </c>
      <c r="F231" s="25" t="s">
        <v>22514</v>
      </c>
      <c r="G231" s="25" t="s">
        <v>22515</v>
      </c>
      <c r="H231" s="32" t="s">
        <v>231</v>
      </c>
    </row>
    <row r="232" customFormat="false" ht="13.2" hidden="false" customHeight="false" outlineLevel="0" collapsed="false">
      <c r="A232" s="25" t="n">
        <v>231</v>
      </c>
      <c r="B232" s="25" t="n">
        <v>40</v>
      </c>
      <c r="C232" s="31" t="s">
        <v>22443</v>
      </c>
      <c r="D232" s="25" t="s">
        <v>22444</v>
      </c>
      <c r="E232" s="25" t="s">
        <v>22445</v>
      </c>
      <c r="F232" s="25" t="s">
        <v>22516</v>
      </c>
      <c r="G232" s="25" t="s">
        <v>22517</v>
      </c>
      <c r="H232" s="32" t="s">
        <v>22341</v>
      </c>
      <c r="I232" s="25" t="s">
        <v>22458</v>
      </c>
    </row>
    <row r="233" s="25" customFormat="true" ht="13.2" hidden="false" customHeight="false" outlineLevel="0" collapsed="false">
      <c r="A233" s="25" t="n">
        <v>232</v>
      </c>
      <c r="B233" s="25" t="n">
        <v>41</v>
      </c>
      <c r="C233" s="31" t="s">
        <v>22443</v>
      </c>
      <c r="D233" s="25" t="s">
        <v>22444</v>
      </c>
      <c r="E233" s="25" t="s">
        <v>22445</v>
      </c>
      <c r="F233" s="25" t="s">
        <v>22518</v>
      </c>
      <c r="G233" s="25" t="s">
        <v>22519</v>
      </c>
      <c r="H233" s="32" t="s">
        <v>231</v>
      </c>
    </row>
    <row r="234" customFormat="false" ht="13.2" hidden="false" customHeight="false" outlineLevel="0" collapsed="false">
      <c r="A234" s="25" t="n">
        <v>233</v>
      </c>
      <c r="B234" s="25" t="n">
        <v>42</v>
      </c>
      <c r="C234" s="31" t="s">
        <v>22443</v>
      </c>
      <c r="D234" s="25" t="s">
        <v>22444</v>
      </c>
      <c r="E234" s="25" t="s">
        <v>22445</v>
      </c>
      <c r="F234" s="25" t="s">
        <v>22328</v>
      </c>
      <c r="G234" s="25" t="s">
        <v>22520</v>
      </c>
      <c r="H234" s="32" t="s">
        <v>22341</v>
      </c>
      <c r="I234" s="25" t="s">
        <v>22458</v>
      </c>
    </row>
    <row r="235" s="25" customFormat="true" ht="13.2" hidden="false" customHeight="false" outlineLevel="0" collapsed="false">
      <c r="A235" s="25" t="n">
        <v>234</v>
      </c>
      <c r="B235" s="25" t="n">
        <v>43</v>
      </c>
      <c r="C235" s="31" t="s">
        <v>22443</v>
      </c>
      <c r="D235" s="25" t="s">
        <v>22444</v>
      </c>
      <c r="E235" s="25" t="s">
        <v>22445</v>
      </c>
      <c r="F235" s="25" t="s">
        <v>22257</v>
      </c>
      <c r="G235" s="25" t="s">
        <v>22521</v>
      </c>
      <c r="H235" s="32" t="s">
        <v>22259</v>
      </c>
    </row>
    <row r="236" s="25" customFormat="true" ht="13.2" hidden="false" customHeight="false" outlineLevel="0" collapsed="false">
      <c r="A236" s="25" t="n">
        <v>235</v>
      </c>
      <c r="B236" s="25" t="n">
        <v>44</v>
      </c>
      <c r="C236" s="31" t="s">
        <v>22443</v>
      </c>
      <c r="D236" s="25" t="s">
        <v>22444</v>
      </c>
      <c r="E236" s="25" t="s">
        <v>22445</v>
      </c>
      <c r="F236" s="25" t="s">
        <v>22260</v>
      </c>
      <c r="G236" s="25" t="s">
        <v>22522</v>
      </c>
      <c r="H236" s="32" t="s">
        <v>22259</v>
      </c>
    </row>
    <row r="237" customFormat="false" ht="13.2" hidden="false" customHeight="false" outlineLevel="0" collapsed="false">
      <c r="A237" s="25" t="n">
        <v>236</v>
      </c>
      <c r="B237" s="25" t="n">
        <v>1</v>
      </c>
      <c r="C237" s="31" t="s">
        <v>22523</v>
      </c>
      <c r="D237" s="25" t="s">
        <v>22524</v>
      </c>
      <c r="E237" s="25" t="s">
        <v>22525</v>
      </c>
      <c r="F237" s="25" t="s">
        <v>55</v>
      </c>
      <c r="G237" s="25" t="s">
        <v>22526</v>
      </c>
      <c r="H237" s="32" t="s">
        <v>22341</v>
      </c>
    </row>
    <row r="238" customFormat="false" ht="13.2" hidden="false" customHeight="false" outlineLevel="0" collapsed="false">
      <c r="A238" s="25" t="n">
        <v>237</v>
      </c>
      <c r="B238" s="25" t="n">
        <v>2</v>
      </c>
      <c r="C238" s="31" t="s">
        <v>22523</v>
      </c>
      <c r="D238" s="25" t="s">
        <v>22524</v>
      </c>
      <c r="E238" s="25" t="s">
        <v>22525</v>
      </c>
      <c r="F238" s="25" t="s">
        <v>22334</v>
      </c>
      <c r="G238" s="25" t="s">
        <v>22527</v>
      </c>
      <c r="H238" s="32" t="s">
        <v>22528</v>
      </c>
    </row>
    <row r="239" customFormat="false" ht="13.2" hidden="false" customHeight="false" outlineLevel="0" collapsed="false">
      <c r="A239" s="25" t="n">
        <v>238</v>
      </c>
      <c r="B239" s="25" t="n">
        <v>3</v>
      </c>
      <c r="C239" s="31" t="s">
        <v>22523</v>
      </c>
      <c r="D239" s="25" t="s">
        <v>22524</v>
      </c>
      <c r="E239" s="25" t="s">
        <v>22525</v>
      </c>
      <c r="F239" s="25" t="s">
        <v>22449</v>
      </c>
      <c r="G239" s="25" t="s">
        <v>22529</v>
      </c>
      <c r="H239" s="32" t="s">
        <v>22341</v>
      </c>
    </row>
    <row r="240" customFormat="false" ht="13.2" hidden="false" customHeight="false" outlineLevel="0" collapsed="false">
      <c r="A240" s="25" t="n">
        <v>239</v>
      </c>
      <c r="B240" s="25" t="n">
        <v>4</v>
      </c>
      <c r="C240" s="31" t="s">
        <v>22523</v>
      </c>
      <c r="D240" s="25" t="s">
        <v>22524</v>
      </c>
      <c r="E240" s="25" t="s">
        <v>22525</v>
      </c>
      <c r="F240" s="25" t="s">
        <v>22530</v>
      </c>
      <c r="G240" s="25" t="s">
        <v>22531</v>
      </c>
      <c r="H240" s="32" t="s">
        <v>22285</v>
      </c>
    </row>
    <row r="241" customFormat="false" ht="13.2" hidden="false" customHeight="false" outlineLevel="0" collapsed="false">
      <c r="A241" s="25" t="n">
        <v>240</v>
      </c>
      <c r="B241" s="25" t="n">
        <v>5</v>
      </c>
      <c r="C241" s="31" t="s">
        <v>22523</v>
      </c>
      <c r="D241" s="25" t="s">
        <v>22524</v>
      </c>
      <c r="E241" s="25" t="s">
        <v>22525</v>
      </c>
      <c r="F241" s="25" t="s">
        <v>22532</v>
      </c>
      <c r="G241" s="25" t="s">
        <v>22533</v>
      </c>
      <c r="H241" s="32" t="s">
        <v>22285</v>
      </c>
    </row>
    <row r="242" customFormat="false" ht="13.2" hidden="false" customHeight="false" outlineLevel="0" collapsed="false">
      <c r="A242" s="25" t="n">
        <v>241</v>
      </c>
      <c r="B242" s="25" t="n">
        <v>6</v>
      </c>
      <c r="C242" s="31" t="s">
        <v>22523</v>
      </c>
      <c r="D242" s="25" t="s">
        <v>22524</v>
      </c>
      <c r="E242" s="25" t="s">
        <v>22525</v>
      </c>
      <c r="F242" s="25" t="s">
        <v>22534</v>
      </c>
      <c r="G242" s="25" t="s">
        <v>22535</v>
      </c>
      <c r="H242" s="32" t="s">
        <v>22341</v>
      </c>
    </row>
    <row r="243" customFormat="false" ht="13.2" hidden="false" customHeight="false" outlineLevel="0" collapsed="false">
      <c r="A243" s="25" t="n">
        <v>242</v>
      </c>
      <c r="B243" s="25" t="n">
        <v>7</v>
      </c>
      <c r="C243" s="31" t="s">
        <v>22523</v>
      </c>
      <c r="D243" s="25" t="s">
        <v>22524</v>
      </c>
      <c r="E243" s="25" t="s">
        <v>22525</v>
      </c>
      <c r="F243" s="25" t="s">
        <v>22536</v>
      </c>
      <c r="G243" s="25" t="s">
        <v>22537</v>
      </c>
      <c r="H243" s="32" t="s">
        <v>22285</v>
      </c>
    </row>
    <row r="244" customFormat="false" ht="13.2" hidden="false" customHeight="false" outlineLevel="0" collapsed="false">
      <c r="A244" s="25" t="n">
        <v>243</v>
      </c>
      <c r="B244" s="25" t="n">
        <v>8</v>
      </c>
      <c r="C244" s="31" t="s">
        <v>22523</v>
      </c>
      <c r="D244" s="25" t="s">
        <v>22524</v>
      </c>
      <c r="E244" s="25" t="s">
        <v>22525</v>
      </c>
      <c r="F244" s="25" t="s">
        <v>22538</v>
      </c>
      <c r="G244" s="25" t="s">
        <v>22539</v>
      </c>
      <c r="H244" s="32" t="s">
        <v>22341</v>
      </c>
    </row>
    <row r="245" customFormat="false" ht="13.2" hidden="false" customHeight="false" outlineLevel="0" collapsed="false">
      <c r="A245" s="25" t="n">
        <v>244</v>
      </c>
      <c r="B245" s="25" t="n">
        <v>9</v>
      </c>
      <c r="C245" s="31" t="s">
        <v>22523</v>
      </c>
      <c r="D245" s="25" t="s">
        <v>22524</v>
      </c>
      <c r="E245" s="25" t="s">
        <v>22525</v>
      </c>
      <c r="F245" s="25" t="s">
        <v>22471</v>
      </c>
      <c r="G245" s="25" t="s">
        <v>22540</v>
      </c>
      <c r="H245" s="32" t="s">
        <v>22341</v>
      </c>
    </row>
    <row r="246" customFormat="false" ht="13.2" hidden="false" customHeight="false" outlineLevel="0" collapsed="false">
      <c r="A246" s="25" t="n">
        <v>245</v>
      </c>
      <c r="B246" s="25" t="n">
        <v>10</v>
      </c>
      <c r="C246" s="31" t="s">
        <v>22523</v>
      </c>
      <c r="D246" s="25" t="s">
        <v>22524</v>
      </c>
      <c r="E246" s="25" t="s">
        <v>22525</v>
      </c>
      <c r="F246" s="25" t="s">
        <v>22541</v>
      </c>
      <c r="G246" s="25" t="s">
        <v>21936</v>
      </c>
      <c r="H246" s="32" t="s">
        <v>22341</v>
      </c>
    </row>
    <row r="247" customFormat="false" ht="14.4" hidden="false" customHeight="false" outlineLevel="0" collapsed="false">
      <c r="A247" s="25" t="n">
        <v>246</v>
      </c>
      <c r="B247" s="25" t="n">
        <v>11</v>
      </c>
      <c r="C247" s="31" t="s">
        <v>22523</v>
      </c>
      <c r="D247" s="25" t="s">
        <v>22524</v>
      </c>
      <c r="E247" s="25" t="s">
        <v>22525</v>
      </c>
      <c r="F247" s="25" t="s">
        <v>22542</v>
      </c>
      <c r="G247" s="38"/>
      <c r="H247" s="32" t="s">
        <v>22285</v>
      </c>
    </row>
    <row r="248" customFormat="false" ht="14.4" hidden="false" customHeight="false" outlineLevel="0" collapsed="false">
      <c r="A248" s="25" t="n">
        <v>247</v>
      </c>
      <c r="B248" s="25" t="n">
        <v>12</v>
      </c>
      <c r="C248" s="31" t="s">
        <v>22523</v>
      </c>
      <c r="D248" s="25" t="s">
        <v>22524</v>
      </c>
      <c r="E248" s="25" t="s">
        <v>22525</v>
      </c>
      <c r="F248" s="25" t="s">
        <v>22543</v>
      </c>
      <c r="G248" s="38"/>
      <c r="H248" s="32" t="s">
        <v>22341</v>
      </c>
    </row>
    <row r="249" customFormat="false" ht="14.4" hidden="false" customHeight="false" outlineLevel="0" collapsed="false">
      <c r="A249" s="25" t="n">
        <v>248</v>
      </c>
      <c r="B249" s="25" t="n">
        <v>13</v>
      </c>
      <c r="C249" s="31" t="s">
        <v>22523</v>
      </c>
      <c r="D249" s="25" t="s">
        <v>22524</v>
      </c>
      <c r="E249" s="25" t="s">
        <v>22525</v>
      </c>
      <c r="F249" s="25" t="s">
        <v>22544</v>
      </c>
      <c r="G249" s="38"/>
      <c r="H249" s="32" t="s">
        <v>22341</v>
      </c>
    </row>
    <row r="250" customFormat="false" ht="14.4" hidden="false" customHeight="false" outlineLevel="0" collapsed="false">
      <c r="A250" s="25" t="n">
        <v>249</v>
      </c>
      <c r="B250" s="25" t="n">
        <v>14</v>
      </c>
      <c r="C250" s="31" t="s">
        <v>22523</v>
      </c>
      <c r="D250" s="25" t="s">
        <v>22524</v>
      </c>
      <c r="E250" s="25" t="s">
        <v>22525</v>
      </c>
      <c r="F250" s="25" t="s">
        <v>22545</v>
      </c>
      <c r="G250" s="38"/>
      <c r="H250" s="32" t="s">
        <v>231</v>
      </c>
    </row>
    <row r="251" customFormat="false" ht="14.4" hidden="false" customHeight="false" outlineLevel="0" collapsed="false">
      <c r="A251" s="25" t="n">
        <v>250</v>
      </c>
      <c r="B251" s="25" t="n">
        <v>15</v>
      </c>
      <c r="C251" s="31" t="s">
        <v>22523</v>
      </c>
      <c r="D251" s="25" t="s">
        <v>22524</v>
      </c>
      <c r="E251" s="25" t="s">
        <v>22525</v>
      </c>
      <c r="F251" s="25" t="s">
        <v>22546</v>
      </c>
      <c r="G251" s="39" t="s">
        <v>22547</v>
      </c>
      <c r="H251" s="32" t="s">
        <v>22341</v>
      </c>
    </row>
    <row r="252" customFormat="false" ht="14.4" hidden="false" customHeight="false" outlineLevel="0" collapsed="false">
      <c r="A252" s="25" t="n">
        <v>251</v>
      </c>
      <c r="B252" s="25" t="n">
        <v>16</v>
      </c>
      <c r="C252" s="31" t="s">
        <v>22523</v>
      </c>
      <c r="D252" s="25" t="s">
        <v>22524</v>
      </c>
      <c r="E252" s="25" t="s">
        <v>22525</v>
      </c>
      <c r="F252" s="25" t="s">
        <v>22548</v>
      </c>
      <c r="G252" s="39" t="s">
        <v>22549</v>
      </c>
      <c r="H252" s="32" t="s">
        <v>231</v>
      </c>
    </row>
    <row r="253" customFormat="false" ht="13.2" hidden="false" customHeight="false" outlineLevel="0" collapsed="false">
      <c r="A253" s="25" t="n">
        <v>252</v>
      </c>
      <c r="B253" s="25" t="n">
        <v>17</v>
      </c>
      <c r="C253" s="31" t="s">
        <v>22523</v>
      </c>
      <c r="D253" s="25" t="s">
        <v>22524</v>
      </c>
      <c r="E253" s="25" t="s">
        <v>22525</v>
      </c>
      <c r="F253" s="25" t="s">
        <v>22550</v>
      </c>
      <c r="G253" s="25" t="s">
        <v>22551</v>
      </c>
      <c r="H253" s="32" t="s">
        <v>231</v>
      </c>
    </row>
    <row r="254" customFormat="false" ht="13.2" hidden="false" customHeight="false" outlineLevel="0" collapsed="false">
      <c r="A254" s="25" t="n">
        <v>253</v>
      </c>
      <c r="B254" s="25" t="n">
        <v>18</v>
      </c>
      <c r="C254" s="31" t="s">
        <v>22523</v>
      </c>
      <c r="D254" s="25" t="s">
        <v>22524</v>
      </c>
      <c r="E254" s="25" t="s">
        <v>22525</v>
      </c>
      <c r="F254" s="25" t="s">
        <v>22552</v>
      </c>
      <c r="G254" s="25" t="s">
        <v>22553</v>
      </c>
      <c r="H254" s="32" t="s">
        <v>231</v>
      </c>
    </row>
    <row r="255" customFormat="false" ht="13.2" hidden="false" customHeight="false" outlineLevel="0" collapsed="false">
      <c r="A255" s="25" t="n">
        <v>254</v>
      </c>
      <c r="B255" s="25" t="n">
        <v>19</v>
      </c>
      <c r="C255" s="31" t="s">
        <v>22523</v>
      </c>
      <c r="D255" s="25" t="s">
        <v>22524</v>
      </c>
      <c r="E255" s="25" t="s">
        <v>22525</v>
      </c>
      <c r="F255" s="25" t="s">
        <v>22554</v>
      </c>
      <c r="G255" s="25" t="s">
        <v>22555</v>
      </c>
      <c r="H255" s="32" t="s">
        <v>231</v>
      </c>
    </row>
    <row r="256" customFormat="false" ht="13.2" hidden="false" customHeight="false" outlineLevel="0" collapsed="false">
      <c r="A256" s="25" t="n">
        <v>255</v>
      </c>
      <c r="B256" s="25" t="n">
        <v>20</v>
      </c>
      <c r="C256" s="31" t="s">
        <v>22523</v>
      </c>
      <c r="D256" s="25" t="s">
        <v>22524</v>
      </c>
      <c r="E256" s="25" t="s">
        <v>22525</v>
      </c>
      <c r="F256" s="25" t="s">
        <v>22257</v>
      </c>
      <c r="G256" s="31" t="s">
        <v>22556</v>
      </c>
      <c r="H256" s="32" t="s">
        <v>22259</v>
      </c>
    </row>
    <row r="257" customFormat="false" ht="13.2" hidden="false" customHeight="false" outlineLevel="0" collapsed="false">
      <c r="A257" s="25" t="n">
        <v>256</v>
      </c>
      <c r="B257" s="25" t="n">
        <v>21</v>
      </c>
      <c r="C257" s="31" t="s">
        <v>22523</v>
      </c>
      <c r="D257" s="25" t="s">
        <v>22524</v>
      </c>
      <c r="E257" s="25" t="s">
        <v>22525</v>
      </c>
      <c r="F257" s="25" t="s">
        <v>22260</v>
      </c>
      <c r="G257" s="31" t="s">
        <v>22557</v>
      </c>
      <c r="H257" s="32" t="s">
        <v>22259</v>
      </c>
    </row>
    <row r="258" customFormat="false" ht="13.2" hidden="false" customHeight="false" outlineLevel="0" collapsed="false">
      <c r="A258" s="25" t="n">
        <v>257</v>
      </c>
      <c r="B258" s="25" t="n">
        <v>22</v>
      </c>
      <c r="C258" s="31" t="s">
        <v>22523</v>
      </c>
      <c r="D258" s="25" t="s">
        <v>22524</v>
      </c>
      <c r="E258" s="25" t="s">
        <v>22558</v>
      </c>
      <c r="F258" s="25" t="s">
        <v>55</v>
      </c>
      <c r="G258" s="25" t="s">
        <v>22526</v>
      </c>
      <c r="H258" s="32" t="s">
        <v>22341</v>
      </c>
    </row>
    <row r="259" customFormat="false" ht="13.2" hidden="false" customHeight="false" outlineLevel="0" collapsed="false">
      <c r="A259" s="25" t="n">
        <v>258</v>
      </c>
      <c r="B259" s="25" t="n">
        <v>23</v>
      </c>
      <c r="C259" s="31" t="s">
        <v>22523</v>
      </c>
      <c r="D259" s="25" t="s">
        <v>22524</v>
      </c>
      <c r="E259" s="25" t="s">
        <v>22558</v>
      </c>
      <c r="F259" s="25" t="s">
        <v>22334</v>
      </c>
      <c r="G259" s="25" t="s">
        <v>22527</v>
      </c>
      <c r="H259" s="32" t="s">
        <v>22528</v>
      </c>
    </row>
    <row r="260" customFormat="false" ht="13.2" hidden="false" customHeight="false" outlineLevel="0" collapsed="false">
      <c r="A260" s="25" t="n">
        <v>259</v>
      </c>
      <c r="B260" s="25" t="n">
        <v>24</v>
      </c>
      <c r="C260" s="31" t="s">
        <v>22523</v>
      </c>
      <c r="D260" s="25" t="s">
        <v>22524</v>
      </c>
      <c r="E260" s="25" t="s">
        <v>22558</v>
      </c>
      <c r="F260" s="25" t="s">
        <v>22449</v>
      </c>
      <c r="G260" s="25" t="s">
        <v>22529</v>
      </c>
      <c r="H260" s="32" t="s">
        <v>22341</v>
      </c>
    </row>
    <row r="261" customFormat="false" ht="13.2" hidden="false" customHeight="false" outlineLevel="0" collapsed="false">
      <c r="A261" s="25" t="n">
        <v>260</v>
      </c>
      <c r="B261" s="25" t="n">
        <v>25</v>
      </c>
      <c r="C261" s="31" t="s">
        <v>22523</v>
      </c>
      <c r="D261" s="25" t="s">
        <v>22524</v>
      </c>
      <c r="E261" s="25" t="s">
        <v>22558</v>
      </c>
      <c r="F261" s="25" t="s">
        <v>22530</v>
      </c>
      <c r="G261" s="25" t="s">
        <v>22531</v>
      </c>
      <c r="H261" s="32" t="s">
        <v>22285</v>
      </c>
    </row>
    <row r="262" customFormat="false" ht="13.2" hidden="false" customHeight="false" outlineLevel="0" collapsed="false">
      <c r="A262" s="25" t="n">
        <v>261</v>
      </c>
      <c r="B262" s="25" t="n">
        <v>26</v>
      </c>
      <c r="C262" s="31" t="s">
        <v>22523</v>
      </c>
      <c r="D262" s="25" t="s">
        <v>22524</v>
      </c>
      <c r="E262" s="25" t="s">
        <v>22558</v>
      </c>
      <c r="F262" s="25" t="s">
        <v>22532</v>
      </c>
      <c r="G262" s="25" t="s">
        <v>22533</v>
      </c>
      <c r="H262" s="32" t="s">
        <v>22285</v>
      </c>
    </row>
    <row r="263" customFormat="false" ht="13.2" hidden="false" customHeight="false" outlineLevel="0" collapsed="false">
      <c r="A263" s="25" t="n">
        <v>262</v>
      </c>
      <c r="B263" s="25" t="n">
        <v>27</v>
      </c>
      <c r="C263" s="31" t="s">
        <v>22523</v>
      </c>
      <c r="D263" s="25" t="s">
        <v>22524</v>
      </c>
      <c r="E263" s="25" t="s">
        <v>22558</v>
      </c>
      <c r="F263" s="25" t="s">
        <v>22534</v>
      </c>
      <c r="G263" s="25" t="s">
        <v>22535</v>
      </c>
      <c r="H263" s="32" t="s">
        <v>22341</v>
      </c>
    </row>
    <row r="264" customFormat="false" ht="13.2" hidden="false" customHeight="false" outlineLevel="0" collapsed="false">
      <c r="A264" s="25" t="n">
        <v>263</v>
      </c>
      <c r="B264" s="25" t="n">
        <v>28</v>
      </c>
      <c r="C264" s="31" t="s">
        <v>22523</v>
      </c>
      <c r="D264" s="25" t="s">
        <v>22524</v>
      </c>
      <c r="E264" s="25" t="s">
        <v>22558</v>
      </c>
      <c r="F264" s="25" t="s">
        <v>22536</v>
      </c>
      <c r="G264" s="25" t="s">
        <v>22537</v>
      </c>
      <c r="H264" s="32" t="s">
        <v>22285</v>
      </c>
    </row>
    <row r="265" customFormat="false" ht="13.2" hidden="false" customHeight="false" outlineLevel="0" collapsed="false">
      <c r="A265" s="25" t="n">
        <v>264</v>
      </c>
      <c r="B265" s="25" t="n">
        <v>29</v>
      </c>
      <c r="C265" s="31" t="s">
        <v>22523</v>
      </c>
      <c r="D265" s="25" t="s">
        <v>22524</v>
      </c>
      <c r="E265" s="25" t="s">
        <v>22558</v>
      </c>
      <c r="F265" s="25" t="s">
        <v>22538</v>
      </c>
      <c r="G265" s="25" t="s">
        <v>22539</v>
      </c>
      <c r="H265" s="32" t="s">
        <v>22341</v>
      </c>
    </row>
    <row r="266" customFormat="false" ht="13.2" hidden="false" customHeight="false" outlineLevel="0" collapsed="false">
      <c r="A266" s="25" t="n">
        <v>265</v>
      </c>
      <c r="B266" s="25" t="n">
        <v>30</v>
      </c>
      <c r="C266" s="31" t="s">
        <v>22523</v>
      </c>
      <c r="D266" s="25" t="s">
        <v>22524</v>
      </c>
      <c r="E266" s="25" t="s">
        <v>22558</v>
      </c>
      <c r="F266" s="25" t="s">
        <v>22471</v>
      </c>
      <c r="G266" s="25" t="s">
        <v>22540</v>
      </c>
      <c r="H266" s="32" t="s">
        <v>22341</v>
      </c>
    </row>
    <row r="267" customFormat="false" ht="13.2" hidden="false" customHeight="false" outlineLevel="0" collapsed="false">
      <c r="A267" s="25" t="n">
        <v>266</v>
      </c>
      <c r="B267" s="25" t="n">
        <v>31</v>
      </c>
      <c r="C267" s="31" t="s">
        <v>22523</v>
      </c>
      <c r="D267" s="25" t="s">
        <v>22524</v>
      </c>
      <c r="E267" s="25" t="s">
        <v>22558</v>
      </c>
      <c r="F267" s="25" t="s">
        <v>22541</v>
      </c>
      <c r="G267" s="25" t="s">
        <v>21936</v>
      </c>
      <c r="H267" s="32" t="s">
        <v>22341</v>
      </c>
    </row>
    <row r="268" customFormat="false" ht="14.4" hidden="false" customHeight="false" outlineLevel="0" collapsed="false">
      <c r="A268" s="25" t="n">
        <v>267</v>
      </c>
      <c r="B268" s="25" t="n">
        <v>32</v>
      </c>
      <c r="C268" s="31" t="s">
        <v>22523</v>
      </c>
      <c r="D268" s="25" t="s">
        <v>22524</v>
      </c>
      <c r="E268" s="25" t="s">
        <v>22558</v>
      </c>
      <c r="F268" s="25" t="s">
        <v>22542</v>
      </c>
      <c r="G268" s="38"/>
      <c r="H268" s="32" t="s">
        <v>22285</v>
      </c>
    </row>
    <row r="269" customFormat="false" ht="14.4" hidden="false" customHeight="false" outlineLevel="0" collapsed="false">
      <c r="A269" s="25" t="n">
        <v>268</v>
      </c>
      <c r="B269" s="25" t="n">
        <v>33</v>
      </c>
      <c r="C269" s="31" t="s">
        <v>22523</v>
      </c>
      <c r="D269" s="25" t="s">
        <v>22524</v>
      </c>
      <c r="E269" s="25" t="s">
        <v>22558</v>
      </c>
      <c r="F269" s="25" t="s">
        <v>22559</v>
      </c>
      <c r="G269" s="38"/>
      <c r="H269" s="32" t="s">
        <v>22285</v>
      </c>
    </row>
    <row r="270" customFormat="false" ht="14.4" hidden="false" customHeight="false" outlineLevel="0" collapsed="false">
      <c r="A270" s="25" t="n">
        <v>269</v>
      </c>
      <c r="B270" s="25" t="n">
        <v>34</v>
      </c>
      <c r="C270" s="31" t="s">
        <v>22523</v>
      </c>
      <c r="D270" s="25" t="s">
        <v>22524</v>
      </c>
      <c r="E270" s="25" t="s">
        <v>22558</v>
      </c>
      <c r="F270" s="25" t="s">
        <v>22560</v>
      </c>
      <c r="G270" s="38"/>
      <c r="H270" s="32" t="s">
        <v>22391</v>
      </c>
    </row>
    <row r="271" customFormat="false" ht="14.4" hidden="false" customHeight="false" outlineLevel="0" collapsed="false">
      <c r="A271" s="25" t="n">
        <v>270</v>
      </c>
      <c r="B271" s="25" t="n">
        <v>35</v>
      </c>
      <c r="C271" s="31" t="s">
        <v>22523</v>
      </c>
      <c r="D271" s="25" t="s">
        <v>22524</v>
      </c>
      <c r="E271" s="25" t="s">
        <v>22558</v>
      </c>
      <c r="F271" s="25" t="s">
        <v>22561</v>
      </c>
      <c r="G271" s="39" t="s">
        <v>22562</v>
      </c>
      <c r="H271" s="32" t="s">
        <v>22391</v>
      </c>
    </row>
    <row r="272" customFormat="false" ht="14.4" hidden="false" customHeight="false" outlineLevel="0" collapsed="false">
      <c r="A272" s="25" t="n">
        <v>271</v>
      </c>
      <c r="B272" s="25" t="n">
        <v>36</v>
      </c>
      <c r="C272" s="31" t="s">
        <v>22523</v>
      </c>
      <c r="D272" s="25" t="s">
        <v>22524</v>
      </c>
      <c r="E272" s="25" t="s">
        <v>22558</v>
      </c>
      <c r="F272" s="25" t="s">
        <v>22563</v>
      </c>
      <c r="G272" s="38"/>
      <c r="H272" s="32" t="s">
        <v>22391</v>
      </c>
    </row>
    <row r="273" customFormat="false" ht="13.2" hidden="false" customHeight="false" outlineLevel="0" collapsed="false">
      <c r="A273" s="25" t="n">
        <v>272</v>
      </c>
      <c r="B273" s="25" t="n">
        <v>37</v>
      </c>
      <c r="C273" s="31" t="s">
        <v>22523</v>
      </c>
      <c r="D273" s="25" t="s">
        <v>22524</v>
      </c>
      <c r="E273" s="25" t="s">
        <v>22558</v>
      </c>
      <c r="F273" s="25" t="s">
        <v>22564</v>
      </c>
      <c r="G273" s="25" t="s">
        <v>22565</v>
      </c>
      <c r="H273" s="32" t="s">
        <v>22285</v>
      </c>
    </row>
    <row r="274" customFormat="false" ht="14.4" hidden="false" customHeight="false" outlineLevel="0" collapsed="false">
      <c r="A274" s="25" t="n">
        <v>273</v>
      </c>
      <c r="B274" s="25" t="n">
        <v>38</v>
      </c>
      <c r="C274" s="31" t="s">
        <v>22523</v>
      </c>
      <c r="D274" s="25" t="s">
        <v>22524</v>
      </c>
      <c r="E274" s="25" t="s">
        <v>22558</v>
      </c>
      <c r="F274" s="25" t="s">
        <v>22545</v>
      </c>
      <c r="G274" s="38"/>
      <c r="H274" s="32" t="s">
        <v>231</v>
      </c>
    </row>
    <row r="275" customFormat="false" ht="14.4" hidden="false" customHeight="false" outlineLevel="0" collapsed="false">
      <c r="A275" s="25" t="n">
        <v>274</v>
      </c>
      <c r="B275" s="25" t="n">
        <v>39</v>
      </c>
      <c r="C275" s="31" t="s">
        <v>22523</v>
      </c>
      <c r="D275" s="25" t="s">
        <v>22524</v>
      </c>
      <c r="E275" s="25" t="s">
        <v>22558</v>
      </c>
      <c r="F275" s="25" t="s">
        <v>22546</v>
      </c>
      <c r="G275" s="39" t="s">
        <v>22547</v>
      </c>
      <c r="H275" s="32" t="s">
        <v>22341</v>
      </c>
    </row>
    <row r="276" customFormat="false" ht="14.4" hidden="false" customHeight="false" outlineLevel="0" collapsed="false">
      <c r="A276" s="25" t="n">
        <v>275</v>
      </c>
      <c r="B276" s="25" t="n">
        <v>40</v>
      </c>
      <c r="C276" s="31" t="s">
        <v>22523</v>
      </c>
      <c r="D276" s="25" t="s">
        <v>22524</v>
      </c>
      <c r="E276" s="25" t="s">
        <v>22558</v>
      </c>
      <c r="F276" s="25" t="s">
        <v>22548</v>
      </c>
      <c r="G276" s="39" t="s">
        <v>22549</v>
      </c>
      <c r="H276" s="32" t="s">
        <v>231</v>
      </c>
    </row>
    <row r="277" customFormat="false" ht="13.2" hidden="false" customHeight="false" outlineLevel="0" collapsed="false">
      <c r="A277" s="25" t="n">
        <v>276</v>
      </c>
      <c r="B277" s="25" t="n">
        <v>41</v>
      </c>
      <c r="C277" s="31" t="s">
        <v>22523</v>
      </c>
      <c r="D277" s="25" t="s">
        <v>22524</v>
      </c>
      <c r="E277" s="25" t="s">
        <v>22558</v>
      </c>
      <c r="F277" s="25" t="s">
        <v>22550</v>
      </c>
      <c r="G277" s="25" t="s">
        <v>22551</v>
      </c>
      <c r="H277" s="32" t="s">
        <v>231</v>
      </c>
    </row>
    <row r="278" customFormat="false" ht="13.2" hidden="false" customHeight="false" outlineLevel="0" collapsed="false">
      <c r="A278" s="25" t="n">
        <v>277</v>
      </c>
      <c r="B278" s="25" t="n">
        <v>42</v>
      </c>
      <c r="C278" s="31" t="s">
        <v>22523</v>
      </c>
      <c r="D278" s="25" t="s">
        <v>22524</v>
      </c>
      <c r="E278" s="25" t="s">
        <v>22558</v>
      </c>
      <c r="F278" s="25" t="s">
        <v>22554</v>
      </c>
      <c r="G278" s="25" t="s">
        <v>22555</v>
      </c>
      <c r="H278" s="32" t="s">
        <v>231</v>
      </c>
    </row>
    <row r="279" customFormat="false" ht="13.2" hidden="false" customHeight="false" outlineLevel="0" collapsed="false">
      <c r="A279" s="25" t="n">
        <v>278</v>
      </c>
      <c r="B279" s="25" t="n">
        <v>43</v>
      </c>
      <c r="C279" s="31" t="s">
        <v>22523</v>
      </c>
      <c r="D279" s="25" t="s">
        <v>22524</v>
      </c>
      <c r="E279" s="25" t="s">
        <v>22558</v>
      </c>
      <c r="F279" s="25" t="s">
        <v>22257</v>
      </c>
      <c r="G279" s="31" t="s">
        <v>22556</v>
      </c>
      <c r="H279" s="32" t="s">
        <v>22259</v>
      </c>
    </row>
    <row r="280" customFormat="false" ht="13.2" hidden="false" customHeight="false" outlineLevel="0" collapsed="false">
      <c r="A280" s="25" t="n">
        <v>279</v>
      </c>
      <c r="B280" s="25" t="n">
        <v>44</v>
      </c>
      <c r="C280" s="31" t="s">
        <v>22523</v>
      </c>
      <c r="D280" s="25" t="s">
        <v>22524</v>
      </c>
      <c r="E280" s="25" t="s">
        <v>22558</v>
      </c>
      <c r="F280" s="25" t="s">
        <v>22260</v>
      </c>
      <c r="G280" s="31" t="s">
        <v>22557</v>
      </c>
      <c r="H280" s="32" t="s">
        <v>22259</v>
      </c>
    </row>
    <row r="281" customFormat="false" ht="13.2" hidden="false" customHeight="false" outlineLevel="0" collapsed="false">
      <c r="A281" s="25" t="n">
        <v>280</v>
      </c>
      <c r="B281" s="25" t="n">
        <v>45</v>
      </c>
      <c r="C281" s="31" t="s">
        <v>22523</v>
      </c>
      <c r="D281" s="25" t="s">
        <v>22524</v>
      </c>
      <c r="E281" s="25" t="s">
        <v>22566</v>
      </c>
      <c r="F281" s="25" t="s">
        <v>55</v>
      </c>
      <c r="G281" s="25" t="s">
        <v>22526</v>
      </c>
      <c r="H281" s="32" t="s">
        <v>22341</v>
      </c>
    </row>
    <row r="282" customFormat="false" ht="13.2" hidden="false" customHeight="false" outlineLevel="0" collapsed="false">
      <c r="A282" s="25" t="n">
        <v>281</v>
      </c>
      <c r="B282" s="25" t="n">
        <v>46</v>
      </c>
      <c r="C282" s="31" t="s">
        <v>22523</v>
      </c>
      <c r="D282" s="25" t="s">
        <v>22524</v>
      </c>
      <c r="E282" s="25" t="s">
        <v>22566</v>
      </c>
      <c r="F282" s="25" t="s">
        <v>22334</v>
      </c>
      <c r="G282" s="25" t="s">
        <v>22567</v>
      </c>
      <c r="H282" s="32" t="s">
        <v>22568</v>
      </c>
    </row>
    <row r="283" customFormat="false" ht="13.2" hidden="false" customHeight="false" outlineLevel="0" collapsed="false">
      <c r="A283" s="25" t="n">
        <v>282</v>
      </c>
      <c r="B283" s="25" t="n">
        <v>47</v>
      </c>
      <c r="C283" s="31" t="s">
        <v>22523</v>
      </c>
      <c r="D283" s="25" t="s">
        <v>22524</v>
      </c>
      <c r="E283" s="25" t="s">
        <v>22566</v>
      </c>
      <c r="F283" s="25" t="s">
        <v>22449</v>
      </c>
      <c r="G283" s="25" t="s">
        <v>22529</v>
      </c>
      <c r="H283" s="32" t="s">
        <v>22341</v>
      </c>
    </row>
    <row r="284" customFormat="false" ht="13.2" hidden="false" customHeight="false" outlineLevel="0" collapsed="false">
      <c r="A284" s="25" t="n">
        <v>283</v>
      </c>
      <c r="B284" s="25" t="n">
        <v>48</v>
      </c>
      <c r="C284" s="31" t="s">
        <v>22523</v>
      </c>
      <c r="D284" s="25" t="s">
        <v>22524</v>
      </c>
      <c r="E284" s="25" t="s">
        <v>22566</v>
      </c>
      <c r="F284" s="25" t="s">
        <v>22530</v>
      </c>
      <c r="G284" s="25" t="s">
        <v>22531</v>
      </c>
      <c r="H284" s="32" t="s">
        <v>22285</v>
      </c>
    </row>
    <row r="285" customFormat="false" ht="13.2" hidden="false" customHeight="false" outlineLevel="0" collapsed="false">
      <c r="A285" s="25" t="n">
        <v>284</v>
      </c>
      <c r="B285" s="25" t="n">
        <v>49</v>
      </c>
      <c r="C285" s="31" t="s">
        <v>22523</v>
      </c>
      <c r="D285" s="25" t="s">
        <v>22524</v>
      </c>
      <c r="E285" s="25" t="s">
        <v>22566</v>
      </c>
      <c r="F285" s="25" t="s">
        <v>22532</v>
      </c>
      <c r="G285" s="25" t="s">
        <v>22533</v>
      </c>
      <c r="H285" s="32" t="s">
        <v>22285</v>
      </c>
    </row>
    <row r="286" customFormat="false" ht="13.2" hidden="false" customHeight="false" outlineLevel="0" collapsed="false">
      <c r="A286" s="25" t="n">
        <v>285</v>
      </c>
      <c r="B286" s="25" t="n">
        <v>50</v>
      </c>
      <c r="C286" s="31" t="s">
        <v>22523</v>
      </c>
      <c r="D286" s="25" t="s">
        <v>22524</v>
      </c>
      <c r="E286" s="25" t="s">
        <v>22566</v>
      </c>
      <c r="F286" s="25" t="s">
        <v>22534</v>
      </c>
      <c r="G286" s="25" t="s">
        <v>22535</v>
      </c>
      <c r="H286" s="32" t="s">
        <v>22341</v>
      </c>
    </row>
    <row r="287" customFormat="false" ht="13.2" hidden="false" customHeight="false" outlineLevel="0" collapsed="false">
      <c r="A287" s="25" t="n">
        <v>286</v>
      </c>
      <c r="B287" s="25" t="n">
        <v>51</v>
      </c>
      <c r="C287" s="31" t="s">
        <v>22523</v>
      </c>
      <c r="D287" s="25" t="s">
        <v>22524</v>
      </c>
      <c r="E287" s="25" t="s">
        <v>22566</v>
      </c>
      <c r="F287" s="25" t="s">
        <v>22536</v>
      </c>
      <c r="G287" s="25" t="s">
        <v>22569</v>
      </c>
      <c r="H287" s="32" t="s">
        <v>22285</v>
      </c>
    </row>
    <row r="288" customFormat="false" ht="13.2" hidden="false" customHeight="false" outlineLevel="0" collapsed="false">
      <c r="A288" s="25" t="n">
        <v>287</v>
      </c>
      <c r="B288" s="25" t="n">
        <v>52</v>
      </c>
      <c r="C288" s="31" t="s">
        <v>22523</v>
      </c>
      <c r="D288" s="25" t="s">
        <v>22524</v>
      </c>
      <c r="E288" s="25" t="s">
        <v>22566</v>
      </c>
      <c r="F288" s="25" t="s">
        <v>22541</v>
      </c>
      <c r="G288" s="25" t="s">
        <v>21936</v>
      </c>
      <c r="H288" s="32" t="s">
        <v>22341</v>
      </c>
    </row>
    <row r="289" customFormat="false" ht="13.2" hidden="false" customHeight="false" outlineLevel="0" collapsed="false">
      <c r="A289" s="25" t="n">
        <v>288</v>
      </c>
      <c r="B289" s="25" t="n">
        <v>53</v>
      </c>
      <c r="C289" s="31" t="s">
        <v>22523</v>
      </c>
      <c r="D289" s="25" t="s">
        <v>22524</v>
      </c>
      <c r="E289" s="25" t="s">
        <v>22566</v>
      </c>
      <c r="F289" s="25" t="s">
        <v>22471</v>
      </c>
      <c r="G289" s="25" t="s">
        <v>22540</v>
      </c>
      <c r="H289" s="32" t="s">
        <v>22341</v>
      </c>
    </row>
    <row r="290" customFormat="false" ht="14.4" hidden="false" customHeight="false" outlineLevel="0" collapsed="false">
      <c r="A290" s="25" t="n">
        <v>289</v>
      </c>
      <c r="B290" s="25" t="n">
        <v>54</v>
      </c>
      <c r="C290" s="31" t="s">
        <v>22523</v>
      </c>
      <c r="D290" s="25" t="s">
        <v>22524</v>
      </c>
      <c r="E290" s="25" t="s">
        <v>22566</v>
      </c>
      <c r="F290" s="25" t="s">
        <v>22542</v>
      </c>
      <c r="G290" s="38"/>
      <c r="H290" s="32" t="s">
        <v>22285</v>
      </c>
    </row>
    <row r="291" customFormat="false" ht="14.4" hidden="false" customHeight="false" outlineLevel="0" collapsed="false">
      <c r="A291" s="25" t="n">
        <v>290</v>
      </c>
      <c r="B291" s="25" t="n">
        <v>55</v>
      </c>
      <c r="C291" s="31" t="s">
        <v>22523</v>
      </c>
      <c r="D291" s="25" t="s">
        <v>22524</v>
      </c>
      <c r="E291" s="25" t="s">
        <v>22566</v>
      </c>
      <c r="F291" s="25" t="s">
        <v>22543</v>
      </c>
      <c r="G291" s="38"/>
      <c r="H291" s="32" t="s">
        <v>22341</v>
      </c>
    </row>
    <row r="292" customFormat="false" ht="14.4" hidden="false" customHeight="false" outlineLevel="0" collapsed="false">
      <c r="A292" s="25" t="n">
        <v>291</v>
      </c>
      <c r="B292" s="25" t="n">
        <v>56</v>
      </c>
      <c r="C292" s="31" t="s">
        <v>22523</v>
      </c>
      <c r="D292" s="25" t="s">
        <v>22524</v>
      </c>
      <c r="E292" s="25" t="s">
        <v>22566</v>
      </c>
      <c r="F292" s="25" t="s">
        <v>22544</v>
      </c>
      <c r="G292" s="38"/>
      <c r="H292" s="32" t="s">
        <v>22341</v>
      </c>
    </row>
    <row r="293" customFormat="false" ht="14.4" hidden="false" customHeight="false" outlineLevel="0" collapsed="false">
      <c r="A293" s="25" t="n">
        <v>292</v>
      </c>
      <c r="B293" s="25" t="n">
        <v>57</v>
      </c>
      <c r="C293" s="31" t="s">
        <v>22523</v>
      </c>
      <c r="D293" s="25" t="s">
        <v>22524</v>
      </c>
      <c r="E293" s="25" t="s">
        <v>22566</v>
      </c>
      <c r="F293" s="25" t="s">
        <v>22563</v>
      </c>
      <c r="G293" s="38"/>
      <c r="H293" s="32" t="s">
        <v>22391</v>
      </c>
    </row>
    <row r="294" customFormat="false" ht="14.4" hidden="false" customHeight="false" outlineLevel="0" collapsed="false">
      <c r="A294" s="25" t="n">
        <v>293</v>
      </c>
      <c r="B294" s="25" t="n">
        <v>58</v>
      </c>
      <c r="C294" s="31" t="s">
        <v>22523</v>
      </c>
      <c r="D294" s="25" t="s">
        <v>22524</v>
      </c>
      <c r="E294" s="25" t="s">
        <v>22566</v>
      </c>
      <c r="F294" s="25" t="s">
        <v>22545</v>
      </c>
      <c r="G294" s="38"/>
      <c r="H294" s="32" t="s">
        <v>231</v>
      </c>
    </row>
    <row r="295" customFormat="false" ht="14.4" hidden="false" customHeight="false" outlineLevel="0" collapsed="false">
      <c r="A295" s="25" t="n">
        <v>294</v>
      </c>
      <c r="B295" s="25" t="n">
        <v>59</v>
      </c>
      <c r="C295" s="31" t="s">
        <v>22523</v>
      </c>
      <c r="D295" s="25" t="s">
        <v>22524</v>
      </c>
      <c r="E295" s="25" t="s">
        <v>22566</v>
      </c>
      <c r="F295" s="25" t="s">
        <v>22546</v>
      </c>
      <c r="G295" s="39" t="s">
        <v>22547</v>
      </c>
      <c r="H295" s="32" t="s">
        <v>22341</v>
      </c>
    </row>
    <row r="296" customFormat="false" ht="14.4" hidden="false" customHeight="false" outlineLevel="0" collapsed="false">
      <c r="A296" s="25" t="n">
        <v>295</v>
      </c>
      <c r="B296" s="25" t="n">
        <v>60</v>
      </c>
      <c r="C296" s="31" t="s">
        <v>22523</v>
      </c>
      <c r="D296" s="25" t="s">
        <v>22524</v>
      </c>
      <c r="E296" s="25" t="s">
        <v>22566</v>
      </c>
      <c r="F296" s="25" t="s">
        <v>22548</v>
      </c>
      <c r="G296" s="39" t="s">
        <v>22549</v>
      </c>
      <c r="H296" s="32" t="s">
        <v>231</v>
      </c>
    </row>
    <row r="297" customFormat="false" ht="13.2" hidden="false" customHeight="false" outlineLevel="0" collapsed="false">
      <c r="A297" s="25" t="n">
        <v>296</v>
      </c>
      <c r="B297" s="25" t="n">
        <v>61</v>
      </c>
      <c r="C297" s="31" t="s">
        <v>22523</v>
      </c>
      <c r="D297" s="25" t="s">
        <v>22524</v>
      </c>
      <c r="E297" s="25" t="s">
        <v>22566</v>
      </c>
      <c r="F297" s="25" t="s">
        <v>22550</v>
      </c>
      <c r="G297" s="25" t="s">
        <v>22551</v>
      </c>
      <c r="H297" s="32" t="s">
        <v>231</v>
      </c>
    </row>
    <row r="298" customFormat="false" ht="13.2" hidden="false" customHeight="false" outlineLevel="0" collapsed="false">
      <c r="A298" s="25" t="n">
        <v>297</v>
      </c>
      <c r="B298" s="25" t="n">
        <v>62</v>
      </c>
      <c r="C298" s="31" t="s">
        <v>22523</v>
      </c>
      <c r="D298" s="25" t="s">
        <v>22524</v>
      </c>
      <c r="E298" s="25" t="s">
        <v>22566</v>
      </c>
      <c r="F298" s="25" t="s">
        <v>22552</v>
      </c>
      <c r="G298" s="25" t="s">
        <v>22553</v>
      </c>
      <c r="H298" s="32" t="s">
        <v>231</v>
      </c>
    </row>
    <row r="299" customFormat="false" ht="13.2" hidden="false" customHeight="false" outlineLevel="0" collapsed="false">
      <c r="A299" s="25" t="n">
        <v>298</v>
      </c>
      <c r="B299" s="25" t="n">
        <v>63</v>
      </c>
      <c r="C299" s="31" t="s">
        <v>22523</v>
      </c>
      <c r="D299" s="25" t="s">
        <v>22524</v>
      </c>
      <c r="E299" s="25" t="s">
        <v>22566</v>
      </c>
      <c r="F299" s="25" t="s">
        <v>22554</v>
      </c>
      <c r="G299" s="25" t="s">
        <v>22555</v>
      </c>
      <c r="H299" s="32" t="s">
        <v>231</v>
      </c>
    </row>
    <row r="300" customFormat="false" ht="13.2" hidden="false" customHeight="false" outlineLevel="0" collapsed="false">
      <c r="A300" s="25" t="n">
        <v>299</v>
      </c>
      <c r="B300" s="25" t="n">
        <v>64</v>
      </c>
      <c r="C300" s="31" t="s">
        <v>22523</v>
      </c>
      <c r="D300" s="25" t="s">
        <v>22524</v>
      </c>
      <c r="E300" s="25" t="s">
        <v>22566</v>
      </c>
      <c r="F300" s="25" t="s">
        <v>22257</v>
      </c>
      <c r="G300" s="31" t="s">
        <v>22556</v>
      </c>
      <c r="H300" s="32" t="s">
        <v>22259</v>
      </c>
    </row>
    <row r="301" customFormat="false" ht="13.2" hidden="false" customHeight="false" outlineLevel="0" collapsed="false">
      <c r="A301" s="25" t="n">
        <v>300</v>
      </c>
      <c r="B301" s="25" t="n">
        <v>65</v>
      </c>
      <c r="C301" s="31" t="s">
        <v>22523</v>
      </c>
      <c r="D301" s="25" t="s">
        <v>22524</v>
      </c>
      <c r="E301" s="25" t="s">
        <v>22566</v>
      </c>
      <c r="F301" s="25" t="s">
        <v>22260</v>
      </c>
      <c r="G301" s="31" t="s">
        <v>22557</v>
      </c>
      <c r="H301" s="32" t="s">
        <v>22259</v>
      </c>
    </row>
    <row r="302" customFormat="false" ht="13.2" hidden="false" customHeight="false" outlineLevel="0" collapsed="false">
      <c r="A302" s="25" t="n">
        <v>301</v>
      </c>
      <c r="B302" s="25" t="n">
        <v>66</v>
      </c>
      <c r="C302" s="31" t="s">
        <v>22523</v>
      </c>
      <c r="D302" s="25" t="s">
        <v>22524</v>
      </c>
      <c r="E302" s="25" t="s">
        <v>22570</v>
      </c>
      <c r="F302" s="25" t="s">
        <v>55</v>
      </c>
      <c r="G302" s="25" t="s">
        <v>22526</v>
      </c>
      <c r="H302" s="32" t="s">
        <v>22341</v>
      </c>
    </row>
    <row r="303" customFormat="false" ht="13.2" hidden="false" customHeight="false" outlineLevel="0" collapsed="false">
      <c r="A303" s="25" t="n">
        <v>302</v>
      </c>
      <c r="B303" s="25" t="n">
        <v>67</v>
      </c>
      <c r="C303" s="31" t="s">
        <v>22523</v>
      </c>
      <c r="D303" s="25" t="s">
        <v>22524</v>
      </c>
      <c r="E303" s="25" t="s">
        <v>22570</v>
      </c>
      <c r="F303" s="25" t="s">
        <v>22334</v>
      </c>
      <c r="G303" s="25" t="s">
        <v>22567</v>
      </c>
      <c r="H303" s="32" t="s">
        <v>22568</v>
      </c>
    </row>
    <row r="304" customFormat="false" ht="13.2" hidden="false" customHeight="false" outlineLevel="0" collapsed="false">
      <c r="A304" s="25" t="n">
        <v>303</v>
      </c>
      <c r="B304" s="25" t="n">
        <v>68</v>
      </c>
      <c r="C304" s="31" t="s">
        <v>22523</v>
      </c>
      <c r="D304" s="25" t="s">
        <v>22524</v>
      </c>
      <c r="E304" s="25" t="s">
        <v>22570</v>
      </c>
      <c r="F304" s="25" t="s">
        <v>22449</v>
      </c>
      <c r="G304" s="25" t="s">
        <v>22529</v>
      </c>
      <c r="H304" s="32" t="s">
        <v>22341</v>
      </c>
    </row>
    <row r="305" customFormat="false" ht="13.2" hidden="false" customHeight="false" outlineLevel="0" collapsed="false">
      <c r="A305" s="25" t="n">
        <v>304</v>
      </c>
      <c r="B305" s="25" t="n">
        <v>69</v>
      </c>
      <c r="C305" s="31" t="s">
        <v>22523</v>
      </c>
      <c r="D305" s="25" t="s">
        <v>22524</v>
      </c>
      <c r="E305" s="25" t="s">
        <v>22570</v>
      </c>
      <c r="F305" s="25" t="s">
        <v>22530</v>
      </c>
      <c r="G305" s="25" t="s">
        <v>22531</v>
      </c>
      <c r="H305" s="32" t="s">
        <v>22285</v>
      </c>
    </row>
    <row r="306" customFormat="false" ht="13.2" hidden="false" customHeight="false" outlineLevel="0" collapsed="false">
      <c r="A306" s="25" t="n">
        <v>305</v>
      </c>
      <c r="B306" s="25" t="n">
        <v>70</v>
      </c>
      <c r="C306" s="31" t="s">
        <v>22523</v>
      </c>
      <c r="D306" s="25" t="s">
        <v>22524</v>
      </c>
      <c r="E306" s="25" t="s">
        <v>22570</v>
      </c>
      <c r="F306" s="25" t="s">
        <v>22532</v>
      </c>
      <c r="G306" s="25" t="s">
        <v>22533</v>
      </c>
      <c r="H306" s="32" t="s">
        <v>22285</v>
      </c>
    </row>
    <row r="307" customFormat="false" ht="13.2" hidden="false" customHeight="false" outlineLevel="0" collapsed="false">
      <c r="A307" s="25" t="n">
        <v>306</v>
      </c>
      <c r="B307" s="25" t="n">
        <v>71</v>
      </c>
      <c r="C307" s="31" t="s">
        <v>22523</v>
      </c>
      <c r="D307" s="25" t="s">
        <v>22524</v>
      </c>
      <c r="E307" s="25" t="s">
        <v>22570</v>
      </c>
      <c r="F307" s="25" t="s">
        <v>22534</v>
      </c>
      <c r="G307" s="25" t="s">
        <v>22535</v>
      </c>
      <c r="H307" s="32" t="s">
        <v>22341</v>
      </c>
    </row>
    <row r="308" customFormat="false" ht="13.2" hidden="false" customHeight="false" outlineLevel="0" collapsed="false">
      <c r="A308" s="25" t="n">
        <v>307</v>
      </c>
      <c r="B308" s="25" t="n">
        <v>72</v>
      </c>
      <c r="C308" s="31" t="s">
        <v>22523</v>
      </c>
      <c r="D308" s="25" t="s">
        <v>22524</v>
      </c>
      <c r="E308" s="25" t="s">
        <v>22570</v>
      </c>
      <c r="F308" s="25" t="s">
        <v>22536</v>
      </c>
      <c r="G308" s="25" t="s">
        <v>22569</v>
      </c>
      <c r="H308" s="32" t="s">
        <v>22285</v>
      </c>
    </row>
    <row r="309" customFormat="false" ht="13.2" hidden="false" customHeight="false" outlineLevel="0" collapsed="false">
      <c r="A309" s="25" t="n">
        <v>308</v>
      </c>
      <c r="B309" s="25" t="n">
        <v>73</v>
      </c>
      <c r="C309" s="31" t="s">
        <v>22523</v>
      </c>
      <c r="D309" s="25" t="s">
        <v>22524</v>
      </c>
      <c r="E309" s="25" t="s">
        <v>22570</v>
      </c>
      <c r="F309" s="25" t="s">
        <v>22471</v>
      </c>
      <c r="G309" s="25" t="s">
        <v>22540</v>
      </c>
      <c r="H309" s="32" t="s">
        <v>22341</v>
      </c>
    </row>
    <row r="310" customFormat="false" ht="13.2" hidden="false" customHeight="false" outlineLevel="0" collapsed="false">
      <c r="A310" s="25" t="n">
        <v>309</v>
      </c>
      <c r="B310" s="25" t="n">
        <v>74</v>
      </c>
      <c r="C310" s="31" t="s">
        <v>22523</v>
      </c>
      <c r="D310" s="25" t="s">
        <v>22524</v>
      </c>
      <c r="E310" s="25" t="s">
        <v>22570</v>
      </c>
      <c r="F310" s="25" t="s">
        <v>22541</v>
      </c>
      <c r="G310" s="25" t="s">
        <v>21936</v>
      </c>
      <c r="H310" s="32" t="s">
        <v>22341</v>
      </c>
    </row>
    <row r="311" customFormat="false" ht="13.2" hidden="false" customHeight="false" outlineLevel="0" collapsed="false">
      <c r="A311" s="25" t="n">
        <v>310</v>
      </c>
      <c r="B311" s="25" t="n">
        <v>75</v>
      </c>
      <c r="C311" s="31" t="s">
        <v>22523</v>
      </c>
      <c r="D311" s="25" t="s">
        <v>22524</v>
      </c>
      <c r="E311" s="25" t="s">
        <v>22570</v>
      </c>
      <c r="F311" s="25" t="s">
        <v>22571</v>
      </c>
      <c r="G311" s="25" t="s">
        <v>22572</v>
      </c>
      <c r="H311" s="32" t="s">
        <v>22341</v>
      </c>
    </row>
    <row r="312" customFormat="false" ht="13.2" hidden="false" customHeight="false" outlineLevel="0" collapsed="false">
      <c r="A312" s="25" t="n">
        <v>311</v>
      </c>
      <c r="B312" s="25" t="n">
        <v>76</v>
      </c>
      <c r="C312" s="31" t="s">
        <v>22523</v>
      </c>
      <c r="D312" s="25" t="s">
        <v>22524</v>
      </c>
      <c r="E312" s="25" t="s">
        <v>22570</v>
      </c>
      <c r="F312" s="25" t="s">
        <v>22573</v>
      </c>
      <c r="G312" s="25" t="s">
        <v>22574</v>
      </c>
      <c r="H312" s="32" t="s">
        <v>22391</v>
      </c>
    </row>
    <row r="313" customFormat="false" ht="14.4" hidden="false" customHeight="false" outlineLevel="0" collapsed="false">
      <c r="A313" s="25" t="n">
        <v>312</v>
      </c>
      <c r="B313" s="25" t="n">
        <v>77</v>
      </c>
      <c r="C313" s="31" t="s">
        <v>22523</v>
      </c>
      <c r="D313" s="25" t="s">
        <v>22524</v>
      </c>
      <c r="E313" s="25" t="s">
        <v>22570</v>
      </c>
      <c r="F313" s="25" t="s">
        <v>22542</v>
      </c>
      <c r="G313" s="38"/>
      <c r="H313" s="32" t="s">
        <v>22285</v>
      </c>
    </row>
    <row r="314" customFormat="false" ht="14.4" hidden="false" customHeight="false" outlineLevel="0" collapsed="false">
      <c r="A314" s="25" t="n">
        <v>313</v>
      </c>
      <c r="B314" s="25" t="n">
        <v>78</v>
      </c>
      <c r="C314" s="31" t="s">
        <v>22523</v>
      </c>
      <c r="D314" s="25" t="s">
        <v>22524</v>
      </c>
      <c r="E314" s="25" t="s">
        <v>22570</v>
      </c>
      <c r="F314" s="25" t="s">
        <v>22559</v>
      </c>
      <c r="G314" s="38"/>
      <c r="H314" s="32" t="s">
        <v>22285</v>
      </c>
    </row>
    <row r="315" customFormat="false" ht="14.4" hidden="false" customHeight="false" outlineLevel="0" collapsed="false">
      <c r="A315" s="25" t="n">
        <v>314</v>
      </c>
      <c r="B315" s="25" t="n">
        <v>79</v>
      </c>
      <c r="C315" s="31" t="s">
        <v>22523</v>
      </c>
      <c r="D315" s="25" t="s">
        <v>22524</v>
      </c>
      <c r="E315" s="25" t="s">
        <v>22570</v>
      </c>
      <c r="F315" s="25" t="s">
        <v>22560</v>
      </c>
      <c r="G315" s="38"/>
      <c r="H315" s="32" t="s">
        <v>22391</v>
      </c>
    </row>
    <row r="316" customFormat="false" ht="14.4" hidden="false" customHeight="false" outlineLevel="0" collapsed="false">
      <c r="A316" s="25" t="n">
        <v>315</v>
      </c>
      <c r="B316" s="25" t="n">
        <v>80</v>
      </c>
      <c r="C316" s="31" t="s">
        <v>22523</v>
      </c>
      <c r="D316" s="25" t="s">
        <v>22524</v>
      </c>
      <c r="E316" s="25" t="s">
        <v>22570</v>
      </c>
      <c r="F316" s="25" t="s">
        <v>22561</v>
      </c>
      <c r="G316" s="39" t="s">
        <v>22562</v>
      </c>
      <c r="H316" s="32" t="s">
        <v>22391</v>
      </c>
    </row>
    <row r="317" customFormat="false" ht="14.4" hidden="false" customHeight="false" outlineLevel="0" collapsed="false">
      <c r="A317" s="25" t="n">
        <v>316</v>
      </c>
      <c r="B317" s="25" t="n">
        <v>81</v>
      </c>
      <c r="C317" s="31" t="s">
        <v>22523</v>
      </c>
      <c r="D317" s="25" t="s">
        <v>22524</v>
      </c>
      <c r="E317" s="25" t="s">
        <v>22570</v>
      </c>
      <c r="F317" s="25" t="s">
        <v>22563</v>
      </c>
      <c r="G317" s="38"/>
      <c r="H317" s="32" t="s">
        <v>22391</v>
      </c>
    </row>
    <row r="318" customFormat="false" ht="13.2" hidden="false" customHeight="false" outlineLevel="0" collapsed="false">
      <c r="A318" s="25" t="n">
        <v>317</v>
      </c>
      <c r="B318" s="25" t="n">
        <v>82</v>
      </c>
      <c r="C318" s="31" t="s">
        <v>22523</v>
      </c>
      <c r="D318" s="25" t="s">
        <v>22524</v>
      </c>
      <c r="E318" s="25" t="s">
        <v>22570</v>
      </c>
      <c r="F318" s="25" t="s">
        <v>22564</v>
      </c>
      <c r="G318" s="25" t="s">
        <v>22565</v>
      </c>
      <c r="H318" s="32" t="s">
        <v>22285</v>
      </c>
    </row>
    <row r="319" customFormat="false" ht="14.4" hidden="false" customHeight="false" outlineLevel="0" collapsed="false">
      <c r="A319" s="25" t="n">
        <v>318</v>
      </c>
      <c r="B319" s="25" t="n">
        <v>83</v>
      </c>
      <c r="C319" s="31" t="s">
        <v>22523</v>
      </c>
      <c r="D319" s="25" t="s">
        <v>22524</v>
      </c>
      <c r="E319" s="25" t="s">
        <v>22570</v>
      </c>
      <c r="F319" s="25" t="s">
        <v>22545</v>
      </c>
      <c r="G319" s="38"/>
      <c r="H319" s="32" t="s">
        <v>231</v>
      </c>
    </row>
    <row r="320" customFormat="false" ht="14.4" hidden="false" customHeight="false" outlineLevel="0" collapsed="false">
      <c r="A320" s="25" t="n">
        <v>319</v>
      </c>
      <c r="B320" s="25" t="n">
        <v>84</v>
      </c>
      <c r="C320" s="31" t="s">
        <v>22523</v>
      </c>
      <c r="D320" s="25" t="s">
        <v>22524</v>
      </c>
      <c r="E320" s="25" t="s">
        <v>22570</v>
      </c>
      <c r="F320" s="25" t="s">
        <v>22546</v>
      </c>
      <c r="G320" s="39" t="s">
        <v>22547</v>
      </c>
      <c r="H320" s="32" t="s">
        <v>22341</v>
      </c>
    </row>
    <row r="321" customFormat="false" ht="14.4" hidden="false" customHeight="false" outlineLevel="0" collapsed="false">
      <c r="A321" s="25" t="n">
        <v>320</v>
      </c>
      <c r="B321" s="25" t="n">
        <v>85</v>
      </c>
      <c r="C321" s="31" t="s">
        <v>22523</v>
      </c>
      <c r="D321" s="25" t="s">
        <v>22524</v>
      </c>
      <c r="E321" s="25" t="s">
        <v>22570</v>
      </c>
      <c r="F321" s="25" t="s">
        <v>22548</v>
      </c>
      <c r="G321" s="39" t="s">
        <v>22549</v>
      </c>
      <c r="H321" s="32" t="s">
        <v>231</v>
      </c>
    </row>
    <row r="322" customFormat="false" ht="13.2" hidden="false" customHeight="false" outlineLevel="0" collapsed="false">
      <c r="A322" s="25" t="n">
        <v>321</v>
      </c>
      <c r="B322" s="25" t="n">
        <v>86</v>
      </c>
      <c r="C322" s="31" t="s">
        <v>22523</v>
      </c>
      <c r="D322" s="25" t="s">
        <v>22524</v>
      </c>
      <c r="E322" s="25" t="s">
        <v>22570</v>
      </c>
      <c r="F322" s="25" t="s">
        <v>22550</v>
      </c>
      <c r="G322" s="25" t="s">
        <v>22551</v>
      </c>
      <c r="H322" s="32" t="s">
        <v>231</v>
      </c>
    </row>
    <row r="323" customFormat="false" ht="13.2" hidden="false" customHeight="false" outlineLevel="0" collapsed="false">
      <c r="A323" s="25" t="n">
        <v>322</v>
      </c>
      <c r="B323" s="25" t="n">
        <v>87</v>
      </c>
      <c r="C323" s="31" t="s">
        <v>22523</v>
      </c>
      <c r="D323" s="25" t="s">
        <v>22524</v>
      </c>
      <c r="E323" s="25" t="s">
        <v>22570</v>
      </c>
      <c r="F323" s="25" t="s">
        <v>22552</v>
      </c>
      <c r="G323" s="25" t="s">
        <v>22553</v>
      </c>
      <c r="H323" s="32" t="s">
        <v>231</v>
      </c>
    </row>
    <row r="324" customFormat="false" ht="13.2" hidden="false" customHeight="false" outlineLevel="0" collapsed="false">
      <c r="A324" s="25" t="n">
        <v>323</v>
      </c>
      <c r="B324" s="25" t="n">
        <v>88</v>
      </c>
      <c r="C324" s="31" t="s">
        <v>22523</v>
      </c>
      <c r="D324" s="25" t="s">
        <v>22524</v>
      </c>
      <c r="E324" s="25" t="s">
        <v>22570</v>
      </c>
      <c r="F324" s="25" t="s">
        <v>22554</v>
      </c>
      <c r="G324" s="25" t="s">
        <v>22555</v>
      </c>
      <c r="H324" s="32" t="s">
        <v>231</v>
      </c>
    </row>
    <row r="325" customFormat="false" ht="13.2" hidden="false" customHeight="false" outlineLevel="0" collapsed="false">
      <c r="A325" s="25" t="n">
        <v>324</v>
      </c>
      <c r="B325" s="25" t="n">
        <v>89</v>
      </c>
      <c r="C325" s="31" t="s">
        <v>22523</v>
      </c>
      <c r="D325" s="25" t="s">
        <v>22524</v>
      </c>
      <c r="E325" s="25" t="s">
        <v>22570</v>
      </c>
      <c r="F325" s="25" t="s">
        <v>22257</v>
      </c>
      <c r="G325" s="31" t="s">
        <v>22556</v>
      </c>
      <c r="H325" s="32" t="s">
        <v>22259</v>
      </c>
    </row>
    <row r="326" customFormat="false" ht="13.2" hidden="false" customHeight="false" outlineLevel="0" collapsed="false">
      <c r="A326" s="25" t="n">
        <v>325</v>
      </c>
      <c r="B326" s="25" t="n">
        <v>90</v>
      </c>
      <c r="C326" s="31" t="s">
        <v>22523</v>
      </c>
      <c r="D326" s="25" t="s">
        <v>22524</v>
      </c>
      <c r="E326" s="25" t="s">
        <v>22570</v>
      </c>
      <c r="F326" s="25" t="s">
        <v>22260</v>
      </c>
      <c r="G326" s="31" t="s">
        <v>22557</v>
      </c>
      <c r="H326" s="32" t="s">
        <v>22259</v>
      </c>
    </row>
    <row r="327" customFormat="false" ht="13.2" hidden="false" customHeight="false" outlineLevel="0" collapsed="false">
      <c r="A327" s="25" t="n">
        <v>326</v>
      </c>
      <c r="B327" s="25" t="n">
        <v>91</v>
      </c>
      <c r="C327" s="31" t="s">
        <v>22523</v>
      </c>
      <c r="D327" s="25" t="s">
        <v>22524</v>
      </c>
      <c r="E327" s="25" t="s">
        <v>22575</v>
      </c>
      <c r="F327" s="25" t="s">
        <v>55</v>
      </c>
      <c r="G327" s="25" t="s">
        <v>22576</v>
      </c>
      <c r="H327" s="32" t="s">
        <v>22341</v>
      </c>
    </row>
    <row r="328" customFormat="false" ht="13.2" hidden="false" customHeight="false" outlineLevel="0" collapsed="false">
      <c r="A328" s="25" t="n">
        <v>327</v>
      </c>
      <c r="B328" s="25" t="n">
        <v>92</v>
      </c>
      <c r="C328" s="31" t="s">
        <v>22523</v>
      </c>
      <c r="D328" s="25" t="s">
        <v>22524</v>
      </c>
      <c r="E328" s="25" t="s">
        <v>22575</v>
      </c>
      <c r="F328" s="25" t="s">
        <v>22334</v>
      </c>
      <c r="G328" s="25" t="s">
        <v>22577</v>
      </c>
      <c r="H328" s="32" t="s">
        <v>22528</v>
      </c>
    </row>
    <row r="329" customFormat="false" ht="13.2" hidden="false" customHeight="false" outlineLevel="0" collapsed="false">
      <c r="A329" s="25" t="n">
        <v>328</v>
      </c>
      <c r="B329" s="25" t="n">
        <v>93</v>
      </c>
      <c r="C329" s="31" t="s">
        <v>22523</v>
      </c>
      <c r="D329" s="25" t="s">
        <v>22524</v>
      </c>
      <c r="E329" s="25" t="s">
        <v>22575</v>
      </c>
      <c r="F329" s="25" t="s">
        <v>22449</v>
      </c>
      <c r="G329" s="25" t="s">
        <v>22529</v>
      </c>
      <c r="H329" s="32" t="s">
        <v>22341</v>
      </c>
    </row>
    <row r="330" customFormat="false" ht="13.2" hidden="false" customHeight="false" outlineLevel="0" collapsed="false">
      <c r="A330" s="25" t="n">
        <v>329</v>
      </c>
      <c r="B330" s="25" t="n">
        <v>94</v>
      </c>
      <c r="C330" s="31" t="s">
        <v>22523</v>
      </c>
      <c r="D330" s="25" t="s">
        <v>22524</v>
      </c>
      <c r="E330" s="25" t="s">
        <v>22575</v>
      </c>
      <c r="F330" s="25" t="s">
        <v>22532</v>
      </c>
      <c r="G330" s="25" t="s">
        <v>22533</v>
      </c>
      <c r="H330" s="32" t="s">
        <v>22285</v>
      </c>
    </row>
    <row r="331" customFormat="false" ht="13.2" hidden="false" customHeight="false" outlineLevel="0" collapsed="false">
      <c r="A331" s="25" t="n">
        <v>330</v>
      </c>
      <c r="B331" s="25" t="n">
        <v>95</v>
      </c>
      <c r="C331" s="31" t="s">
        <v>22523</v>
      </c>
      <c r="D331" s="25" t="s">
        <v>22524</v>
      </c>
      <c r="E331" s="25" t="s">
        <v>22575</v>
      </c>
      <c r="F331" s="25" t="s">
        <v>22536</v>
      </c>
      <c r="G331" s="25" t="s">
        <v>22537</v>
      </c>
      <c r="H331" s="32" t="s">
        <v>22285</v>
      </c>
    </row>
    <row r="332" customFormat="false" ht="13.2" hidden="false" customHeight="false" outlineLevel="0" collapsed="false">
      <c r="A332" s="25" t="n">
        <v>331</v>
      </c>
      <c r="B332" s="25" t="n">
        <v>96</v>
      </c>
      <c r="C332" s="31" t="s">
        <v>22523</v>
      </c>
      <c r="D332" s="25" t="s">
        <v>22524</v>
      </c>
      <c r="E332" s="25" t="s">
        <v>22575</v>
      </c>
      <c r="F332" s="25" t="s">
        <v>22538</v>
      </c>
      <c r="G332" s="25" t="s">
        <v>22539</v>
      </c>
      <c r="H332" s="32" t="s">
        <v>22341</v>
      </c>
    </row>
    <row r="333" customFormat="false" ht="13.2" hidden="false" customHeight="false" outlineLevel="0" collapsed="false">
      <c r="A333" s="25" t="n">
        <v>332</v>
      </c>
      <c r="B333" s="25" t="n">
        <v>97</v>
      </c>
      <c r="C333" s="31" t="s">
        <v>22523</v>
      </c>
      <c r="D333" s="25" t="s">
        <v>22524</v>
      </c>
      <c r="E333" s="25" t="s">
        <v>22575</v>
      </c>
      <c r="F333" s="25" t="s">
        <v>22471</v>
      </c>
      <c r="G333" s="25" t="s">
        <v>22540</v>
      </c>
      <c r="H333" s="32" t="s">
        <v>22341</v>
      </c>
    </row>
    <row r="334" customFormat="false" ht="13.2" hidden="false" customHeight="false" outlineLevel="0" collapsed="false">
      <c r="A334" s="25" t="n">
        <v>333</v>
      </c>
      <c r="B334" s="25" t="n">
        <v>98</v>
      </c>
      <c r="C334" s="31" t="s">
        <v>22523</v>
      </c>
      <c r="D334" s="25" t="s">
        <v>22524</v>
      </c>
      <c r="E334" s="25" t="s">
        <v>22575</v>
      </c>
      <c r="F334" s="25" t="s">
        <v>22541</v>
      </c>
      <c r="G334" s="25" t="s">
        <v>21936</v>
      </c>
      <c r="H334" s="32" t="s">
        <v>22341</v>
      </c>
    </row>
    <row r="335" customFormat="false" ht="14.4" hidden="false" customHeight="false" outlineLevel="0" collapsed="false">
      <c r="A335" s="25" t="n">
        <v>334</v>
      </c>
      <c r="B335" s="25" t="n">
        <v>99</v>
      </c>
      <c r="C335" s="31" t="s">
        <v>22523</v>
      </c>
      <c r="D335" s="25" t="s">
        <v>22524</v>
      </c>
      <c r="E335" s="25" t="s">
        <v>22575</v>
      </c>
      <c r="F335" s="25" t="s">
        <v>22542</v>
      </c>
      <c r="G335" s="38"/>
      <c r="H335" s="32" t="s">
        <v>22285</v>
      </c>
    </row>
    <row r="336" customFormat="false" ht="14.4" hidden="false" customHeight="false" outlineLevel="0" collapsed="false">
      <c r="A336" s="25" t="n">
        <v>335</v>
      </c>
      <c r="B336" s="25" t="n">
        <v>100</v>
      </c>
      <c r="C336" s="31" t="s">
        <v>22523</v>
      </c>
      <c r="D336" s="25" t="s">
        <v>22524</v>
      </c>
      <c r="E336" s="25" t="s">
        <v>22575</v>
      </c>
      <c r="F336" s="25" t="s">
        <v>22545</v>
      </c>
      <c r="G336" s="38"/>
      <c r="H336" s="32" t="s">
        <v>231</v>
      </c>
    </row>
    <row r="337" customFormat="false" ht="14.4" hidden="false" customHeight="false" outlineLevel="0" collapsed="false">
      <c r="A337" s="25" t="n">
        <v>336</v>
      </c>
      <c r="B337" s="25" t="n">
        <v>101</v>
      </c>
      <c r="C337" s="31" t="s">
        <v>22523</v>
      </c>
      <c r="D337" s="25" t="s">
        <v>22524</v>
      </c>
      <c r="E337" s="25" t="s">
        <v>22575</v>
      </c>
      <c r="F337" s="25" t="s">
        <v>22546</v>
      </c>
      <c r="G337" s="39" t="s">
        <v>22578</v>
      </c>
      <c r="H337" s="32" t="s">
        <v>22341</v>
      </c>
    </row>
    <row r="338" customFormat="false" ht="14.4" hidden="false" customHeight="false" outlineLevel="0" collapsed="false">
      <c r="A338" s="25" t="n">
        <v>337</v>
      </c>
      <c r="B338" s="25" t="n">
        <v>102</v>
      </c>
      <c r="C338" s="31" t="s">
        <v>22523</v>
      </c>
      <c r="D338" s="25" t="s">
        <v>22524</v>
      </c>
      <c r="E338" s="25" t="s">
        <v>22575</v>
      </c>
      <c r="F338" s="25" t="s">
        <v>22548</v>
      </c>
      <c r="G338" s="39" t="s">
        <v>22549</v>
      </c>
      <c r="H338" s="32" t="s">
        <v>231</v>
      </c>
    </row>
    <row r="339" customFormat="false" ht="13.2" hidden="false" customHeight="false" outlineLevel="0" collapsed="false">
      <c r="A339" s="25" t="n">
        <v>338</v>
      </c>
      <c r="B339" s="25" t="n">
        <v>103</v>
      </c>
      <c r="C339" s="31" t="s">
        <v>22523</v>
      </c>
      <c r="D339" s="25" t="s">
        <v>22524</v>
      </c>
      <c r="E339" s="25" t="s">
        <v>22575</v>
      </c>
      <c r="F339" s="25" t="s">
        <v>22554</v>
      </c>
      <c r="G339" s="25" t="s">
        <v>22555</v>
      </c>
      <c r="H339" s="32" t="s">
        <v>231</v>
      </c>
    </row>
    <row r="340" customFormat="false" ht="13.2" hidden="false" customHeight="false" outlineLevel="0" collapsed="false">
      <c r="A340" s="25" t="n">
        <v>339</v>
      </c>
      <c r="B340" s="25" t="n">
        <v>104</v>
      </c>
      <c r="C340" s="31" t="s">
        <v>22523</v>
      </c>
      <c r="D340" s="25" t="s">
        <v>22524</v>
      </c>
      <c r="E340" s="25" t="s">
        <v>22575</v>
      </c>
      <c r="F340" s="25" t="s">
        <v>22257</v>
      </c>
      <c r="G340" s="31" t="s">
        <v>22579</v>
      </c>
      <c r="H340" s="32" t="s">
        <v>22259</v>
      </c>
    </row>
    <row r="341" customFormat="false" ht="13.2" hidden="false" customHeight="false" outlineLevel="0" collapsed="false">
      <c r="A341" s="25" t="n">
        <v>340</v>
      </c>
      <c r="B341" s="25" t="n">
        <v>105</v>
      </c>
      <c r="C341" s="31" t="s">
        <v>22523</v>
      </c>
      <c r="D341" s="25" t="s">
        <v>22524</v>
      </c>
      <c r="E341" s="25" t="s">
        <v>22575</v>
      </c>
      <c r="F341" s="25" t="s">
        <v>22260</v>
      </c>
      <c r="G341" s="31" t="s">
        <v>22580</v>
      </c>
      <c r="H341" s="32" t="s">
        <v>22259</v>
      </c>
    </row>
    <row r="342" customFormat="false" ht="13.2" hidden="false" customHeight="false" outlineLevel="0" collapsed="false">
      <c r="A342" s="25" t="n">
        <v>341</v>
      </c>
      <c r="B342" s="25" t="n">
        <v>106</v>
      </c>
      <c r="C342" s="31" t="s">
        <v>22523</v>
      </c>
      <c r="D342" s="25" t="s">
        <v>22524</v>
      </c>
      <c r="E342" s="25" t="s">
        <v>22581</v>
      </c>
      <c r="F342" s="25" t="s">
        <v>55</v>
      </c>
      <c r="G342" s="25" t="s">
        <v>22576</v>
      </c>
      <c r="H342" s="32" t="s">
        <v>22341</v>
      </c>
    </row>
    <row r="343" customFormat="false" ht="13.2" hidden="false" customHeight="false" outlineLevel="0" collapsed="false">
      <c r="A343" s="25" t="n">
        <v>342</v>
      </c>
      <c r="B343" s="25" t="n">
        <v>107</v>
      </c>
      <c r="C343" s="31" t="s">
        <v>22523</v>
      </c>
      <c r="D343" s="25" t="s">
        <v>22524</v>
      </c>
      <c r="E343" s="25" t="s">
        <v>22581</v>
      </c>
      <c r="F343" s="25" t="s">
        <v>22334</v>
      </c>
      <c r="G343" s="25" t="s">
        <v>22577</v>
      </c>
      <c r="H343" s="32" t="s">
        <v>22528</v>
      </c>
    </row>
    <row r="344" customFormat="false" ht="13.2" hidden="false" customHeight="false" outlineLevel="0" collapsed="false">
      <c r="A344" s="25" t="n">
        <v>343</v>
      </c>
      <c r="B344" s="25" t="n">
        <v>108</v>
      </c>
      <c r="C344" s="31" t="s">
        <v>22523</v>
      </c>
      <c r="D344" s="25" t="s">
        <v>22524</v>
      </c>
      <c r="E344" s="25" t="s">
        <v>22581</v>
      </c>
      <c r="F344" s="25" t="s">
        <v>22449</v>
      </c>
      <c r="G344" s="25" t="s">
        <v>22529</v>
      </c>
      <c r="H344" s="32" t="s">
        <v>22341</v>
      </c>
    </row>
    <row r="345" customFormat="false" ht="13.2" hidden="false" customHeight="false" outlineLevel="0" collapsed="false">
      <c r="A345" s="25" t="n">
        <v>344</v>
      </c>
      <c r="B345" s="25" t="n">
        <v>109</v>
      </c>
      <c r="C345" s="31" t="s">
        <v>22523</v>
      </c>
      <c r="D345" s="25" t="s">
        <v>22524</v>
      </c>
      <c r="E345" s="25" t="s">
        <v>22581</v>
      </c>
      <c r="F345" s="25" t="s">
        <v>22532</v>
      </c>
      <c r="G345" s="25" t="s">
        <v>22533</v>
      </c>
      <c r="H345" s="32" t="s">
        <v>22285</v>
      </c>
    </row>
    <row r="346" customFormat="false" ht="13.2" hidden="false" customHeight="false" outlineLevel="0" collapsed="false">
      <c r="A346" s="25" t="n">
        <v>345</v>
      </c>
      <c r="B346" s="25" t="n">
        <v>110</v>
      </c>
      <c r="C346" s="31" t="s">
        <v>22523</v>
      </c>
      <c r="D346" s="25" t="s">
        <v>22524</v>
      </c>
      <c r="E346" s="25" t="s">
        <v>22581</v>
      </c>
      <c r="F346" s="25" t="s">
        <v>22536</v>
      </c>
      <c r="G346" s="25" t="s">
        <v>22537</v>
      </c>
      <c r="H346" s="32" t="s">
        <v>22285</v>
      </c>
    </row>
    <row r="347" customFormat="false" ht="13.2" hidden="false" customHeight="false" outlineLevel="0" collapsed="false">
      <c r="A347" s="25" t="n">
        <v>346</v>
      </c>
      <c r="B347" s="25" t="n">
        <v>111</v>
      </c>
      <c r="C347" s="31" t="s">
        <v>22523</v>
      </c>
      <c r="D347" s="25" t="s">
        <v>22524</v>
      </c>
      <c r="E347" s="25" t="s">
        <v>22581</v>
      </c>
      <c r="F347" s="25" t="s">
        <v>22538</v>
      </c>
      <c r="G347" s="25" t="s">
        <v>22539</v>
      </c>
      <c r="H347" s="32" t="s">
        <v>22341</v>
      </c>
    </row>
    <row r="348" customFormat="false" ht="13.2" hidden="false" customHeight="false" outlineLevel="0" collapsed="false">
      <c r="A348" s="25" t="n">
        <v>347</v>
      </c>
      <c r="B348" s="25" t="n">
        <v>112</v>
      </c>
      <c r="C348" s="31" t="s">
        <v>22523</v>
      </c>
      <c r="D348" s="25" t="s">
        <v>22524</v>
      </c>
      <c r="E348" s="25" t="s">
        <v>22581</v>
      </c>
      <c r="F348" s="25" t="s">
        <v>22471</v>
      </c>
      <c r="G348" s="25" t="s">
        <v>22540</v>
      </c>
      <c r="H348" s="32" t="s">
        <v>22341</v>
      </c>
    </row>
    <row r="349" customFormat="false" ht="13.2" hidden="false" customHeight="false" outlineLevel="0" collapsed="false">
      <c r="A349" s="25" t="n">
        <v>348</v>
      </c>
      <c r="B349" s="25" t="n">
        <v>113</v>
      </c>
      <c r="C349" s="31" t="s">
        <v>22523</v>
      </c>
      <c r="D349" s="25" t="s">
        <v>22524</v>
      </c>
      <c r="E349" s="25" t="s">
        <v>22581</v>
      </c>
      <c r="F349" s="25" t="s">
        <v>22541</v>
      </c>
      <c r="G349" s="25" t="s">
        <v>21936</v>
      </c>
      <c r="H349" s="32" t="s">
        <v>22341</v>
      </c>
    </row>
    <row r="350" customFormat="false" ht="14.4" hidden="false" customHeight="false" outlineLevel="0" collapsed="false">
      <c r="A350" s="25" t="n">
        <v>349</v>
      </c>
      <c r="B350" s="25" t="n">
        <v>114</v>
      </c>
      <c r="C350" s="31" t="s">
        <v>22523</v>
      </c>
      <c r="D350" s="25" t="s">
        <v>22524</v>
      </c>
      <c r="E350" s="25" t="s">
        <v>22581</v>
      </c>
      <c r="F350" s="25" t="s">
        <v>22542</v>
      </c>
      <c r="G350" s="38"/>
      <c r="H350" s="32" t="s">
        <v>22285</v>
      </c>
    </row>
    <row r="351" customFormat="false" ht="14.4" hidden="false" customHeight="false" outlineLevel="0" collapsed="false">
      <c r="A351" s="25" t="n">
        <v>350</v>
      </c>
      <c r="B351" s="25" t="n">
        <v>115</v>
      </c>
      <c r="C351" s="31" t="s">
        <v>22523</v>
      </c>
      <c r="D351" s="25" t="s">
        <v>22524</v>
      </c>
      <c r="E351" s="25" t="s">
        <v>22581</v>
      </c>
      <c r="F351" s="25" t="s">
        <v>22545</v>
      </c>
      <c r="G351" s="38"/>
      <c r="H351" s="32" t="s">
        <v>231</v>
      </c>
    </row>
    <row r="352" customFormat="false" ht="14.4" hidden="false" customHeight="false" outlineLevel="0" collapsed="false">
      <c r="A352" s="25" t="n">
        <v>351</v>
      </c>
      <c r="B352" s="25" t="n">
        <v>116</v>
      </c>
      <c r="C352" s="31" t="s">
        <v>22523</v>
      </c>
      <c r="D352" s="25" t="s">
        <v>22524</v>
      </c>
      <c r="E352" s="25" t="s">
        <v>22581</v>
      </c>
      <c r="F352" s="25" t="s">
        <v>22546</v>
      </c>
      <c r="G352" s="39" t="s">
        <v>22578</v>
      </c>
      <c r="H352" s="32" t="s">
        <v>22341</v>
      </c>
    </row>
    <row r="353" customFormat="false" ht="14.4" hidden="false" customHeight="false" outlineLevel="0" collapsed="false">
      <c r="A353" s="25" t="n">
        <v>352</v>
      </c>
      <c r="B353" s="25" t="n">
        <v>117</v>
      </c>
      <c r="C353" s="31" t="s">
        <v>22523</v>
      </c>
      <c r="D353" s="25" t="s">
        <v>22524</v>
      </c>
      <c r="E353" s="25" t="s">
        <v>22581</v>
      </c>
      <c r="F353" s="25" t="s">
        <v>22548</v>
      </c>
      <c r="G353" s="39" t="s">
        <v>22549</v>
      </c>
      <c r="H353" s="32" t="s">
        <v>231</v>
      </c>
    </row>
    <row r="354" customFormat="false" ht="13.2" hidden="false" customHeight="false" outlineLevel="0" collapsed="false">
      <c r="A354" s="25" t="n">
        <v>353</v>
      </c>
      <c r="B354" s="25" t="n">
        <v>118</v>
      </c>
      <c r="C354" s="31" t="s">
        <v>22523</v>
      </c>
      <c r="D354" s="25" t="s">
        <v>22524</v>
      </c>
      <c r="E354" s="25" t="s">
        <v>22581</v>
      </c>
      <c r="F354" s="25" t="s">
        <v>22554</v>
      </c>
      <c r="G354" s="25" t="s">
        <v>22555</v>
      </c>
      <c r="H354" s="32" t="s">
        <v>231</v>
      </c>
    </row>
    <row r="355" customFormat="false" ht="13.2" hidden="false" customHeight="false" outlineLevel="0" collapsed="false">
      <c r="A355" s="25" t="n">
        <v>354</v>
      </c>
      <c r="B355" s="25" t="n">
        <v>119</v>
      </c>
      <c r="C355" s="31" t="s">
        <v>22523</v>
      </c>
      <c r="D355" s="25" t="s">
        <v>22524</v>
      </c>
      <c r="E355" s="25" t="s">
        <v>22581</v>
      </c>
      <c r="F355" s="25" t="s">
        <v>22564</v>
      </c>
      <c r="G355" s="25" t="s">
        <v>22565</v>
      </c>
      <c r="H355" s="32" t="s">
        <v>22285</v>
      </c>
    </row>
    <row r="356" customFormat="false" ht="13.2" hidden="false" customHeight="false" outlineLevel="0" collapsed="false">
      <c r="A356" s="25" t="n">
        <v>355</v>
      </c>
      <c r="B356" s="25" t="n">
        <v>120</v>
      </c>
      <c r="C356" s="31" t="s">
        <v>22523</v>
      </c>
      <c r="D356" s="25" t="s">
        <v>22524</v>
      </c>
      <c r="E356" s="25" t="s">
        <v>22581</v>
      </c>
      <c r="F356" s="25" t="s">
        <v>22257</v>
      </c>
      <c r="G356" s="31" t="s">
        <v>22579</v>
      </c>
      <c r="H356" s="32" t="s">
        <v>22259</v>
      </c>
    </row>
    <row r="357" customFormat="false" ht="13.2" hidden="false" customHeight="false" outlineLevel="0" collapsed="false">
      <c r="A357" s="25" t="n">
        <v>356</v>
      </c>
      <c r="B357" s="25" t="n">
        <v>121</v>
      </c>
      <c r="C357" s="31" t="s">
        <v>22523</v>
      </c>
      <c r="D357" s="25" t="s">
        <v>22524</v>
      </c>
      <c r="E357" s="25" t="s">
        <v>22581</v>
      </c>
      <c r="F357" s="25" t="s">
        <v>22260</v>
      </c>
      <c r="G357" s="31" t="s">
        <v>22580</v>
      </c>
      <c r="H357" s="32" t="s">
        <v>22259</v>
      </c>
    </row>
    <row r="358" customFormat="false" ht="13.2" hidden="false" customHeight="false" outlineLevel="0" collapsed="false">
      <c r="A358" s="25" t="n">
        <v>357</v>
      </c>
      <c r="B358" s="25" t="n">
        <v>122</v>
      </c>
      <c r="C358" s="31" t="s">
        <v>22523</v>
      </c>
      <c r="D358" s="25" t="s">
        <v>22524</v>
      </c>
      <c r="E358" s="25" t="s">
        <v>22582</v>
      </c>
      <c r="F358" s="25" t="s">
        <v>55</v>
      </c>
      <c r="G358" s="25" t="s">
        <v>22576</v>
      </c>
      <c r="H358" s="32" t="s">
        <v>22341</v>
      </c>
    </row>
    <row r="359" customFormat="false" ht="13.2" hidden="false" customHeight="false" outlineLevel="0" collapsed="false">
      <c r="A359" s="25" t="n">
        <v>358</v>
      </c>
      <c r="B359" s="25" t="n">
        <v>123</v>
      </c>
      <c r="C359" s="31" t="s">
        <v>22523</v>
      </c>
      <c r="D359" s="25" t="s">
        <v>22524</v>
      </c>
      <c r="E359" s="25" t="s">
        <v>22582</v>
      </c>
      <c r="F359" s="25" t="s">
        <v>22334</v>
      </c>
      <c r="G359" s="25" t="s">
        <v>22583</v>
      </c>
      <c r="H359" s="32" t="s">
        <v>22568</v>
      </c>
    </row>
    <row r="360" customFormat="false" ht="13.2" hidden="false" customHeight="false" outlineLevel="0" collapsed="false">
      <c r="A360" s="25" t="n">
        <v>359</v>
      </c>
      <c r="B360" s="25" t="n">
        <v>124</v>
      </c>
      <c r="C360" s="31" t="s">
        <v>22523</v>
      </c>
      <c r="D360" s="25" t="s">
        <v>22524</v>
      </c>
      <c r="E360" s="25" t="s">
        <v>22582</v>
      </c>
      <c r="F360" s="25" t="s">
        <v>22449</v>
      </c>
      <c r="G360" s="25" t="s">
        <v>22529</v>
      </c>
      <c r="H360" s="32" t="s">
        <v>22341</v>
      </c>
    </row>
    <row r="361" customFormat="false" ht="13.2" hidden="false" customHeight="false" outlineLevel="0" collapsed="false">
      <c r="A361" s="25" t="n">
        <v>360</v>
      </c>
      <c r="B361" s="25" t="n">
        <v>125</v>
      </c>
      <c r="C361" s="31" t="s">
        <v>22523</v>
      </c>
      <c r="D361" s="25" t="s">
        <v>22524</v>
      </c>
      <c r="E361" s="25" t="s">
        <v>22582</v>
      </c>
      <c r="F361" s="25" t="s">
        <v>22532</v>
      </c>
      <c r="G361" s="25" t="s">
        <v>22533</v>
      </c>
      <c r="H361" s="32" t="s">
        <v>22285</v>
      </c>
    </row>
    <row r="362" customFormat="false" ht="14.4" hidden="false" customHeight="false" outlineLevel="0" collapsed="false">
      <c r="A362" s="25" t="n">
        <v>361</v>
      </c>
      <c r="B362" s="25" t="n">
        <v>126</v>
      </c>
      <c r="C362" s="31" t="s">
        <v>22523</v>
      </c>
      <c r="D362" s="25" t="s">
        <v>22524</v>
      </c>
      <c r="E362" s="25" t="s">
        <v>22582</v>
      </c>
      <c r="F362" s="25" t="s">
        <v>22584</v>
      </c>
      <c r="G362" s="38"/>
      <c r="H362" s="32" t="s">
        <v>22285</v>
      </c>
    </row>
    <row r="363" customFormat="false" ht="13.2" hidden="false" customHeight="false" outlineLevel="0" collapsed="false">
      <c r="A363" s="25" t="n">
        <v>362</v>
      </c>
      <c r="B363" s="25" t="n">
        <v>127</v>
      </c>
      <c r="C363" s="31" t="s">
        <v>22523</v>
      </c>
      <c r="D363" s="25" t="s">
        <v>22524</v>
      </c>
      <c r="E363" s="25" t="s">
        <v>22582</v>
      </c>
      <c r="F363" s="25" t="s">
        <v>22536</v>
      </c>
      <c r="G363" s="25" t="s">
        <v>22569</v>
      </c>
      <c r="H363" s="32" t="s">
        <v>22285</v>
      </c>
    </row>
    <row r="364" customFormat="false" ht="13.2" hidden="false" customHeight="false" outlineLevel="0" collapsed="false">
      <c r="A364" s="25" t="n">
        <v>363</v>
      </c>
      <c r="B364" s="25" t="n">
        <v>128</v>
      </c>
      <c r="C364" s="31" t="s">
        <v>22523</v>
      </c>
      <c r="D364" s="25" t="s">
        <v>22524</v>
      </c>
      <c r="E364" s="25" t="s">
        <v>22582</v>
      </c>
      <c r="F364" s="25" t="s">
        <v>22585</v>
      </c>
      <c r="H364" s="32" t="s">
        <v>22341</v>
      </c>
    </row>
    <row r="365" customFormat="false" ht="13.2" hidden="false" customHeight="false" outlineLevel="0" collapsed="false">
      <c r="A365" s="25" t="n">
        <v>364</v>
      </c>
      <c r="B365" s="25" t="n">
        <v>129</v>
      </c>
      <c r="C365" s="31" t="s">
        <v>22523</v>
      </c>
      <c r="D365" s="25" t="s">
        <v>22524</v>
      </c>
      <c r="E365" s="25" t="s">
        <v>22582</v>
      </c>
      <c r="F365" s="25" t="s">
        <v>22541</v>
      </c>
      <c r="G365" s="25" t="s">
        <v>21936</v>
      </c>
      <c r="H365" s="32" t="s">
        <v>22341</v>
      </c>
    </row>
    <row r="366" customFormat="false" ht="14.4" hidden="false" customHeight="false" outlineLevel="0" collapsed="false">
      <c r="A366" s="25" t="n">
        <v>365</v>
      </c>
      <c r="B366" s="25" t="n">
        <v>130</v>
      </c>
      <c r="C366" s="31" t="s">
        <v>22523</v>
      </c>
      <c r="D366" s="25" t="s">
        <v>22524</v>
      </c>
      <c r="E366" s="25" t="s">
        <v>22582</v>
      </c>
      <c r="F366" s="25" t="s">
        <v>22542</v>
      </c>
      <c r="G366" s="38"/>
      <c r="H366" s="32" t="s">
        <v>22285</v>
      </c>
    </row>
    <row r="367" customFormat="false" ht="13.2" hidden="false" customHeight="false" outlineLevel="0" collapsed="false">
      <c r="A367" s="25" t="n">
        <v>366</v>
      </c>
      <c r="B367" s="25" t="n">
        <v>131</v>
      </c>
      <c r="C367" s="31" t="s">
        <v>22523</v>
      </c>
      <c r="D367" s="25" t="s">
        <v>22524</v>
      </c>
      <c r="E367" s="25" t="s">
        <v>22582</v>
      </c>
      <c r="F367" s="25" t="s">
        <v>22564</v>
      </c>
      <c r="G367" s="25" t="s">
        <v>22565</v>
      </c>
      <c r="H367" s="32" t="s">
        <v>22285</v>
      </c>
    </row>
    <row r="368" customFormat="false" ht="14.4" hidden="false" customHeight="false" outlineLevel="0" collapsed="false">
      <c r="A368" s="25" t="n">
        <v>367</v>
      </c>
      <c r="B368" s="25" t="n">
        <v>132</v>
      </c>
      <c r="C368" s="31" t="s">
        <v>22523</v>
      </c>
      <c r="D368" s="25" t="s">
        <v>22524</v>
      </c>
      <c r="E368" s="25" t="s">
        <v>22582</v>
      </c>
      <c r="F368" s="25" t="s">
        <v>22545</v>
      </c>
      <c r="G368" s="38"/>
      <c r="H368" s="32" t="s">
        <v>231</v>
      </c>
    </row>
    <row r="369" customFormat="false" ht="14.4" hidden="false" customHeight="false" outlineLevel="0" collapsed="false">
      <c r="A369" s="25" t="n">
        <v>368</v>
      </c>
      <c r="B369" s="25" t="n">
        <v>133</v>
      </c>
      <c r="C369" s="31" t="s">
        <v>22523</v>
      </c>
      <c r="D369" s="25" t="s">
        <v>22524</v>
      </c>
      <c r="E369" s="25" t="s">
        <v>22582</v>
      </c>
      <c r="F369" s="25" t="s">
        <v>22546</v>
      </c>
      <c r="G369" s="39" t="s">
        <v>22578</v>
      </c>
      <c r="H369" s="32" t="s">
        <v>22341</v>
      </c>
    </row>
    <row r="370" customFormat="false" ht="14.4" hidden="false" customHeight="false" outlineLevel="0" collapsed="false">
      <c r="A370" s="25" t="n">
        <v>369</v>
      </c>
      <c r="B370" s="25" t="n">
        <v>134</v>
      </c>
      <c r="C370" s="31" t="s">
        <v>22523</v>
      </c>
      <c r="D370" s="25" t="s">
        <v>22524</v>
      </c>
      <c r="E370" s="25" t="s">
        <v>22582</v>
      </c>
      <c r="F370" s="25" t="s">
        <v>22548</v>
      </c>
      <c r="G370" s="39" t="s">
        <v>22549</v>
      </c>
      <c r="H370" s="32" t="s">
        <v>231</v>
      </c>
    </row>
    <row r="371" customFormat="false" ht="13.2" hidden="false" customHeight="false" outlineLevel="0" collapsed="false">
      <c r="A371" s="25" t="n">
        <v>370</v>
      </c>
      <c r="B371" s="25" t="n">
        <v>135</v>
      </c>
      <c r="C371" s="31" t="s">
        <v>22523</v>
      </c>
      <c r="D371" s="25" t="s">
        <v>22524</v>
      </c>
      <c r="E371" s="25" t="s">
        <v>22582</v>
      </c>
      <c r="F371" s="25" t="s">
        <v>22554</v>
      </c>
      <c r="G371" s="25" t="s">
        <v>22555</v>
      </c>
      <c r="H371" s="32" t="s">
        <v>231</v>
      </c>
    </row>
    <row r="372" customFormat="false" ht="13.2" hidden="false" customHeight="false" outlineLevel="0" collapsed="false">
      <c r="A372" s="25" t="n">
        <v>371</v>
      </c>
      <c r="B372" s="25" t="n">
        <v>136</v>
      </c>
      <c r="C372" s="31" t="s">
        <v>22523</v>
      </c>
      <c r="D372" s="25" t="s">
        <v>22524</v>
      </c>
      <c r="E372" s="25" t="s">
        <v>22582</v>
      </c>
      <c r="F372" s="25" t="s">
        <v>22257</v>
      </c>
      <c r="G372" s="31" t="s">
        <v>22579</v>
      </c>
      <c r="H372" s="32" t="s">
        <v>22259</v>
      </c>
    </row>
    <row r="373" customFormat="false" ht="13.2" hidden="false" customHeight="false" outlineLevel="0" collapsed="false">
      <c r="A373" s="25" t="n">
        <v>372</v>
      </c>
      <c r="B373" s="25" t="n">
        <v>137</v>
      </c>
      <c r="C373" s="31" t="s">
        <v>22523</v>
      </c>
      <c r="D373" s="25" t="s">
        <v>22524</v>
      </c>
      <c r="E373" s="25" t="s">
        <v>22582</v>
      </c>
      <c r="F373" s="25" t="s">
        <v>22260</v>
      </c>
      <c r="G373" s="31" t="s">
        <v>22580</v>
      </c>
      <c r="H373" s="32" t="s">
        <v>22259</v>
      </c>
    </row>
    <row r="374" customFormat="false" ht="13.2" hidden="false" customHeight="false" outlineLevel="0" collapsed="false">
      <c r="A374" s="25" t="n">
        <v>373</v>
      </c>
      <c r="B374" s="25" t="n">
        <v>138</v>
      </c>
      <c r="C374" s="31" t="s">
        <v>22523</v>
      </c>
      <c r="D374" s="25" t="s">
        <v>22524</v>
      </c>
      <c r="E374" s="25" t="s">
        <v>22586</v>
      </c>
      <c r="F374" s="25" t="s">
        <v>55</v>
      </c>
      <c r="G374" s="25" t="s">
        <v>22576</v>
      </c>
      <c r="H374" s="32" t="s">
        <v>22341</v>
      </c>
    </row>
    <row r="375" customFormat="false" ht="13.2" hidden="false" customHeight="false" outlineLevel="0" collapsed="false">
      <c r="A375" s="25" t="n">
        <v>374</v>
      </c>
      <c r="B375" s="25" t="n">
        <v>139</v>
      </c>
      <c r="C375" s="31" t="s">
        <v>22523</v>
      </c>
      <c r="D375" s="25" t="s">
        <v>22524</v>
      </c>
      <c r="E375" s="25" t="s">
        <v>22586</v>
      </c>
      <c r="F375" s="25" t="s">
        <v>22334</v>
      </c>
      <c r="G375" s="25" t="s">
        <v>22583</v>
      </c>
      <c r="H375" s="32" t="s">
        <v>22568</v>
      </c>
    </row>
    <row r="376" customFormat="false" ht="13.2" hidden="false" customHeight="false" outlineLevel="0" collapsed="false">
      <c r="A376" s="25" t="n">
        <v>375</v>
      </c>
      <c r="B376" s="25" t="n">
        <v>140</v>
      </c>
      <c r="C376" s="31" t="s">
        <v>22523</v>
      </c>
      <c r="D376" s="25" t="s">
        <v>22524</v>
      </c>
      <c r="E376" s="25" t="s">
        <v>22586</v>
      </c>
      <c r="F376" s="25" t="s">
        <v>22449</v>
      </c>
      <c r="G376" s="25" t="s">
        <v>22529</v>
      </c>
      <c r="H376" s="32" t="s">
        <v>22341</v>
      </c>
    </row>
    <row r="377" customFormat="false" ht="13.2" hidden="false" customHeight="false" outlineLevel="0" collapsed="false">
      <c r="A377" s="25" t="n">
        <v>376</v>
      </c>
      <c r="B377" s="25" t="n">
        <v>141</v>
      </c>
      <c r="C377" s="31" t="s">
        <v>22523</v>
      </c>
      <c r="D377" s="25" t="s">
        <v>22524</v>
      </c>
      <c r="E377" s="25" t="s">
        <v>22586</v>
      </c>
      <c r="F377" s="25" t="s">
        <v>22532</v>
      </c>
      <c r="G377" s="25" t="s">
        <v>22533</v>
      </c>
      <c r="H377" s="32" t="s">
        <v>22285</v>
      </c>
    </row>
    <row r="378" customFormat="false" ht="13.2" hidden="false" customHeight="false" outlineLevel="0" collapsed="false">
      <c r="A378" s="25" t="n">
        <v>377</v>
      </c>
      <c r="B378" s="25" t="n">
        <v>142</v>
      </c>
      <c r="C378" s="31" t="s">
        <v>22523</v>
      </c>
      <c r="D378" s="25" t="s">
        <v>22524</v>
      </c>
      <c r="E378" s="25" t="s">
        <v>22586</v>
      </c>
      <c r="F378" s="25" t="s">
        <v>22536</v>
      </c>
      <c r="G378" s="25" t="s">
        <v>22569</v>
      </c>
      <c r="H378" s="32" t="s">
        <v>22285</v>
      </c>
    </row>
    <row r="379" customFormat="false" ht="13.2" hidden="false" customHeight="false" outlineLevel="0" collapsed="false">
      <c r="A379" s="25" t="n">
        <v>378</v>
      </c>
      <c r="B379" s="25" t="n">
        <v>143</v>
      </c>
      <c r="C379" s="31" t="s">
        <v>22523</v>
      </c>
      <c r="D379" s="25" t="s">
        <v>22524</v>
      </c>
      <c r="E379" s="25" t="s">
        <v>22586</v>
      </c>
      <c r="F379" s="25" t="s">
        <v>22585</v>
      </c>
      <c r="H379" s="32" t="s">
        <v>22341</v>
      </c>
    </row>
    <row r="380" customFormat="false" ht="13.2" hidden="false" customHeight="false" outlineLevel="0" collapsed="false">
      <c r="A380" s="25" t="n">
        <v>379</v>
      </c>
      <c r="B380" s="25" t="n">
        <v>144</v>
      </c>
      <c r="C380" s="31" t="s">
        <v>22523</v>
      </c>
      <c r="D380" s="25" t="s">
        <v>22524</v>
      </c>
      <c r="E380" s="25" t="s">
        <v>22586</v>
      </c>
      <c r="F380" s="25" t="s">
        <v>22541</v>
      </c>
      <c r="G380" s="25" t="s">
        <v>21936</v>
      </c>
      <c r="H380" s="32" t="s">
        <v>22341</v>
      </c>
    </row>
    <row r="381" customFormat="false" ht="13.2" hidden="false" customHeight="false" outlineLevel="0" collapsed="false">
      <c r="A381" s="25" t="n">
        <v>380</v>
      </c>
      <c r="B381" s="25" t="n">
        <v>145</v>
      </c>
      <c r="C381" s="31" t="s">
        <v>22523</v>
      </c>
      <c r="D381" s="25" t="s">
        <v>22524</v>
      </c>
      <c r="E381" s="25" t="s">
        <v>22586</v>
      </c>
      <c r="F381" s="25" t="s">
        <v>22571</v>
      </c>
      <c r="G381" s="25" t="s">
        <v>22572</v>
      </c>
      <c r="H381" s="32" t="s">
        <v>22341</v>
      </c>
    </row>
    <row r="382" customFormat="false" ht="13.2" hidden="false" customHeight="false" outlineLevel="0" collapsed="false">
      <c r="A382" s="25" t="n">
        <v>381</v>
      </c>
      <c r="B382" s="25" t="n">
        <v>146</v>
      </c>
      <c r="C382" s="31" t="s">
        <v>22523</v>
      </c>
      <c r="D382" s="25" t="s">
        <v>22524</v>
      </c>
      <c r="E382" s="25" t="s">
        <v>22586</v>
      </c>
      <c r="F382" s="25" t="s">
        <v>22573</v>
      </c>
      <c r="G382" s="25" t="s">
        <v>22574</v>
      </c>
      <c r="H382" s="32" t="s">
        <v>22391</v>
      </c>
    </row>
    <row r="383" customFormat="false" ht="14.4" hidden="false" customHeight="false" outlineLevel="0" collapsed="false">
      <c r="A383" s="25" t="n">
        <v>382</v>
      </c>
      <c r="B383" s="25" t="n">
        <v>147</v>
      </c>
      <c r="C383" s="31" t="s">
        <v>22523</v>
      </c>
      <c r="D383" s="25" t="s">
        <v>22524</v>
      </c>
      <c r="E383" s="25" t="s">
        <v>22586</v>
      </c>
      <c r="F383" s="25" t="s">
        <v>22542</v>
      </c>
      <c r="G383" s="38"/>
      <c r="H383" s="32" t="s">
        <v>22285</v>
      </c>
    </row>
    <row r="384" customFormat="false" ht="13.2" hidden="false" customHeight="false" outlineLevel="0" collapsed="false">
      <c r="A384" s="25" t="n">
        <v>383</v>
      </c>
      <c r="B384" s="25" t="n">
        <v>148</v>
      </c>
      <c r="C384" s="31" t="s">
        <v>22523</v>
      </c>
      <c r="D384" s="25" t="s">
        <v>22524</v>
      </c>
      <c r="E384" s="25" t="s">
        <v>22586</v>
      </c>
      <c r="F384" s="25" t="s">
        <v>22564</v>
      </c>
      <c r="G384" s="25" t="s">
        <v>22565</v>
      </c>
      <c r="H384" s="32" t="s">
        <v>22285</v>
      </c>
    </row>
    <row r="385" customFormat="false" ht="14.4" hidden="false" customHeight="false" outlineLevel="0" collapsed="false">
      <c r="A385" s="25" t="n">
        <v>384</v>
      </c>
      <c r="B385" s="25" t="n">
        <v>149</v>
      </c>
      <c r="C385" s="31" t="s">
        <v>22523</v>
      </c>
      <c r="D385" s="25" t="s">
        <v>22524</v>
      </c>
      <c r="E385" s="25" t="s">
        <v>22586</v>
      </c>
      <c r="F385" s="25" t="s">
        <v>22545</v>
      </c>
      <c r="G385" s="38"/>
      <c r="H385" s="32" t="s">
        <v>231</v>
      </c>
    </row>
    <row r="386" customFormat="false" ht="14.4" hidden="false" customHeight="false" outlineLevel="0" collapsed="false">
      <c r="A386" s="25" t="n">
        <v>385</v>
      </c>
      <c r="B386" s="25" t="n">
        <v>150</v>
      </c>
      <c r="C386" s="31" t="s">
        <v>22523</v>
      </c>
      <c r="D386" s="25" t="s">
        <v>22524</v>
      </c>
      <c r="E386" s="25" t="s">
        <v>22586</v>
      </c>
      <c r="F386" s="25" t="s">
        <v>22546</v>
      </c>
      <c r="G386" s="39" t="s">
        <v>22578</v>
      </c>
      <c r="H386" s="32" t="s">
        <v>22341</v>
      </c>
    </row>
    <row r="387" customFormat="false" ht="14.4" hidden="false" customHeight="false" outlineLevel="0" collapsed="false">
      <c r="A387" s="25" t="n">
        <v>386</v>
      </c>
      <c r="B387" s="25" t="n">
        <v>151</v>
      </c>
      <c r="C387" s="31" t="s">
        <v>22523</v>
      </c>
      <c r="D387" s="25" t="s">
        <v>22524</v>
      </c>
      <c r="E387" s="25" t="s">
        <v>22586</v>
      </c>
      <c r="F387" s="25" t="s">
        <v>22548</v>
      </c>
      <c r="G387" s="39" t="s">
        <v>22549</v>
      </c>
      <c r="H387" s="32" t="s">
        <v>231</v>
      </c>
    </row>
    <row r="388" customFormat="false" ht="13.2" hidden="false" customHeight="false" outlineLevel="0" collapsed="false">
      <c r="A388" s="25" t="n">
        <v>387</v>
      </c>
      <c r="B388" s="25" t="n">
        <v>152</v>
      </c>
      <c r="C388" s="31" t="s">
        <v>22523</v>
      </c>
      <c r="D388" s="25" t="s">
        <v>22524</v>
      </c>
      <c r="E388" s="25" t="s">
        <v>22586</v>
      </c>
      <c r="F388" s="25" t="s">
        <v>22554</v>
      </c>
      <c r="G388" s="25" t="s">
        <v>22555</v>
      </c>
      <c r="H388" s="32" t="s">
        <v>231</v>
      </c>
    </row>
    <row r="389" customFormat="false" ht="13.2" hidden="false" customHeight="false" outlineLevel="0" collapsed="false">
      <c r="A389" s="25" t="n">
        <v>388</v>
      </c>
      <c r="B389" s="25" t="n">
        <v>153</v>
      </c>
      <c r="C389" s="31" t="s">
        <v>22523</v>
      </c>
      <c r="D389" s="25" t="s">
        <v>22524</v>
      </c>
      <c r="E389" s="25" t="s">
        <v>22586</v>
      </c>
      <c r="F389" s="25" t="s">
        <v>22257</v>
      </c>
      <c r="G389" s="31" t="s">
        <v>22579</v>
      </c>
      <c r="H389" s="32" t="s">
        <v>22259</v>
      </c>
    </row>
    <row r="390" customFormat="false" ht="13.2" hidden="false" customHeight="false" outlineLevel="0" collapsed="false">
      <c r="A390" s="25" t="n">
        <v>389</v>
      </c>
      <c r="B390" s="25" t="n">
        <v>154</v>
      </c>
      <c r="C390" s="31" t="s">
        <v>22523</v>
      </c>
      <c r="D390" s="25" t="s">
        <v>22524</v>
      </c>
      <c r="E390" s="25" t="s">
        <v>22586</v>
      </c>
      <c r="F390" s="25" t="s">
        <v>22260</v>
      </c>
      <c r="G390" s="31" t="s">
        <v>22580</v>
      </c>
      <c r="H390" s="32" t="s">
        <v>22259</v>
      </c>
    </row>
    <row r="391" customFormat="false" ht="13.2" hidden="false" customHeight="false" outlineLevel="0" collapsed="false">
      <c r="A391" s="25" t="n">
        <v>390</v>
      </c>
      <c r="B391" s="25" t="n">
        <v>155</v>
      </c>
      <c r="C391" s="31" t="s">
        <v>22523</v>
      </c>
      <c r="D391" s="25" t="s">
        <v>22524</v>
      </c>
      <c r="E391" s="25" t="s">
        <v>22587</v>
      </c>
      <c r="F391" s="25" t="s">
        <v>55</v>
      </c>
      <c r="G391" s="25" t="s">
        <v>22526</v>
      </c>
      <c r="H391" s="32" t="s">
        <v>22341</v>
      </c>
    </row>
    <row r="392" customFormat="false" ht="13.2" hidden="false" customHeight="false" outlineLevel="0" collapsed="false">
      <c r="A392" s="25" t="n">
        <v>391</v>
      </c>
      <c r="B392" s="25" t="n">
        <v>156</v>
      </c>
      <c r="C392" s="31" t="s">
        <v>22523</v>
      </c>
      <c r="D392" s="25" t="s">
        <v>22524</v>
      </c>
      <c r="E392" s="25" t="s">
        <v>22587</v>
      </c>
      <c r="F392" s="25" t="s">
        <v>22334</v>
      </c>
      <c r="G392" s="25" t="s">
        <v>22588</v>
      </c>
      <c r="H392" s="32" t="s">
        <v>22589</v>
      </c>
    </row>
    <row r="393" customFormat="false" ht="13.2" hidden="false" customHeight="false" outlineLevel="0" collapsed="false">
      <c r="A393" s="25" t="n">
        <v>392</v>
      </c>
      <c r="B393" s="25" t="n">
        <v>157</v>
      </c>
      <c r="C393" s="31" t="s">
        <v>22523</v>
      </c>
      <c r="D393" s="25" t="s">
        <v>22524</v>
      </c>
      <c r="E393" s="25" t="s">
        <v>22587</v>
      </c>
      <c r="F393" s="25" t="s">
        <v>22449</v>
      </c>
      <c r="G393" s="25" t="s">
        <v>22529</v>
      </c>
      <c r="H393" s="32" t="s">
        <v>22341</v>
      </c>
    </row>
    <row r="394" customFormat="false" ht="13.2" hidden="false" customHeight="false" outlineLevel="0" collapsed="false">
      <c r="A394" s="25" t="n">
        <v>393</v>
      </c>
      <c r="B394" s="25" t="n">
        <v>158</v>
      </c>
      <c r="C394" s="31" t="s">
        <v>22523</v>
      </c>
      <c r="D394" s="25" t="s">
        <v>22524</v>
      </c>
      <c r="E394" s="25" t="s">
        <v>22587</v>
      </c>
      <c r="F394" s="25" t="s">
        <v>22530</v>
      </c>
      <c r="G394" s="25" t="s">
        <v>22531</v>
      </c>
      <c r="H394" s="32" t="s">
        <v>22285</v>
      </c>
    </row>
    <row r="395" customFormat="false" ht="14.4" hidden="false" customHeight="false" outlineLevel="0" collapsed="false">
      <c r="A395" s="25" t="n">
        <v>394</v>
      </c>
      <c r="B395" s="25" t="n">
        <v>159</v>
      </c>
      <c r="C395" s="31" t="s">
        <v>22523</v>
      </c>
      <c r="D395" s="25" t="s">
        <v>22524</v>
      </c>
      <c r="E395" s="25" t="s">
        <v>22587</v>
      </c>
      <c r="F395" s="25" t="s">
        <v>22584</v>
      </c>
      <c r="G395" s="38"/>
      <c r="H395" s="32" t="s">
        <v>22285</v>
      </c>
    </row>
    <row r="396" customFormat="false" ht="13.2" hidden="false" customHeight="false" outlineLevel="0" collapsed="false">
      <c r="A396" s="25" t="n">
        <v>395</v>
      </c>
      <c r="B396" s="25" t="n">
        <v>160</v>
      </c>
      <c r="C396" s="31" t="s">
        <v>22523</v>
      </c>
      <c r="D396" s="25" t="s">
        <v>22524</v>
      </c>
      <c r="E396" s="25" t="s">
        <v>22587</v>
      </c>
      <c r="F396" s="25" t="s">
        <v>22532</v>
      </c>
      <c r="G396" s="25" t="s">
        <v>22533</v>
      </c>
      <c r="H396" s="32" t="s">
        <v>22285</v>
      </c>
    </row>
    <row r="397" customFormat="false" ht="13.2" hidden="false" customHeight="false" outlineLevel="0" collapsed="false">
      <c r="A397" s="25" t="n">
        <v>396</v>
      </c>
      <c r="B397" s="25" t="n">
        <v>161</v>
      </c>
      <c r="C397" s="31" t="s">
        <v>22523</v>
      </c>
      <c r="D397" s="25" t="s">
        <v>22524</v>
      </c>
      <c r="E397" s="25" t="s">
        <v>22587</v>
      </c>
      <c r="F397" s="25" t="s">
        <v>22534</v>
      </c>
      <c r="G397" s="25" t="s">
        <v>22535</v>
      </c>
      <c r="H397" s="32" t="s">
        <v>22341</v>
      </c>
    </row>
    <row r="398" customFormat="false" ht="13.2" hidden="false" customHeight="false" outlineLevel="0" collapsed="false">
      <c r="A398" s="25" t="n">
        <v>397</v>
      </c>
      <c r="B398" s="25" t="n">
        <v>162</v>
      </c>
      <c r="C398" s="31" t="s">
        <v>22523</v>
      </c>
      <c r="D398" s="25" t="s">
        <v>22524</v>
      </c>
      <c r="E398" s="25" t="s">
        <v>22587</v>
      </c>
      <c r="F398" s="25" t="s">
        <v>22319</v>
      </c>
      <c r="G398" s="25" t="s">
        <v>22463</v>
      </c>
      <c r="H398" s="32" t="s">
        <v>22391</v>
      </c>
    </row>
    <row r="399" customFormat="false" ht="13.2" hidden="false" customHeight="false" outlineLevel="0" collapsed="false">
      <c r="A399" s="25" t="n">
        <v>398</v>
      </c>
      <c r="B399" s="25" t="n">
        <v>163</v>
      </c>
      <c r="C399" s="31" t="s">
        <v>22523</v>
      </c>
      <c r="D399" s="25" t="s">
        <v>22524</v>
      </c>
      <c r="E399" s="25" t="s">
        <v>22587</v>
      </c>
      <c r="F399" s="25" t="s">
        <v>22331</v>
      </c>
      <c r="G399" s="25" t="s">
        <v>22590</v>
      </c>
      <c r="H399" s="32" t="s">
        <v>22391</v>
      </c>
    </row>
    <row r="400" customFormat="false" ht="13.2" hidden="false" customHeight="false" outlineLevel="0" collapsed="false">
      <c r="A400" s="25" t="n">
        <v>399</v>
      </c>
      <c r="B400" s="25" t="n">
        <v>164</v>
      </c>
      <c r="C400" s="31" t="s">
        <v>22523</v>
      </c>
      <c r="D400" s="25" t="s">
        <v>22524</v>
      </c>
      <c r="E400" s="25" t="s">
        <v>22587</v>
      </c>
      <c r="F400" s="25" t="s">
        <v>22591</v>
      </c>
      <c r="G400" s="25" t="s">
        <v>22592</v>
      </c>
      <c r="H400" s="32" t="s">
        <v>22341</v>
      </c>
    </row>
    <row r="401" customFormat="false" ht="13.2" hidden="false" customHeight="false" outlineLevel="0" collapsed="false">
      <c r="A401" s="25" t="n">
        <v>400</v>
      </c>
      <c r="B401" s="25" t="n">
        <v>165</v>
      </c>
      <c r="C401" s="31" t="s">
        <v>22523</v>
      </c>
      <c r="D401" s="25" t="s">
        <v>22524</v>
      </c>
      <c r="E401" s="25" t="s">
        <v>22587</v>
      </c>
      <c r="F401" s="25" t="s">
        <v>22541</v>
      </c>
      <c r="G401" s="25" t="s">
        <v>21936</v>
      </c>
      <c r="H401" s="32" t="s">
        <v>22341</v>
      </c>
    </row>
    <row r="402" customFormat="false" ht="13.2" hidden="false" customHeight="false" outlineLevel="0" collapsed="false">
      <c r="A402" s="25" t="n">
        <v>401</v>
      </c>
      <c r="B402" s="25" t="n">
        <v>166</v>
      </c>
      <c r="C402" s="31" t="s">
        <v>22523</v>
      </c>
      <c r="D402" s="25" t="s">
        <v>22524</v>
      </c>
      <c r="E402" s="25" t="s">
        <v>22587</v>
      </c>
      <c r="F402" s="25" t="s">
        <v>22593</v>
      </c>
      <c r="G402" s="25" t="s">
        <v>22594</v>
      </c>
      <c r="H402" s="32" t="s">
        <v>22341</v>
      </c>
    </row>
    <row r="403" customFormat="false" ht="14.4" hidden="false" customHeight="false" outlineLevel="0" collapsed="false">
      <c r="A403" s="25" t="n">
        <v>402</v>
      </c>
      <c r="B403" s="25" t="n">
        <v>167</v>
      </c>
      <c r="C403" s="31" t="s">
        <v>22523</v>
      </c>
      <c r="D403" s="25" t="s">
        <v>22524</v>
      </c>
      <c r="E403" s="25" t="s">
        <v>22587</v>
      </c>
      <c r="F403" s="25" t="s">
        <v>22545</v>
      </c>
      <c r="G403" s="38"/>
      <c r="H403" s="32" t="s">
        <v>231</v>
      </c>
    </row>
    <row r="404" customFormat="false" ht="14.4" hidden="false" customHeight="false" outlineLevel="0" collapsed="false">
      <c r="A404" s="25" t="n">
        <v>403</v>
      </c>
      <c r="B404" s="25" t="n">
        <v>168</v>
      </c>
      <c r="C404" s="31" t="s">
        <v>22523</v>
      </c>
      <c r="D404" s="25" t="s">
        <v>22524</v>
      </c>
      <c r="E404" s="25" t="s">
        <v>22587</v>
      </c>
      <c r="F404" s="25" t="s">
        <v>22546</v>
      </c>
      <c r="G404" s="39" t="s">
        <v>22547</v>
      </c>
      <c r="H404" s="32" t="s">
        <v>22341</v>
      </c>
    </row>
    <row r="405" customFormat="false" ht="14.4" hidden="false" customHeight="false" outlineLevel="0" collapsed="false">
      <c r="A405" s="25" t="n">
        <v>404</v>
      </c>
      <c r="B405" s="25" t="n">
        <v>169</v>
      </c>
      <c r="C405" s="31" t="s">
        <v>22523</v>
      </c>
      <c r="D405" s="25" t="s">
        <v>22524</v>
      </c>
      <c r="E405" s="25" t="s">
        <v>22587</v>
      </c>
      <c r="F405" s="25" t="s">
        <v>22548</v>
      </c>
      <c r="G405" s="39" t="s">
        <v>22549</v>
      </c>
      <c r="H405" s="32" t="s">
        <v>231</v>
      </c>
    </row>
    <row r="406" customFormat="false" ht="13.2" hidden="false" customHeight="false" outlineLevel="0" collapsed="false">
      <c r="A406" s="25" t="n">
        <v>405</v>
      </c>
      <c r="B406" s="25" t="n">
        <v>170</v>
      </c>
      <c r="C406" s="31" t="s">
        <v>22523</v>
      </c>
      <c r="D406" s="25" t="s">
        <v>22524</v>
      </c>
      <c r="E406" s="25" t="s">
        <v>22587</v>
      </c>
      <c r="F406" s="25" t="s">
        <v>22554</v>
      </c>
      <c r="G406" s="25" t="s">
        <v>22555</v>
      </c>
      <c r="H406" s="32" t="s">
        <v>231</v>
      </c>
    </row>
    <row r="407" customFormat="false" ht="13.2" hidden="false" customHeight="false" outlineLevel="0" collapsed="false">
      <c r="A407" s="25" t="n">
        <v>406</v>
      </c>
      <c r="B407" s="25" t="n">
        <v>171</v>
      </c>
      <c r="C407" s="31" t="s">
        <v>22523</v>
      </c>
      <c r="D407" s="25" t="s">
        <v>22524</v>
      </c>
      <c r="E407" s="25" t="s">
        <v>22587</v>
      </c>
      <c r="F407" s="25" t="s">
        <v>22257</v>
      </c>
      <c r="G407" s="31" t="s">
        <v>22556</v>
      </c>
      <c r="H407" s="32" t="s">
        <v>22259</v>
      </c>
    </row>
    <row r="408" customFormat="false" ht="13.2" hidden="false" customHeight="false" outlineLevel="0" collapsed="false">
      <c r="A408" s="25" t="n">
        <v>407</v>
      </c>
      <c r="B408" s="25" t="n">
        <v>172</v>
      </c>
      <c r="C408" s="31" t="s">
        <v>22523</v>
      </c>
      <c r="D408" s="25" t="s">
        <v>22524</v>
      </c>
      <c r="E408" s="25" t="s">
        <v>22587</v>
      </c>
      <c r="F408" s="25" t="s">
        <v>22260</v>
      </c>
      <c r="G408" s="31" t="s">
        <v>22557</v>
      </c>
      <c r="H408" s="32" t="s">
        <v>22259</v>
      </c>
    </row>
    <row r="409" customFormat="false" ht="13.2" hidden="false" customHeight="false" outlineLevel="0" collapsed="false">
      <c r="A409" s="25" t="n">
        <v>408</v>
      </c>
      <c r="B409" s="25" t="n">
        <v>173</v>
      </c>
      <c r="C409" s="31" t="s">
        <v>22523</v>
      </c>
      <c r="D409" s="25" t="s">
        <v>22524</v>
      </c>
      <c r="E409" s="25" t="s">
        <v>22595</v>
      </c>
      <c r="F409" s="25" t="s">
        <v>55</v>
      </c>
      <c r="G409" s="25" t="s">
        <v>22526</v>
      </c>
      <c r="H409" s="32" t="s">
        <v>22341</v>
      </c>
    </row>
    <row r="410" customFormat="false" ht="13.2" hidden="false" customHeight="false" outlineLevel="0" collapsed="false">
      <c r="A410" s="25" t="n">
        <v>409</v>
      </c>
      <c r="B410" s="25" t="n">
        <v>174</v>
      </c>
      <c r="C410" s="31" t="s">
        <v>22523</v>
      </c>
      <c r="D410" s="25" t="s">
        <v>22524</v>
      </c>
      <c r="E410" s="25" t="s">
        <v>22595</v>
      </c>
      <c r="F410" s="25" t="s">
        <v>22334</v>
      </c>
      <c r="G410" s="25" t="s">
        <v>22588</v>
      </c>
      <c r="H410" s="32" t="s">
        <v>22589</v>
      </c>
    </row>
    <row r="411" customFormat="false" ht="13.2" hidden="false" customHeight="false" outlineLevel="0" collapsed="false">
      <c r="A411" s="25" t="n">
        <v>410</v>
      </c>
      <c r="B411" s="25" t="n">
        <v>175</v>
      </c>
      <c r="C411" s="31" t="s">
        <v>22523</v>
      </c>
      <c r="D411" s="25" t="s">
        <v>22524</v>
      </c>
      <c r="E411" s="25" t="s">
        <v>22595</v>
      </c>
      <c r="F411" s="25" t="s">
        <v>22449</v>
      </c>
      <c r="G411" s="25" t="s">
        <v>22529</v>
      </c>
      <c r="H411" s="32" t="s">
        <v>22341</v>
      </c>
    </row>
    <row r="412" customFormat="false" ht="13.2" hidden="false" customHeight="false" outlineLevel="0" collapsed="false">
      <c r="A412" s="25" t="n">
        <v>411</v>
      </c>
      <c r="B412" s="25" t="n">
        <v>176</v>
      </c>
      <c r="C412" s="31" t="s">
        <v>22523</v>
      </c>
      <c r="D412" s="25" t="s">
        <v>22524</v>
      </c>
      <c r="E412" s="25" t="s">
        <v>22595</v>
      </c>
      <c r="F412" s="25" t="s">
        <v>22530</v>
      </c>
      <c r="G412" s="25" t="s">
        <v>22531</v>
      </c>
      <c r="H412" s="32" t="s">
        <v>22285</v>
      </c>
    </row>
    <row r="413" customFormat="false" ht="13.2" hidden="false" customHeight="false" outlineLevel="0" collapsed="false">
      <c r="A413" s="25" t="n">
        <v>412</v>
      </c>
      <c r="B413" s="25" t="n">
        <v>177</v>
      </c>
      <c r="C413" s="31" t="s">
        <v>22523</v>
      </c>
      <c r="D413" s="25" t="s">
        <v>22524</v>
      </c>
      <c r="E413" s="25" t="s">
        <v>22595</v>
      </c>
      <c r="F413" s="25" t="s">
        <v>22532</v>
      </c>
      <c r="G413" s="25" t="s">
        <v>22533</v>
      </c>
      <c r="H413" s="32" t="s">
        <v>22285</v>
      </c>
    </row>
    <row r="414" customFormat="false" ht="14.4" hidden="false" customHeight="false" outlineLevel="0" collapsed="false">
      <c r="A414" s="25" t="n">
        <v>413</v>
      </c>
      <c r="B414" s="25" t="n">
        <v>178</v>
      </c>
      <c r="C414" s="31" t="s">
        <v>22523</v>
      </c>
      <c r="D414" s="25" t="s">
        <v>22524</v>
      </c>
      <c r="E414" s="25" t="s">
        <v>22595</v>
      </c>
      <c r="F414" s="25" t="s">
        <v>22584</v>
      </c>
      <c r="G414" s="38"/>
      <c r="H414" s="32" t="s">
        <v>22285</v>
      </c>
    </row>
    <row r="415" customFormat="false" ht="13.2" hidden="false" customHeight="false" outlineLevel="0" collapsed="false">
      <c r="A415" s="25" t="n">
        <v>414</v>
      </c>
      <c r="B415" s="25" t="n">
        <v>179</v>
      </c>
      <c r="C415" s="31" t="s">
        <v>22523</v>
      </c>
      <c r="D415" s="25" t="s">
        <v>22524</v>
      </c>
      <c r="E415" s="25" t="s">
        <v>22595</v>
      </c>
      <c r="F415" s="25" t="s">
        <v>22534</v>
      </c>
      <c r="G415" s="25" t="s">
        <v>22535</v>
      </c>
      <c r="H415" s="32" t="s">
        <v>22341</v>
      </c>
    </row>
    <row r="416" customFormat="false" ht="13.2" hidden="false" customHeight="false" outlineLevel="0" collapsed="false">
      <c r="A416" s="25" t="n">
        <v>415</v>
      </c>
      <c r="B416" s="25" t="n">
        <v>180</v>
      </c>
      <c r="C416" s="31" t="s">
        <v>22523</v>
      </c>
      <c r="D416" s="25" t="s">
        <v>22524</v>
      </c>
      <c r="E416" s="25" t="s">
        <v>22595</v>
      </c>
      <c r="F416" s="25" t="s">
        <v>22319</v>
      </c>
      <c r="G416" s="25" t="s">
        <v>22463</v>
      </c>
      <c r="H416" s="32" t="s">
        <v>22391</v>
      </c>
    </row>
    <row r="417" customFormat="false" ht="13.2" hidden="false" customHeight="false" outlineLevel="0" collapsed="false">
      <c r="A417" s="25" t="n">
        <v>416</v>
      </c>
      <c r="B417" s="25" t="n">
        <v>181</v>
      </c>
      <c r="C417" s="31" t="s">
        <v>22523</v>
      </c>
      <c r="D417" s="25" t="s">
        <v>22524</v>
      </c>
      <c r="E417" s="25" t="s">
        <v>22595</v>
      </c>
      <c r="F417" s="25" t="s">
        <v>22331</v>
      </c>
      <c r="G417" s="25" t="s">
        <v>22590</v>
      </c>
      <c r="H417" s="32" t="s">
        <v>22391</v>
      </c>
    </row>
    <row r="418" customFormat="false" ht="13.2" hidden="false" customHeight="false" outlineLevel="0" collapsed="false">
      <c r="A418" s="25" t="n">
        <v>417</v>
      </c>
      <c r="B418" s="25" t="n">
        <v>182</v>
      </c>
      <c r="C418" s="31" t="s">
        <v>22523</v>
      </c>
      <c r="D418" s="25" t="s">
        <v>22524</v>
      </c>
      <c r="E418" s="25" t="s">
        <v>22595</v>
      </c>
      <c r="F418" s="25" t="s">
        <v>22591</v>
      </c>
      <c r="G418" s="25" t="s">
        <v>22592</v>
      </c>
      <c r="H418" s="32" t="s">
        <v>22341</v>
      </c>
    </row>
    <row r="419" customFormat="false" ht="13.2" hidden="false" customHeight="false" outlineLevel="0" collapsed="false">
      <c r="A419" s="25" t="n">
        <v>418</v>
      </c>
      <c r="B419" s="25" t="n">
        <v>183</v>
      </c>
      <c r="C419" s="31" t="s">
        <v>22523</v>
      </c>
      <c r="D419" s="25" t="s">
        <v>22524</v>
      </c>
      <c r="E419" s="25" t="s">
        <v>22595</v>
      </c>
      <c r="F419" s="25" t="s">
        <v>22541</v>
      </c>
      <c r="G419" s="25" t="s">
        <v>21936</v>
      </c>
      <c r="H419" s="32" t="s">
        <v>22341</v>
      </c>
    </row>
    <row r="420" customFormat="false" ht="14.4" hidden="false" customHeight="false" outlineLevel="0" collapsed="false">
      <c r="A420" s="25" t="n">
        <v>419</v>
      </c>
      <c r="B420" s="25" t="n">
        <v>184</v>
      </c>
      <c r="C420" s="31" t="s">
        <v>22523</v>
      </c>
      <c r="D420" s="25" t="s">
        <v>22524</v>
      </c>
      <c r="E420" s="25" t="s">
        <v>22595</v>
      </c>
      <c r="F420" s="25" t="s">
        <v>22545</v>
      </c>
      <c r="G420" s="38"/>
      <c r="H420" s="32" t="s">
        <v>231</v>
      </c>
    </row>
    <row r="421" customFormat="false" ht="14.4" hidden="false" customHeight="false" outlineLevel="0" collapsed="false">
      <c r="A421" s="25" t="n">
        <v>420</v>
      </c>
      <c r="B421" s="25" t="n">
        <v>185</v>
      </c>
      <c r="C421" s="31" t="s">
        <v>22523</v>
      </c>
      <c r="D421" s="25" t="s">
        <v>22524</v>
      </c>
      <c r="E421" s="25" t="s">
        <v>22595</v>
      </c>
      <c r="F421" s="25" t="s">
        <v>22546</v>
      </c>
      <c r="G421" s="39" t="s">
        <v>22547</v>
      </c>
      <c r="H421" s="32" t="s">
        <v>22341</v>
      </c>
    </row>
    <row r="422" customFormat="false" ht="14.4" hidden="false" customHeight="false" outlineLevel="0" collapsed="false">
      <c r="A422" s="25" t="n">
        <v>421</v>
      </c>
      <c r="B422" s="25" t="n">
        <v>186</v>
      </c>
      <c r="C422" s="31" t="s">
        <v>22523</v>
      </c>
      <c r="D422" s="25" t="s">
        <v>22524</v>
      </c>
      <c r="E422" s="25" t="s">
        <v>22595</v>
      </c>
      <c r="F422" s="25" t="s">
        <v>22548</v>
      </c>
      <c r="G422" s="39" t="s">
        <v>22549</v>
      </c>
      <c r="H422" s="32" t="s">
        <v>231</v>
      </c>
    </row>
    <row r="423" customFormat="false" ht="13.2" hidden="false" customHeight="false" outlineLevel="0" collapsed="false">
      <c r="A423" s="25" t="n">
        <v>422</v>
      </c>
      <c r="B423" s="25" t="n">
        <v>187</v>
      </c>
      <c r="C423" s="31" t="s">
        <v>22523</v>
      </c>
      <c r="D423" s="25" t="s">
        <v>22524</v>
      </c>
      <c r="E423" s="25" t="s">
        <v>22595</v>
      </c>
      <c r="F423" s="25" t="s">
        <v>22554</v>
      </c>
      <c r="G423" s="25" t="s">
        <v>22555</v>
      </c>
      <c r="H423" s="32" t="s">
        <v>231</v>
      </c>
    </row>
    <row r="424" customFormat="false" ht="13.2" hidden="false" customHeight="false" outlineLevel="0" collapsed="false">
      <c r="A424" s="25" t="n">
        <v>423</v>
      </c>
      <c r="B424" s="25" t="n">
        <v>188</v>
      </c>
      <c r="C424" s="31" t="s">
        <v>22523</v>
      </c>
      <c r="D424" s="25" t="s">
        <v>22524</v>
      </c>
      <c r="E424" s="25" t="s">
        <v>22595</v>
      </c>
      <c r="F424" s="25" t="s">
        <v>22257</v>
      </c>
      <c r="G424" s="31" t="s">
        <v>22556</v>
      </c>
      <c r="H424" s="32" t="s">
        <v>22259</v>
      </c>
    </row>
    <row r="425" customFormat="false" ht="13.2" hidden="false" customHeight="false" outlineLevel="0" collapsed="false">
      <c r="A425" s="25" t="n">
        <v>424</v>
      </c>
      <c r="B425" s="25" t="n">
        <v>189</v>
      </c>
      <c r="C425" s="31" t="s">
        <v>22523</v>
      </c>
      <c r="D425" s="25" t="s">
        <v>22524</v>
      </c>
      <c r="E425" s="25" t="s">
        <v>22595</v>
      </c>
      <c r="F425" s="25" t="s">
        <v>22260</v>
      </c>
      <c r="G425" s="31" t="s">
        <v>22557</v>
      </c>
      <c r="H425" s="32" t="s">
        <v>22259</v>
      </c>
    </row>
    <row r="426" customFormat="false" ht="13.2" hidden="false" customHeight="false" outlineLevel="0" collapsed="false">
      <c r="A426" s="25" t="n">
        <v>425</v>
      </c>
      <c r="B426" s="25" t="n">
        <v>190</v>
      </c>
      <c r="C426" s="31" t="s">
        <v>22523</v>
      </c>
      <c r="D426" s="25" t="s">
        <v>22524</v>
      </c>
      <c r="E426" s="25" t="s">
        <v>22596</v>
      </c>
      <c r="F426" s="25" t="s">
        <v>55</v>
      </c>
      <c r="G426" s="25" t="s">
        <v>22526</v>
      </c>
      <c r="H426" s="32" t="s">
        <v>22341</v>
      </c>
    </row>
    <row r="427" customFormat="false" ht="13.2" hidden="false" customHeight="false" outlineLevel="0" collapsed="false">
      <c r="A427" s="25" t="n">
        <v>426</v>
      </c>
      <c r="B427" s="25" t="n">
        <v>191</v>
      </c>
      <c r="C427" s="31" t="s">
        <v>22523</v>
      </c>
      <c r="D427" s="25" t="s">
        <v>22524</v>
      </c>
      <c r="E427" s="25" t="s">
        <v>22596</v>
      </c>
      <c r="F427" s="25" t="s">
        <v>22334</v>
      </c>
      <c r="G427" s="25" t="s">
        <v>22588</v>
      </c>
      <c r="H427" s="32" t="s">
        <v>22589</v>
      </c>
    </row>
    <row r="428" customFormat="false" ht="13.2" hidden="false" customHeight="false" outlineLevel="0" collapsed="false">
      <c r="A428" s="25" t="n">
        <v>427</v>
      </c>
      <c r="B428" s="25" t="n">
        <v>192</v>
      </c>
      <c r="C428" s="31" t="s">
        <v>22523</v>
      </c>
      <c r="D428" s="25" t="s">
        <v>22524</v>
      </c>
      <c r="E428" s="25" t="s">
        <v>22596</v>
      </c>
      <c r="F428" s="25" t="s">
        <v>22449</v>
      </c>
      <c r="G428" s="25" t="s">
        <v>22529</v>
      </c>
      <c r="H428" s="32" t="s">
        <v>22341</v>
      </c>
    </row>
    <row r="429" customFormat="false" ht="13.2" hidden="false" customHeight="false" outlineLevel="0" collapsed="false">
      <c r="A429" s="25" t="n">
        <v>428</v>
      </c>
      <c r="B429" s="25" t="n">
        <v>193</v>
      </c>
      <c r="C429" s="31" t="s">
        <v>22523</v>
      </c>
      <c r="D429" s="25" t="s">
        <v>22524</v>
      </c>
      <c r="E429" s="25" t="s">
        <v>22596</v>
      </c>
      <c r="F429" s="25" t="s">
        <v>22530</v>
      </c>
      <c r="G429" s="25" t="s">
        <v>22531</v>
      </c>
      <c r="H429" s="32" t="s">
        <v>22285</v>
      </c>
    </row>
    <row r="430" customFormat="false" ht="13.2" hidden="false" customHeight="false" outlineLevel="0" collapsed="false">
      <c r="A430" s="25" t="n">
        <v>429</v>
      </c>
      <c r="B430" s="25" t="n">
        <v>194</v>
      </c>
      <c r="C430" s="31" t="s">
        <v>22523</v>
      </c>
      <c r="D430" s="25" t="s">
        <v>22524</v>
      </c>
      <c r="E430" s="25" t="s">
        <v>22596</v>
      </c>
      <c r="F430" s="25" t="s">
        <v>22532</v>
      </c>
      <c r="G430" s="25" t="s">
        <v>22533</v>
      </c>
      <c r="H430" s="32" t="s">
        <v>22285</v>
      </c>
    </row>
    <row r="431" customFormat="false" ht="14.4" hidden="false" customHeight="false" outlineLevel="0" collapsed="false">
      <c r="A431" s="25" t="n">
        <v>430</v>
      </c>
      <c r="B431" s="25" t="n">
        <v>195</v>
      </c>
      <c r="C431" s="31" t="s">
        <v>22523</v>
      </c>
      <c r="D431" s="25" t="s">
        <v>22524</v>
      </c>
      <c r="E431" s="25" t="s">
        <v>22596</v>
      </c>
      <c r="F431" s="25" t="s">
        <v>22584</v>
      </c>
      <c r="G431" s="38"/>
      <c r="H431" s="32" t="s">
        <v>22285</v>
      </c>
    </row>
    <row r="432" customFormat="false" ht="13.2" hidden="false" customHeight="false" outlineLevel="0" collapsed="false">
      <c r="A432" s="25" t="n">
        <v>431</v>
      </c>
      <c r="B432" s="25" t="n">
        <v>196</v>
      </c>
      <c r="C432" s="31" t="s">
        <v>22523</v>
      </c>
      <c r="D432" s="25" t="s">
        <v>22524</v>
      </c>
      <c r="E432" s="25" t="s">
        <v>22596</v>
      </c>
      <c r="F432" s="25" t="s">
        <v>22534</v>
      </c>
      <c r="G432" s="25" t="s">
        <v>22535</v>
      </c>
      <c r="H432" s="32" t="s">
        <v>22341</v>
      </c>
    </row>
    <row r="433" customFormat="false" ht="13.2" hidden="false" customHeight="false" outlineLevel="0" collapsed="false">
      <c r="A433" s="25" t="n">
        <v>432</v>
      </c>
      <c r="B433" s="25" t="n">
        <v>197</v>
      </c>
      <c r="C433" s="31" t="s">
        <v>22523</v>
      </c>
      <c r="D433" s="25" t="s">
        <v>22524</v>
      </c>
      <c r="E433" s="25" t="s">
        <v>22596</v>
      </c>
      <c r="F433" s="25" t="s">
        <v>22319</v>
      </c>
      <c r="G433" s="25" t="s">
        <v>22463</v>
      </c>
      <c r="H433" s="32" t="s">
        <v>22391</v>
      </c>
    </row>
    <row r="434" customFormat="false" ht="13.2" hidden="false" customHeight="false" outlineLevel="0" collapsed="false">
      <c r="A434" s="25" t="n">
        <v>433</v>
      </c>
      <c r="B434" s="25" t="n">
        <v>198</v>
      </c>
      <c r="C434" s="31" t="s">
        <v>22523</v>
      </c>
      <c r="D434" s="25" t="s">
        <v>22524</v>
      </c>
      <c r="E434" s="25" t="s">
        <v>22596</v>
      </c>
      <c r="F434" s="25" t="s">
        <v>22331</v>
      </c>
      <c r="G434" s="25" t="s">
        <v>22590</v>
      </c>
      <c r="H434" s="32" t="s">
        <v>22391</v>
      </c>
    </row>
    <row r="435" customFormat="false" ht="13.2" hidden="false" customHeight="false" outlineLevel="0" collapsed="false">
      <c r="A435" s="25" t="n">
        <v>434</v>
      </c>
      <c r="B435" s="25" t="n">
        <v>199</v>
      </c>
      <c r="C435" s="31" t="s">
        <v>22523</v>
      </c>
      <c r="D435" s="25" t="s">
        <v>22524</v>
      </c>
      <c r="E435" s="25" t="s">
        <v>22596</v>
      </c>
      <c r="F435" s="25" t="s">
        <v>22591</v>
      </c>
      <c r="G435" s="25" t="s">
        <v>22592</v>
      </c>
      <c r="H435" s="32" t="s">
        <v>22341</v>
      </c>
    </row>
    <row r="436" customFormat="false" ht="13.2" hidden="false" customHeight="false" outlineLevel="0" collapsed="false">
      <c r="A436" s="25" t="n">
        <v>435</v>
      </c>
      <c r="B436" s="25" t="n">
        <v>200</v>
      </c>
      <c r="C436" s="31" t="s">
        <v>22523</v>
      </c>
      <c r="D436" s="25" t="s">
        <v>22524</v>
      </c>
      <c r="E436" s="25" t="s">
        <v>22596</v>
      </c>
      <c r="F436" s="25" t="s">
        <v>22541</v>
      </c>
      <c r="G436" s="25" t="s">
        <v>21936</v>
      </c>
      <c r="H436" s="32" t="s">
        <v>22341</v>
      </c>
    </row>
    <row r="437" customFormat="false" ht="14.4" hidden="false" customHeight="false" outlineLevel="0" collapsed="false">
      <c r="A437" s="25" t="n">
        <v>436</v>
      </c>
      <c r="B437" s="25" t="n">
        <v>201</v>
      </c>
      <c r="C437" s="31" t="s">
        <v>22523</v>
      </c>
      <c r="D437" s="25" t="s">
        <v>22524</v>
      </c>
      <c r="E437" s="25" t="s">
        <v>22596</v>
      </c>
      <c r="F437" s="25" t="s">
        <v>22479</v>
      </c>
      <c r="G437" s="38"/>
      <c r="H437" s="32" t="s">
        <v>22341</v>
      </c>
    </row>
    <row r="438" customFormat="false" ht="14.4" hidden="false" customHeight="false" outlineLevel="0" collapsed="false">
      <c r="A438" s="25" t="n">
        <v>437</v>
      </c>
      <c r="B438" s="25" t="n">
        <v>202</v>
      </c>
      <c r="C438" s="31" t="s">
        <v>22523</v>
      </c>
      <c r="D438" s="25" t="s">
        <v>22524</v>
      </c>
      <c r="E438" s="25" t="s">
        <v>22596</v>
      </c>
      <c r="F438" s="25" t="s">
        <v>22597</v>
      </c>
      <c r="G438" s="38"/>
      <c r="H438" s="32" t="s">
        <v>22341</v>
      </c>
    </row>
    <row r="439" customFormat="false" ht="14.4" hidden="false" customHeight="false" outlineLevel="0" collapsed="false">
      <c r="A439" s="25" t="n">
        <v>438</v>
      </c>
      <c r="B439" s="25" t="n">
        <v>203</v>
      </c>
      <c r="C439" s="31" t="s">
        <v>22523</v>
      </c>
      <c r="D439" s="25" t="s">
        <v>22524</v>
      </c>
      <c r="E439" s="25" t="s">
        <v>22596</v>
      </c>
      <c r="F439" s="25" t="s">
        <v>22545</v>
      </c>
      <c r="G439" s="38"/>
      <c r="H439" s="32" t="s">
        <v>231</v>
      </c>
    </row>
    <row r="440" customFormat="false" ht="14.4" hidden="false" customHeight="false" outlineLevel="0" collapsed="false">
      <c r="A440" s="25" t="n">
        <v>439</v>
      </c>
      <c r="B440" s="25" t="n">
        <v>204</v>
      </c>
      <c r="C440" s="31" t="s">
        <v>22523</v>
      </c>
      <c r="D440" s="25" t="s">
        <v>22524</v>
      </c>
      <c r="E440" s="25" t="s">
        <v>22596</v>
      </c>
      <c r="F440" s="25" t="s">
        <v>22546</v>
      </c>
      <c r="G440" s="39" t="s">
        <v>22547</v>
      </c>
      <c r="H440" s="32" t="s">
        <v>22341</v>
      </c>
    </row>
    <row r="441" customFormat="false" ht="14.4" hidden="false" customHeight="false" outlineLevel="0" collapsed="false">
      <c r="A441" s="25" t="n">
        <v>440</v>
      </c>
      <c r="B441" s="25" t="n">
        <v>205</v>
      </c>
      <c r="C441" s="31" t="s">
        <v>22523</v>
      </c>
      <c r="D441" s="25" t="s">
        <v>22524</v>
      </c>
      <c r="E441" s="25" t="s">
        <v>22596</v>
      </c>
      <c r="F441" s="25" t="s">
        <v>22548</v>
      </c>
      <c r="G441" s="39" t="s">
        <v>22549</v>
      </c>
      <c r="H441" s="32" t="s">
        <v>231</v>
      </c>
    </row>
    <row r="442" customFormat="false" ht="13.2" hidden="false" customHeight="false" outlineLevel="0" collapsed="false">
      <c r="A442" s="25" t="n">
        <v>441</v>
      </c>
      <c r="B442" s="25" t="n">
        <v>206</v>
      </c>
      <c r="C442" s="31" t="s">
        <v>22523</v>
      </c>
      <c r="D442" s="25" t="s">
        <v>22524</v>
      </c>
      <c r="E442" s="25" t="s">
        <v>22596</v>
      </c>
      <c r="F442" s="25" t="s">
        <v>22554</v>
      </c>
      <c r="G442" s="25" t="s">
        <v>22555</v>
      </c>
      <c r="H442" s="32" t="s">
        <v>231</v>
      </c>
    </row>
    <row r="443" customFormat="false" ht="13.2" hidden="false" customHeight="false" outlineLevel="0" collapsed="false">
      <c r="A443" s="25" t="n">
        <v>442</v>
      </c>
      <c r="B443" s="25" t="n">
        <v>207</v>
      </c>
      <c r="C443" s="31" t="s">
        <v>22523</v>
      </c>
      <c r="D443" s="25" t="s">
        <v>22524</v>
      </c>
      <c r="E443" s="25" t="s">
        <v>22596</v>
      </c>
      <c r="F443" s="25" t="s">
        <v>22257</v>
      </c>
      <c r="G443" s="31" t="s">
        <v>22556</v>
      </c>
      <c r="H443" s="32" t="s">
        <v>22259</v>
      </c>
    </row>
    <row r="444" customFormat="false" ht="13.2" hidden="false" customHeight="false" outlineLevel="0" collapsed="false">
      <c r="A444" s="25" t="n">
        <v>443</v>
      </c>
      <c r="B444" s="25" t="n">
        <v>208</v>
      </c>
      <c r="C444" s="31" t="s">
        <v>22523</v>
      </c>
      <c r="D444" s="25" t="s">
        <v>22524</v>
      </c>
      <c r="E444" s="25" t="s">
        <v>22596</v>
      </c>
      <c r="F444" s="25" t="s">
        <v>22260</v>
      </c>
      <c r="G444" s="31" t="s">
        <v>22557</v>
      </c>
      <c r="H444" s="32" t="s">
        <v>22259</v>
      </c>
    </row>
    <row r="445" customFormat="false" ht="13.2" hidden="false" customHeight="false" outlineLevel="0" collapsed="false">
      <c r="A445" s="25" t="n">
        <v>444</v>
      </c>
      <c r="B445" s="25" t="n">
        <v>209</v>
      </c>
      <c r="C445" s="31" t="s">
        <v>22523</v>
      </c>
      <c r="D445" s="25" t="s">
        <v>22524</v>
      </c>
      <c r="E445" s="25" t="s">
        <v>22598</v>
      </c>
      <c r="F445" s="25" t="s">
        <v>55</v>
      </c>
      <c r="G445" s="25" t="s">
        <v>22526</v>
      </c>
      <c r="H445" s="32" t="s">
        <v>22341</v>
      </c>
    </row>
    <row r="446" customFormat="false" ht="13.2" hidden="false" customHeight="false" outlineLevel="0" collapsed="false">
      <c r="A446" s="25" t="n">
        <v>445</v>
      </c>
      <c r="B446" s="25" t="n">
        <v>210</v>
      </c>
      <c r="C446" s="31" t="s">
        <v>22523</v>
      </c>
      <c r="D446" s="25" t="s">
        <v>22524</v>
      </c>
      <c r="E446" s="25" t="s">
        <v>22598</v>
      </c>
      <c r="F446" s="25" t="s">
        <v>22334</v>
      </c>
      <c r="G446" s="25" t="s">
        <v>22588</v>
      </c>
      <c r="H446" s="32" t="s">
        <v>22589</v>
      </c>
    </row>
    <row r="447" customFormat="false" ht="13.2" hidden="false" customHeight="false" outlineLevel="0" collapsed="false">
      <c r="A447" s="25" t="n">
        <v>446</v>
      </c>
      <c r="B447" s="25" t="n">
        <v>211</v>
      </c>
      <c r="C447" s="31" t="s">
        <v>22523</v>
      </c>
      <c r="D447" s="25" t="s">
        <v>22524</v>
      </c>
      <c r="E447" s="25" t="s">
        <v>22598</v>
      </c>
      <c r="F447" s="25" t="s">
        <v>22449</v>
      </c>
      <c r="G447" s="25" t="s">
        <v>22529</v>
      </c>
      <c r="H447" s="32" t="s">
        <v>22341</v>
      </c>
    </row>
    <row r="448" customFormat="false" ht="13.2" hidden="false" customHeight="false" outlineLevel="0" collapsed="false">
      <c r="A448" s="25" t="n">
        <v>447</v>
      </c>
      <c r="B448" s="25" t="n">
        <v>212</v>
      </c>
      <c r="C448" s="31" t="s">
        <v>22523</v>
      </c>
      <c r="D448" s="25" t="s">
        <v>22524</v>
      </c>
      <c r="E448" s="25" t="s">
        <v>22598</v>
      </c>
      <c r="F448" s="25" t="s">
        <v>22530</v>
      </c>
      <c r="G448" s="25" t="s">
        <v>22531</v>
      </c>
      <c r="H448" s="32" t="s">
        <v>22285</v>
      </c>
    </row>
    <row r="449" customFormat="false" ht="13.2" hidden="false" customHeight="false" outlineLevel="0" collapsed="false">
      <c r="A449" s="25" t="n">
        <v>448</v>
      </c>
      <c r="B449" s="25" t="n">
        <v>213</v>
      </c>
      <c r="C449" s="31" t="s">
        <v>22523</v>
      </c>
      <c r="D449" s="25" t="s">
        <v>22524</v>
      </c>
      <c r="E449" s="25" t="s">
        <v>22598</v>
      </c>
      <c r="F449" s="25" t="s">
        <v>22532</v>
      </c>
      <c r="G449" s="25" t="s">
        <v>22533</v>
      </c>
      <c r="H449" s="32" t="s">
        <v>22285</v>
      </c>
    </row>
    <row r="450" customFormat="false" ht="13.2" hidden="false" customHeight="false" outlineLevel="0" collapsed="false">
      <c r="A450" s="25" t="n">
        <v>449</v>
      </c>
      <c r="B450" s="25" t="n">
        <v>214</v>
      </c>
      <c r="C450" s="31" t="s">
        <v>22523</v>
      </c>
      <c r="D450" s="25" t="s">
        <v>22524</v>
      </c>
      <c r="E450" s="25" t="s">
        <v>22598</v>
      </c>
      <c r="F450" s="25" t="s">
        <v>22534</v>
      </c>
      <c r="G450" s="25" t="s">
        <v>22535</v>
      </c>
      <c r="H450" s="32" t="s">
        <v>22341</v>
      </c>
    </row>
    <row r="451" customFormat="false" ht="13.2" hidden="false" customHeight="false" outlineLevel="0" collapsed="false">
      <c r="A451" s="25" t="n">
        <v>450</v>
      </c>
      <c r="B451" s="25" t="n">
        <v>215</v>
      </c>
      <c r="C451" s="31" t="s">
        <v>22523</v>
      </c>
      <c r="D451" s="25" t="s">
        <v>22524</v>
      </c>
      <c r="E451" s="25" t="s">
        <v>22598</v>
      </c>
      <c r="F451" s="25" t="s">
        <v>22319</v>
      </c>
      <c r="G451" s="25" t="s">
        <v>22463</v>
      </c>
      <c r="H451" s="32" t="s">
        <v>22391</v>
      </c>
    </row>
    <row r="452" customFormat="false" ht="13.2" hidden="false" customHeight="false" outlineLevel="0" collapsed="false">
      <c r="A452" s="25" t="n">
        <v>451</v>
      </c>
      <c r="B452" s="25" t="n">
        <v>216</v>
      </c>
      <c r="C452" s="31" t="s">
        <v>22523</v>
      </c>
      <c r="D452" s="25" t="s">
        <v>22524</v>
      </c>
      <c r="E452" s="25" t="s">
        <v>22598</v>
      </c>
      <c r="F452" s="25" t="s">
        <v>22331</v>
      </c>
      <c r="G452" s="25" t="s">
        <v>22590</v>
      </c>
      <c r="H452" s="32" t="s">
        <v>22391</v>
      </c>
    </row>
    <row r="453" customFormat="false" ht="13.2" hidden="false" customHeight="false" outlineLevel="0" collapsed="false">
      <c r="A453" s="25" t="n">
        <v>452</v>
      </c>
      <c r="B453" s="25" t="n">
        <v>217</v>
      </c>
      <c r="C453" s="31" t="s">
        <v>22523</v>
      </c>
      <c r="D453" s="25" t="s">
        <v>22524</v>
      </c>
      <c r="E453" s="25" t="s">
        <v>22598</v>
      </c>
      <c r="F453" s="25" t="s">
        <v>22591</v>
      </c>
      <c r="G453" s="25" t="s">
        <v>22592</v>
      </c>
      <c r="H453" s="32" t="s">
        <v>22341</v>
      </c>
    </row>
    <row r="454" customFormat="false" ht="13.2" hidden="false" customHeight="false" outlineLevel="0" collapsed="false">
      <c r="A454" s="25" t="n">
        <v>453</v>
      </c>
      <c r="B454" s="25" t="n">
        <v>218</v>
      </c>
      <c r="C454" s="31" t="s">
        <v>22523</v>
      </c>
      <c r="D454" s="25" t="s">
        <v>22524</v>
      </c>
      <c r="E454" s="25" t="s">
        <v>22598</v>
      </c>
      <c r="F454" s="25" t="s">
        <v>22541</v>
      </c>
      <c r="G454" s="25" t="s">
        <v>21936</v>
      </c>
      <c r="H454" s="32" t="s">
        <v>22341</v>
      </c>
    </row>
    <row r="455" customFormat="false" ht="13.2" hidden="false" customHeight="false" outlineLevel="0" collapsed="false">
      <c r="A455" s="25" t="n">
        <v>454</v>
      </c>
      <c r="B455" s="25" t="n">
        <v>219</v>
      </c>
      <c r="C455" s="31" t="s">
        <v>22523</v>
      </c>
      <c r="D455" s="25" t="s">
        <v>22524</v>
      </c>
      <c r="E455" s="25" t="s">
        <v>22598</v>
      </c>
      <c r="F455" s="25" t="s">
        <v>22593</v>
      </c>
      <c r="G455" s="25" t="s">
        <v>22594</v>
      </c>
      <c r="H455" s="32" t="s">
        <v>22341</v>
      </c>
    </row>
    <row r="456" customFormat="false" ht="14.4" hidden="false" customHeight="false" outlineLevel="0" collapsed="false">
      <c r="A456" s="25" t="n">
        <v>455</v>
      </c>
      <c r="B456" s="25" t="n">
        <v>220</v>
      </c>
      <c r="C456" s="31" t="s">
        <v>22523</v>
      </c>
      <c r="D456" s="25" t="s">
        <v>22524</v>
      </c>
      <c r="E456" s="25" t="s">
        <v>22598</v>
      </c>
      <c r="F456" s="25" t="s">
        <v>22599</v>
      </c>
      <c r="G456" s="38"/>
      <c r="H456" s="32" t="s">
        <v>22341</v>
      </c>
    </row>
    <row r="457" customFormat="false" ht="14.4" hidden="false" customHeight="false" outlineLevel="0" collapsed="false">
      <c r="A457" s="25" t="n">
        <v>456</v>
      </c>
      <c r="B457" s="25" t="n">
        <v>221</v>
      </c>
      <c r="C457" s="31" t="s">
        <v>22523</v>
      </c>
      <c r="D457" s="25" t="s">
        <v>22524</v>
      </c>
      <c r="E457" s="25" t="s">
        <v>22598</v>
      </c>
      <c r="F457" s="25" t="s">
        <v>22545</v>
      </c>
      <c r="G457" s="38"/>
      <c r="H457" s="32" t="s">
        <v>231</v>
      </c>
    </row>
    <row r="458" customFormat="false" ht="14.4" hidden="false" customHeight="false" outlineLevel="0" collapsed="false">
      <c r="A458" s="25" t="n">
        <v>457</v>
      </c>
      <c r="B458" s="25" t="n">
        <v>222</v>
      </c>
      <c r="C458" s="31" t="s">
        <v>22523</v>
      </c>
      <c r="D458" s="25" t="s">
        <v>22524</v>
      </c>
      <c r="E458" s="25" t="s">
        <v>22598</v>
      </c>
      <c r="F458" s="25" t="s">
        <v>22546</v>
      </c>
      <c r="G458" s="39" t="s">
        <v>22547</v>
      </c>
      <c r="H458" s="32" t="s">
        <v>22341</v>
      </c>
    </row>
    <row r="459" customFormat="false" ht="14.4" hidden="false" customHeight="false" outlineLevel="0" collapsed="false">
      <c r="A459" s="25" t="n">
        <v>458</v>
      </c>
      <c r="B459" s="25" t="n">
        <v>223</v>
      </c>
      <c r="C459" s="31" t="s">
        <v>22523</v>
      </c>
      <c r="D459" s="25" t="s">
        <v>22524</v>
      </c>
      <c r="E459" s="25" t="s">
        <v>22598</v>
      </c>
      <c r="F459" s="25" t="s">
        <v>22548</v>
      </c>
      <c r="G459" s="39" t="s">
        <v>22549</v>
      </c>
      <c r="H459" s="32" t="s">
        <v>231</v>
      </c>
    </row>
    <row r="460" customFormat="false" ht="13.2" hidden="false" customHeight="false" outlineLevel="0" collapsed="false">
      <c r="A460" s="25" t="n">
        <v>459</v>
      </c>
      <c r="B460" s="25" t="n">
        <v>224</v>
      </c>
      <c r="C460" s="31" t="s">
        <v>22523</v>
      </c>
      <c r="D460" s="25" t="s">
        <v>22524</v>
      </c>
      <c r="E460" s="25" t="s">
        <v>22598</v>
      </c>
      <c r="F460" s="25" t="s">
        <v>22554</v>
      </c>
      <c r="G460" s="25" t="s">
        <v>22555</v>
      </c>
      <c r="H460" s="32" t="s">
        <v>231</v>
      </c>
    </row>
    <row r="461" customFormat="false" ht="13.2" hidden="false" customHeight="false" outlineLevel="0" collapsed="false">
      <c r="A461" s="25" t="n">
        <v>460</v>
      </c>
      <c r="B461" s="25" t="n">
        <v>225</v>
      </c>
      <c r="C461" s="31" t="s">
        <v>22523</v>
      </c>
      <c r="D461" s="25" t="s">
        <v>22524</v>
      </c>
      <c r="E461" s="25" t="s">
        <v>22598</v>
      </c>
      <c r="F461" s="25" t="s">
        <v>22257</v>
      </c>
      <c r="G461" s="31" t="s">
        <v>22556</v>
      </c>
      <c r="H461" s="32" t="s">
        <v>22259</v>
      </c>
    </row>
    <row r="462" customFormat="false" ht="13.2" hidden="false" customHeight="false" outlineLevel="0" collapsed="false">
      <c r="A462" s="25" t="n">
        <v>461</v>
      </c>
      <c r="B462" s="25" t="n">
        <v>226</v>
      </c>
      <c r="C462" s="31" t="s">
        <v>22523</v>
      </c>
      <c r="D462" s="25" t="s">
        <v>22524</v>
      </c>
      <c r="E462" s="25" t="s">
        <v>22598</v>
      </c>
      <c r="F462" s="25" t="s">
        <v>22260</v>
      </c>
      <c r="G462" s="31" t="s">
        <v>22557</v>
      </c>
      <c r="H462" s="32" t="s">
        <v>22259</v>
      </c>
    </row>
    <row r="463" customFormat="false" ht="13.2" hidden="false" customHeight="false" outlineLevel="0" collapsed="false">
      <c r="A463" s="25" t="n">
        <v>462</v>
      </c>
      <c r="B463" s="25" t="n">
        <v>227</v>
      </c>
      <c r="C463" s="31" t="s">
        <v>22523</v>
      </c>
      <c r="D463" s="25" t="s">
        <v>22524</v>
      </c>
      <c r="E463" s="25" t="s">
        <v>22600</v>
      </c>
      <c r="F463" s="25" t="s">
        <v>55</v>
      </c>
      <c r="G463" s="25" t="s">
        <v>22576</v>
      </c>
      <c r="H463" s="32" t="s">
        <v>22341</v>
      </c>
    </row>
    <row r="464" customFormat="false" ht="13.2" hidden="false" customHeight="false" outlineLevel="0" collapsed="false">
      <c r="A464" s="25" t="n">
        <v>463</v>
      </c>
      <c r="B464" s="25" t="n">
        <v>228</v>
      </c>
      <c r="C464" s="31" t="s">
        <v>22523</v>
      </c>
      <c r="D464" s="25" t="s">
        <v>22524</v>
      </c>
      <c r="E464" s="25" t="s">
        <v>22600</v>
      </c>
      <c r="F464" s="25" t="s">
        <v>22334</v>
      </c>
      <c r="G464" s="25" t="s">
        <v>22601</v>
      </c>
      <c r="H464" s="32" t="s">
        <v>22589</v>
      </c>
    </row>
    <row r="465" customFormat="false" ht="13.2" hidden="false" customHeight="false" outlineLevel="0" collapsed="false">
      <c r="A465" s="25" t="n">
        <v>464</v>
      </c>
      <c r="B465" s="25" t="n">
        <v>229</v>
      </c>
      <c r="C465" s="31" t="s">
        <v>22523</v>
      </c>
      <c r="D465" s="25" t="s">
        <v>22524</v>
      </c>
      <c r="E465" s="25" t="s">
        <v>22600</v>
      </c>
      <c r="F465" s="25" t="s">
        <v>22449</v>
      </c>
      <c r="G465" s="25" t="s">
        <v>22529</v>
      </c>
      <c r="H465" s="32" t="s">
        <v>22341</v>
      </c>
    </row>
    <row r="466" customFormat="false" ht="13.2" hidden="false" customHeight="false" outlineLevel="0" collapsed="false">
      <c r="A466" s="25" t="n">
        <v>465</v>
      </c>
      <c r="B466" s="25" t="n">
        <v>230</v>
      </c>
      <c r="C466" s="31" t="s">
        <v>22523</v>
      </c>
      <c r="D466" s="25" t="s">
        <v>22524</v>
      </c>
      <c r="E466" s="25" t="s">
        <v>22600</v>
      </c>
      <c r="F466" s="25" t="s">
        <v>22602</v>
      </c>
      <c r="G466" s="25" t="s">
        <v>22603</v>
      </c>
      <c r="H466" s="32" t="s">
        <v>22285</v>
      </c>
    </row>
    <row r="467" customFormat="false" ht="14.4" hidden="false" customHeight="false" outlineLevel="0" collapsed="false">
      <c r="A467" s="25" t="n">
        <v>466</v>
      </c>
      <c r="B467" s="25" t="n">
        <v>231</v>
      </c>
      <c r="C467" s="31" t="s">
        <v>22523</v>
      </c>
      <c r="D467" s="25" t="s">
        <v>22524</v>
      </c>
      <c r="E467" s="25" t="s">
        <v>22600</v>
      </c>
      <c r="F467" s="25" t="s">
        <v>22584</v>
      </c>
      <c r="G467" s="38"/>
      <c r="H467" s="32" t="s">
        <v>22285</v>
      </c>
    </row>
    <row r="468" customFormat="false" ht="13.2" hidden="false" customHeight="false" outlineLevel="0" collapsed="false">
      <c r="A468" s="25" t="n">
        <v>467</v>
      </c>
      <c r="B468" s="25" t="n">
        <v>232</v>
      </c>
      <c r="C468" s="31" t="s">
        <v>22523</v>
      </c>
      <c r="D468" s="25" t="s">
        <v>22524</v>
      </c>
      <c r="E468" s="25" t="s">
        <v>22600</v>
      </c>
      <c r="F468" s="25" t="s">
        <v>22532</v>
      </c>
      <c r="G468" s="25" t="s">
        <v>22533</v>
      </c>
      <c r="H468" s="32" t="s">
        <v>22285</v>
      </c>
    </row>
    <row r="469" customFormat="false" ht="13.2" hidden="false" customHeight="false" outlineLevel="0" collapsed="false">
      <c r="A469" s="25" t="n">
        <v>468</v>
      </c>
      <c r="B469" s="25" t="n">
        <v>233</v>
      </c>
      <c r="C469" s="31" t="s">
        <v>22523</v>
      </c>
      <c r="D469" s="25" t="s">
        <v>22524</v>
      </c>
      <c r="E469" s="25" t="s">
        <v>22600</v>
      </c>
      <c r="F469" s="25" t="s">
        <v>22319</v>
      </c>
      <c r="G469" s="25" t="s">
        <v>22463</v>
      </c>
      <c r="H469" s="32" t="s">
        <v>22391</v>
      </c>
    </row>
    <row r="470" customFormat="false" ht="13.2" hidden="false" customHeight="false" outlineLevel="0" collapsed="false">
      <c r="A470" s="25" t="n">
        <v>469</v>
      </c>
      <c r="B470" s="25" t="n">
        <v>234</v>
      </c>
      <c r="C470" s="31" t="s">
        <v>22523</v>
      </c>
      <c r="D470" s="25" t="s">
        <v>22524</v>
      </c>
      <c r="E470" s="25" t="s">
        <v>22600</v>
      </c>
      <c r="F470" s="25" t="s">
        <v>22331</v>
      </c>
      <c r="G470" s="25" t="s">
        <v>22590</v>
      </c>
      <c r="H470" s="32" t="s">
        <v>22391</v>
      </c>
    </row>
    <row r="471" customFormat="false" ht="13.2" hidden="false" customHeight="false" outlineLevel="0" collapsed="false">
      <c r="A471" s="25" t="n">
        <v>470</v>
      </c>
      <c r="B471" s="25" t="n">
        <v>235</v>
      </c>
      <c r="C471" s="31" t="s">
        <v>22523</v>
      </c>
      <c r="D471" s="25" t="s">
        <v>22524</v>
      </c>
      <c r="E471" s="25" t="s">
        <v>22600</v>
      </c>
      <c r="F471" s="25" t="s">
        <v>22591</v>
      </c>
      <c r="G471" s="25" t="s">
        <v>22592</v>
      </c>
      <c r="H471" s="32" t="s">
        <v>22341</v>
      </c>
    </row>
    <row r="472" customFormat="false" ht="13.2" hidden="false" customHeight="false" outlineLevel="0" collapsed="false">
      <c r="A472" s="25" t="n">
        <v>471</v>
      </c>
      <c r="B472" s="25" t="n">
        <v>236</v>
      </c>
      <c r="C472" s="31" t="s">
        <v>22523</v>
      </c>
      <c r="D472" s="25" t="s">
        <v>22524</v>
      </c>
      <c r="E472" s="25" t="s">
        <v>22600</v>
      </c>
      <c r="F472" s="25" t="s">
        <v>22541</v>
      </c>
      <c r="G472" s="25" t="s">
        <v>21936</v>
      </c>
      <c r="H472" s="32" t="s">
        <v>22341</v>
      </c>
    </row>
    <row r="473" customFormat="false" ht="13.2" hidden="false" customHeight="false" outlineLevel="0" collapsed="false">
      <c r="A473" s="25" t="n">
        <v>472</v>
      </c>
      <c r="B473" s="25" t="n">
        <v>237</v>
      </c>
      <c r="C473" s="31" t="s">
        <v>22523</v>
      </c>
      <c r="D473" s="25" t="s">
        <v>22524</v>
      </c>
      <c r="E473" s="25" t="s">
        <v>22600</v>
      </c>
      <c r="F473" s="25" t="s">
        <v>22593</v>
      </c>
      <c r="G473" s="25" t="s">
        <v>22594</v>
      </c>
      <c r="H473" s="32" t="s">
        <v>22341</v>
      </c>
    </row>
    <row r="474" customFormat="false" ht="13.2" hidden="false" customHeight="false" outlineLevel="0" collapsed="false">
      <c r="A474" s="25" t="n">
        <v>473</v>
      </c>
      <c r="B474" s="25" t="n">
        <v>238</v>
      </c>
      <c r="C474" s="31" t="s">
        <v>22523</v>
      </c>
      <c r="D474" s="25" t="s">
        <v>22524</v>
      </c>
      <c r="E474" s="25" t="s">
        <v>22600</v>
      </c>
      <c r="F474" s="25" t="s">
        <v>22390</v>
      </c>
      <c r="G474" s="25" t="s">
        <v>22604</v>
      </c>
      <c r="H474" s="32" t="s">
        <v>22341</v>
      </c>
    </row>
    <row r="475" customFormat="false" ht="14.4" hidden="false" customHeight="false" outlineLevel="0" collapsed="false">
      <c r="A475" s="25" t="n">
        <v>474</v>
      </c>
      <c r="B475" s="25" t="n">
        <v>239</v>
      </c>
      <c r="C475" s="31" t="s">
        <v>22523</v>
      </c>
      <c r="D475" s="25" t="s">
        <v>22524</v>
      </c>
      <c r="E475" s="25" t="s">
        <v>22600</v>
      </c>
      <c r="F475" s="25" t="s">
        <v>22545</v>
      </c>
      <c r="G475" s="38"/>
      <c r="H475" s="32" t="s">
        <v>231</v>
      </c>
    </row>
    <row r="476" customFormat="false" ht="14.4" hidden="false" customHeight="false" outlineLevel="0" collapsed="false">
      <c r="A476" s="25" t="n">
        <v>475</v>
      </c>
      <c r="B476" s="25" t="n">
        <v>240</v>
      </c>
      <c r="C476" s="31" t="s">
        <v>22523</v>
      </c>
      <c r="D476" s="25" t="s">
        <v>22524</v>
      </c>
      <c r="E476" s="25" t="s">
        <v>22600</v>
      </c>
      <c r="F476" s="25" t="s">
        <v>22546</v>
      </c>
      <c r="G476" s="39" t="s">
        <v>22578</v>
      </c>
      <c r="H476" s="32" t="s">
        <v>22341</v>
      </c>
    </row>
    <row r="477" customFormat="false" ht="14.4" hidden="false" customHeight="false" outlineLevel="0" collapsed="false">
      <c r="A477" s="25" t="n">
        <v>476</v>
      </c>
      <c r="B477" s="25" t="n">
        <v>241</v>
      </c>
      <c r="C477" s="31" t="s">
        <v>22523</v>
      </c>
      <c r="D477" s="25" t="s">
        <v>22524</v>
      </c>
      <c r="E477" s="25" t="s">
        <v>22600</v>
      </c>
      <c r="F477" s="25" t="s">
        <v>22548</v>
      </c>
      <c r="G477" s="39" t="s">
        <v>22549</v>
      </c>
      <c r="H477" s="32" t="s">
        <v>231</v>
      </c>
    </row>
    <row r="478" customFormat="false" ht="13.2" hidden="false" customHeight="false" outlineLevel="0" collapsed="false">
      <c r="A478" s="25" t="n">
        <v>477</v>
      </c>
      <c r="B478" s="25" t="n">
        <v>242</v>
      </c>
      <c r="C478" s="31" t="s">
        <v>22523</v>
      </c>
      <c r="D478" s="25" t="s">
        <v>22524</v>
      </c>
      <c r="E478" s="25" t="s">
        <v>22600</v>
      </c>
      <c r="F478" s="25" t="s">
        <v>22605</v>
      </c>
      <c r="G478" s="25" t="s">
        <v>22606</v>
      </c>
      <c r="H478" s="32" t="s">
        <v>231</v>
      </c>
    </row>
    <row r="479" customFormat="false" ht="13.2" hidden="false" customHeight="false" outlineLevel="0" collapsed="false">
      <c r="A479" s="25" t="n">
        <v>478</v>
      </c>
      <c r="B479" s="25" t="n">
        <v>243</v>
      </c>
      <c r="C479" s="31" t="s">
        <v>22523</v>
      </c>
      <c r="D479" s="25" t="s">
        <v>22524</v>
      </c>
      <c r="E479" s="25" t="s">
        <v>22600</v>
      </c>
      <c r="F479" s="25" t="s">
        <v>22607</v>
      </c>
      <c r="G479" s="25" t="s">
        <v>22608</v>
      </c>
      <c r="H479" s="32" t="s">
        <v>231</v>
      </c>
    </row>
    <row r="480" customFormat="false" ht="13.2" hidden="false" customHeight="false" outlineLevel="0" collapsed="false">
      <c r="A480" s="25" t="n">
        <v>479</v>
      </c>
      <c r="B480" s="25" t="n">
        <v>244</v>
      </c>
      <c r="C480" s="31" t="s">
        <v>22523</v>
      </c>
      <c r="D480" s="25" t="s">
        <v>22524</v>
      </c>
      <c r="E480" s="25" t="s">
        <v>22600</v>
      </c>
      <c r="F480" s="25" t="s">
        <v>22554</v>
      </c>
      <c r="G480" s="25" t="s">
        <v>22555</v>
      </c>
      <c r="H480" s="32" t="s">
        <v>231</v>
      </c>
    </row>
    <row r="481" customFormat="false" ht="13.2" hidden="false" customHeight="false" outlineLevel="0" collapsed="false">
      <c r="A481" s="25" t="n">
        <v>480</v>
      </c>
      <c r="B481" s="25" t="n">
        <v>245</v>
      </c>
      <c r="C481" s="31" t="s">
        <v>22523</v>
      </c>
      <c r="D481" s="25" t="s">
        <v>22524</v>
      </c>
      <c r="E481" s="25" t="s">
        <v>22600</v>
      </c>
      <c r="F481" s="25" t="s">
        <v>22257</v>
      </c>
      <c r="G481" s="31" t="s">
        <v>22579</v>
      </c>
      <c r="H481" s="32" t="s">
        <v>22259</v>
      </c>
    </row>
    <row r="482" customFormat="false" ht="13.2" hidden="false" customHeight="false" outlineLevel="0" collapsed="false">
      <c r="A482" s="25" t="n">
        <v>481</v>
      </c>
      <c r="B482" s="25" t="n">
        <v>246</v>
      </c>
      <c r="C482" s="31" t="s">
        <v>22523</v>
      </c>
      <c r="D482" s="25" t="s">
        <v>22524</v>
      </c>
      <c r="E482" s="25" t="s">
        <v>22600</v>
      </c>
      <c r="F482" s="25" t="s">
        <v>22260</v>
      </c>
      <c r="G482" s="31" t="s">
        <v>22580</v>
      </c>
      <c r="H482" s="32" t="s">
        <v>22259</v>
      </c>
    </row>
    <row r="483" customFormat="false" ht="13.2" hidden="false" customHeight="false" outlineLevel="0" collapsed="false">
      <c r="A483" s="25" t="n">
        <v>482</v>
      </c>
      <c r="B483" s="25" t="n">
        <v>247</v>
      </c>
      <c r="C483" s="31" t="s">
        <v>22523</v>
      </c>
      <c r="D483" s="25" t="s">
        <v>22524</v>
      </c>
      <c r="E483" s="25" t="s">
        <v>22609</v>
      </c>
      <c r="F483" s="25" t="s">
        <v>55</v>
      </c>
      <c r="G483" s="25" t="s">
        <v>22576</v>
      </c>
      <c r="H483" s="32" t="s">
        <v>22341</v>
      </c>
    </row>
    <row r="484" customFormat="false" ht="13.2" hidden="false" customHeight="false" outlineLevel="0" collapsed="false">
      <c r="A484" s="25" t="n">
        <v>483</v>
      </c>
      <c r="B484" s="25" t="n">
        <v>248</v>
      </c>
      <c r="C484" s="31" t="s">
        <v>22523</v>
      </c>
      <c r="D484" s="25" t="s">
        <v>22524</v>
      </c>
      <c r="E484" s="25" t="s">
        <v>22609</v>
      </c>
      <c r="F484" s="25" t="s">
        <v>22334</v>
      </c>
      <c r="G484" s="25" t="s">
        <v>22601</v>
      </c>
      <c r="H484" s="32" t="s">
        <v>22589</v>
      </c>
    </row>
    <row r="485" customFormat="false" ht="13.2" hidden="false" customHeight="false" outlineLevel="0" collapsed="false">
      <c r="A485" s="25" t="n">
        <v>484</v>
      </c>
      <c r="B485" s="25" t="n">
        <v>249</v>
      </c>
      <c r="C485" s="31" t="s">
        <v>22523</v>
      </c>
      <c r="D485" s="25" t="s">
        <v>22524</v>
      </c>
      <c r="E485" s="25" t="s">
        <v>22609</v>
      </c>
      <c r="F485" s="25" t="s">
        <v>22449</v>
      </c>
      <c r="G485" s="25" t="s">
        <v>22529</v>
      </c>
      <c r="H485" s="32" t="s">
        <v>22341</v>
      </c>
    </row>
    <row r="486" customFormat="false" ht="13.2" hidden="false" customHeight="false" outlineLevel="0" collapsed="false">
      <c r="A486" s="25" t="n">
        <v>485</v>
      </c>
      <c r="B486" s="25" t="n">
        <v>250</v>
      </c>
      <c r="C486" s="31" t="s">
        <v>22523</v>
      </c>
      <c r="D486" s="25" t="s">
        <v>22524</v>
      </c>
      <c r="E486" s="25" t="s">
        <v>22609</v>
      </c>
      <c r="F486" s="25" t="s">
        <v>22602</v>
      </c>
      <c r="G486" s="25" t="s">
        <v>22603</v>
      </c>
      <c r="H486" s="32" t="s">
        <v>22285</v>
      </c>
    </row>
    <row r="487" customFormat="false" ht="14.4" hidden="false" customHeight="false" outlineLevel="0" collapsed="false">
      <c r="A487" s="25" t="n">
        <v>486</v>
      </c>
      <c r="B487" s="25" t="n">
        <v>251</v>
      </c>
      <c r="C487" s="31" t="s">
        <v>22523</v>
      </c>
      <c r="D487" s="25" t="s">
        <v>22524</v>
      </c>
      <c r="E487" s="25" t="s">
        <v>22609</v>
      </c>
      <c r="F487" s="25" t="s">
        <v>22584</v>
      </c>
      <c r="G487" s="38"/>
      <c r="H487" s="32" t="s">
        <v>22285</v>
      </c>
    </row>
    <row r="488" customFormat="false" ht="13.2" hidden="false" customHeight="false" outlineLevel="0" collapsed="false">
      <c r="A488" s="25" t="n">
        <v>487</v>
      </c>
      <c r="B488" s="25" t="n">
        <v>252</v>
      </c>
      <c r="C488" s="31" t="s">
        <v>22523</v>
      </c>
      <c r="D488" s="25" t="s">
        <v>22524</v>
      </c>
      <c r="E488" s="25" t="s">
        <v>22609</v>
      </c>
      <c r="F488" s="25" t="s">
        <v>22532</v>
      </c>
      <c r="G488" s="25" t="s">
        <v>22533</v>
      </c>
      <c r="H488" s="32" t="s">
        <v>22285</v>
      </c>
    </row>
    <row r="489" customFormat="false" ht="13.2" hidden="false" customHeight="false" outlineLevel="0" collapsed="false">
      <c r="A489" s="25" t="n">
        <v>488</v>
      </c>
      <c r="B489" s="25" t="n">
        <v>253</v>
      </c>
      <c r="C489" s="31" t="s">
        <v>22523</v>
      </c>
      <c r="D489" s="25" t="s">
        <v>22524</v>
      </c>
      <c r="E489" s="25" t="s">
        <v>22609</v>
      </c>
      <c r="F489" s="25" t="s">
        <v>22319</v>
      </c>
      <c r="G489" s="25" t="s">
        <v>22463</v>
      </c>
      <c r="H489" s="32" t="s">
        <v>22391</v>
      </c>
    </row>
    <row r="490" customFormat="false" ht="13.2" hidden="false" customHeight="false" outlineLevel="0" collapsed="false">
      <c r="A490" s="25" t="n">
        <v>489</v>
      </c>
      <c r="B490" s="25" t="n">
        <v>254</v>
      </c>
      <c r="C490" s="31" t="s">
        <v>22523</v>
      </c>
      <c r="D490" s="25" t="s">
        <v>22524</v>
      </c>
      <c r="E490" s="25" t="s">
        <v>22609</v>
      </c>
      <c r="F490" s="25" t="s">
        <v>22331</v>
      </c>
      <c r="G490" s="25" t="s">
        <v>22590</v>
      </c>
      <c r="H490" s="32" t="s">
        <v>22391</v>
      </c>
    </row>
    <row r="491" customFormat="false" ht="13.2" hidden="false" customHeight="false" outlineLevel="0" collapsed="false">
      <c r="A491" s="25" t="n">
        <v>490</v>
      </c>
      <c r="B491" s="25" t="n">
        <v>255</v>
      </c>
      <c r="C491" s="31" t="s">
        <v>22523</v>
      </c>
      <c r="D491" s="25" t="s">
        <v>22524</v>
      </c>
      <c r="E491" s="25" t="s">
        <v>22609</v>
      </c>
      <c r="F491" s="25" t="s">
        <v>22591</v>
      </c>
      <c r="G491" s="25" t="s">
        <v>22592</v>
      </c>
      <c r="H491" s="32" t="s">
        <v>22341</v>
      </c>
    </row>
    <row r="492" customFormat="false" ht="13.2" hidden="false" customHeight="false" outlineLevel="0" collapsed="false">
      <c r="A492" s="25" t="n">
        <v>491</v>
      </c>
      <c r="B492" s="25" t="n">
        <v>256</v>
      </c>
      <c r="C492" s="31" t="s">
        <v>22523</v>
      </c>
      <c r="D492" s="25" t="s">
        <v>22524</v>
      </c>
      <c r="E492" s="25" t="s">
        <v>22609</v>
      </c>
      <c r="F492" s="25" t="s">
        <v>22541</v>
      </c>
      <c r="G492" s="25" t="s">
        <v>21936</v>
      </c>
      <c r="H492" s="32" t="s">
        <v>22341</v>
      </c>
    </row>
    <row r="493" customFormat="false" ht="14.4" hidden="false" customHeight="false" outlineLevel="0" collapsed="false">
      <c r="A493" s="25" t="n">
        <v>492</v>
      </c>
      <c r="B493" s="25" t="n">
        <v>257</v>
      </c>
      <c r="C493" s="31" t="s">
        <v>22523</v>
      </c>
      <c r="D493" s="25" t="s">
        <v>22524</v>
      </c>
      <c r="E493" s="25" t="s">
        <v>22609</v>
      </c>
      <c r="F493" s="25" t="s">
        <v>22545</v>
      </c>
      <c r="G493" s="38"/>
      <c r="H493" s="32" t="s">
        <v>231</v>
      </c>
    </row>
    <row r="494" customFormat="false" ht="14.4" hidden="false" customHeight="false" outlineLevel="0" collapsed="false">
      <c r="A494" s="25" t="n">
        <v>493</v>
      </c>
      <c r="B494" s="25" t="n">
        <v>258</v>
      </c>
      <c r="C494" s="31" t="s">
        <v>22523</v>
      </c>
      <c r="D494" s="25" t="s">
        <v>22524</v>
      </c>
      <c r="E494" s="25" t="s">
        <v>22609</v>
      </c>
      <c r="F494" s="25" t="s">
        <v>22546</v>
      </c>
      <c r="G494" s="39" t="s">
        <v>22578</v>
      </c>
      <c r="H494" s="32" t="s">
        <v>22341</v>
      </c>
    </row>
    <row r="495" customFormat="false" ht="14.4" hidden="false" customHeight="false" outlineLevel="0" collapsed="false">
      <c r="A495" s="25" t="n">
        <v>494</v>
      </c>
      <c r="B495" s="25" t="n">
        <v>259</v>
      </c>
      <c r="C495" s="31" t="s">
        <v>22523</v>
      </c>
      <c r="D495" s="25" t="s">
        <v>22524</v>
      </c>
      <c r="E495" s="25" t="s">
        <v>22609</v>
      </c>
      <c r="F495" s="25" t="s">
        <v>22548</v>
      </c>
      <c r="G495" s="39" t="s">
        <v>22549</v>
      </c>
      <c r="H495" s="32" t="s">
        <v>231</v>
      </c>
    </row>
    <row r="496" customFormat="false" ht="13.2" hidden="false" customHeight="false" outlineLevel="0" collapsed="false">
      <c r="A496" s="25" t="n">
        <v>495</v>
      </c>
      <c r="B496" s="25" t="n">
        <v>260</v>
      </c>
      <c r="C496" s="31" t="s">
        <v>22523</v>
      </c>
      <c r="D496" s="25" t="s">
        <v>22524</v>
      </c>
      <c r="E496" s="25" t="s">
        <v>22609</v>
      </c>
      <c r="F496" s="25" t="s">
        <v>22605</v>
      </c>
      <c r="G496" s="25" t="s">
        <v>22606</v>
      </c>
      <c r="H496" s="32" t="s">
        <v>231</v>
      </c>
    </row>
    <row r="497" customFormat="false" ht="13.2" hidden="false" customHeight="false" outlineLevel="0" collapsed="false">
      <c r="A497" s="25" t="n">
        <v>496</v>
      </c>
      <c r="B497" s="25" t="n">
        <v>261</v>
      </c>
      <c r="C497" s="31" t="s">
        <v>22523</v>
      </c>
      <c r="D497" s="25" t="s">
        <v>22524</v>
      </c>
      <c r="E497" s="25" t="s">
        <v>22609</v>
      </c>
      <c r="F497" s="25" t="s">
        <v>22607</v>
      </c>
      <c r="G497" s="25" t="s">
        <v>22608</v>
      </c>
      <c r="H497" s="32" t="s">
        <v>231</v>
      </c>
    </row>
    <row r="498" customFormat="false" ht="13.2" hidden="false" customHeight="false" outlineLevel="0" collapsed="false">
      <c r="A498" s="25" t="n">
        <v>497</v>
      </c>
      <c r="B498" s="25" t="n">
        <v>262</v>
      </c>
      <c r="C498" s="31" t="s">
        <v>22523</v>
      </c>
      <c r="D498" s="25" t="s">
        <v>22524</v>
      </c>
      <c r="E498" s="25" t="s">
        <v>22609</v>
      </c>
      <c r="F498" s="25" t="s">
        <v>22554</v>
      </c>
      <c r="G498" s="25" t="s">
        <v>22555</v>
      </c>
      <c r="H498" s="32" t="s">
        <v>231</v>
      </c>
    </row>
    <row r="499" customFormat="false" ht="13.2" hidden="false" customHeight="false" outlineLevel="0" collapsed="false">
      <c r="A499" s="25" t="n">
        <v>498</v>
      </c>
      <c r="B499" s="25" t="n">
        <v>263</v>
      </c>
      <c r="C499" s="31" t="s">
        <v>22523</v>
      </c>
      <c r="D499" s="25" t="s">
        <v>22524</v>
      </c>
      <c r="E499" s="25" t="s">
        <v>22609</v>
      </c>
      <c r="F499" s="25" t="s">
        <v>22257</v>
      </c>
      <c r="G499" s="31" t="s">
        <v>22579</v>
      </c>
      <c r="H499" s="32" t="s">
        <v>22259</v>
      </c>
    </row>
    <row r="500" customFormat="false" ht="13.2" hidden="false" customHeight="false" outlineLevel="0" collapsed="false">
      <c r="A500" s="25" t="n">
        <v>499</v>
      </c>
      <c r="B500" s="25" t="n">
        <v>264</v>
      </c>
      <c r="C500" s="31" t="s">
        <v>22523</v>
      </c>
      <c r="D500" s="25" t="s">
        <v>22524</v>
      </c>
      <c r="E500" s="25" t="s">
        <v>22609</v>
      </c>
      <c r="F500" s="25" t="s">
        <v>22260</v>
      </c>
      <c r="G500" s="31" t="s">
        <v>22580</v>
      </c>
      <c r="H500" s="32" t="s">
        <v>22259</v>
      </c>
    </row>
    <row r="501" customFormat="false" ht="13.2" hidden="false" customHeight="false" outlineLevel="0" collapsed="false">
      <c r="A501" s="25" t="n">
        <v>500</v>
      </c>
      <c r="B501" s="25" t="n">
        <v>265</v>
      </c>
      <c r="C501" s="31" t="s">
        <v>22523</v>
      </c>
      <c r="D501" s="25" t="s">
        <v>22524</v>
      </c>
      <c r="E501" s="25" t="s">
        <v>22610</v>
      </c>
      <c r="F501" s="25" t="s">
        <v>55</v>
      </c>
      <c r="G501" s="25" t="s">
        <v>22576</v>
      </c>
      <c r="H501" s="32" t="s">
        <v>22341</v>
      </c>
    </row>
    <row r="502" customFormat="false" ht="13.2" hidden="false" customHeight="false" outlineLevel="0" collapsed="false">
      <c r="A502" s="25" t="n">
        <v>501</v>
      </c>
      <c r="B502" s="25" t="n">
        <v>266</v>
      </c>
      <c r="C502" s="31" t="s">
        <v>22523</v>
      </c>
      <c r="D502" s="25" t="s">
        <v>22524</v>
      </c>
      <c r="E502" s="25" t="s">
        <v>22610</v>
      </c>
      <c r="F502" s="25" t="s">
        <v>22334</v>
      </c>
      <c r="G502" s="25" t="s">
        <v>22601</v>
      </c>
      <c r="H502" s="32" t="s">
        <v>22589</v>
      </c>
    </row>
    <row r="503" customFormat="false" ht="13.2" hidden="false" customHeight="false" outlineLevel="0" collapsed="false">
      <c r="A503" s="25" t="n">
        <v>502</v>
      </c>
      <c r="B503" s="25" t="n">
        <v>267</v>
      </c>
      <c r="C503" s="31" t="s">
        <v>22523</v>
      </c>
      <c r="D503" s="25" t="s">
        <v>22524</v>
      </c>
      <c r="E503" s="25" t="s">
        <v>22610</v>
      </c>
      <c r="F503" s="25" t="s">
        <v>22449</v>
      </c>
      <c r="G503" s="25" t="s">
        <v>22529</v>
      </c>
      <c r="H503" s="32" t="s">
        <v>22341</v>
      </c>
    </row>
    <row r="504" customFormat="false" ht="13.2" hidden="false" customHeight="false" outlineLevel="0" collapsed="false">
      <c r="A504" s="25" t="n">
        <v>503</v>
      </c>
      <c r="B504" s="25" t="n">
        <v>268</v>
      </c>
      <c r="C504" s="31" t="s">
        <v>22523</v>
      </c>
      <c r="D504" s="25" t="s">
        <v>22524</v>
      </c>
      <c r="E504" s="25" t="s">
        <v>22610</v>
      </c>
      <c r="F504" s="25" t="s">
        <v>22602</v>
      </c>
      <c r="G504" s="25" t="s">
        <v>22603</v>
      </c>
      <c r="H504" s="32" t="s">
        <v>22285</v>
      </c>
    </row>
    <row r="505" customFormat="false" ht="13.2" hidden="false" customHeight="false" outlineLevel="0" collapsed="false">
      <c r="A505" s="25" t="n">
        <v>504</v>
      </c>
      <c r="B505" s="25" t="n">
        <v>269</v>
      </c>
      <c r="C505" s="31" t="s">
        <v>22523</v>
      </c>
      <c r="D505" s="25" t="s">
        <v>22524</v>
      </c>
      <c r="E505" s="25" t="s">
        <v>22610</v>
      </c>
      <c r="F505" s="25" t="s">
        <v>22532</v>
      </c>
      <c r="G505" s="25" t="s">
        <v>22533</v>
      </c>
      <c r="H505" s="32" t="s">
        <v>22285</v>
      </c>
    </row>
    <row r="506" customFormat="false" ht="14.4" hidden="false" customHeight="false" outlineLevel="0" collapsed="false">
      <c r="A506" s="25" t="n">
        <v>505</v>
      </c>
      <c r="B506" s="25" t="n">
        <v>270</v>
      </c>
      <c r="C506" s="31" t="s">
        <v>22523</v>
      </c>
      <c r="D506" s="25" t="s">
        <v>22524</v>
      </c>
      <c r="E506" s="25" t="s">
        <v>22610</v>
      </c>
      <c r="F506" s="25" t="s">
        <v>22584</v>
      </c>
      <c r="G506" s="38"/>
      <c r="H506" s="32" t="s">
        <v>22285</v>
      </c>
    </row>
    <row r="507" customFormat="false" ht="13.2" hidden="false" customHeight="false" outlineLevel="0" collapsed="false">
      <c r="A507" s="25" t="n">
        <v>506</v>
      </c>
      <c r="B507" s="25" t="n">
        <v>271</v>
      </c>
      <c r="C507" s="31" t="s">
        <v>22523</v>
      </c>
      <c r="D507" s="25" t="s">
        <v>22524</v>
      </c>
      <c r="E507" s="25" t="s">
        <v>22610</v>
      </c>
      <c r="F507" s="25" t="s">
        <v>22319</v>
      </c>
      <c r="G507" s="25" t="s">
        <v>22463</v>
      </c>
      <c r="H507" s="32" t="s">
        <v>22391</v>
      </c>
    </row>
    <row r="508" customFormat="false" ht="13.2" hidden="false" customHeight="false" outlineLevel="0" collapsed="false">
      <c r="A508" s="25" t="n">
        <v>507</v>
      </c>
      <c r="B508" s="25" t="n">
        <v>272</v>
      </c>
      <c r="C508" s="31" t="s">
        <v>22523</v>
      </c>
      <c r="D508" s="25" t="s">
        <v>22524</v>
      </c>
      <c r="E508" s="25" t="s">
        <v>22610</v>
      </c>
      <c r="F508" s="25" t="s">
        <v>22331</v>
      </c>
      <c r="G508" s="25" t="s">
        <v>22590</v>
      </c>
      <c r="H508" s="32" t="s">
        <v>22391</v>
      </c>
    </row>
    <row r="509" customFormat="false" ht="13.2" hidden="false" customHeight="false" outlineLevel="0" collapsed="false">
      <c r="A509" s="25" t="n">
        <v>508</v>
      </c>
      <c r="B509" s="25" t="n">
        <v>273</v>
      </c>
      <c r="C509" s="31" t="s">
        <v>22523</v>
      </c>
      <c r="D509" s="25" t="s">
        <v>22524</v>
      </c>
      <c r="E509" s="25" t="s">
        <v>22610</v>
      </c>
      <c r="F509" s="25" t="s">
        <v>22591</v>
      </c>
      <c r="G509" s="25" t="s">
        <v>22592</v>
      </c>
      <c r="H509" s="32" t="s">
        <v>22341</v>
      </c>
    </row>
    <row r="510" customFormat="false" ht="13.2" hidden="false" customHeight="false" outlineLevel="0" collapsed="false">
      <c r="A510" s="25" t="n">
        <v>509</v>
      </c>
      <c r="B510" s="25" t="n">
        <v>274</v>
      </c>
      <c r="C510" s="31" t="s">
        <v>22523</v>
      </c>
      <c r="D510" s="25" t="s">
        <v>22524</v>
      </c>
      <c r="E510" s="25" t="s">
        <v>22610</v>
      </c>
      <c r="F510" s="25" t="s">
        <v>22541</v>
      </c>
      <c r="G510" s="25" t="s">
        <v>21936</v>
      </c>
      <c r="H510" s="32" t="s">
        <v>22341</v>
      </c>
    </row>
    <row r="511" customFormat="false" ht="14.4" hidden="false" customHeight="false" outlineLevel="0" collapsed="false">
      <c r="A511" s="25" t="n">
        <v>510</v>
      </c>
      <c r="B511" s="25" t="n">
        <v>275</v>
      </c>
      <c r="C511" s="31" t="s">
        <v>22523</v>
      </c>
      <c r="D511" s="25" t="s">
        <v>22524</v>
      </c>
      <c r="E511" s="25" t="s">
        <v>22610</v>
      </c>
      <c r="F511" s="25" t="s">
        <v>22479</v>
      </c>
      <c r="G511" s="38"/>
      <c r="H511" s="32" t="s">
        <v>22341</v>
      </c>
    </row>
    <row r="512" customFormat="false" ht="14.4" hidden="false" customHeight="false" outlineLevel="0" collapsed="false">
      <c r="A512" s="25" t="n">
        <v>511</v>
      </c>
      <c r="B512" s="25" t="n">
        <v>276</v>
      </c>
      <c r="C512" s="31" t="s">
        <v>22523</v>
      </c>
      <c r="D512" s="25" t="s">
        <v>22524</v>
      </c>
      <c r="E512" s="25" t="s">
        <v>22610</v>
      </c>
      <c r="F512" s="25" t="s">
        <v>22597</v>
      </c>
      <c r="G512" s="38"/>
      <c r="H512" s="32" t="s">
        <v>22341</v>
      </c>
    </row>
    <row r="513" customFormat="false" ht="14.4" hidden="false" customHeight="false" outlineLevel="0" collapsed="false">
      <c r="A513" s="25" t="n">
        <v>512</v>
      </c>
      <c r="B513" s="25" t="n">
        <v>277</v>
      </c>
      <c r="C513" s="31" t="s">
        <v>22523</v>
      </c>
      <c r="D513" s="25" t="s">
        <v>22524</v>
      </c>
      <c r="E513" s="25" t="s">
        <v>22610</v>
      </c>
      <c r="F513" s="25" t="s">
        <v>22545</v>
      </c>
      <c r="G513" s="38"/>
      <c r="H513" s="32" t="s">
        <v>231</v>
      </c>
    </row>
    <row r="514" customFormat="false" ht="14.4" hidden="false" customHeight="false" outlineLevel="0" collapsed="false">
      <c r="A514" s="25" t="n">
        <v>513</v>
      </c>
      <c r="B514" s="25" t="n">
        <v>278</v>
      </c>
      <c r="C514" s="31" t="s">
        <v>22523</v>
      </c>
      <c r="D514" s="25" t="s">
        <v>22524</v>
      </c>
      <c r="E514" s="25" t="s">
        <v>22610</v>
      </c>
      <c r="F514" s="25" t="s">
        <v>22546</v>
      </c>
      <c r="G514" s="39" t="s">
        <v>22578</v>
      </c>
      <c r="H514" s="32" t="s">
        <v>22341</v>
      </c>
    </row>
    <row r="515" customFormat="false" ht="14.4" hidden="false" customHeight="false" outlineLevel="0" collapsed="false">
      <c r="A515" s="25" t="n">
        <v>514</v>
      </c>
      <c r="B515" s="25" t="n">
        <v>279</v>
      </c>
      <c r="C515" s="31" t="s">
        <v>22523</v>
      </c>
      <c r="D515" s="25" t="s">
        <v>22524</v>
      </c>
      <c r="E515" s="25" t="s">
        <v>22610</v>
      </c>
      <c r="F515" s="25" t="s">
        <v>22548</v>
      </c>
      <c r="G515" s="39" t="s">
        <v>22549</v>
      </c>
      <c r="H515" s="32" t="s">
        <v>231</v>
      </c>
    </row>
    <row r="516" customFormat="false" ht="13.2" hidden="false" customHeight="false" outlineLevel="0" collapsed="false">
      <c r="A516" s="25" t="n">
        <v>515</v>
      </c>
      <c r="B516" s="25" t="n">
        <v>280</v>
      </c>
      <c r="C516" s="31" t="s">
        <v>22523</v>
      </c>
      <c r="D516" s="25" t="s">
        <v>22524</v>
      </c>
      <c r="E516" s="25" t="s">
        <v>22610</v>
      </c>
      <c r="F516" s="25" t="s">
        <v>22605</v>
      </c>
      <c r="G516" s="25" t="s">
        <v>22606</v>
      </c>
      <c r="H516" s="32" t="s">
        <v>231</v>
      </c>
    </row>
    <row r="517" customFormat="false" ht="13.2" hidden="false" customHeight="false" outlineLevel="0" collapsed="false">
      <c r="A517" s="25" t="n">
        <v>516</v>
      </c>
      <c r="B517" s="25" t="n">
        <v>281</v>
      </c>
      <c r="C517" s="31" t="s">
        <v>22523</v>
      </c>
      <c r="D517" s="25" t="s">
        <v>22524</v>
      </c>
      <c r="E517" s="25" t="s">
        <v>22610</v>
      </c>
      <c r="F517" s="25" t="s">
        <v>22607</v>
      </c>
      <c r="G517" s="25" t="s">
        <v>22608</v>
      </c>
      <c r="H517" s="32" t="s">
        <v>231</v>
      </c>
    </row>
    <row r="518" customFormat="false" ht="13.2" hidden="false" customHeight="false" outlineLevel="0" collapsed="false">
      <c r="A518" s="25" t="n">
        <v>517</v>
      </c>
      <c r="B518" s="25" t="n">
        <v>282</v>
      </c>
      <c r="C518" s="31" t="s">
        <v>22523</v>
      </c>
      <c r="D518" s="25" t="s">
        <v>22524</v>
      </c>
      <c r="E518" s="25" t="s">
        <v>22610</v>
      </c>
      <c r="F518" s="25" t="s">
        <v>22554</v>
      </c>
      <c r="G518" s="25" t="s">
        <v>22555</v>
      </c>
      <c r="H518" s="32" t="s">
        <v>231</v>
      </c>
    </row>
    <row r="519" customFormat="false" ht="13.2" hidden="false" customHeight="false" outlineLevel="0" collapsed="false">
      <c r="A519" s="25" t="n">
        <v>518</v>
      </c>
      <c r="B519" s="25" t="n">
        <v>283</v>
      </c>
      <c r="C519" s="31" t="s">
        <v>22523</v>
      </c>
      <c r="D519" s="25" t="s">
        <v>22524</v>
      </c>
      <c r="E519" s="25" t="s">
        <v>22610</v>
      </c>
      <c r="F519" s="25" t="s">
        <v>22257</v>
      </c>
      <c r="G519" s="31" t="s">
        <v>22579</v>
      </c>
      <c r="H519" s="32" t="s">
        <v>22259</v>
      </c>
    </row>
    <row r="520" customFormat="false" ht="13.2" hidden="false" customHeight="false" outlineLevel="0" collapsed="false">
      <c r="A520" s="25" t="n">
        <v>519</v>
      </c>
      <c r="B520" s="25" t="n">
        <v>284</v>
      </c>
      <c r="C520" s="31" t="s">
        <v>22523</v>
      </c>
      <c r="D520" s="25" t="s">
        <v>22524</v>
      </c>
      <c r="E520" s="25" t="s">
        <v>22610</v>
      </c>
      <c r="F520" s="25" t="s">
        <v>22260</v>
      </c>
      <c r="G520" s="31" t="s">
        <v>22580</v>
      </c>
      <c r="H520" s="32" t="s">
        <v>22259</v>
      </c>
    </row>
    <row r="521" customFormat="false" ht="13.2" hidden="false" customHeight="false" outlineLevel="0" collapsed="false">
      <c r="A521" s="25" t="n">
        <v>520</v>
      </c>
      <c r="B521" s="25" t="n">
        <v>285</v>
      </c>
      <c r="C521" s="31" t="s">
        <v>22523</v>
      </c>
      <c r="D521" s="25" t="s">
        <v>22524</v>
      </c>
      <c r="E521" s="25" t="s">
        <v>22611</v>
      </c>
      <c r="F521" s="25" t="s">
        <v>55</v>
      </c>
      <c r="G521" s="25" t="s">
        <v>22576</v>
      </c>
      <c r="H521" s="32" t="s">
        <v>22341</v>
      </c>
    </row>
    <row r="522" customFormat="false" ht="13.2" hidden="false" customHeight="false" outlineLevel="0" collapsed="false">
      <c r="A522" s="25" t="n">
        <v>521</v>
      </c>
      <c r="B522" s="25" t="n">
        <v>286</v>
      </c>
      <c r="C522" s="31" t="s">
        <v>22523</v>
      </c>
      <c r="D522" s="25" t="s">
        <v>22524</v>
      </c>
      <c r="E522" s="25" t="s">
        <v>22611</v>
      </c>
      <c r="F522" s="25" t="s">
        <v>22334</v>
      </c>
      <c r="G522" s="25" t="s">
        <v>22601</v>
      </c>
      <c r="H522" s="32" t="s">
        <v>22589</v>
      </c>
    </row>
    <row r="523" customFormat="false" ht="13.2" hidden="false" customHeight="false" outlineLevel="0" collapsed="false">
      <c r="A523" s="25" t="n">
        <v>522</v>
      </c>
      <c r="B523" s="25" t="n">
        <v>287</v>
      </c>
      <c r="C523" s="31" t="s">
        <v>22523</v>
      </c>
      <c r="D523" s="25" t="s">
        <v>22524</v>
      </c>
      <c r="E523" s="25" t="s">
        <v>22611</v>
      </c>
      <c r="F523" s="25" t="s">
        <v>22449</v>
      </c>
      <c r="G523" s="25" t="s">
        <v>22529</v>
      </c>
      <c r="H523" s="32" t="s">
        <v>22341</v>
      </c>
    </row>
    <row r="524" customFormat="false" ht="13.2" hidden="false" customHeight="false" outlineLevel="0" collapsed="false">
      <c r="A524" s="25" t="n">
        <v>523</v>
      </c>
      <c r="B524" s="25" t="n">
        <v>288</v>
      </c>
      <c r="C524" s="31" t="s">
        <v>22523</v>
      </c>
      <c r="D524" s="25" t="s">
        <v>22524</v>
      </c>
      <c r="E524" s="25" t="s">
        <v>22611</v>
      </c>
      <c r="F524" s="25" t="s">
        <v>22602</v>
      </c>
      <c r="G524" s="25" t="s">
        <v>22603</v>
      </c>
      <c r="H524" s="32" t="s">
        <v>22285</v>
      </c>
    </row>
    <row r="525" customFormat="false" ht="13.2" hidden="false" customHeight="false" outlineLevel="0" collapsed="false">
      <c r="A525" s="25" t="n">
        <v>524</v>
      </c>
      <c r="B525" s="25" t="n">
        <v>289</v>
      </c>
      <c r="C525" s="31" t="s">
        <v>22523</v>
      </c>
      <c r="D525" s="25" t="s">
        <v>22524</v>
      </c>
      <c r="E525" s="25" t="s">
        <v>22611</v>
      </c>
      <c r="F525" s="25" t="s">
        <v>22532</v>
      </c>
      <c r="G525" s="25" t="s">
        <v>22533</v>
      </c>
      <c r="H525" s="32" t="s">
        <v>22285</v>
      </c>
    </row>
    <row r="526" customFormat="false" ht="13.2" hidden="false" customHeight="false" outlineLevel="0" collapsed="false">
      <c r="A526" s="25" t="n">
        <v>525</v>
      </c>
      <c r="B526" s="25" t="n">
        <v>290</v>
      </c>
      <c r="C526" s="31" t="s">
        <v>22523</v>
      </c>
      <c r="D526" s="25" t="s">
        <v>22524</v>
      </c>
      <c r="E526" s="25" t="s">
        <v>22611</v>
      </c>
      <c r="F526" s="25" t="s">
        <v>22319</v>
      </c>
      <c r="G526" s="25" t="s">
        <v>22463</v>
      </c>
      <c r="H526" s="32" t="s">
        <v>22391</v>
      </c>
    </row>
    <row r="527" customFormat="false" ht="13.2" hidden="false" customHeight="false" outlineLevel="0" collapsed="false">
      <c r="A527" s="25" t="n">
        <v>526</v>
      </c>
      <c r="B527" s="25" t="n">
        <v>291</v>
      </c>
      <c r="C527" s="31" t="s">
        <v>22523</v>
      </c>
      <c r="D527" s="25" t="s">
        <v>22524</v>
      </c>
      <c r="E527" s="25" t="s">
        <v>22611</v>
      </c>
      <c r="F527" s="25" t="s">
        <v>22331</v>
      </c>
      <c r="G527" s="25" t="s">
        <v>22590</v>
      </c>
      <c r="H527" s="32" t="s">
        <v>22391</v>
      </c>
    </row>
    <row r="528" customFormat="false" ht="13.2" hidden="false" customHeight="false" outlineLevel="0" collapsed="false">
      <c r="A528" s="25" t="n">
        <v>527</v>
      </c>
      <c r="B528" s="25" t="n">
        <v>292</v>
      </c>
      <c r="C528" s="31" t="s">
        <v>22523</v>
      </c>
      <c r="D528" s="25" t="s">
        <v>22524</v>
      </c>
      <c r="E528" s="25" t="s">
        <v>22611</v>
      </c>
      <c r="F528" s="25" t="s">
        <v>22591</v>
      </c>
      <c r="G528" s="25" t="s">
        <v>22592</v>
      </c>
      <c r="H528" s="32" t="s">
        <v>22341</v>
      </c>
    </row>
    <row r="529" customFormat="false" ht="13.2" hidden="false" customHeight="false" outlineLevel="0" collapsed="false">
      <c r="A529" s="25" t="n">
        <v>528</v>
      </c>
      <c r="B529" s="25" t="n">
        <v>293</v>
      </c>
      <c r="C529" s="31" t="s">
        <v>22523</v>
      </c>
      <c r="D529" s="25" t="s">
        <v>22524</v>
      </c>
      <c r="E529" s="25" t="s">
        <v>22611</v>
      </c>
      <c r="F529" s="25" t="s">
        <v>22541</v>
      </c>
      <c r="G529" s="25" t="s">
        <v>21936</v>
      </c>
      <c r="H529" s="32" t="s">
        <v>22341</v>
      </c>
    </row>
    <row r="530" customFormat="false" ht="13.2" hidden="false" customHeight="false" outlineLevel="0" collapsed="false">
      <c r="A530" s="25" t="n">
        <v>529</v>
      </c>
      <c r="B530" s="25" t="n">
        <v>294</v>
      </c>
      <c r="C530" s="31" t="s">
        <v>22523</v>
      </c>
      <c r="D530" s="25" t="s">
        <v>22524</v>
      </c>
      <c r="E530" s="25" t="s">
        <v>22611</v>
      </c>
      <c r="F530" s="25" t="s">
        <v>22593</v>
      </c>
      <c r="G530" s="25" t="s">
        <v>22594</v>
      </c>
      <c r="H530" s="32" t="s">
        <v>22341</v>
      </c>
    </row>
    <row r="531" customFormat="false" ht="14.4" hidden="false" customHeight="false" outlineLevel="0" collapsed="false">
      <c r="A531" s="25" t="n">
        <v>530</v>
      </c>
      <c r="B531" s="25" t="n">
        <v>295</v>
      </c>
      <c r="C531" s="31" t="s">
        <v>22523</v>
      </c>
      <c r="D531" s="25" t="s">
        <v>22524</v>
      </c>
      <c r="E531" s="25" t="s">
        <v>22611</v>
      </c>
      <c r="F531" s="25" t="s">
        <v>22545</v>
      </c>
      <c r="G531" s="38"/>
      <c r="H531" s="32" t="s">
        <v>231</v>
      </c>
    </row>
    <row r="532" customFormat="false" ht="14.4" hidden="false" customHeight="false" outlineLevel="0" collapsed="false">
      <c r="A532" s="25" t="n">
        <v>531</v>
      </c>
      <c r="B532" s="25" t="n">
        <v>296</v>
      </c>
      <c r="C532" s="31" t="s">
        <v>22523</v>
      </c>
      <c r="D532" s="25" t="s">
        <v>22524</v>
      </c>
      <c r="E532" s="25" t="s">
        <v>22611</v>
      </c>
      <c r="F532" s="25" t="s">
        <v>22546</v>
      </c>
      <c r="G532" s="39" t="s">
        <v>22578</v>
      </c>
      <c r="H532" s="32" t="s">
        <v>22341</v>
      </c>
    </row>
    <row r="533" customFormat="false" ht="14.4" hidden="false" customHeight="false" outlineLevel="0" collapsed="false">
      <c r="A533" s="25" t="n">
        <v>532</v>
      </c>
      <c r="B533" s="25" t="n">
        <v>297</v>
      </c>
      <c r="C533" s="31" t="s">
        <v>22523</v>
      </c>
      <c r="D533" s="25" t="s">
        <v>22524</v>
      </c>
      <c r="E533" s="25" t="s">
        <v>22611</v>
      </c>
      <c r="F533" s="25" t="s">
        <v>22548</v>
      </c>
      <c r="G533" s="39" t="s">
        <v>22549</v>
      </c>
      <c r="H533" s="32" t="s">
        <v>231</v>
      </c>
    </row>
    <row r="534" customFormat="false" ht="13.2" hidden="false" customHeight="false" outlineLevel="0" collapsed="false">
      <c r="A534" s="25" t="n">
        <v>533</v>
      </c>
      <c r="B534" s="25" t="n">
        <v>298</v>
      </c>
      <c r="C534" s="31" t="s">
        <v>22523</v>
      </c>
      <c r="D534" s="25" t="s">
        <v>22524</v>
      </c>
      <c r="E534" s="25" t="s">
        <v>22611</v>
      </c>
      <c r="F534" s="25" t="s">
        <v>22605</v>
      </c>
      <c r="G534" s="25" t="s">
        <v>22606</v>
      </c>
      <c r="H534" s="32" t="s">
        <v>231</v>
      </c>
    </row>
    <row r="535" customFormat="false" ht="13.2" hidden="false" customHeight="false" outlineLevel="0" collapsed="false">
      <c r="A535" s="25" t="n">
        <v>534</v>
      </c>
      <c r="B535" s="25" t="n">
        <v>299</v>
      </c>
      <c r="C535" s="31" t="s">
        <v>22523</v>
      </c>
      <c r="D535" s="25" t="s">
        <v>22524</v>
      </c>
      <c r="E535" s="25" t="s">
        <v>22611</v>
      </c>
      <c r="F535" s="25" t="s">
        <v>22607</v>
      </c>
      <c r="G535" s="25" t="s">
        <v>22608</v>
      </c>
      <c r="H535" s="32" t="s">
        <v>231</v>
      </c>
    </row>
    <row r="536" customFormat="false" ht="13.2" hidden="false" customHeight="false" outlineLevel="0" collapsed="false">
      <c r="A536" s="25" t="n">
        <v>535</v>
      </c>
      <c r="B536" s="25" t="n">
        <v>300</v>
      </c>
      <c r="C536" s="31" t="s">
        <v>22523</v>
      </c>
      <c r="D536" s="25" t="s">
        <v>22524</v>
      </c>
      <c r="E536" s="25" t="s">
        <v>22611</v>
      </c>
      <c r="F536" s="25" t="s">
        <v>22554</v>
      </c>
      <c r="G536" s="25" t="s">
        <v>22555</v>
      </c>
      <c r="H536" s="32" t="s">
        <v>231</v>
      </c>
    </row>
    <row r="537" customFormat="false" ht="13.2" hidden="false" customHeight="false" outlineLevel="0" collapsed="false">
      <c r="A537" s="25" t="n">
        <v>536</v>
      </c>
      <c r="B537" s="25" t="n">
        <v>301</v>
      </c>
      <c r="C537" s="31" t="s">
        <v>22523</v>
      </c>
      <c r="D537" s="25" t="s">
        <v>22524</v>
      </c>
      <c r="E537" s="25" t="s">
        <v>22611</v>
      </c>
      <c r="F537" s="25" t="s">
        <v>22257</v>
      </c>
      <c r="G537" s="31" t="s">
        <v>22579</v>
      </c>
      <c r="H537" s="32" t="s">
        <v>22259</v>
      </c>
    </row>
    <row r="538" customFormat="false" ht="13.2" hidden="false" customHeight="false" outlineLevel="0" collapsed="false">
      <c r="A538" s="25" t="n">
        <v>537</v>
      </c>
      <c r="B538" s="25" t="n">
        <v>302</v>
      </c>
      <c r="C538" s="31" t="s">
        <v>22523</v>
      </c>
      <c r="D538" s="25" t="s">
        <v>22524</v>
      </c>
      <c r="E538" s="25" t="s">
        <v>22611</v>
      </c>
      <c r="F538" s="25" t="s">
        <v>22260</v>
      </c>
      <c r="G538" s="31" t="s">
        <v>22580</v>
      </c>
      <c r="H538" s="32" t="s">
        <v>22259</v>
      </c>
    </row>
    <row r="539" customFormat="false" ht="13.2" hidden="false" customHeight="false" outlineLevel="0" collapsed="false">
      <c r="A539" s="25" t="n">
        <v>538</v>
      </c>
      <c r="B539" s="25" t="n">
        <v>303</v>
      </c>
      <c r="C539" s="31" t="s">
        <v>22523</v>
      </c>
      <c r="D539" s="25" t="s">
        <v>22524</v>
      </c>
      <c r="E539" s="25" t="s">
        <v>22612</v>
      </c>
      <c r="F539" s="25" t="s">
        <v>55</v>
      </c>
      <c r="G539" s="25" t="s">
        <v>22526</v>
      </c>
      <c r="H539" s="32" t="s">
        <v>22341</v>
      </c>
    </row>
    <row r="540" customFormat="false" ht="13.2" hidden="false" customHeight="false" outlineLevel="0" collapsed="false">
      <c r="A540" s="25" t="n">
        <v>539</v>
      </c>
      <c r="B540" s="25" t="n">
        <v>304</v>
      </c>
      <c r="C540" s="31" t="s">
        <v>22523</v>
      </c>
      <c r="D540" s="25" t="s">
        <v>22524</v>
      </c>
      <c r="E540" s="25" t="s">
        <v>22612</v>
      </c>
      <c r="F540" s="25" t="s">
        <v>22334</v>
      </c>
      <c r="G540" s="25" t="s">
        <v>22588</v>
      </c>
      <c r="H540" s="32" t="s">
        <v>22589</v>
      </c>
    </row>
    <row r="541" customFormat="false" ht="13.2" hidden="false" customHeight="false" outlineLevel="0" collapsed="false">
      <c r="A541" s="25" t="n">
        <v>540</v>
      </c>
      <c r="B541" s="25" t="n">
        <v>305</v>
      </c>
      <c r="C541" s="31" t="s">
        <v>22523</v>
      </c>
      <c r="D541" s="25" t="s">
        <v>22524</v>
      </c>
      <c r="E541" s="25" t="s">
        <v>22612</v>
      </c>
      <c r="F541" s="25" t="s">
        <v>22449</v>
      </c>
      <c r="G541" s="25" t="s">
        <v>22529</v>
      </c>
      <c r="H541" s="32" t="s">
        <v>22341</v>
      </c>
    </row>
    <row r="542" customFormat="false" ht="13.2" hidden="false" customHeight="false" outlineLevel="0" collapsed="false">
      <c r="A542" s="25" t="n">
        <v>541</v>
      </c>
      <c r="B542" s="25" t="n">
        <v>306</v>
      </c>
      <c r="C542" s="31" t="s">
        <v>22523</v>
      </c>
      <c r="D542" s="25" t="s">
        <v>22524</v>
      </c>
      <c r="E542" s="25" t="s">
        <v>22612</v>
      </c>
      <c r="F542" s="25" t="s">
        <v>22530</v>
      </c>
      <c r="G542" s="25" t="s">
        <v>22531</v>
      </c>
      <c r="H542" s="32" t="s">
        <v>22285</v>
      </c>
    </row>
    <row r="543" customFormat="false" ht="13.2" hidden="false" customHeight="false" outlineLevel="0" collapsed="false">
      <c r="A543" s="25" t="n">
        <v>542</v>
      </c>
      <c r="B543" s="25" t="n">
        <v>307</v>
      </c>
      <c r="C543" s="31" t="s">
        <v>22523</v>
      </c>
      <c r="D543" s="25" t="s">
        <v>22524</v>
      </c>
      <c r="E543" s="25" t="s">
        <v>22612</v>
      </c>
      <c r="F543" s="25" t="s">
        <v>22532</v>
      </c>
      <c r="G543" s="25" t="s">
        <v>22533</v>
      </c>
      <c r="H543" s="32" t="s">
        <v>22285</v>
      </c>
    </row>
    <row r="544" customFormat="false" ht="13.2" hidden="false" customHeight="false" outlineLevel="0" collapsed="false">
      <c r="A544" s="25" t="n">
        <v>543</v>
      </c>
      <c r="B544" s="25" t="n">
        <v>308</v>
      </c>
      <c r="C544" s="31" t="s">
        <v>22523</v>
      </c>
      <c r="D544" s="25" t="s">
        <v>22524</v>
      </c>
      <c r="E544" s="25" t="s">
        <v>22612</v>
      </c>
      <c r="F544" s="25" t="s">
        <v>22534</v>
      </c>
      <c r="G544" s="25" t="s">
        <v>22535</v>
      </c>
      <c r="H544" s="32" t="s">
        <v>22341</v>
      </c>
    </row>
    <row r="545" customFormat="false" ht="13.2" hidden="false" customHeight="false" outlineLevel="0" collapsed="false">
      <c r="A545" s="25" t="n">
        <v>544</v>
      </c>
      <c r="B545" s="25" t="n">
        <v>309</v>
      </c>
      <c r="C545" s="31" t="s">
        <v>22523</v>
      </c>
      <c r="D545" s="25" t="s">
        <v>22524</v>
      </c>
      <c r="E545" s="25" t="s">
        <v>22612</v>
      </c>
      <c r="F545" s="25" t="s">
        <v>22319</v>
      </c>
      <c r="G545" s="25" t="s">
        <v>22463</v>
      </c>
      <c r="H545" s="32" t="s">
        <v>22391</v>
      </c>
    </row>
    <row r="546" customFormat="false" ht="13.2" hidden="false" customHeight="false" outlineLevel="0" collapsed="false">
      <c r="A546" s="25" t="n">
        <v>545</v>
      </c>
      <c r="B546" s="25" t="n">
        <v>310</v>
      </c>
      <c r="C546" s="31" t="s">
        <v>22523</v>
      </c>
      <c r="D546" s="25" t="s">
        <v>22524</v>
      </c>
      <c r="E546" s="25" t="s">
        <v>22612</v>
      </c>
      <c r="F546" s="25" t="s">
        <v>22331</v>
      </c>
      <c r="G546" s="25" t="s">
        <v>22590</v>
      </c>
      <c r="H546" s="32" t="s">
        <v>22391</v>
      </c>
    </row>
    <row r="547" customFormat="false" ht="13.2" hidden="false" customHeight="false" outlineLevel="0" collapsed="false">
      <c r="A547" s="25" t="n">
        <v>546</v>
      </c>
      <c r="B547" s="25" t="n">
        <v>311</v>
      </c>
      <c r="C547" s="31" t="s">
        <v>22523</v>
      </c>
      <c r="D547" s="25" t="s">
        <v>22524</v>
      </c>
      <c r="E547" s="25" t="s">
        <v>22612</v>
      </c>
      <c r="F547" s="25" t="s">
        <v>22591</v>
      </c>
      <c r="G547" s="25" t="s">
        <v>22592</v>
      </c>
      <c r="H547" s="32" t="s">
        <v>22341</v>
      </c>
    </row>
    <row r="548" customFormat="false" ht="13.2" hidden="false" customHeight="false" outlineLevel="0" collapsed="false">
      <c r="A548" s="25" t="n">
        <v>547</v>
      </c>
      <c r="B548" s="25" t="n">
        <v>312</v>
      </c>
      <c r="C548" s="31" t="s">
        <v>22523</v>
      </c>
      <c r="D548" s="25" t="s">
        <v>22524</v>
      </c>
      <c r="E548" s="25" t="s">
        <v>22612</v>
      </c>
      <c r="F548" s="25" t="s">
        <v>22541</v>
      </c>
      <c r="G548" s="25" t="s">
        <v>21936</v>
      </c>
      <c r="H548" s="32" t="s">
        <v>22341</v>
      </c>
    </row>
    <row r="549" customFormat="false" ht="14.4" hidden="false" customHeight="false" outlineLevel="0" collapsed="false">
      <c r="A549" s="25" t="n">
        <v>548</v>
      </c>
      <c r="B549" s="25" t="n">
        <v>313</v>
      </c>
      <c r="C549" s="31" t="s">
        <v>22523</v>
      </c>
      <c r="D549" s="25" t="s">
        <v>22524</v>
      </c>
      <c r="E549" s="25" t="s">
        <v>22612</v>
      </c>
      <c r="F549" s="25" t="s">
        <v>22545</v>
      </c>
      <c r="G549" s="38"/>
      <c r="H549" s="32" t="s">
        <v>231</v>
      </c>
    </row>
    <row r="550" customFormat="false" ht="14.4" hidden="false" customHeight="false" outlineLevel="0" collapsed="false">
      <c r="A550" s="25" t="n">
        <v>549</v>
      </c>
      <c r="B550" s="25" t="n">
        <v>314</v>
      </c>
      <c r="C550" s="31" t="s">
        <v>22523</v>
      </c>
      <c r="D550" s="25" t="s">
        <v>22524</v>
      </c>
      <c r="E550" s="25" t="s">
        <v>22612</v>
      </c>
      <c r="F550" s="25" t="s">
        <v>22546</v>
      </c>
      <c r="G550" s="39" t="s">
        <v>22547</v>
      </c>
      <c r="H550" s="32" t="s">
        <v>22341</v>
      </c>
    </row>
    <row r="551" customFormat="false" ht="14.4" hidden="false" customHeight="false" outlineLevel="0" collapsed="false">
      <c r="A551" s="25" t="n">
        <v>550</v>
      </c>
      <c r="B551" s="25" t="n">
        <v>315</v>
      </c>
      <c r="C551" s="31" t="s">
        <v>22523</v>
      </c>
      <c r="D551" s="25" t="s">
        <v>22524</v>
      </c>
      <c r="E551" s="25" t="s">
        <v>22612</v>
      </c>
      <c r="F551" s="25" t="s">
        <v>22548</v>
      </c>
      <c r="G551" s="39" t="s">
        <v>22549</v>
      </c>
      <c r="H551" s="32" t="s">
        <v>231</v>
      </c>
    </row>
    <row r="552" customFormat="false" ht="13.2" hidden="false" customHeight="false" outlineLevel="0" collapsed="false">
      <c r="A552" s="25" t="n">
        <v>551</v>
      </c>
      <c r="B552" s="25" t="n">
        <v>316</v>
      </c>
      <c r="C552" s="31" t="s">
        <v>22523</v>
      </c>
      <c r="D552" s="25" t="s">
        <v>22524</v>
      </c>
      <c r="E552" s="25" t="s">
        <v>22612</v>
      </c>
      <c r="F552" s="25" t="s">
        <v>22550</v>
      </c>
      <c r="G552" s="25" t="s">
        <v>22551</v>
      </c>
      <c r="H552" s="32" t="s">
        <v>231</v>
      </c>
    </row>
    <row r="553" customFormat="false" ht="13.2" hidden="false" customHeight="false" outlineLevel="0" collapsed="false">
      <c r="A553" s="25" t="n">
        <v>552</v>
      </c>
      <c r="B553" s="25" t="n">
        <v>317</v>
      </c>
      <c r="C553" s="31" t="s">
        <v>22523</v>
      </c>
      <c r="D553" s="25" t="s">
        <v>22524</v>
      </c>
      <c r="E553" s="25" t="s">
        <v>22612</v>
      </c>
      <c r="F553" s="25" t="s">
        <v>22552</v>
      </c>
      <c r="G553" s="25" t="s">
        <v>22553</v>
      </c>
      <c r="H553" s="32" t="s">
        <v>231</v>
      </c>
    </row>
    <row r="554" customFormat="false" ht="13.2" hidden="false" customHeight="false" outlineLevel="0" collapsed="false">
      <c r="A554" s="25" t="n">
        <v>553</v>
      </c>
      <c r="B554" s="25" t="n">
        <v>318</v>
      </c>
      <c r="C554" s="31" t="s">
        <v>22523</v>
      </c>
      <c r="D554" s="25" t="s">
        <v>22524</v>
      </c>
      <c r="E554" s="25" t="s">
        <v>22612</v>
      </c>
      <c r="F554" s="25" t="s">
        <v>22554</v>
      </c>
      <c r="G554" s="25" t="s">
        <v>22555</v>
      </c>
      <c r="H554" s="32" t="s">
        <v>231</v>
      </c>
    </row>
    <row r="555" customFormat="false" ht="13.2" hidden="false" customHeight="false" outlineLevel="0" collapsed="false">
      <c r="A555" s="25" t="n">
        <v>554</v>
      </c>
      <c r="B555" s="25" t="n">
        <v>319</v>
      </c>
      <c r="C555" s="31" t="s">
        <v>22523</v>
      </c>
      <c r="D555" s="25" t="s">
        <v>22524</v>
      </c>
      <c r="E555" s="25" t="s">
        <v>22612</v>
      </c>
      <c r="F555" s="25" t="s">
        <v>22257</v>
      </c>
      <c r="G555" s="31" t="s">
        <v>22556</v>
      </c>
      <c r="H555" s="32" t="s">
        <v>22259</v>
      </c>
    </row>
    <row r="556" customFormat="false" ht="13.2" hidden="false" customHeight="false" outlineLevel="0" collapsed="false">
      <c r="A556" s="25" t="n">
        <v>555</v>
      </c>
      <c r="B556" s="25" t="n">
        <v>320</v>
      </c>
      <c r="C556" s="31" t="s">
        <v>22523</v>
      </c>
      <c r="D556" s="25" t="s">
        <v>22524</v>
      </c>
      <c r="E556" s="25" t="s">
        <v>22612</v>
      </c>
      <c r="F556" s="25" t="s">
        <v>22260</v>
      </c>
      <c r="G556" s="31" t="s">
        <v>22557</v>
      </c>
      <c r="H556" s="32" t="s">
        <v>22259</v>
      </c>
    </row>
    <row r="557" customFormat="false" ht="13.2" hidden="false" customHeight="false" outlineLevel="0" collapsed="false">
      <c r="A557" s="25" t="n">
        <v>556</v>
      </c>
      <c r="B557" s="25" t="n">
        <v>321</v>
      </c>
      <c r="C557" s="31" t="s">
        <v>22523</v>
      </c>
      <c r="D557" s="25" t="s">
        <v>22524</v>
      </c>
      <c r="E557" s="25" t="s">
        <v>22613</v>
      </c>
      <c r="F557" s="25" t="s">
        <v>55</v>
      </c>
      <c r="G557" s="25" t="s">
        <v>22526</v>
      </c>
      <c r="H557" s="32" t="s">
        <v>22341</v>
      </c>
    </row>
    <row r="558" customFormat="false" ht="13.2" hidden="false" customHeight="false" outlineLevel="0" collapsed="false">
      <c r="A558" s="25" t="n">
        <v>557</v>
      </c>
      <c r="B558" s="25" t="n">
        <v>322</v>
      </c>
      <c r="C558" s="31" t="s">
        <v>22523</v>
      </c>
      <c r="D558" s="25" t="s">
        <v>22524</v>
      </c>
      <c r="E558" s="25" t="s">
        <v>22613</v>
      </c>
      <c r="F558" s="25" t="s">
        <v>22334</v>
      </c>
      <c r="G558" s="25" t="s">
        <v>22588</v>
      </c>
      <c r="H558" s="32" t="s">
        <v>22589</v>
      </c>
    </row>
    <row r="559" customFormat="false" ht="13.2" hidden="false" customHeight="false" outlineLevel="0" collapsed="false">
      <c r="A559" s="25" t="n">
        <v>558</v>
      </c>
      <c r="B559" s="25" t="n">
        <v>323</v>
      </c>
      <c r="C559" s="31" t="s">
        <v>22523</v>
      </c>
      <c r="D559" s="25" t="s">
        <v>22524</v>
      </c>
      <c r="E559" s="25" t="s">
        <v>22613</v>
      </c>
      <c r="F559" s="25" t="s">
        <v>22449</v>
      </c>
      <c r="G559" s="25" t="s">
        <v>22529</v>
      </c>
      <c r="H559" s="32" t="s">
        <v>22341</v>
      </c>
    </row>
    <row r="560" customFormat="false" ht="13.2" hidden="false" customHeight="false" outlineLevel="0" collapsed="false">
      <c r="A560" s="25" t="n">
        <v>559</v>
      </c>
      <c r="B560" s="25" t="n">
        <v>324</v>
      </c>
      <c r="C560" s="31" t="s">
        <v>22523</v>
      </c>
      <c r="D560" s="25" t="s">
        <v>22524</v>
      </c>
      <c r="E560" s="25" t="s">
        <v>22613</v>
      </c>
      <c r="F560" s="25" t="s">
        <v>22530</v>
      </c>
      <c r="G560" s="25" t="s">
        <v>22531</v>
      </c>
      <c r="H560" s="32" t="s">
        <v>22285</v>
      </c>
    </row>
    <row r="561" customFormat="false" ht="13.2" hidden="false" customHeight="false" outlineLevel="0" collapsed="false">
      <c r="A561" s="25" t="n">
        <v>560</v>
      </c>
      <c r="B561" s="25" t="n">
        <v>325</v>
      </c>
      <c r="C561" s="31" t="s">
        <v>22523</v>
      </c>
      <c r="D561" s="25" t="s">
        <v>22524</v>
      </c>
      <c r="E561" s="25" t="s">
        <v>22613</v>
      </c>
      <c r="F561" s="25" t="s">
        <v>22532</v>
      </c>
      <c r="G561" s="25" t="s">
        <v>22533</v>
      </c>
      <c r="H561" s="32" t="s">
        <v>22285</v>
      </c>
    </row>
    <row r="562" customFormat="false" ht="13.2" hidden="false" customHeight="false" outlineLevel="0" collapsed="false">
      <c r="A562" s="25" t="n">
        <v>561</v>
      </c>
      <c r="B562" s="25" t="n">
        <v>326</v>
      </c>
      <c r="C562" s="31" t="s">
        <v>22523</v>
      </c>
      <c r="D562" s="25" t="s">
        <v>22524</v>
      </c>
      <c r="E562" s="25" t="s">
        <v>22613</v>
      </c>
      <c r="F562" s="25" t="s">
        <v>22534</v>
      </c>
      <c r="G562" s="25" t="s">
        <v>22535</v>
      </c>
      <c r="H562" s="32" t="s">
        <v>22341</v>
      </c>
    </row>
    <row r="563" customFormat="false" ht="13.2" hidden="false" customHeight="false" outlineLevel="0" collapsed="false">
      <c r="A563" s="25" t="n">
        <v>562</v>
      </c>
      <c r="B563" s="25" t="n">
        <v>327</v>
      </c>
      <c r="C563" s="31" t="s">
        <v>22523</v>
      </c>
      <c r="D563" s="25" t="s">
        <v>22524</v>
      </c>
      <c r="E563" s="25" t="s">
        <v>22613</v>
      </c>
      <c r="F563" s="25" t="s">
        <v>22319</v>
      </c>
      <c r="G563" s="25" t="s">
        <v>22463</v>
      </c>
      <c r="H563" s="32" t="s">
        <v>22391</v>
      </c>
    </row>
    <row r="564" customFormat="false" ht="13.2" hidden="false" customHeight="false" outlineLevel="0" collapsed="false">
      <c r="A564" s="25" t="n">
        <v>563</v>
      </c>
      <c r="B564" s="25" t="n">
        <v>328</v>
      </c>
      <c r="C564" s="31" t="s">
        <v>22523</v>
      </c>
      <c r="D564" s="25" t="s">
        <v>22524</v>
      </c>
      <c r="E564" s="25" t="s">
        <v>22613</v>
      </c>
      <c r="F564" s="25" t="s">
        <v>22331</v>
      </c>
      <c r="G564" s="25" t="s">
        <v>22590</v>
      </c>
      <c r="H564" s="32" t="s">
        <v>22391</v>
      </c>
    </row>
    <row r="565" customFormat="false" ht="13.2" hidden="false" customHeight="false" outlineLevel="0" collapsed="false">
      <c r="A565" s="25" t="n">
        <v>564</v>
      </c>
      <c r="B565" s="25" t="n">
        <v>329</v>
      </c>
      <c r="C565" s="31" t="s">
        <v>22523</v>
      </c>
      <c r="D565" s="25" t="s">
        <v>22524</v>
      </c>
      <c r="E565" s="25" t="s">
        <v>22613</v>
      </c>
      <c r="F565" s="25" t="s">
        <v>22322</v>
      </c>
      <c r="G565" s="25" t="s">
        <v>22466</v>
      </c>
      <c r="H565" s="32" t="s">
        <v>22341</v>
      </c>
    </row>
    <row r="566" customFormat="false" ht="13.2" hidden="false" customHeight="false" outlineLevel="0" collapsed="false">
      <c r="A566" s="25" t="n">
        <v>565</v>
      </c>
      <c r="B566" s="25" t="n">
        <v>330</v>
      </c>
      <c r="C566" s="31" t="s">
        <v>22523</v>
      </c>
      <c r="D566" s="25" t="s">
        <v>22524</v>
      </c>
      <c r="E566" s="25" t="s">
        <v>22613</v>
      </c>
      <c r="F566" s="25" t="s">
        <v>22467</v>
      </c>
      <c r="G566" s="25" t="s">
        <v>22468</v>
      </c>
      <c r="H566" s="32" t="s">
        <v>22341</v>
      </c>
    </row>
    <row r="567" customFormat="false" ht="13.2" hidden="false" customHeight="false" outlineLevel="0" collapsed="false">
      <c r="A567" s="25" t="n">
        <v>566</v>
      </c>
      <c r="B567" s="25" t="n">
        <v>331</v>
      </c>
      <c r="C567" s="31" t="s">
        <v>22523</v>
      </c>
      <c r="D567" s="25" t="s">
        <v>22524</v>
      </c>
      <c r="E567" s="25" t="s">
        <v>22613</v>
      </c>
      <c r="F567" s="25" t="s">
        <v>22469</v>
      </c>
      <c r="G567" s="25" t="s">
        <v>22614</v>
      </c>
      <c r="H567" s="32" t="s">
        <v>22341</v>
      </c>
    </row>
    <row r="568" customFormat="false" ht="13.2" hidden="false" customHeight="false" outlineLevel="0" collapsed="false">
      <c r="A568" s="25" t="n">
        <v>567</v>
      </c>
      <c r="B568" s="25" t="n">
        <v>332</v>
      </c>
      <c r="C568" s="31" t="s">
        <v>22523</v>
      </c>
      <c r="D568" s="25" t="s">
        <v>22524</v>
      </c>
      <c r="E568" s="25" t="s">
        <v>22613</v>
      </c>
      <c r="F568" s="25" t="s">
        <v>22615</v>
      </c>
      <c r="G568" s="25" t="s">
        <v>22616</v>
      </c>
      <c r="H568" s="32" t="s">
        <v>22341</v>
      </c>
    </row>
    <row r="569" customFormat="false" ht="13.2" hidden="false" customHeight="false" outlineLevel="0" collapsed="false">
      <c r="A569" s="25" t="n">
        <v>568</v>
      </c>
      <c r="B569" s="25" t="n">
        <v>333</v>
      </c>
      <c r="C569" s="31" t="s">
        <v>22523</v>
      </c>
      <c r="D569" s="25" t="s">
        <v>22524</v>
      </c>
      <c r="E569" s="25" t="s">
        <v>22613</v>
      </c>
      <c r="F569" s="25" t="s">
        <v>22471</v>
      </c>
      <c r="G569" s="25" t="s">
        <v>22472</v>
      </c>
      <c r="H569" s="32" t="s">
        <v>22341</v>
      </c>
    </row>
    <row r="570" customFormat="false" ht="13.2" hidden="false" customHeight="false" outlineLevel="0" collapsed="false">
      <c r="A570" s="25" t="n">
        <v>569</v>
      </c>
      <c r="B570" s="25" t="n">
        <v>334</v>
      </c>
      <c r="C570" s="31" t="s">
        <v>22523</v>
      </c>
      <c r="D570" s="25" t="s">
        <v>22524</v>
      </c>
      <c r="E570" s="25" t="s">
        <v>22613</v>
      </c>
      <c r="F570" s="25" t="s">
        <v>22389</v>
      </c>
      <c r="G570" s="25" t="s">
        <v>22474</v>
      </c>
      <c r="H570" s="32" t="s">
        <v>22341</v>
      </c>
    </row>
    <row r="571" customFormat="false" ht="13.2" hidden="false" customHeight="false" outlineLevel="0" collapsed="false">
      <c r="A571" s="25" t="n">
        <v>570</v>
      </c>
      <c r="B571" s="25" t="n">
        <v>335</v>
      </c>
      <c r="C571" s="31" t="s">
        <v>22523</v>
      </c>
      <c r="D571" s="25" t="s">
        <v>22524</v>
      </c>
      <c r="E571" s="25" t="s">
        <v>22613</v>
      </c>
      <c r="F571" s="25" t="s">
        <v>22591</v>
      </c>
      <c r="G571" s="25" t="s">
        <v>22592</v>
      </c>
      <c r="H571" s="32" t="s">
        <v>22341</v>
      </c>
    </row>
    <row r="572" customFormat="false" ht="13.2" hidden="false" customHeight="false" outlineLevel="0" collapsed="false">
      <c r="A572" s="25" t="n">
        <v>571</v>
      </c>
      <c r="B572" s="25" t="n">
        <v>336</v>
      </c>
      <c r="C572" s="31" t="s">
        <v>22523</v>
      </c>
      <c r="D572" s="25" t="s">
        <v>22524</v>
      </c>
      <c r="E572" s="25" t="s">
        <v>22613</v>
      </c>
      <c r="F572" s="25" t="s">
        <v>22541</v>
      </c>
      <c r="G572" s="25" t="s">
        <v>21936</v>
      </c>
      <c r="H572" s="32" t="s">
        <v>22341</v>
      </c>
    </row>
    <row r="573" customFormat="false" ht="13.2" hidden="false" customHeight="false" outlineLevel="0" collapsed="false">
      <c r="A573" s="25" t="n">
        <v>572</v>
      </c>
      <c r="B573" s="25" t="n">
        <v>337</v>
      </c>
      <c r="C573" s="31" t="s">
        <v>22523</v>
      </c>
      <c r="D573" s="25" t="s">
        <v>22524</v>
      </c>
      <c r="E573" s="25" t="s">
        <v>22613</v>
      </c>
      <c r="F573" s="25" t="s">
        <v>22617</v>
      </c>
      <c r="G573" s="25" t="s">
        <v>22618</v>
      </c>
      <c r="H573" s="32" t="s">
        <v>22341</v>
      </c>
    </row>
    <row r="574" customFormat="false" ht="13.2" hidden="false" customHeight="false" outlineLevel="0" collapsed="false">
      <c r="A574" s="25" t="n">
        <v>573</v>
      </c>
      <c r="B574" s="25" t="n">
        <v>338</v>
      </c>
      <c r="C574" s="31" t="s">
        <v>22523</v>
      </c>
      <c r="D574" s="25" t="s">
        <v>22524</v>
      </c>
      <c r="E574" s="25" t="s">
        <v>22613</v>
      </c>
      <c r="F574" s="25" t="s">
        <v>22619</v>
      </c>
      <c r="G574" s="25" t="s">
        <v>22620</v>
      </c>
      <c r="H574" s="32" t="s">
        <v>22285</v>
      </c>
    </row>
    <row r="575" customFormat="false" ht="14.4" hidden="false" customHeight="false" outlineLevel="0" collapsed="false">
      <c r="A575" s="25" t="n">
        <v>574</v>
      </c>
      <c r="B575" s="25" t="n">
        <v>339</v>
      </c>
      <c r="C575" s="31" t="s">
        <v>22523</v>
      </c>
      <c r="D575" s="25" t="s">
        <v>22524</v>
      </c>
      <c r="E575" s="25" t="s">
        <v>22613</v>
      </c>
      <c r="F575" s="25" t="s">
        <v>22545</v>
      </c>
      <c r="G575" s="38"/>
      <c r="H575" s="32" t="s">
        <v>231</v>
      </c>
    </row>
    <row r="576" customFormat="false" ht="14.4" hidden="false" customHeight="false" outlineLevel="0" collapsed="false">
      <c r="A576" s="25" t="n">
        <v>575</v>
      </c>
      <c r="B576" s="25" t="n">
        <v>340</v>
      </c>
      <c r="C576" s="31" t="s">
        <v>22523</v>
      </c>
      <c r="D576" s="25" t="s">
        <v>22524</v>
      </c>
      <c r="E576" s="25" t="s">
        <v>22613</v>
      </c>
      <c r="F576" s="25" t="s">
        <v>22542</v>
      </c>
      <c r="G576" s="38"/>
      <c r="H576" s="32" t="s">
        <v>22285</v>
      </c>
    </row>
    <row r="577" customFormat="false" ht="14.4" hidden="false" customHeight="false" outlineLevel="0" collapsed="false">
      <c r="A577" s="25" t="n">
        <v>576</v>
      </c>
      <c r="B577" s="25" t="n">
        <v>341</v>
      </c>
      <c r="C577" s="31" t="s">
        <v>22523</v>
      </c>
      <c r="D577" s="25" t="s">
        <v>22524</v>
      </c>
      <c r="E577" s="25" t="s">
        <v>22613</v>
      </c>
      <c r="F577" s="25" t="s">
        <v>22546</v>
      </c>
      <c r="G577" s="39" t="s">
        <v>22547</v>
      </c>
      <c r="H577" s="32" t="s">
        <v>22341</v>
      </c>
    </row>
    <row r="578" customFormat="false" ht="14.4" hidden="false" customHeight="false" outlineLevel="0" collapsed="false">
      <c r="A578" s="25" t="n">
        <v>577</v>
      </c>
      <c r="B578" s="25" t="n">
        <v>342</v>
      </c>
      <c r="C578" s="31" t="s">
        <v>22523</v>
      </c>
      <c r="D578" s="25" t="s">
        <v>22524</v>
      </c>
      <c r="E578" s="25" t="s">
        <v>22613</v>
      </c>
      <c r="F578" s="25" t="s">
        <v>22548</v>
      </c>
      <c r="G578" s="39" t="s">
        <v>22549</v>
      </c>
      <c r="H578" s="32" t="s">
        <v>231</v>
      </c>
    </row>
    <row r="579" customFormat="false" ht="13.2" hidden="false" customHeight="false" outlineLevel="0" collapsed="false">
      <c r="A579" s="25" t="n">
        <v>578</v>
      </c>
      <c r="B579" s="25" t="n">
        <v>343</v>
      </c>
      <c r="C579" s="31" t="s">
        <v>22523</v>
      </c>
      <c r="D579" s="25" t="s">
        <v>22524</v>
      </c>
      <c r="E579" s="25" t="s">
        <v>22613</v>
      </c>
      <c r="F579" s="25" t="s">
        <v>22550</v>
      </c>
      <c r="G579" s="25" t="s">
        <v>22551</v>
      </c>
      <c r="H579" s="32" t="s">
        <v>231</v>
      </c>
    </row>
    <row r="580" customFormat="false" ht="13.2" hidden="false" customHeight="false" outlineLevel="0" collapsed="false">
      <c r="A580" s="25" t="n">
        <v>579</v>
      </c>
      <c r="B580" s="25" t="n">
        <v>344</v>
      </c>
      <c r="C580" s="31" t="s">
        <v>22523</v>
      </c>
      <c r="D580" s="25" t="s">
        <v>22524</v>
      </c>
      <c r="E580" s="25" t="s">
        <v>22613</v>
      </c>
      <c r="F580" s="25" t="s">
        <v>22552</v>
      </c>
      <c r="G580" s="25" t="s">
        <v>22553</v>
      </c>
      <c r="H580" s="32" t="s">
        <v>231</v>
      </c>
    </row>
    <row r="581" customFormat="false" ht="13.2" hidden="false" customHeight="false" outlineLevel="0" collapsed="false">
      <c r="A581" s="25" t="n">
        <v>580</v>
      </c>
      <c r="B581" s="25" t="n">
        <v>345</v>
      </c>
      <c r="C581" s="31" t="s">
        <v>22523</v>
      </c>
      <c r="D581" s="25" t="s">
        <v>22524</v>
      </c>
      <c r="E581" s="25" t="s">
        <v>22613</v>
      </c>
      <c r="F581" s="25" t="s">
        <v>22554</v>
      </c>
      <c r="G581" s="25" t="s">
        <v>22555</v>
      </c>
      <c r="H581" s="32" t="s">
        <v>231</v>
      </c>
    </row>
    <row r="582" customFormat="false" ht="13.2" hidden="false" customHeight="false" outlineLevel="0" collapsed="false">
      <c r="A582" s="25" t="n">
        <v>581</v>
      </c>
      <c r="B582" s="25" t="n">
        <v>346</v>
      </c>
      <c r="C582" s="31" t="s">
        <v>22523</v>
      </c>
      <c r="D582" s="25" t="s">
        <v>22524</v>
      </c>
      <c r="E582" s="25" t="s">
        <v>22613</v>
      </c>
      <c r="F582" s="25" t="s">
        <v>22257</v>
      </c>
      <c r="G582" s="31" t="s">
        <v>22556</v>
      </c>
      <c r="H582" s="32" t="s">
        <v>22259</v>
      </c>
    </row>
    <row r="583" customFormat="false" ht="13.2" hidden="false" customHeight="false" outlineLevel="0" collapsed="false">
      <c r="A583" s="25" t="n">
        <v>582</v>
      </c>
      <c r="B583" s="25" t="n">
        <v>347</v>
      </c>
      <c r="C583" s="31" t="s">
        <v>22523</v>
      </c>
      <c r="D583" s="25" t="s">
        <v>22524</v>
      </c>
      <c r="E583" s="25" t="s">
        <v>22613</v>
      </c>
      <c r="F583" s="25" t="s">
        <v>22260</v>
      </c>
      <c r="G583" s="31" t="s">
        <v>22557</v>
      </c>
      <c r="H583" s="32" t="s">
        <v>22259</v>
      </c>
    </row>
    <row r="584" customFormat="false" ht="13.2" hidden="false" customHeight="false" outlineLevel="0" collapsed="false">
      <c r="A584" s="25" t="n">
        <v>583</v>
      </c>
      <c r="B584" s="25" t="n">
        <v>348</v>
      </c>
      <c r="C584" s="31" t="s">
        <v>22523</v>
      </c>
      <c r="D584" s="25" t="s">
        <v>22524</v>
      </c>
      <c r="E584" s="25" t="s">
        <v>22621</v>
      </c>
      <c r="F584" s="25" t="s">
        <v>55</v>
      </c>
      <c r="G584" s="25" t="s">
        <v>22576</v>
      </c>
      <c r="H584" s="32" t="s">
        <v>22341</v>
      </c>
    </row>
    <row r="585" customFormat="false" ht="13.2" hidden="false" customHeight="false" outlineLevel="0" collapsed="false">
      <c r="A585" s="25" t="n">
        <v>584</v>
      </c>
      <c r="B585" s="25" t="n">
        <v>349</v>
      </c>
      <c r="C585" s="31" t="s">
        <v>22523</v>
      </c>
      <c r="D585" s="25" t="s">
        <v>22524</v>
      </c>
      <c r="E585" s="25" t="s">
        <v>22621</v>
      </c>
      <c r="F585" s="25" t="s">
        <v>22334</v>
      </c>
      <c r="G585" s="25" t="s">
        <v>22601</v>
      </c>
      <c r="H585" s="32" t="s">
        <v>22589</v>
      </c>
    </row>
    <row r="586" customFormat="false" ht="13.2" hidden="false" customHeight="false" outlineLevel="0" collapsed="false">
      <c r="A586" s="25" t="n">
        <v>585</v>
      </c>
      <c r="B586" s="25" t="n">
        <v>350</v>
      </c>
      <c r="C586" s="31" t="s">
        <v>22523</v>
      </c>
      <c r="D586" s="25" t="s">
        <v>22524</v>
      </c>
      <c r="E586" s="25" t="s">
        <v>22621</v>
      </c>
      <c r="F586" s="25" t="s">
        <v>22449</v>
      </c>
      <c r="G586" s="25" t="s">
        <v>22529</v>
      </c>
      <c r="H586" s="32" t="s">
        <v>22341</v>
      </c>
    </row>
    <row r="587" customFormat="false" ht="13.2" hidden="false" customHeight="false" outlineLevel="0" collapsed="false">
      <c r="A587" s="25" t="n">
        <v>586</v>
      </c>
      <c r="B587" s="25" t="n">
        <v>351</v>
      </c>
      <c r="C587" s="31" t="s">
        <v>22523</v>
      </c>
      <c r="D587" s="25" t="s">
        <v>22524</v>
      </c>
      <c r="E587" s="25" t="s">
        <v>22621</v>
      </c>
      <c r="F587" s="25" t="s">
        <v>22602</v>
      </c>
      <c r="G587" s="25" t="s">
        <v>22603</v>
      </c>
      <c r="H587" s="32" t="s">
        <v>22285</v>
      </c>
    </row>
    <row r="588" customFormat="false" ht="13.2" hidden="false" customHeight="false" outlineLevel="0" collapsed="false">
      <c r="A588" s="25" t="n">
        <v>587</v>
      </c>
      <c r="B588" s="25" t="n">
        <v>352</v>
      </c>
      <c r="C588" s="31" t="s">
        <v>22523</v>
      </c>
      <c r="D588" s="25" t="s">
        <v>22524</v>
      </c>
      <c r="E588" s="25" t="s">
        <v>22621</v>
      </c>
      <c r="F588" s="25" t="s">
        <v>22532</v>
      </c>
      <c r="G588" s="25" t="s">
        <v>22533</v>
      </c>
      <c r="H588" s="32" t="s">
        <v>22285</v>
      </c>
    </row>
    <row r="589" customFormat="false" ht="13.2" hidden="false" customHeight="false" outlineLevel="0" collapsed="false">
      <c r="A589" s="25" t="n">
        <v>588</v>
      </c>
      <c r="B589" s="25" t="n">
        <v>353</v>
      </c>
      <c r="C589" s="31" t="s">
        <v>22523</v>
      </c>
      <c r="D589" s="25" t="s">
        <v>22524</v>
      </c>
      <c r="E589" s="25" t="s">
        <v>22621</v>
      </c>
      <c r="F589" s="25" t="s">
        <v>22319</v>
      </c>
      <c r="G589" s="25" t="s">
        <v>22463</v>
      </c>
      <c r="H589" s="32" t="s">
        <v>22391</v>
      </c>
    </row>
    <row r="590" customFormat="false" ht="13.2" hidden="false" customHeight="false" outlineLevel="0" collapsed="false">
      <c r="A590" s="25" t="n">
        <v>589</v>
      </c>
      <c r="B590" s="25" t="n">
        <v>354</v>
      </c>
      <c r="C590" s="31" t="s">
        <v>22523</v>
      </c>
      <c r="D590" s="25" t="s">
        <v>22524</v>
      </c>
      <c r="E590" s="25" t="s">
        <v>22621</v>
      </c>
      <c r="F590" s="25" t="s">
        <v>22331</v>
      </c>
      <c r="G590" s="25" t="s">
        <v>22590</v>
      </c>
      <c r="H590" s="32" t="s">
        <v>22391</v>
      </c>
    </row>
    <row r="591" customFormat="false" ht="13.2" hidden="false" customHeight="false" outlineLevel="0" collapsed="false">
      <c r="A591" s="25" t="n">
        <v>590</v>
      </c>
      <c r="B591" s="25" t="n">
        <v>355</v>
      </c>
      <c r="C591" s="31" t="s">
        <v>22523</v>
      </c>
      <c r="D591" s="25" t="s">
        <v>22524</v>
      </c>
      <c r="E591" s="25" t="s">
        <v>22621</v>
      </c>
      <c r="F591" s="25" t="s">
        <v>22322</v>
      </c>
      <c r="G591" s="25" t="s">
        <v>22466</v>
      </c>
      <c r="H591" s="32" t="s">
        <v>22341</v>
      </c>
    </row>
    <row r="592" customFormat="false" ht="13.2" hidden="false" customHeight="false" outlineLevel="0" collapsed="false">
      <c r="A592" s="25" t="n">
        <v>591</v>
      </c>
      <c r="B592" s="25" t="n">
        <v>356</v>
      </c>
      <c r="C592" s="31" t="s">
        <v>22523</v>
      </c>
      <c r="D592" s="25" t="s">
        <v>22524</v>
      </c>
      <c r="E592" s="25" t="s">
        <v>22621</v>
      </c>
      <c r="F592" s="25" t="s">
        <v>22469</v>
      </c>
      <c r="G592" s="25" t="s">
        <v>22614</v>
      </c>
      <c r="H592" s="32" t="s">
        <v>22341</v>
      </c>
    </row>
    <row r="593" customFormat="false" ht="13.2" hidden="false" customHeight="false" outlineLevel="0" collapsed="false">
      <c r="A593" s="25" t="n">
        <v>592</v>
      </c>
      <c r="B593" s="25" t="n">
        <v>357</v>
      </c>
      <c r="C593" s="31" t="s">
        <v>22523</v>
      </c>
      <c r="D593" s="25" t="s">
        <v>22524</v>
      </c>
      <c r="E593" s="25" t="s">
        <v>22621</v>
      </c>
      <c r="F593" s="25" t="s">
        <v>22471</v>
      </c>
      <c r="G593" s="25" t="s">
        <v>22472</v>
      </c>
      <c r="H593" s="32" t="s">
        <v>22341</v>
      </c>
    </row>
    <row r="594" customFormat="false" ht="13.2" hidden="false" customHeight="false" outlineLevel="0" collapsed="false">
      <c r="A594" s="25" t="n">
        <v>593</v>
      </c>
      <c r="B594" s="25" t="n">
        <v>358</v>
      </c>
      <c r="C594" s="31" t="s">
        <v>22523</v>
      </c>
      <c r="D594" s="25" t="s">
        <v>22524</v>
      </c>
      <c r="E594" s="25" t="s">
        <v>22621</v>
      </c>
      <c r="F594" s="25" t="s">
        <v>22389</v>
      </c>
      <c r="G594" s="25" t="s">
        <v>22474</v>
      </c>
      <c r="H594" s="32" t="s">
        <v>22341</v>
      </c>
    </row>
    <row r="595" customFormat="false" ht="13.2" hidden="false" customHeight="false" outlineLevel="0" collapsed="false">
      <c r="A595" s="25" t="n">
        <v>594</v>
      </c>
      <c r="B595" s="25" t="n">
        <v>359</v>
      </c>
      <c r="C595" s="31" t="s">
        <v>22523</v>
      </c>
      <c r="D595" s="25" t="s">
        <v>22524</v>
      </c>
      <c r="E595" s="25" t="s">
        <v>22621</v>
      </c>
      <c r="F595" s="25" t="s">
        <v>22591</v>
      </c>
      <c r="G595" s="25" t="s">
        <v>22592</v>
      </c>
      <c r="H595" s="32" t="s">
        <v>22341</v>
      </c>
    </row>
    <row r="596" customFormat="false" ht="13.2" hidden="false" customHeight="false" outlineLevel="0" collapsed="false">
      <c r="A596" s="25" t="n">
        <v>595</v>
      </c>
      <c r="B596" s="25" t="n">
        <v>360</v>
      </c>
      <c r="C596" s="31" t="s">
        <v>22523</v>
      </c>
      <c r="D596" s="25" t="s">
        <v>22524</v>
      </c>
      <c r="E596" s="25" t="s">
        <v>22621</v>
      </c>
      <c r="F596" s="25" t="s">
        <v>22541</v>
      </c>
      <c r="G596" s="25" t="s">
        <v>21936</v>
      </c>
      <c r="H596" s="32" t="s">
        <v>22341</v>
      </c>
    </row>
    <row r="597" customFormat="false" ht="13.2" hidden="false" customHeight="false" outlineLevel="0" collapsed="false">
      <c r="A597" s="25" t="n">
        <v>596</v>
      </c>
      <c r="B597" s="25" t="n">
        <v>361</v>
      </c>
      <c r="C597" s="31" t="s">
        <v>22523</v>
      </c>
      <c r="D597" s="25" t="s">
        <v>22524</v>
      </c>
      <c r="E597" s="25" t="s">
        <v>22621</v>
      </c>
      <c r="F597" s="25" t="s">
        <v>22390</v>
      </c>
      <c r="G597" s="25" t="s">
        <v>22604</v>
      </c>
      <c r="H597" s="32" t="s">
        <v>22341</v>
      </c>
    </row>
    <row r="598" customFormat="false" ht="13.2" hidden="false" customHeight="false" outlineLevel="0" collapsed="false">
      <c r="A598" s="25" t="n">
        <v>597</v>
      </c>
      <c r="B598" s="25" t="n">
        <v>362</v>
      </c>
      <c r="C598" s="31" t="s">
        <v>22523</v>
      </c>
      <c r="D598" s="25" t="s">
        <v>22524</v>
      </c>
      <c r="E598" s="25" t="s">
        <v>22621</v>
      </c>
      <c r="F598" s="25" t="s">
        <v>22368</v>
      </c>
      <c r="G598" s="25" t="s">
        <v>22622</v>
      </c>
      <c r="H598" s="32" t="s">
        <v>22391</v>
      </c>
    </row>
    <row r="599" customFormat="false" ht="13.2" hidden="false" customHeight="false" outlineLevel="0" collapsed="false">
      <c r="A599" s="25" t="n">
        <v>598</v>
      </c>
      <c r="B599" s="25" t="n">
        <v>363</v>
      </c>
      <c r="C599" s="31" t="s">
        <v>22523</v>
      </c>
      <c r="D599" s="25" t="s">
        <v>22524</v>
      </c>
      <c r="E599" s="25" t="s">
        <v>22621</v>
      </c>
      <c r="F599" s="25" t="s">
        <v>22623</v>
      </c>
      <c r="G599" s="25" t="s">
        <v>22624</v>
      </c>
      <c r="H599" s="32" t="s">
        <v>22341</v>
      </c>
    </row>
    <row r="600" customFormat="false" ht="13.2" hidden="false" customHeight="false" outlineLevel="0" collapsed="false">
      <c r="A600" s="25" t="n">
        <v>599</v>
      </c>
      <c r="B600" s="25" t="n">
        <v>364</v>
      </c>
      <c r="C600" s="31" t="s">
        <v>22523</v>
      </c>
      <c r="D600" s="25" t="s">
        <v>22524</v>
      </c>
      <c r="E600" s="25" t="s">
        <v>22621</v>
      </c>
      <c r="F600" s="25" t="s">
        <v>22369</v>
      </c>
      <c r="G600" s="25" t="s">
        <v>22625</v>
      </c>
      <c r="H600" s="32" t="s">
        <v>22391</v>
      </c>
    </row>
    <row r="601" customFormat="false" ht="13.2" hidden="false" customHeight="false" outlineLevel="0" collapsed="false">
      <c r="A601" s="25" t="n">
        <v>600</v>
      </c>
      <c r="B601" s="25" t="n">
        <v>365</v>
      </c>
      <c r="C601" s="31" t="s">
        <v>22523</v>
      </c>
      <c r="D601" s="25" t="s">
        <v>22524</v>
      </c>
      <c r="E601" s="25" t="s">
        <v>22621</v>
      </c>
      <c r="F601" s="25" t="s">
        <v>22626</v>
      </c>
      <c r="G601" s="25" t="s">
        <v>22627</v>
      </c>
      <c r="H601" s="32" t="s">
        <v>22341</v>
      </c>
    </row>
    <row r="602" customFormat="false" ht="13.2" hidden="false" customHeight="false" outlineLevel="0" collapsed="false">
      <c r="A602" s="25" t="n">
        <v>601</v>
      </c>
      <c r="B602" s="25" t="n">
        <v>366</v>
      </c>
      <c r="C602" s="31" t="s">
        <v>22523</v>
      </c>
      <c r="D602" s="25" t="s">
        <v>22524</v>
      </c>
      <c r="E602" s="25" t="s">
        <v>22621</v>
      </c>
      <c r="F602" s="25" t="s">
        <v>22628</v>
      </c>
      <c r="G602" s="25" t="s">
        <v>22629</v>
      </c>
      <c r="H602" s="32" t="s">
        <v>22391</v>
      </c>
    </row>
    <row r="603" customFormat="false" ht="13.2" hidden="false" customHeight="false" outlineLevel="0" collapsed="false">
      <c r="A603" s="25" t="n">
        <v>602</v>
      </c>
      <c r="B603" s="25" t="n">
        <v>367</v>
      </c>
      <c r="C603" s="31" t="s">
        <v>22523</v>
      </c>
      <c r="D603" s="25" t="s">
        <v>22524</v>
      </c>
      <c r="E603" s="25" t="s">
        <v>22621</v>
      </c>
      <c r="F603" s="25" t="s">
        <v>22366</v>
      </c>
      <c r="G603" s="25" t="s">
        <v>22630</v>
      </c>
      <c r="H603" s="32" t="s">
        <v>22341</v>
      </c>
    </row>
    <row r="604" customFormat="false" ht="13.2" hidden="false" customHeight="false" outlineLevel="0" collapsed="false">
      <c r="A604" s="25" t="n">
        <v>603</v>
      </c>
      <c r="B604" s="25" t="n">
        <v>368</v>
      </c>
      <c r="C604" s="31" t="s">
        <v>22523</v>
      </c>
      <c r="D604" s="25" t="s">
        <v>22524</v>
      </c>
      <c r="E604" s="25" t="s">
        <v>22621</v>
      </c>
      <c r="F604" s="25" t="s">
        <v>22631</v>
      </c>
      <c r="G604" s="25" t="s">
        <v>22632</v>
      </c>
      <c r="H604" s="32" t="s">
        <v>22341</v>
      </c>
    </row>
    <row r="605" customFormat="false" ht="13.2" hidden="false" customHeight="false" outlineLevel="0" collapsed="false">
      <c r="A605" s="25" t="n">
        <v>604</v>
      </c>
      <c r="B605" s="25" t="n">
        <v>369</v>
      </c>
      <c r="C605" s="31" t="s">
        <v>22523</v>
      </c>
      <c r="D605" s="25" t="s">
        <v>22524</v>
      </c>
      <c r="E605" s="25" t="s">
        <v>22621</v>
      </c>
      <c r="F605" s="25" t="s">
        <v>22633</v>
      </c>
      <c r="G605" s="25" t="s">
        <v>22634</v>
      </c>
      <c r="H605" s="32" t="s">
        <v>22341</v>
      </c>
    </row>
    <row r="606" customFormat="false" ht="13.2" hidden="false" customHeight="false" outlineLevel="0" collapsed="false">
      <c r="A606" s="25" t="n">
        <v>605</v>
      </c>
      <c r="B606" s="25" t="n">
        <v>370</v>
      </c>
      <c r="C606" s="31" t="s">
        <v>22523</v>
      </c>
      <c r="D606" s="25" t="s">
        <v>22524</v>
      </c>
      <c r="E606" s="25" t="s">
        <v>22621</v>
      </c>
      <c r="F606" s="25" t="s">
        <v>22635</v>
      </c>
      <c r="G606" s="25" t="s">
        <v>22636</v>
      </c>
      <c r="H606" s="32" t="s">
        <v>22341</v>
      </c>
    </row>
    <row r="607" customFormat="false" ht="13.2" hidden="false" customHeight="false" outlineLevel="0" collapsed="false">
      <c r="A607" s="25" t="n">
        <v>606</v>
      </c>
      <c r="B607" s="25" t="n">
        <v>371</v>
      </c>
      <c r="C607" s="31" t="s">
        <v>22523</v>
      </c>
      <c r="D607" s="25" t="s">
        <v>22524</v>
      </c>
      <c r="E607" s="25" t="s">
        <v>22621</v>
      </c>
      <c r="F607" s="25" t="s">
        <v>22637</v>
      </c>
      <c r="G607" s="25" t="s">
        <v>22638</v>
      </c>
      <c r="H607" s="32" t="s">
        <v>22391</v>
      </c>
    </row>
    <row r="608" customFormat="false" ht="14.4" hidden="false" customHeight="false" outlineLevel="0" collapsed="false">
      <c r="A608" s="25" t="n">
        <v>607</v>
      </c>
      <c r="B608" s="25" t="n">
        <v>372</v>
      </c>
      <c r="C608" s="31" t="s">
        <v>22523</v>
      </c>
      <c r="D608" s="25" t="s">
        <v>22524</v>
      </c>
      <c r="E608" s="25" t="s">
        <v>22621</v>
      </c>
      <c r="F608" s="25" t="s">
        <v>22545</v>
      </c>
      <c r="G608" s="38"/>
      <c r="H608" s="32" t="s">
        <v>231</v>
      </c>
    </row>
    <row r="609" customFormat="false" ht="14.4" hidden="false" customHeight="false" outlineLevel="0" collapsed="false">
      <c r="A609" s="25" t="n">
        <v>608</v>
      </c>
      <c r="B609" s="25" t="n">
        <v>373</v>
      </c>
      <c r="C609" s="31" t="s">
        <v>22523</v>
      </c>
      <c r="D609" s="25" t="s">
        <v>22524</v>
      </c>
      <c r="E609" s="25" t="s">
        <v>22621</v>
      </c>
      <c r="F609" s="25" t="s">
        <v>22546</v>
      </c>
      <c r="G609" s="39" t="s">
        <v>22578</v>
      </c>
      <c r="H609" s="32" t="s">
        <v>22341</v>
      </c>
    </row>
    <row r="610" customFormat="false" ht="14.4" hidden="false" customHeight="false" outlineLevel="0" collapsed="false">
      <c r="A610" s="25" t="n">
        <v>609</v>
      </c>
      <c r="B610" s="25" t="n">
        <v>374</v>
      </c>
      <c r="C610" s="31" t="s">
        <v>22523</v>
      </c>
      <c r="D610" s="25" t="s">
        <v>22524</v>
      </c>
      <c r="E610" s="25" t="s">
        <v>22621</v>
      </c>
      <c r="F610" s="25" t="s">
        <v>22548</v>
      </c>
      <c r="G610" s="39" t="s">
        <v>22549</v>
      </c>
      <c r="H610" s="32" t="s">
        <v>231</v>
      </c>
    </row>
    <row r="611" customFormat="false" ht="13.2" hidden="false" customHeight="false" outlineLevel="0" collapsed="false">
      <c r="A611" s="25" t="n">
        <v>610</v>
      </c>
      <c r="B611" s="25" t="n">
        <v>375</v>
      </c>
      <c r="C611" s="31" t="s">
        <v>22523</v>
      </c>
      <c r="D611" s="25" t="s">
        <v>22524</v>
      </c>
      <c r="E611" s="25" t="s">
        <v>22621</v>
      </c>
      <c r="F611" s="25" t="s">
        <v>22605</v>
      </c>
      <c r="G611" s="25" t="s">
        <v>22606</v>
      </c>
      <c r="H611" s="32" t="s">
        <v>231</v>
      </c>
    </row>
    <row r="612" customFormat="false" ht="13.2" hidden="false" customHeight="false" outlineLevel="0" collapsed="false">
      <c r="A612" s="25" t="n">
        <v>611</v>
      </c>
      <c r="B612" s="25" t="n">
        <v>376</v>
      </c>
      <c r="C612" s="31" t="s">
        <v>22523</v>
      </c>
      <c r="D612" s="25" t="s">
        <v>22524</v>
      </c>
      <c r="E612" s="25" t="s">
        <v>22621</v>
      </c>
      <c r="F612" s="25" t="s">
        <v>22607</v>
      </c>
      <c r="G612" s="25" t="s">
        <v>22608</v>
      </c>
      <c r="H612" s="32" t="s">
        <v>231</v>
      </c>
    </row>
    <row r="613" customFormat="false" ht="13.2" hidden="false" customHeight="false" outlineLevel="0" collapsed="false">
      <c r="A613" s="25" t="n">
        <v>612</v>
      </c>
      <c r="B613" s="25" t="n">
        <v>377</v>
      </c>
      <c r="C613" s="31" t="s">
        <v>22523</v>
      </c>
      <c r="D613" s="25" t="s">
        <v>22524</v>
      </c>
      <c r="E613" s="25" t="s">
        <v>22621</v>
      </c>
      <c r="F613" s="25" t="s">
        <v>22554</v>
      </c>
      <c r="G613" s="25" t="s">
        <v>22555</v>
      </c>
      <c r="H613" s="32" t="s">
        <v>231</v>
      </c>
    </row>
    <row r="614" customFormat="false" ht="13.2" hidden="false" customHeight="false" outlineLevel="0" collapsed="false">
      <c r="A614" s="25" t="n">
        <v>613</v>
      </c>
      <c r="B614" s="25" t="n">
        <v>378</v>
      </c>
      <c r="C614" s="31" t="s">
        <v>22523</v>
      </c>
      <c r="D614" s="25" t="s">
        <v>22524</v>
      </c>
      <c r="E614" s="25" t="s">
        <v>22621</v>
      </c>
      <c r="F614" s="25" t="s">
        <v>22257</v>
      </c>
      <c r="G614" s="31" t="s">
        <v>22579</v>
      </c>
      <c r="H614" s="32" t="s">
        <v>22259</v>
      </c>
    </row>
    <row r="615" customFormat="false" ht="13.2" hidden="false" customHeight="false" outlineLevel="0" collapsed="false">
      <c r="A615" s="25" t="n">
        <v>614</v>
      </c>
      <c r="B615" s="25" t="n">
        <v>379</v>
      </c>
      <c r="C615" s="31" t="s">
        <v>22523</v>
      </c>
      <c r="D615" s="25" t="s">
        <v>22524</v>
      </c>
      <c r="E615" s="25" t="s">
        <v>22621</v>
      </c>
      <c r="F615" s="25" t="s">
        <v>22260</v>
      </c>
      <c r="G615" s="31" t="s">
        <v>22580</v>
      </c>
      <c r="H615" s="32" t="s">
        <v>22259</v>
      </c>
    </row>
    <row r="616" customFormat="false" ht="13.2" hidden="false" customHeight="false" outlineLevel="0" collapsed="false">
      <c r="A616" s="25" t="n">
        <v>615</v>
      </c>
      <c r="B616" s="25" t="n">
        <v>380</v>
      </c>
      <c r="C616" s="31" t="s">
        <v>22523</v>
      </c>
      <c r="D616" s="25" t="s">
        <v>22524</v>
      </c>
      <c r="E616" s="25" t="s">
        <v>22639</v>
      </c>
      <c r="F616" s="25" t="s">
        <v>55</v>
      </c>
      <c r="G616" s="25" t="s">
        <v>22576</v>
      </c>
      <c r="H616" s="32" t="s">
        <v>22341</v>
      </c>
    </row>
    <row r="617" customFormat="false" ht="13.2" hidden="false" customHeight="false" outlineLevel="0" collapsed="false">
      <c r="A617" s="25" t="n">
        <v>616</v>
      </c>
      <c r="B617" s="25" t="n">
        <v>381</v>
      </c>
      <c r="C617" s="31" t="s">
        <v>22523</v>
      </c>
      <c r="D617" s="25" t="s">
        <v>22524</v>
      </c>
      <c r="E617" s="25" t="s">
        <v>22639</v>
      </c>
      <c r="F617" s="25" t="s">
        <v>22334</v>
      </c>
      <c r="G617" s="25" t="s">
        <v>22601</v>
      </c>
      <c r="H617" s="32" t="s">
        <v>22589</v>
      </c>
    </row>
    <row r="618" customFormat="false" ht="13.2" hidden="false" customHeight="false" outlineLevel="0" collapsed="false">
      <c r="A618" s="25" t="n">
        <v>617</v>
      </c>
      <c r="B618" s="25" t="n">
        <v>382</v>
      </c>
      <c r="C618" s="31" t="s">
        <v>22523</v>
      </c>
      <c r="D618" s="25" t="s">
        <v>22524</v>
      </c>
      <c r="E618" s="25" t="s">
        <v>22639</v>
      </c>
      <c r="F618" s="25" t="s">
        <v>22449</v>
      </c>
      <c r="G618" s="25" t="s">
        <v>22529</v>
      </c>
      <c r="H618" s="32" t="s">
        <v>22341</v>
      </c>
    </row>
    <row r="619" customFormat="false" ht="13.2" hidden="false" customHeight="false" outlineLevel="0" collapsed="false">
      <c r="A619" s="25" t="n">
        <v>618</v>
      </c>
      <c r="B619" s="25" t="n">
        <v>383</v>
      </c>
      <c r="C619" s="31" t="s">
        <v>22523</v>
      </c>
      <c r="D619" s="25" t="s">
        <v>22524</v>
      </c>
      <c r="E619" s="25" t="s">
        <v>22639</v>
      </c>
      <c r="F619" s="25" t="s">
        <v>22602</v>
      </c>
      <c r="G619" s="25" t="s">
        <v>22603</v>
      </c>
      <c r="H619" s="32" t="s">
        <v>22285</v>
      </c>
    </row>
    <row r="620" customFormat="false" ht="13.2" hidden="false" customHeight="false" outlineLevel="0" collapsed="false">
      <c r="A620" s="25" t="n">
        <v>619</v>
      </c>
      <c r="B620" s="25" t="n">
        <v>384</v>
      </c>
      <c r="C620" s="31" t="s">
        <v>22523</v>
      </c>
      <c r="D620" s="25" t="s">
        <v>22524</v>
      </c>
      <c r="E620" s="25" t="s">
        <v>22639</v>
      </c>
      <c r="F620" s="25" t="s">
        <v>22532</v>
      </c>
      <c r="G620" s="25" t="s">
        <v>22533</v>
      </c>
      <c r="H620" s="32" t="s">
        <v>22285</v>
      </c>
    </row>
    <row r="621" customFormat="false" ht="13.2" hidden="false" customHeight="false" outlineLevel="0" collapsed="false">
      <c r="A621" s="25" t="n">
        <v>620</v>
      </c>
      <c r="B621" s="25" t="n">
        <v>385</v>
      </c>
      <c r="C621" s="31" t="s">
        <v>22523</v>
      </c>
      <c r="D621" s="25" t="s">
        <v>22524</v>
      </c>
      <c r="E621" s="25" t="s">
        <v>22639</v>
      </c>
      <c r="F621" s="25" t="s">
        <v>22319</v>
      </c>
      <c r="G621" s="25" t="s">
        <v>22463</v>
      </c>
      <c r="H621" s="32" t="s">
        <v>22391</v>
      </c>
    </row>
    <row r="622" customFormat="false" ht="13.2" hidden="false" customHeight="false" outlineLevel="0" collapsed="false">
      <c r="A622" s="25" t="n">
        <v>621</v>
      </c>
      <c r="B622" s="25" t="n">
        <v>386</v>
      </c>
      <c r="C622" s="31" t="s">
        <v>22523</v>
      </c>
      <c r="D622" s="25" t="s">
        <v>22524</v>
      </c>
      <c r="E622" s="25" t="s">
        <v>22639</v>
      </c>
      <c r="F622" s="25" t="s">
        <v>22331</v>
      </c>
      <c r="G622" s="25" t="s">
        <v>22590</v>
      </c>
      <c r="H622" s="32" t="s">
        <v>22391</v>
      </c>
    </row>
    <row r="623" customFormat="false" ht="13.2" hidden="false" customHeight="false" outlineLevel="0" collapsed="false">
      <c r="A623" s="25" t="n">
        <v>622</v>
      </c>
      <c r="B623" s="25" t="n">
        <v>387</v>
      </c>
      <c r="C623" s="31" t="s">
        <v>22523</v>
      </c>
      <c r="D623" s="25" t="s">
        <v>22524</v>
      </c>
      <c r="E623" s="25" t="s">
        <v>22639</v>
      </c>
      <c r="F623" s="25" t="s">
        <v>22322</v>
      </c>
      <c r="G623" s="25" t="s">
        <v>22466</v>
      </c>
      <c r="H623" s="32" t="s">
        <v>22341</v>
      </c>
    </row>
    <row r="624" customFormat="false" ht="13.2" hidden="false" customHeight="false" outlineLevel="0" collapsed="false">
      <c r="A624" s="25" t="n">
        <v>623</v>
      </c>
      <c r="B624" s="25" t="n">
        <v>388</v>
      </c>
      <c r="C624" s="31" t="s">
        <v>22523</v>
      </c>
      <c r="D624" s="25" t="s">
        <v>22524</v>
      </c>
      <c r="E624" s="25" t="s">
        <v>22639</v>
      </c>
      <c r="F624" s="25" t="s">
        <v>22467</v>
      </c>
      <c r="G624" s="25" t="s">
        <v>22468</v>
      </c>
      <c r="H624" s="32" t="s">
        <v>22341</v>
      </c>
    </row>
    <row r="625" customFormat="false" ht="13.2" hidden="false" customHeight="false" outlineLevel="0" collapsed="false">
      <c r="A625" s="25" t="n">
        <v>624</v>
      </c>
      <c r="B625" s="25" t="n">
        <v>389</v>
      </c>
      <c r="C625" s="31" t="s">
        <v>22523</v>
      </c>
      <c r="D625" s="25" t="s">
        <v>22524</v>
      </c>
      <c r="E625" s="25" t="s">
        <v>22639</v>
      </c>
      <c r="F625" s="25" t="s">
        <v>22469</v>
      </c>
      <c r="G625" s="25" t="s">
        <v>22614</v>
      </c>
      <c r="H625" s="32" t="s">
        <v>22341</v>
      </c>
    </row>
    <row r="626" customFormat="false" ht="13.2" hidden="false" customHeight="false" outlineLevel="0" collapsed="false">
      <c r="A626" s="25" t="n">
        <v>625</v>
      </c>
      <c r="B626" s="25" t="n">
        <v>390</v>
      </c>
      <c r="C626" s="31" t="s">
        <v>22523</v>
      </c>
      <c r="D626" s="25" t="s">
        <v>22524</v>
      </c>
      <c r="E626" s="25" t="s">
        <v>22639</v>
      </c>
      <c r="F626" s="25" t="s">
        <v>22615</v>
      </c>
      <c r="G626" s="25" t="s">
        <v>22616</v>
      </c>
      <c r="H626" s="32" t="s">
        <v>22341</v>
      </c>
    </row>
    <row r="627" customFormat="false" ht="13.2" hidden="false" customHeight="false" outlineLevel="0" collapsed="false">
      <c r="A627" s="25" t="n">
        <v>626</v>
      </c>
      <c r="B627" s="25" t="n">
        <v>391</v>
      </c>
      <c r="C627" s="31" t="s">
        <v>22523</v>
      </c>
      <c r="D627" s="25" t="s">
        <v>22524</v>
      </c>
      <c r="E627" s="25" t="s">
        <v>22639</v>
      </c>
      <c r="F627" s="25" t="s">
        <v>22471</v>
      </c>
      <c r="G627" s="25" t="s">
        <v>22472</v>
      </c>
      <c r="H627" s="32" t="s">
        <v>22341</v>
      </c>
    </row>
    <row r="628" customFormat="false" ht="13.2" hidden="false" customHeight="false" outlineLevel="0" collapsed="false">
      <c r="A628" s="25" t="n">
        <v>627</v>
      </c>
      <c r="B628" s="25" t="n">
        <v>392</v>
      </c>
      <c r="C628" s="31" t="s">
        <v>22523</v>
      </c>
      <c r="D628" s="25" t="s">
        <v>22524</v>
      </c>
      <c r="E628" s="25" t="s">
        <v>22639</v>
      </c>
      <c r="F628" s="25" t="s">
        <v>22389</v>
      </c>
      <c r="G628" s="25" t="s">
        <v>22474</v>
      </c>
      <c r="H628" s="32" t="s">
        <v>22341</v>
      </c>
    </row>
    <row r="629" customFormat="false" ht="13.2" hidden="false" customHeight="false" outlineLevel="0" collapsed="false">
      <c r="A629" s="25" t="n">
        <v>628</v>
      </c>
      <c r="B629" s="25" t="n">
        <v>393</v>
      </c>
      <c r="C629" s="31" t="s">
        <v>22523</v>
      </c>
      <c r="D629" s="25" t="s">
        <v>22524</v>
      </c>
      <c r="E629" s="25" t="s">
        <v>22639</v>
      </c>
      <c r="F629" s="25" t="s">
        <v>22591</v>
      </c>
      <c r="G629" s="25" t="s">
        <v>22592</v>
      </c>
      <c r="H629" s="32" t="s">
        <v>22341</v>
      </c>
    </row>
    <row r="630" customFormat="false" ht="13.2" hidden="false" customHeight="false" outlineLevel="0" collapsed="false">
      <c r="A630" s="25" t="n">
        <v>629</v>
      </c>
      <c r="B630" s="25" t="n">
        <v>394</v>
      </c>
      <c r="C630" s="31" t="s">
        <v>22523</v>
      </c>
      <c r="D630" s="25" t="s">
        <v>22524</v>
      </c>
      <c r="E630" s="25" t="s">
        <v>22639</v>
      </c>
      <c r="F630" s="25" t="s">
        <v>22541</v>
      </c>
      <c r="G630" s="25" t="s">
        <v>21936</v>
      </c>
      <c r="H630" s="32" t="s">
        <v>22341</v>
      </c>
    </row>
    <row r="631" customFormat="false" ht="13.2" hidden="false" customHeight="false" outlineLevel="0" collapsed="false">
      <c r="A631" s="25" t="n">
        <v>630</v>
      </c>
      <c r="B631" s="25" t="n">
        <v>395</v>
      </c>
      <c r="C631" s="31" t="s">
        <v>22523</v>
      </c>
      <c r="D631" s="25" t="s">
        <v>22524</v>
      </c>
      <c r="E631" s="25" t="s">
        <v>22639</v>
      </c>
      <c r="F631" s="25" t="s">
        <v>22617</v>
      </c>
      <c r="G631" s="25" t="s">
        <v>22618</v>
      </c>
      <c r="H631" s="32" t="s">
        <v>22341</v>
      </c>
    </row>
    <row r="632" customFormat="false" ht="13.2" hidden="false" customHeight="false" outlineLevel="0" collapsed="false">
      <c r="A632" s="25" t="n">
        <v>631</v>
      </c>
      <c r="B632" s="25" t="n">
        <v>396</v>
      </c>
      <c r="C632" s="31" t="s">
        <v>22523</v>
      </c>
      <c r="D632" s="25" t="s">
        <v>22524</v>
      </c>
      <c r="E632" s="25" t="s">
        <v>22639</v>
      </c>
      <c r="F632" s="25" t="s">
        <v>22619</v>
      </c>
      <c r="G632" s="25" t="s">
        <v>22620</v>
      </c>
      <c r="H632" s="32" t="s">
        <v>22285</v>
      </c>
    </row>
    <row r="633" customFormat="false" ht="14.4" hidden="false" customHeight="false" outlineLevel="0" collapsed="false">
      <c r="A633" s="25" t="n">
        <v>632</v>
      </c>
      <c r="B633" s="25" t="n">
        <v>397</v>
      </c>
      <c r="C633" s="31" t="s">
        <v>22523</v>
      </c>
      <c r="D633" s="25" t="s">
        <v>22524</v>
      </c>
      <c r="E633" s="25" t="s">
        <v>22639</v>
      </c>
      <c r="F633" s="25" t="s">
        <v>22545</v>
      </c>
      <c r="G633" s="38"/>
      <c r="H633" s="32" t="s">
        <v>231</v>
      </c>
    </row>
    <row r="634" customFormat="false" ht="14.4" hidden="false" customHeight="false" outlineLevel="0" collapsed="false">
      <c r="A634" s="25" t="n">
        <v>633</v>
      </c>
      <c r="B634" s="25" t="n">
        <v>398</v>
      </c>
      <c r="C634" s="31" t="s">
        <v>22523</v>
      </c>
      <c r="D634" s="25" t="s">
        <v>22524</v>
      </c>
      <c r="E634" s="25" t="s">
        <v>22639</v>
      </c>
      <c r="F634" s="25" t="s">
        <v>22546</v>
      </c>
      <c r="G634" s="39" t="s">
        <v>22578</v>
      </c>
      <c r="H634" s="32" t="s">
        <v>22341</v>
      </c>
    </row>
    <row r="635" customFormat="false" ht="14.4" hidden="false" customHeight="false" outlineLevel="0" collapsed="false">
      <c r="A635" s="25" t="n">
        <v>634</v>
      </c>
      <c r="B635" s="25" t="n">
        <v>399</v>
      </c>
      <c r="C635" s="31" t="s">
        <v>22523</v>
      </c>
      <c r="D635" s="25" t="s">
        <v>22524</v>
      </c>
      <c r="E635" s="25" t="s">
        <v>22639</v>
      </c>
      <c r="F635" s="25" t="s">
        <v>22548</v>
      </c>
      <c r="G635" s="39" t="s">
        <v>22549</v>
      </c>
      <c r="H635" s="32" t="s">
        <v>231</v>
      </c>
    </row>
    <row r="636" customFormat="false" ht="13.2" hidden="false" customHeight="false" outlineLevel="0" collapsed="false">
      <c r="A636" s="25" t="n">
        <v>635</v>
      </c>
      <c r="B636" s="25" t="n">
        <v>400</v>
      </c>
      <c r="C636" s="31" t="s">
        <v>22523</v>
      </c>
      <c r="D636" s="25" t="s">
        <v>22524</v>
      </c>
      <c r="E636" s="25" t="s">
        <v>22639</v>
      </c>
      <c r="F636" s="25" t="s">
        <v>22605</v>
      </c>
      <c r="G636" s="25" t="s">
        <v>22606</v>
      </c>
      <c r="H636" s="32" t="s">
        <v>231</v>
      </c>
    </row>
    <row r="637" customFormat="false" ht="13.2" hidden="false" customHeight="false" outlineLevel="0" collapsed="false">
      <c r="A637" s="25" t="n">
        <v>636</v>
      </c>
      <c r="B637" s="25" t="n">
        <v>401</v>
      </c>
      <c r="C637" s="31" t="s">
        <v>22523</v>
      </c>
      <c r="D637" s="25" t="s">
        <v>22524</v>
      </c>
      <c r="E637" s="25" t="s">
        <v>22639</v>
      </c>
      <c r="F637" s="25" t="s">
        <v>22607</v>
      </c>
      <c r="G637" s="25" t="s">
        <v>22608</v>
      </c>
      <c r="H637" s="32" t="s">
        <v>231</v>
      </c>
    </row>
    <row r="638" customFormat="false" ht="13.2" hidden="false" customHeight="false" outlineLevel="0" collapsed="false">
      <c r="A638" s="25" t="n">
        <v>637</v>
      </c>
      <c r="B638" s="25" t="n">
        <v>402</v>
      </c>
      <c r="C638" s="31" t="s">
        <v>22523</v>
      </c>
      <c r="D638" s="25" t="s">
        <v>22524</v>
      </c>
      <c r="E638" s="25" t="s">
        <v>22639</v>
      </c>
      <c r="F638" s="25" t="s">
        <v>22554</v>
      </c>
      <c r="G638" s="25" t="s">
        <v>22555</v>
      </c>
      <c r="H638" s="32" t="s">
        <v>231</v>
      </c>
    </row>
    <row r="639" customFormat="false" ht="13.2" hidden="false" customHeight="false" outlineLevel="0" collapsed="false">
      <c r="A639" s="25" t="n">
        <v>638</v>
      </c>
      <c r="B639" s="25" t="n">
        <v>403</v>
      </c>
      <c r="C639" s="31" t="s">
        <v>22523</v>
      </c>
      <c r="D639" s="25" t="s">
        <v>22524</v>
      </c>
      <c r="E639" s="25" t="s">
        <v>22639</v>
      </c>
      <c r="F639" s="25" t="s">
        <v>22257</v>
      </c>
      <c r="G639" s="31" t="s">
        <v>22579</v>
      </c>
      <c r="H639" s="32" t="s">
        <v>22259</v>
      </c>
    </row>
    <row r="640" customFormat="false" ht="13.2" hidden="false" customHeight="false" outlineLevel="0" collapsed="false">
      <c r="A640" s="25" t="n">
        <v>639</v>
      </c>
      <c r="B640" s="25" t="n">
        <v>404</v>
      </c>
      <c r="C640" s="31" t="s">
        <v>22523</v>
      </c>
      <c r="D640" s="25" t="s">
        <v>22524</v>
      </c>
      <c r="E640" s="25" t="s">
        <v>22639</v>
      </c>
      <c r="F640" s="25" t="s">
        <v>22260</v>
      </c>
      <c r="G640" s="31" t="s">
        <v>22580</v>
      </c>
      <c r="H640" s="32" t="s">
        <v>22259</v>
      </c>
    </row>
    <row r="641" customFormat="false" ht="13.2" hidden="false" customHeight="false" outlineLevel="0" collapsed="false">
      <c r="A641" s="25" t="n">
        <v>640</v>
      </c>
      <c r="B641" s="25" t="n">
        <v>405</v>
      </c>
      <c r="C641" s="31" t="s">
        <v>22523</v>
      </c>
      <c r="D641" s="25" t="s">
        <v>22524</v>
      </c>
      <c r="E641" s="25" t="s">
        <v>22640</v>
      </c>
      <c r="F641" s="25" t="s">
        <v>55</v>
      </c>
      <c r="G641" s="25" t="s">
        <v>22526</v>
      </c>
      <c r="H641" s="32" t="s">
        <v>22341</v>
      </c>
    </row>
    <row r="642" customFormat="false" ht="13.2" hidden="false" customHeight="false" outlineLevel="0" collapsed="false">
      <c r="A642" s="25" t="n">
        <v>641</v>
      </c>
      <c r="B642" s="25" t="n">
        <v>406</v>
      </c>
      <c r="C642" s="31" t="s">
        <v>22523</v>
      </c>
      <c r="D642" s="25" t="s">
        <v>22524</v>
      </c>
      <c r="E642" s="25" t="s">
        <v>22640</v>
      </c>
      <c r="F642" s="25" t="s">
        <v>22334</v>
      </c>
      <c r="G642" s="25" t="s">
        <v>22588</v>
      </c>
      <c r="H642" s="32" t="s">
        <v>22589</v>
      </c>
    </row>
    <row r="643" customFormat="false" ht="13.2" hidden="false" customHeight="false" outlineLevel="0" collapsed="false">
      <c r="A643" s="25" t="n">
        <v>642</v>
      </c>
      <c r="B643" s="25" t="n">
        <v>407</v>
      </c>
      <c r="C643" s="31" t="s">
        <v>22523</v>
      </c>
      <c r="D643" s="25" t="s">
        <v>22524</v>
      </c>
      <c r="E643" s="25" t="s">
        <v>22640</v>
      </c>
      <c r="F643" s="25" t="s">
        <v>22449</v>
      </c>
      <c r="G643" s="25" t="s">
        <v>22529</v>
      </c>
      <c r="H643" s="32" t="s">
        <v>22341</v>
      </c>
    </row>
    <row r="644" customFormat="false" ht="13.2" hidden="false" customHeight="false" outlineLevel="0" collapsed="false">
      <c r="A644" s="25" t="n">
        <v>643</v>
      </c>
      <c r="B644" s="25" t="n">
        <v>408</v>
      </c>
      <c r="C644" s="31" t="s">
        <v>22523</v>
      </c>
      <c r="D644" s="25" t="s">
        <v>22524</v>
      </c>
      <c r="E644" s="25" t="s">
        <v>22640</v>
      </c>
      <c r="F644" s="25" t="s">
        <v>22530</v>
      </c>
      <c r="G644" s="25" t="s">
        <v>22531</v>
      </c>
      <c r="H644" s="32" t="s">
        <v>22285</v>
      </c>
    </row>
    <row r="645" customFormat="false" ht="13.2" hidden="false" customHeight="false" outlineLevel="0" collapsed="false">
      <c r="A645" s="25" t="n">
        <v>644</v>
      </c>
      <c r="B645" s="25" t="n">
        <v>409</v>
      </c>
      <c r="C645" s="31" t="s">
        <v>22523</v>
      </c>
      <c r="D645" s="25" t="s">
        <v>22524</v>
      </c>
      <c r="E645" s="25" t="s">
        <v>22640</v>
      </c>
      <c r="F645" s="25" t="s">
        <v>22532</v>
      </c>
      <c r="G645" s="25" t="s">
        <v>22533</v>
      </c>
      <c r="H645" s="32" t="s">
        <v>22285</v>
      </c>
    </row>
    <row r="646" customFormat="false" ht="13.2" hidden="false" customHeight="false" outlineLevel="0" collapsed="false">
      <c r="A646" s="25" t="n">
        <v>645</v>
      </c>
      <c r="B646" s="25" t="n">
        <v>410</v>
      </c>
      <c r="C646" s="31" t="s">
        <v>22523</v>
      </c>
      <c r="D646" s="25" t="s">
        <v>22524</v>
      </c>
      <c r="E646" s="25" t="s">
        <v>22640</v>
      </c>
      <c r="F646" s="25" t="s">
        <v>22534</v>
      </c>
      <c r="G646" s="25" t="s">
        <v>22535</v>
      </c>
      <c r="H646" s="32" t="s">
        <v>22341</v>
      </c>
    </row>
    <row r="647" customFormat="false" ht="13.2" hidden="false" customHeight="false" outlineLevel="0" collapsed="false">
      <c r="A647" s="25" t="n">
        <v>646</v>
      </c>
      <c r="B647" s="25" t="n">
        <v>411</v>
      </c>
      <c r="C647" s="31" t="s">
        <v>22523</v>
      </c>
      <c r="D647" s="25" t="s">
        <v>22524</v>
      </c>
      <c r="E647" s="25" t="s">
        <v>22640</v>
      </c>
      <c r="F647" s="25" t="s">
        <v>22319</v>
      </c>
      <c r="G647" s="25" t="s">
        <v>22463</v>
      </c>
      <c r="H647" s="32" t="s">
        <v>22391</v>
      </c>
    </row>
    <row r="648" customFormat="false" ht="13.2" hidden="false" customHeight="false" outlineLevel="0" collapsed="false">
      <c r="A648" s="25" t="n">
        <v>647</v>
      </c>
      <c r="B648" s="25" t="n">
        <v>412</v>
      </c>
      <c r="C648" s="31" t="s">
        <v>22523</v>
      </c>
      <c r="D648" s="25" t="s">
        <v>22524</v>
      </c>
      <c r="E648" s="25" t="s">
        <v>22640</v>
      </c>
      <c r="F648" s="25" t="s">
        <v>22331</v>
      </c>
      <c r="G648" s="25" t="s">
        <v>22590</v>
      </c>
      <c r="H648" s="32" t="s">
        <v>22391</v>
      </c>
    </row>
    <row r="649" customFormat="false" ht="13.2" hidden="false" customHeight="false" outlineLevel="0" collapsed="false">
      <c r="A649" s="25" t="n">
        <v>648</v>
      </c>
      <c r="B649" s="25" t="n">
        <v>413</v>
      </c>
      <c r="C649" s="31" t="s">
        <v>22523</v>
      </c>
      <c r="D649" s="25" t="s">
        <v>22524</v>
      </c>
      <c r="E649" s="25" t="s">
        <v>22640</v>
      </c>
      <c r="F649" s="25" t="s">
        <v>22591</v>
      </c>
      <c r="G649" s="25" t="s">
        <v>22592</v>
      </c>
      <c r="H649" s="32" t="s">
        <v>22341</v>
      </c>
    </row>
    <row r="650" customFormat="false" ht="13.2" hidden="false" customHeight="false" outlineLevel="0" collapsed="false">
      <c r="A650" s="25" t="n">
        <v>649</v>
      </c>
      <c r="B650" s="25" t="n">
        <v>414</v>
      </c>
      <c r="C650" s="31" t="s">
        <v>22523</v>
      </c>
      <c r="D650" s="25" t="s">
        <v>22524</v>
      </c>
      <c r="E650" s="25" t="s">
        <v>22640</v>
      </c>
      <c r="F650" s="25" t="s">
        <v>22541</v>
      </c>
      <c r="G650" s="25" t="s">
        <v>21936</v>
      </c>
      <c r="H650" s="32" t="s">
        <v>22341</v>
      </c>
    </row>
    <row r="651" customFormat="false" ht="14.4" hidden="false" customHeight="false" outlineLevel="0" collapsed="false">
      <c r="A651" s="25" t="n">
        <v>650</v>
      </c>
      <c r="B651" s="25" t="n">
        <v>415</v>
      </c>
      <c r="C651" s="31" t="s">
        <v>22523</v>
      </c>
      <c r="D651" s="25" t="s">
        <v>22524</v>
      </c>
      <c r="E651" s="25" t="s">
        <v>22640</v>
      </c>
      <c r="F651" s="25" t="s">
        <v>22641</v>
      </c>
      <c r="G651" s="38"/>
      <c r="H651" s="32" t="s">
        <v>22341</v>
      </c>
    </row>
    <row r="652" customFormat="false" ht="14.4" hidden="false" customHeight="false" outlineLevel="0" collapsed="false">
      <c r="A652" s="25" t="n">
        <v>651</v>
      </c>
      <c r="B652" s="25" t="n">
        <v>416</v>
      </c>
      <c r="C652" s="31" t="s">
        <v>22523</v>
      </c>
      <c r="D652" s="25" t="s">
        <v>22524</v>
      </c>
      <c r="E652" s="25" t="s">
        <v>22640</v>
      </c>
      <c r="F652" s="25" t="s">
        <v>22545</v>
      </c>
      <c r="G652" s="38"/>
      <c r="H652" s="32" t="s">
        <v>231</v>
      </c>
    </row>
    <row r="653" customFormat="false" ht="14.4" hidden="false" customHeight="false" outlineLevel="0" collapsed="false">
      <c r="A653" s="25" t="n">
        <v>652</v>
      </c>
      <c r="B653" s="25" t="n">
        <v>417</v>
      </c>
      <c r="C653" s="31" t="s">
        <v>22523</v>
      </c>
      <c r="D653" s="25" t="s">
        <v>22524</v>
      </c>
      <c r="E653" s="25" t="s">
        <v>22640</v>
      </c>
      <c r="F653" s="25" t="s">
        <v>22546</v>
      </c>
      <c r="G653" s="39" t="s">
        <v>22547</v>
      </c>
      <c r="H653" s="32" t="s">
        <v>22341</v>
      </c>
    </row>
    <row r="654" customFormat="false" ht="14.4" hidden="false" customHeight="false" outlineLevel="0" collapsed="false">
      <c r="A654" s="25" t="n">
        <v>653</v>
      </c>
      <c r="B654" s="25" t="n">
        <v>418</v>
      </c>
      <c r="C654" s="31" t="s">
        <v>22523</v>
      </c>
      <c r="D654" s="25" t="s">
        <v>22524</v>
      </c>
      <c r="E654" s="25" t="s">
        <v>22640</v>
      </c>
      <c r="F654" s="25" t="s">
        <v>22548</v>
      </c>
      <c r="G654" s="39" t="s">
        <v>22549</v>
      </c>
      <c r="H654" s="32" t="s">
        <v>231</v>
      </c>
    </row>
    <row r="655" customFormat="false" ht="13.2" hidden="false" customHeight="false" outlineLevel="0" collapsed="false">
      <c r="A655" s="25" t="n">
        <v>654</v>
      </c>
      <c r="B655" s="25" t="n">
        <v>419</v>
      </c>
      <c r="C655" s="31" t="s">
        <v>22523</v>
      </c>
      <c r="D655" s="25" t="s">
        <v>22524</v>
      </c>
      <c r="E655" s="25" t="s">
        <v>22640</v>
      </c>
      <c r="F655" s="25" t="s">
        <v>22550</v>
      </c>
      <c r="G655" s="25" t="s">
        <v>22551</v>
      </c>
      <c r="H655" s="32" t="s">
        <v>231</v>
      </c>
    </row>
    <row r="656" customFormat="false" ht="13.2" hidden="false" customHeight="false" outlineLevel="0" collapsed="false">
      <c r="A656" s="25" t="n">
        <v>655</v>
      </c>
      <c r="B656" s="25" t="n">
        <v>420</v>
      </c>
      <c r="C656" s="31" t="s">
        <v>22523</v>
      </c>
      <c r="D656" s="25" t="s">
        <v>22524</v>
      </c>
      <c r="E656" s="25" t="s">
        <v>22640</v>
      </c>
      <c r="F656" s="25" t="s">
        <v>22552</v>
      </c>
      <c r="G656" s="25" t="s">
        <v>22553</v>
      </c>
      <c r="H656" s="32" t="s">
        <v>231</v>
      </c>
    </row>
    <row r="657" customFormat="false" ht="13.2" hidden="false" customHeight="false" outlineLevel="0" collapsed="false">
      <c r="A657" s="25" t="n">
        <v>656</v>
      </c>
      <c r="B657" s="25" t="n">
        <v>421</v>
      </c>
      <c r="C657" s="31" t="s">
        <v>22523</v>
      </c>
      <c r="D657" s="25" t="s">
        <v>22524</v>
      </c>
      <c r="E657" s="25" t="s">
        <v>22640</v>
      </c>
      <c r="F657" s="25" t="s">
        <v>22554</v>
      </c>
      <c r="G657" s="25" t="s">
        <v>22555</v>
      </c>
      <c r="H657" s="32" t="s">
        <v>231</v>
      </c>
    </row>
    <row r="658" customFormat="false" ht="13.2" hidden="false" customHeight="false" outlineLevel="0" collapsed="false">
      <c r="A658" s="25" t="n">
        <v>657</v>
      </c>
      <c r="B658" s="25" t="n">
        <v>422</v>
      </c>
      <c r="C658" s="31" t="s">
        <v>22523</v>
      </c>
      <c r="D658" s="25" t="s">
        <v>22524</v>
      </c>
      <c r="E658" s="25" t="s">
        <v>22640</v>
      </c>
      <c r="F658" s="25" t="s">
        <v>22257</v>
      </c>
      <c r="G658" s="31" t="s">
        <v>22556</v>
      </c>
      <c r="H658" s="32" t="s">
        <v>22259</v>
      </c>
    </row>
    <row r="659" customFormat="false" ht="13.2" hidden="false" customHeight="false" outlineLevel="0" collapsed="false">
      <c r="A659" s="25" t="n">
        <v>658</v>
      </c>
      <c r="B659" s="25" t="n">
        <v>423</v>
      </c>
      <c r="C659" s="31" t="s">
        <v>22523</v>
      </c>
      <c r="D659" s="25" t="s">
        <v>22524</v>
      </c>
      <c r="E659" s="25" t="s">
        <v>22640</v>
      </c>
      <c r="F659" s="25" t="s">
        <v>22260</v>
      </c>
      <c r="G659" s="31" t="s">
        <v>22557</v>
      </c>
      <c r="H659" s="32" t="s">
        <v>22259</v>
      </c>
    </row>
    <row r="660" customFormat="false" ht="13.2" hidden="false" customHeight="false" outlineLevel="0" collapsed="false">
      <c r="A660" s="25" t="n">
        <v>659</v>
      </c>
      <c r="B660" s="25" t="n">
        <v>424</v>
      </c>
      <c r="C660" s="31" t="s">
        <v>22523</v>
      </c>
      <c r="D660" s="25" t="s">
        <v>22524</v>
      </c>
      <c r="E660" s="25" t="s">
        <v>22642</v>
      </c>
      <c r="F660" s="25" t="s">
        <v>55</v>
      </c>
      <c r="G660" s="25" t="s">
        <v>22526</v>
      </c>
      <c r="H660" s="32" t="s">
        <v>22341</v>
      </c>
    </row>
    <row r="661" customFormat="false" ht="13.2" hidden="false" customHeight="false" outlineLevel="0" collapsed="false">
      <c r="A661" s="25" t="n">
        <v>660</v>
      </c>
      <c r="B661" s="25" t="n">
        <v>425</v>
      </c>
      <c r="C661" s="31" t="s">
        <v>22523</v>
      </c>
      <c r="D661" s="25" t="s">
        <v>22524</v>
      </c>
      <c r="E661" s="25" t="s">
        <v>22642</v>
      </c>
      <c r="F661" s="25" t="s">
        <v>22334</v>
      </c>
      <c r="G661" s="25" t="s">
        <v>22588</v>
      </c>
      <c r="H661" s="32" t="s">
        <v>22589</v>
      </c>
    </row>
    <row r="662" customFormat="false" ht="13.2" hidden="false" customHeight="false" outlineLevel="0" collapsed="false">
      <c r="A662" s="25" t="n">
        <v>661</v>
      </c>
      <c r="B662" s="25" t="n">
        <v>426</v>
      </c>
      <c r="C662" s="31" t="s">
        <v>22523</v>
      </c>
      <c r="D662" s="25" t="s">
        <v>22524</v>
      </c>
      <c r="E662" s="25" t="s">
        <v>22642</v>
      </c>
      <c r="F662" s="25" t="s">
        <v>22449</v>
      </c>
      <c r="G662" s="25" t="s">
        <v>22529</v>
      </c>
      <c r="H662" s="32" t="s">
        <v>22341</v>
      </c>
    </row>
    <row r="663" customFormat="false" ht="13.2" hidden="false" customHeight="false" outlineLevel="0" collapsed="false">
      <c r="A663" s="25" t="n">
        <v>662</v>
      </c>
      <c r="B663" s="25" t="n">
        <v>427</v>
      </c>
      <c r="C663" s="31" t="s">
        <v>22523</v>
      </c>
      <c r="D663" s="25" t="s">
        <v>22524</v>
      </c>
      <c r="E663" s="25" t="s">
        <v>22642</v>
      </c>
      <c r="F663" s="25" t="s">
        <v>22530</v>
      </c>
      <c r="G663" s="25" t="s">
        <v>22531</v>
      </c>
      <c r="H663" s="32" t="s">
        <v>22285</v>
      </c>
    </row>
    <row r="664" customFormat="false" ht="13.2" hidden="false" customHeight="false" outlineLevel="0" collapsed="false">
      <c r="A664" s="25" t="n">
        <v>663</v>
      </c>
      <c r="B664" s="25" t="n">
        <v>428</v>
      </c>
      <c r="C664" s="31" t="s">
        <v>22523</v>
      </c>
      <c r="D664" s="25" t="s">
        <v>22524</v>
      </c>
      <c r="E664" s="25" t="s">
        <v>22642</v>
      </c>
      <c r="F664" s="25" t="s">
        <v>22532</v>
      </c>
      <c r="G664" s="25" t="s">
        <v>22533</v>
      </c>
      <c r="H664" s="32" t="s">
        <v>22285</v>
      </c>
    </row>
    <row r="665" customFormat="false" ht="13.2" hidden="false" customHeight="false" outlineLevel="0" collapsed="false">
      <c r="A665" s="25" t="n">
        <v>664</v>
      </c>
      <c r="B665" s="25" t="n">
        <v>429</v>
      </c>
      <c r="C665" s="31" t="s">
        <v>22523</v>
      </c>
      <c r="D665" s="25" t="s">
        <v>22524</v>
      </c>
      <c r="E665" s="25" t="s">
        <v>22642</v>
      </c>
      <c r="F665" s="25" t="s">
        <v>22534</v>
      </c>
      <c r="G665" s="25" t="s">
        <v>22535</v>
      </c>
      <c r="H665" s="32" t="s">
        <v>22341</v>
      </c>
    </row>
    <row r="666" customFormat="false" ht="13.2" hidden="false" customHeight="false" outlineLevel="0" collapsed="false">
      <c r="A666" s="25" t="n">
        <v>665</v>
      </c>
      <c r="B666" s="25" t="n">
        <v>430</v>
      </c>
      <c r="C666" s="31" t="s">
        <v>22523</v>
      </c>
      <c r="D666" s="25" t="s">
        <v>22524</v>
      </c>
      <c r="E666" s="25" t="s">
        <v>22642</v>
      </c>
      <c r="F666" s="25" t="s">
        <v>22319</v>
      </c>
      <c r="G666" s="25" t="s">
        <v>22463</v>
      </c>
      <c r="H666" s="32" t="s">
        <v>22391</v>
      </c>
    </row>
    <row r="667" customFormat="false" ht="13.2" hidden="false" customHeight="false" outlineLevel="0" collapsed="false">
      <c r="A667" s="25" t="n">
        <v>666</v>
      </c>
      <c r="B667" s="25" t="n">
        <v>431</v>
      </c>
      <c r="C667" s="31" t="s">
        <v>22523</v>
      </c>
      <c r="D667" s="25" t="s">
        <v>22524</v>
      </c>
      <c r="E667" s="25" t="s">
        <v>22642</v>
      </c>
      <c r="F667" s="25" t="s">
        <v>22331</v>
      </c>
      <c r="G667" s="25" t="s">
        <v>22590</v>
      </c>
      <c r="H667" s="32" t="s">
        <v>22391</v>
      </c>
    </row>
    <row r="668" customFormat="false" ht="13.2" hidden="false" customHeight="false" outlineLevel="0" collapsed="false">
      <c r="A668" s="25" t="n">
        <v>667</v>
      </c>
      <c r="B668" s="25" t="n">
        <v>432</v>
      </c>
      <c r="C668" s="31" t="s">
        <v>22523</v>
      </c>
      <c r="D668" s="25" t="s">
        <v>22524</v>
      </c>
      <c r="E668" s="25" t="s">
        <v>22642</v>
      </c>
      <c r="F668" s="25" t="s">
        <v>22591</v>
      </c>
      <c r="G668" s="25" t="s">
        <v>22592</v>
      </c>
      <c r="H668" s="32" t="s">
        <v>22341</v>
      </c>
    </row>
    <row r="669" customFormat="false" ht="13.2" hidden="false" customHeight="false" outlineLevel="0" collapsed="false">
      <c r="A669" s="25" t="n">
        <v>668</v>
      </c>
      <c r="B669" s="25" t="n">
        <v>433</v>
      </c>
      <c r="C669" s="31" t="s">
        <v>22523</v>
      </c>
      <c r="D669" s="25" t="s">
        <v>22524</v>
      </c>
      <c r="E669" s="25" t="s">
        <v>22642</v>
      </c>
      <c r="F669" s="25" t="s">
        <v>22541</v>
      </c>
      <c r="G669" s="25" t="s">
        <v>21936</v>
      </c>
      <c r="H669" s="32" t="s">
        <v>22341</v>
      </c>
    </row>
    <row r="670" customFormat="false" ht="14.4" hidden="false" customHeight="false" outlineLevel="0" collapsed="false">
      <c r="A670" s="25" t="n">
        <v>669</v>
      </c>
      <c r="B670" s="25" t="n">
        <v>434</v>
      </c>
      <c r="C670" s="31" t="s">
        <v>22523</v>
      </c>
      <c r="D670" s="25" t="s">
        <v>22524</v>
      </c>
      <c r="E670" s="25" t="s">
        <v>22642</v>
      </c>
      <c r="F670" s="25" t="s">
        <v>22479</v>
      </c>
      <c r="G670" s="38"/>
      <c r="H670" s="32" t="s">
        <v>22341</v>
      </c>
    </row>
    <row r="671" customFormat="false" ht="14.4" hidden="false" customHeight="false" outlineLevel="0" collapsed="false">
      <c r="A671" s="25" t="n">
        <v>670</v>
      </c>
      <c r="B671" s="25" t="n">
        <v>435</v>
      </c>
      <c r="C671" s="31" t="s">
        <v>22523</v>
      </c>
      <c r="D671" s="25" t="s">
        <v>22524</v>
      </c>
      <c r="E671" s="25" t="s">
        <v>22642</v>
      </c>
      <c r="F671" s="25" t="s">
        <v>22597</v>
      </c>
      <c r="G671" s="38"/>
      <c r="H671" s="32" t="s">
        <v>22341</v>
      </c>
    </row>
    <row r="672" customFormat="false" ht="14.4" hidden="false" customHeight="false" outlineLevel="0" collapsed="false">
      <c r="A672" s="25" t="n">
        <v>671</v>
      </c>
      <c r="B672" s="25" t="n">
        <v>436</v>
      </c>
      <c r="C672" s="31" t="s">
        <v>22523</v>
      </c>
      <c r="D672" s="25" t="s">
        <v>22524</v>
      </c>
      <c r="E672" s="25" t="s">
        <v>22642</v>
      </c>
      <c r="F672" s="25" t="s">
        <v>22643</v>
      </c>
      <c r="G672" s="38"/>
      <c r="H672" s="32" t="s">
        <v>22285</v>
      </c>
    </row>
    <row r="673" customFormat="false" ht="14.4" hidden="false" customHeight="false" outlineLevel="0" collapsed="false">
      <c r="A673" s="25" t="n">
        <v>672</v>
      </c>
      <c r="B673" s="25" t="n">
        <v>437</v>
      </c>
      <c r="C673" s="31" t="s">
        <v>22523</v>
      </c>
      <c r="D673" s="25" t="s">
        <v>22524</v>
      </c>
      <c r="E673" s="25" t="s">
        <v>22642</v>
      </c>
      <c r="F673" s="25" t="s">
        <v>22644</v>
      </c>
      <c r="G673" s="38"/>
      <c r="H673" s="32" t="s">
        <v>22391</v>
      </c>
    </row>
    <row r="674" customFormat="false" ht="14.4" hidden="false" customHeight="false" outlineLevel="0" collapsed="false">
      <c r="A674" s="25" t="n">
        <v>673</v>
      </c>
      <c r="B674" s="25" t="n">
        <v>438</v>
      </c>
      <c r="C674" s="31" t="s">
        <v>22523</v>
      </c>
      <c r="D674" s="25" t="s">
        <v>22524</v>
      </c>
      <c r="E674" s="25" t="s">
        <v>22642</v>
      </c>
      <c r="F674" s="25" t="s">
        <v>22545</v>
      </c>
      <c r="G674" s="38"/>
      <c r="H674" s="32" t="s">
        <v>231</v>
      </c>
    </row>
    <row r="675" customFormat="false" ht="14.4" hidden="false" customHeight="false" outlineLevel="0" collapsed="false">
      <c r="A675" s="25" t="n">
        <v>674</v>
      </c>
      <c r="B675" s="25" t="n">
        <v>439</v>
      </c>
      <c r="C675" s="31" t="s">
        <v>22523</v>
      </c>
      <c r="D675" s="25" t="s">
        <v>22524</v>
      </c>
      <c r="E675" s="25" t="s">
        <v>22642</v>
      </c>
      <c r="F675" s="25" t="s">
        <v>22546</v>
      </c>
      <c r="G675" s="39" t="s">
        <v>22547</v>
      </c>
      <c r="H675" s="32" t="s">
        <v>22341</v>
      </c>
    </row>
    <row r="676" customFormat="false" ht="14.4" hidden="false" customHeight="false" outlineLevel="0" collapsed="false">
      <c r="A676" s="25" t="n">
        <v>675</v>
      </c>
      <c r="B676" s="25" t="n">
        <v>440</v>
      </c>
      <c r="C676" s="31" t="s">
        <v>22523</v>
      </c>
      <c r="D676" s="25" t="s">
        <v>22524</v>
      </c>
      <c r="E676" s="25" t="s">
        <v>22642</v>
      </c>
      <c r="F676" s="25" t="s">
        <v>22548</v>
      </c>
      <c r="G676" s="39" t="s">
        <v>22549</v>
      </c>
      <c r="H676" s="32" t="s">
        <v>231</v>
      </c>
    </row>
    <row r="677" customFormat="false" ht="13.2" hidden="false" customHeight="false" outlineLevel="0" collapsed="false">
      <c r="A677" s="25" t="n">
        <v>676</v>
      </c>
      <c r="B677" s="25" t="n">
        <v>441</v>
      </c>
      <c r="C677" s="31" t="s">
        <v>22523</v>
      </c>
      <c r="D677" s="25" t="s">
        <v>22524</v>
      </c>
      <c r="E677" s="25" t="s">
        <v>22642</v>
      </c>
      <c r="F677" s="25" t="s">
        <v>22550</v>
      </c>
      <c r="G677" s="25" t="s">
        <v>22551</v>
      </c>
      <c r="H677" s="32" t="s">
        <v>231</v>
      </c>
    </row>
    <row r="678" customFormat="false" ht="13.2" hidden="false" customHeight="false" outlineLevel="0" collapsed="false">
      <c r="A678" s="25" t="n">
        <v>677</v>
      </c>
      <c r="B678" s="25" t="n">
        <v>442</v>
      </c>
      <c r="C678" s="31" t="s">
        <v>22523</v>
      </c>
      <c r="D678" s="25" t="s">
        <v>22524</v>
      </c>
      <c r="E678" s="25" t="s">
        <v>22642</v>
      </c>
      <c r="F678" s="25" t="s">
        <v>22552</v>
      </c>
      <c r="G678" s="25" t="s">
        <v>22553</v>
      </c>
      <c r="H678" s="32" t="s">
        <v>231</v>
      </c>
    </row>
    <row r="679" customFormat="false" ht="13.2" hidden="false" customHeight="false" outlineLevel="0" collapsed="false">
      <c r="A679" s="25" t="n">
        <v>678</v>
      </c>
      <c r="B679" s="25" t="n">
        <v>443</v>
      </c>
      <c r="C679" s="31" t="s">
        <v>22523</v>
      </c>
      <c r="D679" s="25" t="s">
        <v>22524</v>
      </c>
      <c r="E679" s="25" t="s">
        <v>22642</v>
      </c>
      <c r="F679" s="25" t="s">
        <v>22554</v>
      </c>
      <c r="G679" s="25" t="s">
        <v>22555</v>
      </c>
      <c r="H679" s="32" t="s">
        <v>231</v>
      </c>
    </row>
    <row r="680" customFormat="false" ht="13.2" hidden="false" customHeight="false" outlineLevel="0" collapsed="false">
      <c r="A680" s="25" t="n">
        <v>679</v>
      </c>
      <c r="B680" s="25" t="n">
        <v>444</v>
      </c>
      <c r="C680" s="31" t="s">
        <v>22523</v>
      </c>
      <c r="D680" s="25" t="s">
        <v>22524</v>
      </c>
      <c r="E680" s="25" t="s">
        <v>22642</v>
      </c>
      <c r="F680" s="25" t="s">
        <v>22257</v>
      </c>
      <c r="G680" s="31" t="s">
        <v>22556</v>
      </c>
      <c r="H680" s="32" t="s">
        <v>22259</v>
      </c>
    </row>
    <row r="681" customFormat="false" ht="13.2" hidden="false" customHeight="false" outlineLevel="0" collapsed="false">
      <c r="A681" s="25" t="n">
        <v>680</v>
      </c>
      <c r="B681" s="25" t="n">
        <v>445</v>
      </c>
      <c r="C681" s="31" t="s">
        <v>22523</v>
      </c>
      <c r="D681" s="25" t="s">
        <v>22524</v>
      </c>
      <c r="E681" s="25" t="s">
        <v>22642</v>
      </c>
      <c r="F681" s="25" t="s">
        <v>22260</v>
      </c>
      <c r="G681" s="31" t="s">
        <v>22557</v>
      </c>
      <c r="H681" s="32" t="s">
        <v>22259</v>
      </c>
    </row>
    <row r="682" customFormat="false" ht="13.2" hidden="false" customHeight="false" outlineLevel="0" collapsed="false">
      <c r="A682" s="25" t="n">
        <v>681</v>
      </c>
      <c r="B682" s="25" t="n">
        <v>446</v>
      </c>
      <c r="C682" s="31" t="s">
        <v>22523</v>
      </c>
      <c r="D682" s="25" t="s">
        <v>22524</v>
      </c>
      <c r="E682" s="25" t="s">
        <v>22645</v>
      </c>
      <c r="F682" s="25" t="s">
        <v>55</v>
      </c>
      <c r="G682" s="25" t="s">
        <v>22576</v>
      </c>
      <c r="H682" s="32" t="s">
        <v>22341</v>
      </c>
    </row>
    <row r="683" customFormat="false" ht="13.2" hidden="false" customHeight="false" outlineLevel="0" collapsed="false">
      <c r="A683" s="25" t="n">
        <v>682</v>
      </c>
      <c r="B683" s="25" t="n">
        <v>447</v>
      </c>
      <c r="C683" s="31" t="s">
        <v>22523</v>
      </c>
      <c r="D683" s="25" t="s">
        <v>22524</v>
      </c>
      <c r="E683" s="25" t="s">
        <v>22645</v>
      </c>
      <c r="F683" s="25" t="s">
        <v>22334</v>
      </c>
      <c r="G683" s="25" t="s">
        <v>22601</v>
      </c>
      <c r="H683" s="32" t="s">
        <v>22589</v>
      </c>
    </row>
    <row r="684" customFormat="false" ht="13.2" hidden="false" customHeight="false" outlineLevel="0" collapsed="false">
      <c r="A684" s="25" t="n">
        <v>683</v>
      </c>
      <c r="B684" s="25" t="n">
        <v>448</v>
      </c>
      <c r="C684" s="31" t="s">
        <v>22523</v>
      </c>
      <c r="D684" s="25" t="s">
        <v>22524</v>
      </c>
      <c r="E684" s="25" t="s">
        <v>22645</v>
      </c>
      <c r="F684" s="25" t="s">
        <v>22449</v>
      </c>
      <c r="G684" s="25" t="s">
        <v>22529</v>
      </c>
      <c r="H684" s="32" t="s">
        <v>22341</v>
      </c>
    </row>
    <row r="685" customFormat="false" ht="13.2" hidden="false" customHeight="false" outlineLevel="0" collapsed="false">
      <c r="A685" s="25" t="n">
        <v>684</v>
      </c>
      <c r="B685" s="25" t="n">
        <v>449</v>
      </c>
      <c r="C685" s="31" t="s">
        <v>22523</v>
      </c>
      <c r="D685" s="25" t="s">
        <v>22524</v>
      </c>
      <c r="E685" s="25" t="s">
        <v>22645</v>
      </c>
      <c r="F685" s="25" t="s">
        <v>22602</v>
      </c>
      <c r="G685" s="25" t="s">
        <v>22603</v>
      </c>
      <c r="H685" s="32" t="s">
        <v>22285</v>
      </c>
    </row>
    <row r="686" customFormat="false" ht="13.2" hidden="false" customHeight="false" outlineLevel="0" collapsed="false">
      <c r="A686" s="25" t="n">
        <v>685</v>
      </c>
      <c r="B686" s="25" t="n">
        <v>450</v>
      </c>
      <c r="C686" s="31" t="s">
        <v>22523</v>
      </c>
      <c r="D686" s="25" t="s">
        <v>22524</v>
      </c>
      <c r="E686" s="25" t="s">
        <v>22645</v>
      </c>
      <c r="F686" s="25" t="s">
        <v>22532</v>
      </c>
      <c r="G686" s="25" t="s">
        <v>22533</v>
      </c>
      <c r="H686" s="32" t="s">
        <v>22285</v>
      </c>
    </row>
    <row r="687" customFormat="false" ht="13.2" hidden="false" customHeight="false" outlineLevel="0" collapsed="false">
      <c r="A687" s="25" t="n">
        <v>686</v>
      </c>
      <c r="B687" s="25" t="n">
        <v>451</v>
      </c>
      <c r="C687" s="31" t="s">
        <v>22523</v>
      </c>
      <c r="D687" s="25" t="s">
        <v>22524</v>
      </c>
      <c r="E687" s="25" t="s">
        <v>22645</v>
      </c>
      <c r="F687" s="25" t="s">
        <v>22319</v>
      </c>
      <c r="G687" s="25" t="s">
        <v>22463</v>
      </c>
      <c r="H687" s="32" t="s">
        <v>22391</v>
      </c>
    </row>
    <row r="688" customFormat="false" ht="13.2" hidden="false" customHeight="false" outlineLevel="0" collapsed="false">
      <c r="A688" s="25" t="n">
        <v>687</v>
      </c>
      <c r="B688" s="25" t="n">
        <v>452</v>
      </c>
      <c r="C688" s="31" t="s">
        <v>22523</v>
      </c>
      <c r="D688" s="25" t="s">
        <v>22524</v>
      </c>
      <c r="E688" s="25" t="s">
        <v>22645</v>
      </c>
      <c r="F688" s="25" t="s">
        <v>22331</v>
      </c>
      <c r="G688" s="25" t="s">
        <v>22590</v>
      </c>
      <c r="H688" s="32" t="s">
        <v>22391</v>
      </c>
    </row>
    <row r="689" customFormat="false" ht="13.2" hidden="false" customHeight="false" outlineLevel="0" collapsed="false">
      <c r="A689" s="25" t="n">
        <v>688</v>
      </c>
      <c r="B689" s="25" t="n">
        <v>453</v>
      </c>
      <c r="C689" s="31" t="s">
        <v>22523</v>
      </c>
      <c r="D689" s="25" t="s">
        <v>22524</v>
      </c>
      <c r="E689" s="25" t="s">
        <v>22645</v>
      </c>
      <c r="F689" s="25" t="s">
        <v>22591</v>
      </c>
      <c r="G689" s="25" t="s">
        <v>22592</v>
      </c>
      <c r="H689" s="32" t="s">
        <v>22341</v>
      </c>
    </row>
    <row r="690" customFormat="false" ht="13.2" hidden="false" customHeight="false" outlineLevel="0" collapsed="false">
      <c r="A690" s="25" t="n">
        <v>689</v>
      </c>
      <c r="B690" s="25" t="n">
        <v>454</v>
      </c>
      <c r="C690" s="31" t="s">
        <v>22523</v>
      </c>
      <c r="D690" s="25" t="s">
        <v>22524</v>
      </c>
      <c r="E690" s="25" t="s">
        <v>22645</v>
      </c>
      <c r="F690" s="25" t="s">
        <v>22541</v>
      </c>
      <c r="G690" s="25" t="s">
        <v>21936</v>
      </c>
      <c r="H690" s="32" t="s">
        <v>22341</v>
      </c>
    </row>
    <row r="691" customFormat="false" ht="14.4" hidden="false" customHeight="false" outlineLevel="0" collapsed="false">
      <c r="A691" s="25" t="n">
        <v>690</v>
      </c>
      <c r="B691" s="25" t="n">
        <v>455</v>
      </c>
      <c r="C691" s="31" t="s">
        <v>22523</v>
      </c>
      <c r="D691" s="25" t="s">
        <v>22524</v>
      </c>
      <c r="E691" s="25" t="s">
        <v>22645</v>
      </c>
      <c r="F691" s="25" t="s">
        <v>22641</v>
      </c>
      <c r="G691" s="38"/>
      <c r="H691" s="32" t="s">
        <v>22341</v>
      </c>
    </row>
    <row r="692" customFormat="false" ht="14.4" hidden="false" customHeight="false" outlineLevel="0" collapsed="false">
      <c r="A692" s="25" t="n">
        <v>691</v>
      </c>
      <c r="B692" s="25" t="n">
        <v>456</v>
      </c>
      <c r="C692" s="31" t="s">
        <v>22523</v>
      </c>
      <c r="D692" s="25" t="s">
        <v>22524</v>
      </c>
      <c r="E692" s="25" t="s">
        <v>22645</v>
      </c>
      <c r="F692" s="25" t="s">
        <v>22545</v>
      </c>
      <c r="G692" s="38"/>
      <c r="H692" s="32" t="s">
        <v>231</v>
      </c>
    </row>
    <row r="693" customFormat="false" ht="14.4" hidden="false" customHeight="false" outlineLevel="0" collapsed="false">
      <c r="A693" s="25" t="n">
        <v>692</v>
      </c>
      <c r="B693" s="25" t="n">
        <v>457</v>
      </c>
      <c r="C693" s="31" t="s">
        <v>22523</v>
      </c>
      <c r="D693" s="25" t="s">
        <v>22524</v>
      </c>
      <c r="E693" s="25" t="s">
        <v>22645</v>
      </c>
      <c r="F693" s="25" t="s">
        <v>22546</v>
      </c>
      <c r="G693" s="39" t="s">
        <v>22578</v>
      </c>
      <c r="H693" s="32" t="s">
        <v>22341</v>
      </c>
    </row>
    <row r="694" customFormat="false" ht="14.4" hidden="false" customHeight="false" outlineLevel="0" collapsed="false">
      <c r="A694" s="25" t="n">
        <v>693</v>
      </c>
      <c r="B694" s="25" t="n">
        <v>458</v>
      </c>
      <c r="C694" s="31" t="s">
        <v>22523</v>
      </c>
      <c r="D694" s="25" t="s">
        <v>22524</v>
      </c>
      <c r="E694" s="25" t="s">
        <v>22645</v>
      </c>
      <c r="F694" s="25" t="s">
        <v>22548</v>
      </c>
      <c r="G694" s="39" t="s">
        <v>22549</v>
      </c>
      <c r="H694" s="32" t="s">
        <v>231</v>
      </c>
    </row>
    <row r="695" customFormat="false" ht="13.2" hidden="false" customHeight="false" outlineLevel="0" collapsed="false">
      <c r="A695" s="25" t="n">
        <v>694</v>
      </c>
      <c r="B695" s="25" t="n">
        <v>459</v>
      </c>
      <c r="C695" s="31" t="s">
        <v>22523</v>
      </c>
      <c r="D695" s="25" t="s">
        <v>22524</v>
      </c>
      <c r="E695" s="25" t="s">
        <v>22645</v>
      </c>
      <c r="F695" s="25" t="s">
        <v>22605</v>
      </c>
      <c r="G695" s="25" t="s">
        <v>22606</v>
      </c>
      <c r="H695" s="32" t="s">
        <v>231</v>
      </c>
    </row>
    <row r="696" customFormat="false" ht="13.2" hidden="false" customHeight="false" outlineLevel="0" collapsed="false">
      <c r="A696" s="25" t="n">
        <v>695</v>
      </c>
      <c r="B696" s="25" t="n">
        <v>460</v>
      </c>
      <c r="C696" s="31" t="s">
        <v>22523</v>
      </c>
      <c r="D696" s="25" t="s">
        <v>22524</v>
      </c>
      <c r="E696" s="25" t="s">
        <v>22645</v>
      </c>
      <c r="F696" s="25" t="s">
        <v>22607</v>
      </c>
      <c r="G696" s="25" t="s">
        <v>22608</v>
      </c>
      <c r="H696" s="32" t="s">
        <v>231</v>
      </c>
    </row>
    <row r="697" customFormat="false" ht="13.2" hidden="false" customHeight="false" outlineLevel="0" collapsed="false">
      <c r="A697" s="25" t="n">
        <v>696</v>
      </c>
      <c r="B697" s="25" t="n">
        <v>461</v>
      </c>
      <c r="C697" s="31" t="s">
        <v>22523</v>
      </c>
      <c r="D697" s="25" t="s">
        <v>22524</v>
      </c>
      <c r="E697" s="25" t="s">
        <v>22645</v>
      </c>
      <c r="F697" s="25" t="s">
        <v>22554</v>
      </c>
      <c r="G697" s="25" t="s">
        <v>22555</v>
      </c>
      <c r="H697" s="32" t="s">
        <v>231</v>
      </c>
    </row>
    <row r="698" customFormat="false" ht="13.2" hidden="false" customHeight="false" outlineLevel="0" collapsed="false">
      <c r="A698" s="25" t="n">
        <v>697</v>
      </c>
      <c r="B698" s="25" t="n">
        <v>462</v>
      </c>
      <c r="C698" s="31" t="s">
        <v>22523</v>
      </c>
      <c r="D698" s="25" t="s">
        <v>22524</v>
      </c>
      <c r="E698" s="25" t="s">
        <v>22645</v>
      </c>
      <c r="F698" s="25" t="s">
        <v>22257</v>
      </c>
      <c r="G698" s="31" t="s">
        <v>22579</v>
      </c>
      <c r="H698" s="32" t="s">
        <v>22259</v>
      </c>
    </row>
    <row r="699" customFormat="false" ht="13.2" hidden="false" customHeight="false" outlineLevel="0" collapsed="false">
      <c r="A699" s="25" t="n">
        <v>698</v>
      </c>
      <c r="B699" s="25" t="n">
        <v>463</v>
      </c>
      <c r="C699" s="31" t="s">
        <v>22523</v>
      </c>
      <c r="D699" s="25" t="s">
        <v>22524</v>
      </c>
      <c r="E699" s="25" t="s">
        <v>22645</v>
      </c>
      <c r="F699" s="25" t="s">
        <v>22260</v>
      </c>
      <c r="G699" s="31" t="s">
        <v>22580</v>
      </c>
      <c r="H699" s="32" t="s">
        <v>22259</v>
      </c>
    </row>
    <row r="700" customFormat="false" ht="13.2" hidden="false" customHeight="false" outlineLevel="0" collapsed="false">
      <c r="A700" s="25" t="n">
        <v>699</v>
      </c>
      <c r="B700" s="25" t="n">
        <v>464</v>
      </c>
      <c r="C700" s="31" t="s">
        <v>22523</v>
      </c>
      <c r="D700" s="25" t="s">
        <v>22524</v>
      </c>
      <c r="E700" s="25" t="s">
        <v>22646</v>
      </c>
      <c r="F700" s="25" t="s">
        <v>55</v>
      </c>
      <c r="G700" s="25" t="s">
        <v>22576</v>
      </c>
      <c r="H700" s="32" t="s">
        <v>22341</v>
      </c>
    </row>
    <row r="701" customFormat="false" ht="13.2" hidden="false" customHeight="false" outlineLevel="0" collapsed="false">
      <c r="A701" s="25" t="n">
        <v>700</v>
      </c>
      <c r="B701" s="25" t="n">
        <v>465</v>
      </c>
      <c r="C701" s="31" t="s">
        <v>22523</v>
      </c>
      <c r="D701" s="25" t="s">
        <v>22524</v>
      </c>
      <c r="E701" s="25" t="s">
        <v>22646</v>
      </c>
      <c r="F701" s="25" t="s">
        <v>22334</v>
      </c>
      <c r="G701" s="25" t="s">
        <v>22601</v>
      </c>
      <c r="H701" s="32" t="s">
        <v>22589</v>
      </c>
    </row>
    <row r="702" customFormat="false" ht="13.2" hidden="false" customHeight="false" outlineLevel="0" collapsed="false">
      <c r="A702" s="25" t="n">
        <v>701</v>
      </c>
      <c r="B702" s="25" t="n">
        <v>466</v>
      </c>
      <c r="C702" s="31" t="s">
        <v>22523</v>
      </c>
      <c r="D702" s="25" t="s">
        <v>22524</v>
      </c>
      <c r="E702" s="25" t="s">
        <v>22646</v>
      </c>
      <c r="F702" s="25" t="s">
        <v>22449</v>
      </c>
      <c r="G702" s="25" t="s">
        <v>22529</v>
      </c>
      <c r="H702" s="32" t="s">
        <v>22341</v>
      </c>
    </row>
    <row r="703" customFormat="false" ht="13.2" hidden="false" customHeight="false" outlineLevel="0" collapsed="false">
      <c r="A703" s="25" t="n">
        <v>702</v>
      </c>
      <c r="B703" s="25" t="n">
        <v>467</v>
      </c>
      <c r="C703" s="31" t="s">
        <v>22523</v>
      </c>
      <c r="D703" s="25" t="s">
        <v>22524</v>
      </c>
      <c r="E703" s="25" t="s">
        <v>22646</v>
      </c>
      <c r="F703" s="25" t="s">
        <v>22602</v>
      </c>
      <c r="G703" s="25" t="s">
        <v>22603</v>
      </c>
      <c r="H703" s="32" t="s">
        <v>22285</v>
      </c>
    </row>
    <row r="704" customFormat="false" ht="13.2" hidden="false" customHeight="false" outlineLevel="0" collapsed="false">
      <c r="A704" s="25" t="n">
        <v>703</v>
      </c>
      <c r="B704" s="25" t="n">
        <v>468</v>
      </c>
      <c r="C704" s="31" t="s">
        <v>22523</v>
      </c>
      <c r="D704" s="25" t="s">
        <v>22524</v>
      </c>
      <c r="E704" s="25" t="s">
        <v>22646</v>
      </c>
      <c r="F704" s="25" t="s">
        <v>22532</v>
      </c>
      <c r="G704" s="25" t="s">
        <v>22533</v>
      </c>
      <c r="H704" s="32" t="s">
        <v>22285</v>
      </c>
    </row>
    <row r="705" customFormat="false" ht="13.2" hidden="false" customHeight="false" outlineLevel="0" collapsed="false">
      <c r="A705" s="25" t="n">
        <v>704</v>
      </c>
      <c r="B705" s="25" t="n">
        <v>469</v>
      </c>
      <c r="C705" s="31" t="s">
        <v>22523</v>
      </c>
      <c r="D705" s="25" t="s">
        <v>22524</v>
      </c>
      <c r="E705" s="25" t="s">
        <v>22646</v>
      </c>
      <c r="F705" s="25" t="s">
        <v>22319</v>
      </c>
      <c r="G705" s="25" t="s">
        <v>22463</v>
      </c>
      <c r="H705" s="32" t="s">
        <v>22391</v>
      </c>
    </row>
    <row r="706" customFormat="false" ht="13.2" hidden="false" customHeight="false" outlineLevel="0" collapsed="false">
      <c r="A706" s="25" t="n">
        <v>705</v>
      </c>
      <c r="B706" s="25" t="n">
        <v>470</v>
      </c>
      <c r="C706" s="31" t="s">
        <v>22523</v>
      </c>
      <c r="D706" s="25" t="s">
        <v>22524</v>
      </c>
      <c r="E706" s="25" t="s">
        <v>22646</v>
      </c>
      <c r="F706" s="25" t="s">
        <v>22331</v>
      </c>
      <c r="G706" s="25" t="s">
        <v>22590</v>
      </c>
      <c r="H706" s="32" t="s">
        <v>22391</v>
      </c>
    </row>
    <row r="707" customFormat="false" ht="13.2" hidden="false" customHeight="false" outlineLevel="0" collapsed="false">
      <c r="A707" s="25" t="n">
        <v>706</v>
      </c>
      <c r="B707" s="25" t="n">
        <v>471</v>
      </c>
      <c r="C707" s="31" t="s">
        <v>22523</v>
      </c>
      <c r="D707" s="25" t="s">
        <v>22524</v>
      </c>
      <c r="E707" s="25" t="s">
        <v>22646</v>
      </c>
      <c r="F707" s="25" t="s">
        <v>22591</v>
      </c>
      <c r="G707" s="25" t="s">
        <v>22592</v>
      </c>
      <c r="H707" s="32" t="s">
        <v>22341</v>
      </c>
    </row>
    <row r="708" customFormat="false" ht="13.2" hidden="false" customHeight="false" outlineLevel="0" collapsed="false">
      <c r="A708" s="25" t="n">
        <v>707</v>
      </c>
      <c r="B708" s="25" t="n">
        <v>472</v>
      </c>
      <c r="C708" s="31" t="s">
        <v>22523</v>
      </c>
      <c r="D708" s="25" t="s">
        <v>22524</v>
      </c>
      <c r="E708" s="25" t="s">
        <v>22646</v>
      </c>
      <c r="F708" s="25" t="s">
        <v>22541</v>
      </c>
      <c r="G708" s="25" t="s">
        <v>21936</v>
      </c>
      <c r="H708" s="32" t="s">
        <v>22341</v>
      </c>
    </row>
    <row r="709" customFormat="false" ht="14.4" hidden="false" customHeight="false" outlineLevel="0" collapsed="false">
      <c r="A709" s="25" t="n">
        <v>708</v>
      </c>
      <c r="B709" s="25" t="n">
        <v>473</v>
      </c>
      <c r="C709" s="31" t="s">
        <v>22523</v>
      </c>
      <c r="D709" s="25" t="s">
        <v>22524</v>
      </c>
      <c r="E709" s="25" t="s">
        <v>22646</v>
      </c>
      <c r="F709" s="25" t="s">
        <v>22479</v>
      </c>
      <c r="G709" s="38"/>
      <c r="H709" s="32" t="s">
        <v>22341</v>
      </c>
    </row>
    <row r="710" customFormat="false" ht="14.4" hidden="false" customHeight="false" outlineLevel="0" collapsed="false">
      <c r="A710" s="25" t="n">
        <v>709</v>
      </c>
      <c r="B710" s="25" t="n">
        <v>474</v>
      </c>
      <c r="C710" s="31" t="s">
        <v>22523</v>
      </c>
      <c r="D710" s="25" t="s">
        <v>22524</v>
      </c>
      <c r="E710" s="25" t="s">
        <v>22646</v>
      </c>
      <c r="F710" s="25" t="s">
        <v>22597</v>
      </c>
      <c r="G710" s="38"/>
      <c r="H710" s="32" t="s">
        <v>22341</v>
      </c>
    </row>
    <row r="711" customFormat="false" ht="14.4" hidden="false" customHeight="false" outlineLevel="0" collapsed="false">
      <c r="A711" s="25" t="n">
        <v>710</v>
      </c>
      <c r="B711" s="25" t="n">
        <v>475</v>
      </c>
      <c r="C711" s="31" t="s">
        <v>22523</v>
      </c>
      <c r="D711" s="25" t="s">
        <v>22524</v>
      </c>
      <c r="E711" s="25" t="s">
        <v>22646</v>
      </c>
      <c r="F711" s="25" t="s">
        <v>22545</v>
      </c>
      <c r="G711" s="38"/>
      <c r="H711" s="32" t="s">
        <v>231</v>
      </c>
    </row>
    <row r="712" customFormat="false" ht="14.4" hidden="false" customHeight="false" outlineLevel="0" collapsed="false">
      <c r="A712" s="25" t="n">
        <v>711</v>
      </c>
      <c r="B712" s="25" t="n">
        <v>476</v>
      </c>
      <c r="C712" s="31" t="s">
        <v>22523</v>
      </c>
      <c r="D712" s="25" t="s">
        <v>22524</v>
      </c>
      <c r="E712" s="25" t="s">
        <v>22646</v>
      </c>
      <c r="F712" s="25" t="s">
        <v>22546</v>
      </c>
      <c r="G712" s="39" t="s">
        <v>22578</v>
      </c>
      <c r="H712" s="32" t="s">
        <v>22341</v>
      </c>
    </row>
    <row r="713" customFormat="false" ht="14.4" hidden="false" customHeight="false" outlineLevel="0" collapsed="false">
      <c r="A713" s="25" t="n">
        <v>712</v>
      </c>
      <c r="B713" s="25" t="n">
        <v>477</v>
      </c>
      <c r="C713" s="31" t="s">
        <v>22523</v>
      </c>
      <c r="D713" s="25" t="s">
        <v>22524</v>
      </c>
      <c r="E713" s="25" t="s">
        <v>22646</v>
      </c>
      <c r="F713" s="25" t="s">
        <v>22548</v>
      </c>
      <c r="G713" s="39" t="s">
        <v>22549</v>
      </c>
      <c r="H713" s="32" t="s">
        <v>231</v>
      </c>
    </row>
    <row r="714" customFormat="false" ht="13.2" hidden="false" customHeight="false" outlineLevel="0" collapsed="false">
      <c r="A714" s="25" t="n">
        <v>713</v>
      </c>
      <c r="B714" s="25" t="n">
        <v>478</v>
      </c>
      <c r="C714" s="31" t="s">
        <v>22523</v>
      </c>
      <c r="D714" s="25" t="s">
        <v>22524</v>
      </c>
      <c r="E714" s="25" t="s">
        <v>22646</v>
      </c>
      <c r="F714" s="25" t="s">
        <v>22605</v>
      </c>
      <c r="G714" s="25" t="s">
        <v>22606</v>
      </c>
      <c r="H714" s="32" t="s">
        <v>231</v>
      </c>
    </row>
    <row r="715" customFormat="false" ht="13.2" hidden="false" customHeight="false" outlineLevel="0" collapsed="false">
      <c r="A715" s="25" t="n">
        <v>714</v>
      </c>
      <c r="B715" s="25" t="n">
        <v>479</v>
      </c>
      <c r="C715" s="31" t="s">
        <v>22523</v>
      </c>
      <c r="D715" s="25" t="s">
        <v>22524</v>
      </c>
      <c r="E715" s="25" t="s">
        <v>22646</v>
      </c>
      <c r="F715" s="25" t="s">
        <v>22607</v>
      </c>
      <c r="G715" s="25" t="s">
        <v>22608</v>
      </c>
      <c r="H715" s="32" t="s">
        <v>231</v>
      </c>
    </row>
    <row r="716" customFormat="false" ht="13.2" hidden="false" customHeight="false" outlineLevel="0" collapsed="false">
      <c r="A716" s="25" t="n">
        <v>715</v>
      </c>
      <c r="B716" s="25" t="n">
        <v>480</v>
      </c>
      <c r="C716" s="31" t="s">
        <v>22523</v>
      </c>
      <c r="D716" s="25" t="s">
        <v>22524</v>
      </c>
      <c r="E716" s="25" t="s">
        <v>22646</v>
      </c>
      <c r="F716" s="25" t="s">
        <v>22554</v>
      </c>
      <c r="G716" s="25" t="s">
        <v>22555</v>
      </c>
      <c r="H716" s="32" t="s">
        <v>231</v>
      </c>
    </row>
    <row r="717" customFormat="false" ht="13.2" hidden="false" customHeight="false" outlineLevel="0" collapsed="false">
      <c r="A717" s="25" t="n">
        <v>716</v>
      </c>
      <c r="B717" s="25" t="n">
        <v>481</v>
      </c>
      <c r="C717" s="31" t="s">
        <v>22523</v>
      </c>
      <c r="D717" s="25" t="s">
        <v>22524</v>
      </c>
      <c r="E717" s="25" t="s">
        <v>22646</v>
      </c>
      <c r="F717" s="25" t="s">
        <v>22257</v>
      </c>
      <c r="G717" s="31" t="s">
        <v>22579</v>
      </c>
      <c r="H717" s="32" t="s">
        <v>22259</v>
      </c>
    </row>
    <row r="718" customFormat="false" ht="13.2" hidden="false" customHeight="false" outlineLevel="0" collapsed="false">
      <c r="A718" s="25" t="n">
        <v>717</v>
      </c>
      <c r="B718" s="25" t="n">
        <v>482</v>
      </c>
      <c r="C718" s="31" t="s">
        <v>22523</v>
      </c>
      <c r="D718" s="25" t="s">
        <v>22524</v>
      </c>
      <c r="E718" s="25" t="s">
        <v>22646</v>
      </c>
      <c r="F718" s="25" t="s">
        <v>22260</v>
      </c>
      <c r="G718" s="31" t="s">
        <v>22580</v>
      </c>
      <c r="H718" s="32" t="s">
        <v>22259</v>
      </c>
    </row>
    <row r="719" customFormat="false" ht="13.2" hidden="false" customHeight="false" outlineLevel="0" collapsed="false">
      <c r="A719" s="25" t="n">
        <v>718</v>
      </c>
      <c r="B719" s="25" t="n">
        <v>1</v>
      </c>
      <c r="C719" s="31" t="s">
        <v>22647</v>
      </c>
      <c r="D719" s="25" t="s">
        <v>22648</v>
      </c>
      <c r="E719" s="25" t="s">
        <v>22649</v>
      </c>
      <c r="F719" s="25" t="s">
        <v>55</v>
      </c>
      <c r="H719" s="32" t="s">
        <v>22341</v>
      </c>
    </row>
    <row r="720" customFormat="false" ht="13.2" hidden="false" customHeight="false" outlineLevel="0" collapsed="false">
      <c r="A720" s="25" t="n">
        <v>719</v>
      </c>
      <c r="B720" s="25" t="n">
        <v>2</v>
      </c>
      <c r="C720" s="31" t="s">
        <v>22647</v>
      </c>
      <c r="D720" s="25" t="s">
        <v>22648</v>
      </c>
      <c r="E720" s="25" t="s">
        <v>22649</v>
      </c>
      <c r="F720" s="25" t="s">
        <v>22334</v>
      </c>
      <c r="H720" s="32" t="s">
        <v>22448</v>
      </c>
    </row>
    <row r="721" customFormat="false" ht="13.2" hidden="false" customHeight="false" outlineLevel="0" collapsed="false">
      <c r="A721" s="25" t="n">
        <v>720</v>
      </c>
      <c r="B721" s="25" t="n">
        <v>3</v>
      </c>
      <c r="C721" s="31" t="s">
        <v>22647</v>
      </c>
      <c r="D721" s="25" t="s">
        <v>22648</v>
      </c>
      <c r="E721" s="25" t="s">
        <v>22649</v>
      </c>
      <c r="F721" s="25" t="s">
        <v>22650</v>
      </c>
      <c r="H721" s="32" t="s">
        <v>22341</v>
      </c>
    </row>
    <row r="722" customFormat="false" ht="13.2" hidden="false" customHeight="false" outlineLevel="0" collapsed="false">
      <c r="A722" s="25" t="n">
        <v>721</v>
      </c>
      <c r="B722" s="25" t="n">
        <v>4</v>
      </c>
      <c r="C722" s="31" t="s">
        <v>22647</v>
      </c>
      <c r="D722" s="25" t="s">
        <v>22648</v>
      </c>
      <c r="E722" s="25" t="s">
        <v>22649</v>
      </c>
      <c r="F722" s="25" t="s">
        <v>22651</v>
      </c>
      <c r="H722" s="32" t="s">
        <v>22285</v>
      </c>
    </row>
    <row r="723" customFormat="false" ht="13.2" hidden="false" customHeight="false" outlineLevel="0" collapsed="false">
      <c r="A723" s="25" t="n">
        <v>722</v>
      </c>
      <c r="B723" s="25" t="n">
        <v>5</v>
      </c>
      <c r="C723" s="31" t="s">
        <v>22647</v>
      </c>
      <c r="D723" s="25" t="s">
        <v>22648</v>
      </c>
      <c r="E723" s="25" t="s">
        <v>22649</v>
      </c>
      <c r="F723" s="25" t="s">
        <v>22311</v>
      </c>
      <c r="H723" s="32" t="s">
        <v>22341</v>
      </c>
    </row>
    <row r="724" customFormat="false" ht="13.2" hidden="false" customHeight="false" outlineLevel="0" collapsed="false">
      <c r="A724" s="25" t="n">
        <v>723</v>
      </c>
      <c r="B724" s="25" t="n">
        <v>6</v>
      </c>
      <c r="C724" s="31" t="s">
        <v>22647</v>
      </c>
      <c r="D724" s="25" t="s">
        <v>22648</v>
      </c>
      <c r="E724" s="25" t="s">
        <v>22649</v>
      </c>
      <c r="F724" s="25" t="s">
        <v>22245</v>
      </c>
      <c r="H724" s="32" t="s">
        <v>22341</v>
      </c>
    </row>
    <row r="725" customFormat="false" ht="13.2" hidden="false" customHeight="false" outlineLevel="0" collapsed="false">
      <c r="A725" s="25" t="n">
        <v>724</v>
      </c>
      <c r="B725" s="25" t="n">
        <v>7</v>
      </c>
      <c r="C725" s="31" t="s">
        <v>22647</v>
      </c>
      <c r="D725" s="25" t="s">
        <v>22648</v>
      </c>
      <c r="E725" s="25" t="s">
        <v>22649</v>
      </c>
      <c r="F725" s="25" t="s">
        <v>22322</v>
      </c>
      <c r="H725" s="32" t="s">
        <v>22341</v>
      </c>
    </row>
    <row r="726" customFormat="false" ht="13.2" hidden="false" customHeight="false" outlineLevel="0" collapsed="false">
      <c r="A726" s="25" t="n">
        <v>725</v>
      </c>
      <c r="B726" s="25" t="n">
        <v>8</v>
      </c>
      <c r="C726" s="31" t="s">
        <v>22647</v>
      </c>
      <c r="D726" s="25" t="s">
        <v>22648</v>
      </c>
      <c r="E726" s="25" t="s">
        <v>22649</v>
      </c>
      <c r="F726" s="25" t="s">
        <v>22467</v>
      </c>
      <c r="H726" s="32" t="s">
        <v>22341</v>
      </c>
    </row>
    <row r="727" customFormat="false" ht="13.2" hidden="false" customHeight="false" outlineLevel="0" collapsed="false">
      <c r="A727" s="25" t="n">
        <v>726</v>
      </c>
      <c r="B727" s="25" t="n">
        <v>9</v>
      </c>
      <c r="C727" s="31" t="s">
        <v>22647</v>
      </c>
      <c r="D727" s="25" t="s">
        <v>22648</v>
      </c>
      <c r="E727" s="25" t="s">
        <v>22649</v>
      </c>
      <c r="F727" s="25" t="s">
        <v>22469</v>
      </c>
      <c r="H727" s="32" t="s">
        <v>22341</v>
      </c>
    </row>
    <row r="728" customFormat="false" ht="13.2" hidden="false" customHeight="false" outlineLevel="0" collapsed="false">
      <c r="A728" s="25" t="n">
        <v>727</v>
      </c>
      <c r="B728" s="25" t="n">
        <v>10</v>
      </c>
      <c r="C728" s="31" t="s">
        <v>22647</v>
      </c>
      <c r="D728" s="25" t="s">
        <v>22648</v>
      </c>
      <c r="E728" s="25" t="s">
        <v>22649</v>
      </c>
      <c r="F728" s="25" t="s">
        <v>22471</v>
      </c>
      <c r="H728" s="32" t="s">
        <v>22341</v>
      </c>
    </row>
    <row r="729" customFormat="false" ht="13.2" hidden="false" customHeight="false" outlineLevel="0" collapsed="false">
      <c r="A729" s="25" t="n">
        <v>728</v>
      </c>
      <c r="B729" s="25" t="n">
        <v>11</v>
      </c>
      <c r="C729" s="31" t="s">
        <v>22647</v>
      </c>
      <c r="D729" s="25" t="s">
        <v>22648</v>
      </c>
      <c r="E729" s="25" t="s">
        <v>22649</v>
      </c>
      <c r="F729" s="25" t="s">
        <v>22615</v>
      </c>
      <c r="H729" s="32" t="s">
        <v>22341</v>
      </c>
    </row>
    <row r="730" customFormat="false" ht="13.2" hidden="false" customHeight="false" outlineLevel="0" collapsed="false">
      <c r="A730" s="25" t="n">
        <v>729</v>
      </c>
      <c r="B730" s="25" t="n">
        <v>12</v>
      </c>
      <c r="C730" s="31" t="s">
        <v>22647</v>
      </c>
      <c r="D730" s="25" t="s">
        <v>22648</v>
      </c>
      <c r="E730" s="25" t="s">
        <v>22649</v>
      </c>
      <c r="F730" s="25" t="s">
        <v>22324</v>
      </c>
      <c r="H730" s="32" t="s">
        <v>22341</v>
      </c>
    </row>
    <row r="731" customFormat="false" ht="13.2" hidden="false" customHeight="false" outlineLevel="0" collapsed="false">
      <c r="A731" s="25" t="n">
        <v>730</v>
      </c>
      <c r="B731" s="25" t="n">
        <v>13</v>
      </c>
      <c r="C731" s="31" t="s">
        <v>22647</v>
      </c>
      <c r="D731" s="25" t="s">
        <v>22648</v>
      </c>
      <c r="E731" s="25" t="s">
        <v>22649</v>
      </c>
      <c r="F731" s="25" t="s">
        <v>22652</v>
      </c>
      <c r="H731" s="32" t="s">
        <v>22341</v>
      </c>
    </row>
    <row r="732" customFormat="false" ht="13.2" hidden="false" customHeight="false" outlineLevel="0" collapsed="false">
      <c r="A732" s="25" t="n">
        <v>731</v>
      </c>
      <c r="B732" s="25" t="n">
        <v>14</v>
      </c>
      <c r="C732" s="31" t="s">
        <v>22647</v>
      </c>
      <c r="D732" s="25" t="s">
        <v>22648</v>
      </c>
      <c r="E732" s="25" t="s">
        <v>22649</v>
      </c>
      <c r="F732" s="25" t="s">
        <v>22653</v>
      </c>
      <c r="H732" s="32" t="s">
        <v>22341</v>
      </c>
    </row>
    <row r="733" customFormat="false" ht="13.2" hidden="false" customHeight="false" outlineLevel="0" collapsed="false">
      <c r="A733" s="25" t="n">
        <v>732</v>
      </c>
      <c r="B733" s="25" t="n">
        <v>15</v>
      </c>
      <c r="C733" s="31" t="s">
        <v>22647</v>
      </c>
      <c r="D733" s="25" t="s">
        <v>22648</v>
      </c>
      <c r="E733" s="25" t="s">
        <v>22649</v>
      </c>
      <c r="F733" s="25" t="s">
        <v>22330</v>
      </c>
      <c r="H733" s="32" t="s">
        <v>22341</v>
      </c>
    </row>
    <row r="734" customFormat="false" ht="13.2" hidden="false" customHeight="false" outlineLevel="0" collapsed="false">
      <c r="A734" s="25" t="n">
        <v>733</v>
      </c>
      <c r="B734" s="25" t="n">
        <v>16</v>
      </c>
      <c r="C734" s="31" t="s">
        <v>22647</v>
      </c>
      <c r="D734" s="25" t="s">
        <v>22648</v>
      </c>
      <c r="E734" s="25" t="s">
        <v>22649</v>
      </c>
      <c r="F734" s="25" t="s">
        <v>22654</v>
      </c>
      <c r="H734" s="32" t="s">
        <v>231</v>
      </c>
    </row>
    <row r="735" customFormat="false" ht="13.2" hidden="false" customHeight="false" outlineLevel="0" collapsed="false">
      <c r="A735" s="25" t="n">
        <v>734</v>
      </c>
      <c r="B735" s="25" t="n">
        <v>17</v>
      </c>
      <c r="C735" s="31" t="s">
        <v>22647</v>
      </c>
      <c r="D735" s="25" t="s">
        <v>22648</v>
      </c>
      <c r="E735" s="25" t="s">
        <v>22649</v>
      </c>
      <c r="F735" s="25" t="s">
        <v>22389</v>
      </c>
      <c r="H735" s="32" t="s">
        <v>22285</v>
      </c>
    </row>
    <row r="736" customFormat="false" ht="13.2" hidden="false" customHeight="false" outlineLevel="0" collapsed="false">
      <c r="A736" s="25" t="n">
        <v>735</v>
      </c>
      <c r="B736" s="25" t="n">
        <v>18</v>
      </c>
      <c r="C736" s="31" t="s">
        <v>22647</v>
      </c>
      <c r="D736" s="25" t="s">
        <v>22648</v>
      </c>
      <c r="E736" s="25" t="s">
        <v>22649</v>
      </c>
      <c r="F736" s="25" t="s">
        <v>22390</v>
      </c>
      <c r="H736" s="32" t="s">
        <v>22341</v>
      </c>
    </row>
    <row r="737" customFormat="false" ht="13.2" hidden="false" customHeight="false" outlineLevel="0" collapsed="false">
      <c r="A737" s="25" t="n">
        <v>736</v>
      </c>
      <c r="B737" s="25" t="n">
        <v>19</v>
      </c>
      <c r="C737" s="31" t="s">
        <v>22647</v>
      </c>
      <c r="D737" s="25" t="s">
        <v>22648</v>
      </c>
      <c r="E737" s="25" t="s">
        <v>22649</v>
      </c>
      <c r="F737" s="25" t="s">
        <v>22655</v>
      </c>
      <c r="H737" s="32" t="s">
        <v>22391</v>
      </c>
    </row>
    <row r="738" customFormat="false" ht="13.2" hidden="false" customHeight="false" outlineLevel="0" collapsed="false">
      <c r="A738" s="25" t="n">
        <v>737</v>
      </c>
      <c r="B738" s="25" t="n">
        <v>20</v>
      </c>
      <c r="C738" s="31" t="s">
        <v>22647</v>
      </c>
      <c r="D738" s="25" t="s">
        <v>22648</v>
      </c>
      <c r="E738" s="25" t="s">
        <v>22649</v>
      </c>
      <c r="F738" s="25" t="s">
        <v>22656</v>
      </c>
      <c r="H738" s="32" t="s">
        <v>22391</v>
      </c>
    </row>
    <row r="739" customFormat="false" ht="13.2" hidden="false" customHeight="false" outlineLevel="0" collapsed="false">
      <c r="A739" s="25" t="n">
        <v>738</v>
      </c>
      <c r="B739" s="25" t="n">
        <v>21</v>
      </c>
      <c r="C739" s="31" t="s">
        <v>22647</v>
      </c>
      <c r="D739" s="25" t="s">
        <v>22648</v>
      </c>
      <c r="E739" s="25" t="s">
        <v>22649</v>
      </c>
      <c r="F739" s="25" t="s">
        <v>22657</v>
      </c>
      <c r="H739" s="32" t="s">
        <v>231</v>
      </c>
    </row>
    <row r="740" customFormat="false" ht="13.2" hidden="false" customHeight="false" outlineLevel="0" collapsed="false">
      <c r="A740" s="25" t="n">
        <v>739</v>
      </c>
      <c r="B740" s="25" t="n">
        <v>22</v>
      </c>
      <c r="C740" s="31" t="s">
        <v>22647</v>
      </c>
      <c r="D740" s="25" t="s">
        <v>22648</v>
      </c>
      <c r="E740" s="25" t="s">
        <v>22649</v>
      </c>
      <c r="F740" s="25" t="s">
        <v>22658</v>
      </c>
      <c r="H740" s="32" t="s">
        <v>22341</v>
      </c>
    </row>
    <row r="741" customFormat="false" ht="13.2" hidden="false" customHeight="false" outlineLevel="0" collapsed="false">
      <c r="A741" s="25" t="n">
        <v>740</v>
      </c>
      <c r="B741" s="25" t="n">
        <v>23</v>
      </c>
      <c r="C741" s="31" t="s">
        <v>22647</v>
      </c>
      <c r="D741" s="25" t="s">
        <v>22648</v>
      </c>
      <c r="E741" s="25" t="s">
        <v>22649</v>
      </c>
      <c r="F741" s="25" t="s">
        <v>22659</v>
      </c>
      <c r="H741" s="32" t="s">
        <v>22391</v>
      </c>
    </row>
    <row r="742" customFormat="false" ht="13.2" hidden="false" customHeight="false" outlineLevel="0" collapsed="false">
      <c r="A742" s="25" t="n">
        <v>741</v>
      </c>
      <c r="B742" s="25" t="n">
        <v>24</v>
      </c>
      <c r="C742" s="31" t="s">
        <v>22647</v>
      </c>
      <c r="D742" s="25" t="s">
        <v>22648</v>
      </c>
      <c r="E742" s="25" t="s">
        <v>22649</v>
      </c>
      <c r="F742" s="25" t="s">
        <v>22660</v>
      </c>
      <c r="H742" s="32" t="s">
        <v>22341</v>
      </c>
    </row>
    <row r="743" customFormat="false" ht="13.2" hidden="false" customHeight="false" outlineLevel="0" collapsed="false">
      <c r="A743" s="25" t="n">
        <v>742</v>
      </c>
      <c r="B743" s="25" t="n">
        <v>25</v>
      </c>
      <c r="C743" s="31" t="s">
        <v>22647</v>
      </c>
      <c r="D743" s="25" t="s">
        <v>22648</v>
      </c>
      <c r="E743" s="25" t="s">
        <v>22649</v>
      </c>
      <c r="F743" s="25" t="s">
        <v>22661</v>
      </c>
      <c r="H743" s="32" t="s">
        <v>22391</v>
      </c>
    </row>
    <row r="744" customFormat="false" ht="13.2" hidden="false" customHeight="false" outlineLevel="0" collapsed="false">
      <c r="A744" s="25" t="n">
        <v>743</v>
      </c>
      <c r="B744" s="25" t="n">
        <v>26</v>
      </c>
      <c r="C744" s="31" t="s">
        <v>22647</v>
      </c>
      <c r="D744" s="25" t="s">
        <v>22648</v>
      </c>
      <c r="E744" s="25" t="s">
        <v>22649</v>
      </c>
      <c r="F744" s="25" t="s">
        <v>22662</v>
      </c>
      <c r="H744" s="32" t="s">
        <v>22391</v>
      </c>
    </row>
    <row r="745" customFormat="false" ht="13.2" hidden="false" customHeight="false" outlineLevel="0" collapsed="false">
      <c r="A745" s="25" t="n">
        <v>744</v>
      </c>
      <c r="B745" s="25" t="n">
        <v>27</v>
      </c>
      <c r="C745" s="31" t="s">
        <v>22647</v>
      </c>
      <c r="D745" s="25" t="s">
        <v>22648</v>
      </c>
      <c r="E745" s="25" t="s">
        <v>22649</v>
      </c>
      <c r="F745" s="25" t="s">
        <v>22663</v>
      </c>
      <c r="H745" s="32" t="s">
        <v>22391</v>
      </c>
    </row>
    <row r="746" customFormat="false" ht="13.2" hidden="false" customHeight="false" outlineLevel="0" collapsed="false">
      <c r="A746" s="25" t="n">
        <v>745</v>
      </c>
      <c r="B746" s="25" t="n">
        <v>28</v>
      </c>
      <c r="C746" s="31" t="s">
        <v>22647</v>
      </c>
      <c r="D746" s="25" t="s">
        <v>22648</v>
      </c>
      <c r="E746" s="25" t="s">
        <v>22649</v>
      </c>
      <c r="F746" s="25" t="s">
        <v>22664</v>
      </c>
      <c r="H746" s="32" t="s">
        <v>22341</v>
      </c>
    </row>
    <row r="747" customFormat="false" ht="13.2" hidden="false" customHeight="false" outlineLevel="0" collapsed="false">
      <c r="A747" s="25" t="n">
        <v>746</v>
      </c>
      <c r="B747" s="25" t="n">
        <v>29</v>
      </c>
      <c r="C747" s="31" t="s">
        <v>22647</v>
      </c>
      <c r="D747" s="25" t="s">
        <v>22648</v>
      </c>
      <c r="E747" s="25" t="s">
        <v>22649</v>
      </c>
      <c r="F747" s="25" t="s">
        <v>22665</v>
      </c>
      <c r="H747" s="32" t="s">
        <v>22391</v>
      </c>
    </row>
    <row r="748" customFormat="false" ht="13.2" hidden="false" customHeight="false" outlineLevel="0" collapsed="false">
      <c r="A748" s="25" t="n">
        <v>747</v>
      </c>
      <c r="B748" s="25" t="n">
        <v>30</v>
      </c>
      <c r="C748" s="31" t="s">
        <v>22647</v>
      </c>
      <c r="D748" s="25" t="s">
        <v>22648</v>
      </c>
      <c r="E748" s="25" t="s">
        <v>22649</v>
      </c>
      <c r="F748" s="25" t="s">
        <v>22666</v>
      </c>
      <c r="H748" s="32" t="s">
        <v>22341</v>
      </c>
    </row>
    <row r="749" customFormat="false" ht="13.2" hidden="false" customHeight="false" outlineLevel="0" collapsed="false">
      <c r="A749" s="25" t="n">
        <v>748</v>
      </c>
      <c r="B749" s="25" t="n">
        <v>31</v>
      </c>
      <c r="C749" s="31" t="s">
        <v>22647</v>
      </c>
      <c r="D749" s="25" t="s">
        <v>22648</v>
      </c>
      <c r="E749" s="25" t="s">
        <v>22649</v>
      </c>
      <c r="F749" s="25" t="s">
        <v>22667</v>
      </c>
      <c r="H749" s="32" t="s">
        <v>22391</v>
      </c>
    </row>
    <row r="750" customFormat="false" ht="13.2" hidden="false" customHeight="false" outlineLevel="0" collapsed="false">
      <c r="A750" s="25" t="n">
        <v>749</v>
      </c>
      <c r="B750" s="25" t="n">
        <v>32</v>
      </c>
      <c r="C750" s="31" t="s">
        <v>22647</v>
      </c>
      <c r="D750" s="25" t="s">
        <v>22648</v>
      </c>
      <c r="E750" s="25" t="s">
        <v>22649</v>
      </c>
      <c r="F750" s="25" t="s">
        <v>22668</v>
      </c>
      <c r="H750" s="32" t="s">
        <v>22391</v>
      </c>
    </row>
    <row r="751" customFormat="false" ht="13.2" hidden="false" customHeight="false" outlineLevel="0" collapsed="false">
      <c r="A751" s="25" t="n">
        <v>750</v>
      </c>
      <c r="B751" s="25" t="n">
        <v>33</v>
      </c>
      <c r="C751" s="31" t="s">
        <v>22647</v>
      </c>
      <c r="D751" s="25" t="s">
        <v>22648</v>
      </c>
      <c r="E751" s="25" t="s">
        <v>22649</v>
      </c>
      <c r="F751" s="25" t="s">
        <v>22669</v>
      </c>
      <c r="H751" s="32" t="s">
        <v>22391</v>
      </c>
    </row>
    <row r="752" customFormat="false" ht="13.2" hidden="false" customHeight="false" outlineLevel="0" collapsed="false">
      <c r="A752" s="25" t="n">
        <v>751</v>
      </c>
      <c r="B752" s="25" t="n">
        <v>34</v>
      </c>
      <c r="C752" s="31" t="s">
        <v>22647</v>
      </c>
      <c r="D752" s="25" t="s">
        <v>22648</v>
      </c>
      <c r="E752" s="25" t="s">
        <v>22649</v>
      </c>
      <c r="F752" s="25" t="s">
        <v>22670</v>
      </c>
      <c r="H752" s="32" t="s">
        <v>22341</v>
      </c>
    </row>
    <row r="753" customFormat="false" ht="13.2" hidden="false" customHeight="false" outlineLevel="0" collapsed="false">
      <c r="A753" s="25" t="n">
        <v>752</v>
      </c>
      <c r="B753" s="25" t="n">
        <v>35</v>
      </c>
      <c r="C753" s="31" t="s">
        <v>22647</v>
      </c>
      <c r="D753" s="25" t="s">
        <v>22648</v>
      </c>
      <c r="E753" s="25" t="s">
        <v>22649</v>
      </c>
      <c r="F753" s="25" t="s">
        <v>22671</v>
      </c>
      <c r="H753" s="32" t="s">
        <v>22391</v>
      </c>
    </row>
    <row r="754" customFormat="false" ht="13.2" hidden="false" customHeight="false" outlineLevel="0" collapsed="false">
      <c r="A754" s="25" t="n">
        <v>753</v>
      </c>
      <c r="B754" s="25" t="n">
        <v>36</v>
      </c>
      <c r="C754" s="31" t="s">
        <v>22647</v>
      </c>
      <c r="D754" s="25" t="s">
        <v>22648</v>
      </c>
      <c r="E754" s="25" t="s">
        <v>22649</v>
      </c>
      <c r="F754" s="25" t="s">
        <v>22672</v>
      </c>
      <c r="H754" s="32" t="s">
        <v>22341</v>
      </c>
    </row>
    <row r="755" customFormat="false" ht="13.2" hidden="false" customHeight="false" outlineLevel="0" collapsed="false">
      <c r="A755" s="25" t="n">
        <v>754</v>
      </c>
      <c r="B755" s="25" t="n">
        <v>37</v>
      </c>
      <c r="C755" s="31" t="s">
        <v>22647</v>
      </c>
      <c r="D755" s="25" t="s">
        <v>22648</v>
      </c>
      <c r="E755" s="25" t="s">
        <v>22649</v>
      </c>
      <c r="F755" s="25" t="s">
        <v>22673</v>
      </c>
      <c r="H755" s="32" t="s">
        <v>22391</v>
      </c>
    </row>
    <row r="756" customFormat="false" ht="13.2" hidden="false" customHeight="false" outlineLevel="0" collapsed="false">
      <c r="A756" s="25" t="n">
        <v>755</v>
      </c>
      <c r="B756" s="25" t="n">
        <v>38</v>
      </c>
      <c r="C756" s="31" t="s">
        <v>22647</v>
      </c>
      <c r="D756" s="25" t="s">
        <v>22648</v>
      </c>
      <c r="E756" s="25" t="s">
        <v>22649</v>
      </c>
      <c r="F756" s="25" t="s">
        <v>22674</v>
      </c>
      <c r="H756" s="32" t="s">
        <v>22391</v>
      </c>
    </row>
    <row r="757" customFormat="false" ht="13.2" hidden="false" customHeight="false" outlineLevel="0" collapsed="false">
      <c r="A757" s="25" t="n">
        <v>756</v>
      </c>
      <c r="B757" s="25" t="n">
        <v>39</v>
      </c>
      <c r="C757" s="31" t="s">
        <v>22647</v>
      </c>
      <c r="D757" s="25" t="s">
        <v>22648</v>
      </c>
      <c r="E757" s="25" t="s">
        <v>22649</v>
      </c>
      <c r="F757" s="25" t="s">
        <v>22675</v>
      </c>
      <c r="H757" s="32" t="s">
        <v>22391</v>
      </c>
    </row>
    <row r="758" customFormat="false" ht="13.2" hidden="false" customHeight="false" outlineLevel="0" collapsed="false">
      <c r="A758" s="25" t="n">
        <v>757</v>
      </c>
      <c r="B758" s="25" t="n">
        <v>40</v>
      </c>
      <c r="C758" s="31" t="s">
        <v>22647</v>
      </c>
      <c r="D758" s="25" t="s">
        <v>22648</v>
      </c>
      <c r="E758" s="25" t="s">
        <v>22649</v>
      </c>
      <c r="F758" s="25" t="s">
        <v>22364</v>
      </c>
      <c r="H758" s="32" t="s">
        <v>22341</v>
      </c>
    </row>
    <row r="759" customFormat="false" ht="13.2" hidden="false" customHeight="false" outlineLevel="0" collapsed="false">
      <c r="A759" s="25" t="n">
        <v>758</v>
      </c>
      <c r="B759" s="25" t="n">
        <v>41</v>
      </c>
      <c r="C759" s="31" t="s">
        <v>22647</v>
      </c>
      <c r="D759" s="25" t="s">
        <v>22648</v>
      </c>
      <c r="E759" s="25" t="s">
        <v>22649</v>
      </c>
      <c r="F759" s="25" t="s">
        <v>22365</v>
      </c>
      <c r="H759" s="32" t="s">
        <v>22391</v>
      </c>
    </row>
    <row r="760" customFormat="false" ht="13.2" hidden="false" customHeight="false" outlineLevel="0" collapsed="false">
      <c r="A760" s="25" t="n">
        <v>759</v>
      </c>
      <c r="B760" s="25" t="n">
        <v>42</v>
      </c>
      <c r="C760" s="31" t="s">
        <v>22647</v>
      </c>
      <c r="D760" s="25" t="s">
        <v>22648</v>
      </c>
      <c r="E760" s="25" t="s">
        <v>22649</v>
      </c>
      <c r="F760" s="25" t="s">
        <v>22366</v>
      </c>
      <c r="H760" s="32" t="s">
        <v>22341</v>
      </c>
    </row>
    <row r="761" customFormat="false" ht="13.2" hidden="false" customHeight="false" outlineLevel="0" collapsed="false">
      <c r="A761" s="25" t="n">
        <v>760</v>
      </c>
      <c r="B761" s="25" t="n">
        <v>43</v>
      </c>
      <c r="C761" s="31" t="s">
        <v>22647</v>
      </c>
      <c r="D761" s="25" t="s">
        <v>22648</v>
      </c>
      <c r="E761" s="25" t="s">
        <v>22649</v>
      </c>
      <c r="F761" s="25" t="s">
        <v>22368</v>
      </c>
      <c r="H761" s="32" t="s">
        <v>22391</v>
      </c>
    </row>
    <row r="762" customFormat="false" ht="13.2" hidden="false" customHeight="false" outlineLevel="0" collapsed="false">
      <c r="A762" s="25" t="n">
        <v>761</v>
      </c>
      <c r="B762" s="25" t="n">
        <v>44</v>
      </c>
      <c r="C762" s="31" t="s">
        <v>22647</v>
      </c>
      <c r="D762" s="25" t="s">
        <v>22648</v>
      </c>
      <c r="E762" s="25" t="s">
        <v>22649</v>
      </c>
      <c r="F762" s="25" t="s">
        <v>22369</v>
      </c>
      <c r="H762" s="32" t="s">
        <v>22391</v>
      </c>
    </row>
    <row r="763" customFormat="false" ht="13.2" hidden="false" customHeight="false" outlineLevel="0" collapsed="false">
      <c r="A763" s="25" t="n">
        <v>762</v>
      </c>
      <c r="B763" s="25" t="n">
        <v>45</v>
      </c>
      <c r="C763" s="31" t="s">
        <v>22647</v>
      </c>
      <c r="D763" s="25" t="s">
        <v>22648</v>
      </c>
      <c r="E763" s="25" t="s">
        <v>22649</v>
      </c>
      <c r="F763" s="25" t="s">
        <v>22382</v>
      </c>
      <c r="H763" s="32" t="s">
        <v>22391</v>
      </c>
    </row>
    <row r="764" customFormat="false" ht="13.2" hidden="false" customHeight="false" outlineLevel="0" collapsed="false">
      <c r="A764" s="25" t="n">
        <v>763</v>
      </c>
      <c r="B764" s="25" t="n">
        <v>46</v>
      </c>
      <c r="C764" s="31" t="s">
        <v>22647</v>
      </c>
      <c r="D764" s="25" t="s">
        <v>22648</v>
      </c>
      <c r="E764" s="25" t="s">
        <v>22649</v>
      </c>
      <c r="F764" s="25" t="s">
        <v>22370</v>
      </c>
      <c r="H764" s="32" t="s">
        <v>22391</v>
      </c>
    </row>
    <row r="765" customFormat="false" ht="13.2" hidden="false" customHeight="false" outlineLevel="0" collapsed="false">
      <c r="A765" s="25" t="n">
        <v>764</v>
      </c>
      <c r="B765" s="25" t="n">
        <v>47</v>
      </c>
      <c r="C765" s="31" t="s">
        <v>22647</v>
      </c>
      <c r="D765" s="25" t="s">
        <v>22648</v>
      </c>
      <c r="E765" s="25" t="s">
        <v>22649</v>
      </c>
      <c r="F765" s="25" t="s">
        <v>22257</v>
      </c>
      <c r="H765" s="32" t="s">
        <v>22259</v>
      </c>
    </row>
    <row r="766" customFormat="false" ht="13.2" hidden="false" customHeight="false" outlineLevel="0" collapsed="false">
      <c r="A766" s="25" t="n">
        <v>765</v>
      </c>
      <c r="B766" s="25" t="n">
        <v>48</v>
      </c>
      <c r="C766" s="31" t="s">
        <v>22647</v>
      </c>
      <c r="D766" s="25" t="s">
        <v>22648</v>
      </c>
      <c r="E766" s="25" t="s">
        <v>22649</v>
      </c>
      <c r="F766" s="25" t="s">
        <v>22260</v>
      </c>
      <c r="H766" s="32" t="s">
        <v>22259</v>
      </c>
    </row>
    <row r="767" customFormat="false" ht="13.2" hidden="false" customHeight="false" outlineLevel="0" collapsed="false">
      <c r="A767" s="25" t="n">
        <v>766</v>
      </c>
      <c r="B767" s="25" t="n">
        <v>1</v>
      </c>
      <c r="C767" s="31" t="s">
        <v>22676</v>
      </c>
      <c r="D767" s="25" t="s">
        <v>22677</v>
      </c>
      <c r="G767" s="25" t="s">
        <v>22678</v>
      </c>
    </row>
  </sheetData>
  <hyperlinks>
    <hyperlink ref="J205" location="YHDISTEKOODISTOT!B2" display="ExtendedMainGroupType"/>
    <hyperlink ref="J206" location="KOODISTOT!B3807" display="SubGroupType"/>
    <hyperlink ref="J207" location="KOODISTOT!B3812" display="FertilityClassType"/>
    <hyperlink ref="J208" location="KOODISTOT!B3820" display="SoilTypeType"/>
    <hyperlink ref="J209" location="KOODISTOT!B3860" display="DeclarationDevelopmentClassType"/>
    <hyperlink ref="J210" location="KOODISTOT!B5949" display="TreeSpeciesConciseType"/>
    <hyperlink ref="J213" location="KOODISTOT!B5681" display="HabitatCodeType"/>
    <hyperlink ref="J215" location="KOODISTOT!B5735" display="OtherHabitatCodeType"/>
    <hyperlink ref="J216" location="KOODISTOT!B4926" display="CuttingPurposeType"/>
    <hyperlink ref="J217" location="KOODISTOT!B4932" display="CuttingRealizationPracticeType"/>
    <hyperlink ref="J218" location="KOODISTOT!B5895" display="RegenerationCommitmentType"/>
    <hyperlink ref="J219" location="KOODISTOT!B5859" display="DeclarationSoilPreparationOperationType"/>
    <hyperlink ref="J220" location="KOODISTOT!B5775" display="DeclarationRegenerationOperationType"/>
    <hyperlink ref="J221" location="KOODISTOT!B5898" display="HabitatOperationsType"/>
    <hyperlink ref="J222" location="KOODISTOT!B5627" display="ForestDamageQualifierType"/>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BR14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9" ySplit="5" topLeftCell="J6" activePane="bottomRight" state="frozen"/>
      <selection pane="topLeft" activeCell="A1" activeCellId="0" sqref="A1"/>
      <selection pane="topRight" activeCell="J1" activeCellId="0" sqref="J1"/>
      <selection pane="bottomLeft" activeCell="A6" activeCellId="0" sqref="A6"/>
      <selection pane="bottomRight" activeCell="A1" activeCellId="0" sqref="A1"/>
    </sheetView>
  </sheetViews>
  <sheetFormatPr defaultRowHeight="13.2" zeroHeight="false" outlineLevelRow="0" outlineLevelCol="0"/>
  <cols>
    <col collapsed="false" customWidth="true" hidden="false" outlineLevel="0" max="1" min="1" style="25" width="5.66"/>
    <col collapsed="false" customWidth="true" hidden="false" outlineLevel="0" max="2" min="2" style="25" width="2.66"/>
    <col collapsed="false" customWidth="true" hidden="false" outlineLevel="0" max="3" min="3" style="40" width="2.66"/>
    <col collapsed="false" customWidth="true" hidden="false" outlineLevel="0" max="8" min="4" style="25" width="2.66"/>
    <col collapsed="false" customWidth="true" hidden="false" outlineLevel="0" max="9" min="9" style="41" width="30.66"/>
    <col collapsed="false" customWidth="true" hidden="false" outlineLevel="0" max="10" min="10" style="42" width="2.33"/>
    <col collapsed="false" customWidth="true" hidden="false" outlineLevel="0" max="14" min="11" style="43" width="2.33"/>
    <col collapsed="false" customWidth="true" hidden="false" outlineLevel="0" max="15" min="15" style="44" width="2.33"/>
    <col collapsed="false" customWidth="true" hidden="false" outlineLevel="0" max="16" min="16" style="42" width="2.33"/>
    <col collapsed="false" customWidth="true" hidden="false" outlineLevel="0" max="19" min="17" style="43" width="2.33"/>
    <col collapsed="false" customWidth="true" hidden="false" outlineLevel="0" max="20" min="20" style="44" width="2.33"/>
    <col collapsed="false" customWidth="true" hidden="false" outlineLevel="0" max="21" min="21" style="42" width="2.33"/>
    <col collapsed="false" customWidth="true" hidden="false" outlineLevel="0" max="24" min="22" style="43" width="2.33"/>
    <col collapsed="false" customWidth="true" hidden="false" outlineLevel="0" max="25" min="25" style="44" width="2.33"/>
    <col collapsed="false" customWidth="true" hidden="false" outlineLevel="0" max="26" min="26" style="45" width="2.33"/>
    <col collapsed="false" customWidth="true" hidden="false" outlineLevel="0" max="29" min="27" style="46" width="2.33"/>
    <col collapsed="false" customWidth="true" hidden="false" outlineLevel="0" max="30" min="30" style="47" width="2.33"/>
    <col collapsed="false" customWidth="true" hidden="false" outlineLevel="0" max="31" min="31" style="45" width="2.33"/>
    <col collapsed="false" customWidth="true" hidden="false" outlineLevel="0" max="34" min="32" style="46" width="2.33"/>
    <col collapsed="false" customWidth="true" hidden="false" outlineLevel="0" max="35" min="35" style="47" width="2.33"/>
    <col collapsed="false" customWidth="true" hidden="false" outlineLevel="0" max="36" min="36" style="45" width="2.33"/>
    <col collapsed="false" customWidth="true" hidden="false" outlineLevel="0" max="39" min="37" style="46" width="2.33"/>
    <col collapsed="false" customWidth="true" hidden="false" outlineLevel="0" max="40" min="40" style="48" width="2.33"/>
    <col collapsed="false" customWidth="true" hidden="false" outlineLevel="0" max="44" min="41" style="46" width="2.33"/>
    <col collapsed="false" customWidth="true" hidden="false" outlineLevel="0" max="45" min="45" style="48" width="2.33"/>
    <col collapsed="false" customWidth="true" hidden="false" outlineLevel="0" max="46" min="46" style="49" width="2.33"/>
    <col collapsed="false" customWidth="true" hidden="false" outlineLevel="0" max="51" min="47" style="50" width="2.33"/>
    <col collapsed="false" customWidth="true" hidden="false" outlineLevel="0" max="52" min="52" style="47" width="2.33"/>
    <col collapsed="false" customWidth="true" hidden="false" outlineLevel="0" max="53" min="53" style="49" width="2.33"/>
    <col collapsed="false" customWidth="true" hidden="false" outlineLevel="0" max="58" min="54" style="50" width="2.33"/>
    <col collapsed="false" customWidth="true" hidden="false" outlineLevel="0" max="59" min="59" style="47" width="2.33"/>
    <col collapsed="false" customWidth="true" hidden="false" outlineLevel="0" max="60" min="60" style="49" width="2.33"/>
    <col collapsed="false" customWidth="true" hidden="false" outlineLevel="0" max="65" min="61" style="50" width="2.33"/>
    <col collapsed="false" customWidth="true" hidden="false" outlineLevel="0" max="66" min="66" style="47" width="2.33"/>
    <col collapsed="false" customWidth="true" hidden="false" outlineLevel="0" max="69" min="67" style="26" width="50.56"/>
    <col collapsed="false" customWidth="true" hidden="true" outlineLevel="0" max="70" min="70" style="26" width="11.99"/>
    <col collapsed="false" customWidth="true" hidden="false" outlineLevel="0" max="1025" min="71" style="25" width="9.11"/>
  </cols>
  <sheetData>
    <row r="1" customFormat="false" ht="63" hidden="false" customHeight="true" outlineLevel="0" collapsed="false">
      <c r="A1" s="26"/>
      <c r="B1" s="51"/>
      <c r="C1" s="51"/>
      <c r="D1" s="51"/>
      <c r="E1" s="51"/>
      <c r="F1" s="51"/>
      <c r="G1" s="51"/>
      <c r="H1" s="51"/>
      <c r="I1" s="52" t="s">
        <v>22679</v>
      </c>
      <c r="J1" s="53" t="s">
        <v>22680</v>
      </c>
      <c r="K1" s="54" t="s">
        <v>22681</v>
      </c>
      <c r="L1" s="54" t="s">
        <v>22682</v>
      </c>
      <c r="M1" s="54" t="s">
        <v>22683</v>
      </c>
      <c r="N1" s="54" t="s">
        <v>22684</v>
      </c>
      <c r="O1" s="55" t="s">
        <v>32</v>
      </c>
      <c r="P1" s="53" t="s">
        <v>22680</v>
      </c>
      <c r="Q1" s="54" t="s">
        <v>22681</v>
      </c>
      <c r="R1" s="54" t="s">
        <v>22683</v>
      </c>
      <c r="S1" s="54" t="s">
        <v>22684</v>
      </c>
      <c r="T1" s="55" t="s">
        <v>32</v>
      </c>
      <c r="U1" s="53" t="s">
        <v>22680</v>
      </c>
      <c r="V1" s="54" t="s">
        <v>22681</v>
      </c>
      <c r="W1" s="54" t="s">
        <v>22683</v>
      </c>
      <c r="X1" s="54" t="s">
        <v>22684</v>
      </c>
      <c r="Y1" s="55" t="s">
        <v>32</v>
      </c>
      <c r="Z1" s="56" t="s">
        <v>22680</v>
      </c>
      <c r="AA1" s="57" t="s">
        <v>22685</v>
      </c>
      <c r="AB1" s="57" t="s">
        <v>22686</v>
      </c>
      <c r="AC1" s="57" t="s">
        <v>22687</v>
      </c>
      <c r="AD1" s="58" t="s">
        <v>32</v>
      </c>
      <c r="AE1" s="56" t="s">
        <v>22680</v>
      </c>
      <c r="AF1" s="57" t="s">
        <v>22685</v>
      </c>
      <c r="AG1" s="57" t="s">
        <v>22686</v>
      </c>
      <c r="AH1" s="57" t="s">
        <v>22687</v>
      </c>
      <c r="AI1" s="58" t="s">
        <v>32</v>
      </c>
      <c r="AJ1" s="56" t="s">
        <v>22680</v>
      </c>
      <c r="AK1" s="57" t="s">
        <v>22685</v>
      </c>
      <c r="AL1" s="57" t="s">
        <v>22686</v>
      </c>
      <c r="AM1" s="57" t="s">
        <v>22687</v>
      </c>
      <c r="AN1" s="58" t="s">
        <v>32</v>
      </c>
      <c r="AO1" s="57" t="s">
        <v>22680</v>
      </c>
      <c r="AP1" s="57" t="s">
        <v>22685</v>
      </c>
      <c r="AQ1" s="57" t="s">
        <v>22686</v>
      </c>
      <c r="AR1" s="57" t="s">
        <v>22687</v>
      </c>
      <c r="AS1" s="58" t="s">
        <v>32</v>
      </c>
      <c r="AT1" s="56" t="s">
        <v>22680</v>
      </c>
      <c r="AU1" s="57" t="s">
        <v>22685</v>
      </c>
      <c r="AV1" s="57" t="s">
        <v>22686</v>
      </c>
      <c r="AW1" s="57" t="s">
        <v>22687</v>
      </c>
      <c r="AX1" s="57" t="s">
        <v>22688</v>
      </c>
      <c r="AY1" s="57" t="s">
        <v>22689</v>
      </c>
      <c r="AZ1" s="58" t="s">
        <v>32</v>
      </c>
      <c r="BA1" s="56" t="s">
        <v>22680</v>
      </c>
      <c r="BB1" s="57" t="s">
        <v>22685</v>
      </c>
      <c r="BC1" s="57" t="s">
        <v>22686</v>
      </c>
      <c r="BD1" s="57" t="s">
        <v>22687</v>
      </c>
      <c r="BE1" s="57" t="s">
        <v>22688</v>
      </c>
      <c r="BF1" s="57" t="s">
        <v>22689</v>
      </c>
      <c r="BG1" s="58" t="s">
        <v>32</v>
      </c>
      <c r="BH1" s="56" t="s">
        <v>22680</v>
      </c>
      <c r="BI1" s="57" t="s">
        <v>22685</v>
      </c>
      <c r="BJ1" s="57" t="s">
        <v>22686</v>
      </c>
      <c r="BK1" s="57" t="s">
        <v>22687</v>
      </c>
      <c r="BL1" s="57" t="s">
        <v>22688</v>
      </c>
      <c r="BM1" s="57" t="s">
        <v>22689</v>
      </c>
      <c r="BN1" s="58" t="s">
        <v>32</v>
      </c>
      <c r="BO1" s="59" t="s">
        <v>30</v>
      </c>
      <c r="BP1" s="59" t="s">
        <v>22690</v>
      </c>
      <c r="BQ1" s="59" t="s">
        <v>22691</v>
      </c>
      <c r="BR1" s="59" t="s">
        <v>22692</v>
      </c>
    </row>
    <row r="2" customFormat="false" ht="56.25" hidden="false" customHeight="true" outlineLevel="0" collapsed="false">
      <c r="A2" s="26"/>
      <c r="B2" s="51"/>
      <c r="C2" s="51"/>
      <c r="D2" s="51"/>
      <c r="E2" s="51"/>
      <c r="F2" s="51"/>
      <c r="G2" s="51"/>
      <c r="H2" s="51"/>
      <c r="I2" s="52" t="s">
        <v>22693</v>
      </c>
      <c r="J2" s="60" t="s">
        <v>22694</v>
      </c>
      <c r="K2" s="60"/>
      <c r="L2" s="60"/>
      <c r="M2" s="60"/>
      <c r="N2" s="60"/>
      <c r="O2" s="60"/>
      <c r="P2" s="60" t="s">
        <v>22694</v>
      </c>
      <c r="Q2" s="60"/>
      <c r="R2" s="60"/>
      <c r="S2" s="60"/>
      <c r="T2" s="60"/>
      <c r="U2" s="60" t="s">
        <v>22694</v>
      </c>
      <c r="V2" s="60"/>
      <c r="W2" s="60"/>
      <c r="X2" s="60"/>
      <c r="Y2" s="60"/>
      <c r="Z2" s="61" t="s">
        <v>22695</v>
      </c>
      <c r="AA2" s="61"/>
      <c r="AB2" s="61"/>
      <c r="AC2" s="61"/>
      <c r="AD2" s="61"/>
      <c r="AE2" s="61" t="s">
        <v>22695</v>
      </c>
      <c r="AF2" s="61"/>
      <c r="AG2" s="61"/>
      <c r="AH2" s="61"/>
      <c r="AI2" s="61"/>
      <c r="AJ2" s="61" t="s">
        <v>22695</v>
      </c>
      <c r="AK2" s="61"/>
      <c r="AL2" s="61"/>
      <c r="AM2" s="61"/>
      <c r="AN2" s="61"/>
      <c r="AO2" s="61" t="s">
        <v>22695</v>
      </c>
      <c r="AP2" s="61"/>
      <c r="AQ2" s="61"/>
      <c r="AR2" s="61"/>
      <c r="AS2" s="61"/>
      <c r="AT2" s="62" t="s">
        <v>22695</v>
      </c>
      <c r="AU2" s="62"/>
      <c r="AV2" s="62"/>
      <c r="AW2" s="62"/>
      <c r="AX2" s="62"/>
      <c r="AY2" s="62"/>
      <c r="AZ2" s="62"/>
      <c r="BA2" s="62" t="s">
        <v>22695</v>
      </c>
      <c r="BB2" s="62"/>
      <c r="BC2" s="62"/>
      <c r="BD2" s="62"/>
      <c r="BE2" s="62"/>
      <c r="BF2" s="62"/>
      <c r="BG2" s="62"/>
      <c r="BH2" s="61" t="s">
        <v>22695</v>
      </c>
      <c r="BI2" s="61"/>
      <c r="BJ2" s="61"/>
      <c r="BK2" s="61"/>
      <c r="BL2" s="61"/>
      <c r="BM2" s="61"/>
      <c r="BN2" s="61"/>
      <c r="BO2" s="59"/>
      <c r="BP2" s="59"/>
      <c r="BQ2" s="59"/>
      <c r="BR2" s="59"/>
    </row>
    <row r="3" customFormat="false" ht="13.2" hidden="false" customHeight="false" outlineLevel="0" collapsed="false">
      <c r="A3" s="26"/>
      <c r="B3" s="51"/>
      <c r="C3" s="51"/>
      <c r="D3" s="51"/>
      <c r="E3" s="51"/>
      <c r="F3" s="51"/>
      <c r="G3" s="51"/>
      <c r="H3" s="51"/>
      <c r="I3" s="63" t="s">
        <v>23</v>
      </c>
      <c r="J3" s="64" t="n">
        <v>103</v>
      </c>
      <c r="K3" s="64"/>
      <c r="L3" s="64"/>
      <c r="M3" s="64"/>
      <c r="N3" s="64"/>
      <c r="O3" s="64"/>
      <c r="P3" s="64" t="n">
        <v>107</v>
      </c>
      <c r="Q3" s="64"/>
      <c r="R3" s="64"/>
      <c r="S3" s="64"/>
      <c r="T3" s="64"/>
      <c r="U3" s="64" t="n">
        <v>108</v>
      </c>
      <c r="V3" s="64"/>
      <c r="W3" s="64"/>
      <c r="X3" s="64"/>
      <c r="Y3" s="64"/>
      <c r="Z3" s="65" t="n">
        <v>201</v>
      </c>
      <c r="AA3" s="65"/>
      <c r="AB3" s="65"/>
      <c r="AC3" s="65"/>
      <c r="AD3" s="65"/>
      <c r="AE3" s="65" t="n">
        <v>202</v>
      </c>
      <c r="AF3" s="65"/>
      <c r="AG3" s="65"/>
      <c r="AH3" s="65"/>
      <c r="AI3" s="65"/>
      <c r="AJ3" s="65" t="n">
        <v>203</v>
      </c>
      <c r="AK3" s="65"/>
      <c r="AL3" s="65"/>
      <c r="AM3" s="65"/>
      <c r="AN3" s="65"/>
      <c r="AO3" s="66" t="n">
        <v>204</v>
      </c>
      <c r="AP3" s="66"/>
      <c r="AQ3" s="66"/>
      <c r="AR3" s="66"/>
      <c r="AS3" s="66"/>
      <c r="AT3" s="67" t="n">
        <v>205</v>
      </c>
      <c r="AU3" s="67"/>
      <c r="AV3" s="67"/>
      <c r="AW3" s="67"/>
      <c r="AX3" s="67"/>
      <c r="AY3" s="67"/>
      <c r="AZ3" s="67"/>
      <c r="BA3" s="67" t="n">
        <v>206</v>
      </c>
      <c r="BB3" s="67"/>
      <c r="BC3" s="67"/>
      <c r="BD3" s="67"/>
      <c r="BE3" s="67"/>
      <c r="BF3" s="67"/>
      <c r="BG3" s="67"/>
      <c r="BH3" s="67" t="n">
        <v>207</v>
      </c>
      <c r="BI3" s="67"/>
      <c r="BJ3" s="67"/>
      <c r="BK3" s="67"/>
      <c r="BL3" s="67"/>
      <c r="BM3" s="67"/>
      <c r="BN3" s="67"/>
      <c r="BR3" s="68"/>
    </row>
    <row r="4" customFormat="false" ht="13.2" hidden="false" customHeight="true" outlineLevel="0" collapsed="false">
      <c r="A4" s="26"/>
      <c r="B4" s="51"/>
      <c r="C4" s="51"/>
      <c r="D4" s="51"/>
      <c r="E4" s="51"/>
      <c r="F4" s="51"/>
      <c r="G4" s="51"/>
      <c r="H4" s="51"/>
      <c r="I4" s="69" t="s">
        <v>22696</v>
      </c>
      <c r="J4" s="70" t="s">
        <v>22697</v>
      </c>
      <c r="K4" s="70"/>
      <c r="L4" s="70"/>
      <c r="M4" s="70"/>
      <c r="N4" s="70"/>
      <c r="O4" s="70"/>
      <c r="P4" s="70"/>
      <c r="Q4" s="70"/>
      <c r="R4" s="70"/>
      <c r="S4" s="70"/>
      <c r="T4" s="70"/>
      <c r="U4" s="70"/>
      <c r="V4" s="70"/>
      <c r="W4" s="70"/>
      <c r="X4" s="70"/>
      <c r="Y4" s="70"/>
      <c r="Z4" s="71" t="s">
        <v>22698</v>
      </c>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R4" s="68"/>
    </row>
    <row r="5" customFormat="false" ht="99.75" hidden="false" customHeight="true" outlineLevel="0" collapsed="false">
      <c r="A5" s="72" t="s">
        <v>22699</v>
      </c>
      <c r="B5" s="26"/>
      <c r="C5" s="59"/>
      <c r="D5" s="26"/>
      <c r="E5" s="26"/>
      <c r="F5" s="26"/>
      <c r="G5" s="26"/>
      <c r="H5" s="26"/>
      <c r="I5" s="73" t="s">
        <v>22700</v>
      </c>
      <c r="J5" s="74" t="s">
        <v>22701</v>
      </c>
      <c r="K5" s="74"/>
      <c r="L5" s="74"/>
      <c r="M5" s="74"/>
      <c r="N5" s="74"/>
      <c r="O5" s="74"/>
      <c r="P5" s="74" t="s">
        <v>22702</v>
      </c>
      <c r="Q5" s="74"/>
      <c r="R5" s="74"/>
      <c r="S5" s="74"/>
      <c r="T5" s="74"/>
      <c r="U5" s="74" t="s">
        <v>22703</v>
      </c>
      <c r="V5" s="74"/>
      <c r="W5" s="74"/>
      <c r="X5" s="74"/>
      <c r="Y5" s="74"/>
      <c r="Z5" s="75" t="s">
        <v>22704</v>
      </c>
      <c r="AA5" s="75"/>
      <c r="AB5" s="75"/>
      <c r="AC5" s="75"/>
      <c r="AD5" s="75"/>
      <c r="AE5" s="75" t="s">
        <v>22705</v>
      </c>
      <c r="AF5" s="75"/>
      <c r="AG5" s="75"/>
      <c r="AH5" s="75"/>
      <c r="AI5" s="75"/>
      <c r="AJ5" s="75" t="s">
        <v>22706</v>
      </c>
      <c r="AK5" s="75"/>
      <c r="AL5" s="75"/>
      <c r="AM5" s="75"/>
      <c r="AN5" s="75"/>
      <c r="AO5" s="76" t="s">
        <v>22707</v>
      </c>
      <c r="AP5" s="76"/>
      <c r="AQ5" s="76"/>
      <c r="AR5" s="76"/>
      <c r="AS5" s="76"/>
      <c r="AT5" s="75" t="s">
        <v>22708</v>
      </c>
      <c r="AU5" s="75"/>
      <c r="AV5" s="75"/>
      <c r="AW5" s="75"/>
      <c r="AX5" s="75"/>
      <c r="AY5" s="75"/>
      <c r="AZ5" s="75"/>
      <c r="BA5" s="75" t="s">
        <v>22709</v>
      </c>
      <c r="BB5" s="75"/>
      <c r="BC5" s="75"/>
      <c r="BD5" s="75"/>
      <c r="BE5" s="75"/>
      <c r="BF5" s="75"/>
      <c r="BG5" s="75"/>
      <c r="BH5" s="75" t="s">
        <v>22710</v>
      </c>
      <c r="BI5" s="75"/>
      <c r="BJ5" s="75"/>
      <c r="BK5" s="75"/>
      <c r="BL5" s="75"/>
      <c r="BM5" s="75"/>
      <c r="BN5" s="75"/>
      <c r="BR5" s="77"/>
    </row>
    <row r="6" customFormat="false" ht="13.2" hidden="false" customHeight="false" outlineLevel="0" collapsed="false">
      <c r="A6" s="25" t="s">
        <v>22711</v>
      </c>
      <c r="B6" s="78" t="s">
        <v>22712</v>
      </c>
      <c r="C6" s="78"/>
      <c r="D6" s="79"/>
      <c r="E6" s="79"/>
      <c r="F6" s="79"/>
      <c r="G6" s="79"/>
      <c r="H6" s="79"/>
      <c r="I6" s="80"/>
      <c r="J6" s="81" t="s">
        <v>408</v>
      </c>
      <c r="K6" s="82" t="s">
        <v>408</v>
      </c>
      <c r="L6" s="82" t="s">
        <v>408</v>
      </c>
      <c r="M6" s="82" t="s">
        <v>408</v>
      </c>
      <c r="N6" s="82" t="s">
        <v>408</v>
      </c>
      <c r="O6" s="83"/>
      <c r="P6" s="81" t="s">
        <v>408</v>
      </c>
      <c r="Q6" s="82" t="s">
        <v>408</v>
      </c>
      <c r="R6" s="82" t="s">
        <v>408</v>
      </c>
      <c r="S6" s="82" t="s">
        <v>408</v>
      </c>
      <c r="T6" s="84"/>
      <c r="U6" s="81" t="s">
        <v>408</v>
      </c>
      <c r="V6" s="82" t="s">
        <v>408</v>
      </c>
      <c r="W6" s="82" t="s">
        <v>408</v>
      </c>
      <c r="X6" s="82" t="s">
        <v>408</v>
      </c>
      <c r="Y6" s="84"/>
      <c r="Z6" s="85" t="s">
        <v>408</v>
      </c>
      <c r="AA6" s="86" t="s">
        <v>408</v>
      </c>
      <c r="AB6" s="86" t="s">
        <v>408</v>
      </c>
      <c r="AC6" s="86" t="s">
        <v>408</v>
      </c>
      <c r="AD6" s="87"/>
      <c r="AE6" s="85" t="s">
        <v>408</v>
      </c>
      <c r="AF6" s="86" t="s">
        <v>408</v>
      </c>
      <c r="AG6" s="86" t="s">
        <v>408</v>
      </c>
      <c r="AH6" s="86" t="s">
        <v>408</v>
      </c>
      <c r="AI6" s="87"/>
      <c r="AJ6" s="85" t="s">
        <v>408</v>
      </c>
      <c r="AK6" s="86" t="s">
        <v>408</v>
      </c>
      <c r="AL6" s="86" t="s">
        <v>408</v>
      </c>
      <c r="AM6" s="86" t="s">
        <v>408</v>
      </c>
      <c r="AN6" s="88"/>
      <c r="AO6" s="86" t="s">
        <v>408</v>
      </c>
      <c r="AP6" s="86" t="s">
        <v>408</v>
      </c>
      <c r="AQ6" s="86" t="s">
        <v>408</v>
      </c>
      <c r="AR6" s="86" t="s">
        <v>408</v>
      </c>
      <c r="AS6" s="88"/>
      <c r="AT6" s="89" t="s">
        <v>408</v>
      </c>
      <c r="AU6" s="90" t="s">
        <v>408</v>
      </c>
      <c r="AV6" s="90" t="s">
        <v>408</v>
      </c>
      <c r="AW6" s="90" t="s">
        <v>408</v>
      </c>
      <c r="AX6" s="90" t="s">
        <v>408</v>
      </c>
      <c r="AY6" s="90" t="s">
        <v>408</v>
      </c>
      <c r="AZ6" s="91"/>
      <c r="BA6" s="89" t="s">
        <v>408</v>
      </c>
      <c r="BB6" s="90" t="s">
        <v>408</v>
      </c>
      <c r="BC6" s="90" t="s">
        <v>408</v>
      </c>
      <c r="BD6" s="90" t="s">
        <v>408</v>
      </c>
      <c r="BE6" s="90" t="s">
        <v>408</v>
      </c>
      <c r="BF6" s="90" t="s">
        <v>408</v>
      </c>
      <c r="BG6" s="91"/>
      <c r="BH6" s="89" t="s">
        <v>408</v>
      </c>
      <c r="BI6" s="90" t="s">
        <v>408</v>
      </c>
      <c r="BJ6" s="90" t="s">
        <v>408</v>
      </c>
      <c r="BK6" s="90" t="s">
        <v>408</v>
      </c>
      <c r="BL6" s="90" t="s">
        <v>408</v>
      </c>
      <c r="BM6" s="90" t="s">
        <v>408</v>
      </c>
      <c r="BN6" s="91"/>
      <c r="BO6" s="26" t="s">
        <v>22713</v>
      </c>
      <c r="BR6" s="25"/>
    </row>
    <row r="7" customFormat="false" ht="13.2" hidden="false" customHeight="false" outlineLevel="0" collapsed="false">
      <c r="A7" s="25" t="s">
        <v>22711</v>
      </c>
      <c r="B7" s="78"/>
      <c r="C7" s="92" t="s">
        <v>22714</v>
      </c>
      <c r="D7" s="79"/>
      <c r="E7" s="79"/>
      <c r="F7" s="79"/>
      <c r="G7" s="79"/>
      <c r="H7" s="79"/>
      <c r="I7" s="80"/>
      <c r="J7" s="81" t="s">
        <v>408</v>
      </c>
      <c r="K7" s="82" t="s">
        <v>408</v>
      </c>
      <c r="L7" s="82" t="s">
        <v>408</v>
      </c>
      <c r="M7" s="82" t="s">
        <v>408</v>
      </c>
      <c r="N7" s="82" t="s">
        <v>408</v>
      </c>
      <c r="O7" s="83"/>
      <c r="P7" s="81" t="s">
        <v>408</v>
      </c>
      <c r="Q7" s="82" t="s">
        <v>408</v>
      </c>
      <c r="R7" s="82" t="s">
        <v>408</v>
      </c>
      <c r="S7" s="82" t="s">
        <v>408</v>
      </c>
      <c r="T7" s="84"/>
      <c r="U7" s="81" t="s">
        <v>408</v>
      </c>
      <c r="V7" s="82" t="s">
        <v>408</v>
      </c>
      <c r="W7" s="82" t="s">
        <v>408</v>
      </c>
      <c r="X7" s="82" t="s">
        <v>408</v>
      </c>
      <c r="Y7" s="84"/>
      <c r="Z7" s="85" t="s">
        <v>408</v>
      </c>
      <c r="AA7" s="86" t="s">
        <v>408</v>
      </c>
      <c r="AB7" s="86" t="s">
        <v>408</v>
      </c>
      <c r="AC7" s="86" t="s">
        <v>408</v>
      </c>
      <c r="AD7" s="87"/>
      <c r="AE7" s="85" t="s">
        <v>408</v>
      </c>
      <c r="AF7" s="86" t="s">
        <v>408</v>
      </c>
      <c r="AG7" s="86" t="s">
        <v>408</v>
      </c>
      <c r="AH7" s="86" t="s">
        <v>408</v>
      </c>
      <c r="AI7" s="87"/>
      <c r="AJ7" s="85" t="s">
        <v>408</v>
      </c>
      <c r="AK7" s="86" t="s">
        <v>408</v>
      </c>
      <c r="AL7" s="86" t="s">
        <v>408</v>
      </c>
      <c r="AM7" s="86" t="s">
        <v>408</v>
      </c>
      <c r="AN7" s="88"/>
      <c r="AO7" s="86" t="s">
        <v>408</v>
      </c>
      <c r="AP7" s="86" t="s">
        <v>408</v>
      </c>
      <c r="AQ7" s="86" t="s">
        <v>408</v>
      </c>
      <c r="AR7" s="86" t="s">
        <v>408</v>
      </c>
      <c r="AS7" s="88"/>
      <c r="AT7" s="89" t="s">
        <v>408</v>
      </c>
      <c r="AU7" s="90" t="s">
        <v>408</v>
      </c>
      <c r="AV7" s="90" t="s">
        <v>408</v>
      </c>
      <c r="AW7" s="90" t="s">
        <v>408</v>
      </c>
      <c r="AX7" s="90" t="s">
        <v>408</v>
      </c>
      <c r="AY7" s="90" t="s">
        <v>408</v>
      </c>
      <c r="AZ7" s="91"/>
      <c r="BA7" s="89" t="s">
        <v>408</v>
      </c>
      <c r="BB7" s="90" t="s">
        <v>408</v>
      </c>
      <c r="BC7" s="90" t="s">
        <v>408</v>
      </c>
      <c r="BD7" s="90" t="s">
        <v>408</v>
      </c>
      <c r="BE7" s="90" t="s">
        <v>408</v>
      </c>
      <c r="BF7" s="90" t="s">
        <v>408</v>
      </c>
      <c r="BG7" s="91"/>
      <c r="BH7" s="89" t="s">
        <v>408</v>
      </c>
      <c r="BI7" s="90" t="s">
        <v>408</v>
      </c>
      <c r="BJ7" s="90" t="s">
        <v>408</v>
      </c>
      <c r="BK7" s="90" t="s">
        <v>408</v>
      </c>
      <c r="BL7" s="90" t="s">
        <v>408</v>
      </c>
      <c r="BM7" s="90" t="s">
        <v>408</v>
      </c>
      <c r="BN7" s="91"/>
      <c r="BO7" s="26" t="s">
        <v>22715</v>
      </c>
      <c r="BR7" s="25"/>
    </row>
    <row r="8" customFormat="false" ht="21.6" hidden="false" customHeight="false" outlineLevel="0" collapsed="false">
      <c r="A8" s="25" t="s">
        <v>22711</v>
      </c>
      <c r="B8" s="78"/>
      <c r="C8" s="92" t="s">
        <v>22716</v>
      </c>
      <c r="D8" s="79"/>
      <c r="E8" s="79"/>
      <c r="F8" s="79"/>
      <c r="G8" s="79"/>
      <c r="H8" s="79"/>
      <c r="I8" s="80"/>
      <c r="J8" s="81" t="s">
        <v>408</v>
      </c>
      <c r="K8" s="93" t="n">
        <v>101</v>
      </c>
      <c r="L8" s="93" t="n">
        <v>104</v>
      </c>
      <c r="M8" s="93" t="n">
        <v>102</v>
      </c>
      <c r="N8" s="93" t="n">
        <v>103</v>
      </c>
      <c r="O8" s="94" t="s">
        <v>22717</v>
      </c>
      <c r="P8" s="81" t="s">
        <v>408</v>
      </c>
      <c r="Q8" s="93" t="n">
        <v>101</v>
      </c>
      <c r="R8" s="93" t="n">
        <v>102</v>
      </c>
      <c r="S8" s="93" t="n">
        <v>103</v>
      </c>
      <c r="T8" s="84" t="s">
        <v>22718</v>
      </c>
      <c r="U8" s="81" t="s">
        <v>408</v>
      </c>
      <c r="V8" s="93" t="n">
        <v>101</v>
      </c>
      <c r="W8" s="93" t="n">
        <v>102</v>
      </c>
      <c r="X8" s="93" t="n">
        <v>103</v>
      </c>
      <c r="Y8" s="84" t="s">
        <v>22718</v>
      </c>
      <c r="Z8" s="85" t="s">
        <v>408</v>
      </c>
      <c r="AA8" s="86" t="n">
        <v>1</v>
      </c>
      <c r="AB8" s="86" t="n">
        <v>2</v>
      </c>
      <c r="AC8" s="86" t="n">
        <v>3</v>
      </c>
      <c r="AD8" s="88" t="s">
        <v>22719</v>
      </c>
      <c r="AE8" s="85" t="s">
        <v>408</v>
      </c>
      <c r="AF8" s="86" t="n">
        <v>1</v>
      </c>
      <c r="AG8" s="86" t="n">
        <v>2</v>
      </c>
      <c r="AH8" s="86" t="n">
        <v>3</v>
      </c>
      <c r="AI8" s="88" t="s">
        <v>22719</v>
      </c>
      <c r="AJ8" s="95" t="s">
        <v>408</v>
      </c>
      <c r="AK8" s="96" t="n">
        <v>1</v>
      </c>
      <c r="AL8" s="96" t="n">
        <v>2</v>
      </c>
      <c r="AM8" s="96" t="n">
        <v>3</v>
      </c>
      <c r="AN8" s="88" t="s">
        <v>22719</v>
      </c>
      <c r="AO8" s="86" t="s">
        <v>408</v>
      </c>
      <c r="AP8" s="86" t="n">
        <v>1</v>
      </c>
      <c r="AQ8" s="86" t="n">
        <v>2</v>
      </c>
      <c r="AR8" s="86" t="n">
        <v>3</v>
      </c>
      <c r="AS8" s="88" t="s">
        <v>22719</v>
      </c>
      <c r="AT8" s="97" t="s">
        <v>408</v>
      </c>
      <c r="AU8" s="98" t="n">
        <v>1</v>
      </c>
      <c r="AV8" s="98" t="n">
        <v>2</v>
      </c>
      <c r="AW8" s="98" t="n">
        <v>3</v>
      </c>
      <c r="AX8" s="98" t="n">
        <v>4</v>
      </c>
      <c r="AY8" s="98" t="n">
        <v>5</v>
      </c>
      <c r="AZ8" s="88" t="s">
        <v>22719</v>
      </c>
      <c r="BA8" s="97" t="s">
        <v>408</v>
      </c>
      <c r="BB8" s="98" t="n">
        <v>1</v>
      </c>
      <c r="BC8" s="98" t="n">
        <v>2</v>
      </c>
      <c r="BD8" s="98" t="n">
        <v>3</v>
      </c>
      <c r="BE8" s="98" t="n">
        <v>4</v>
      </c>
      <c r="BF8" s="98" t="n">
        <v>5</v>
      </c>
      <c r="BG8" s="88" t="s">
        <v>22719</v>
      </c>
      <c r="BH8" s="97" t="s">
        <v>408</v>
      </c>
      <c r="BI8" s="98" t="n">
        <v>1</v>
      </c>
      <c r="BJ8" s="98" t="n">
        <v>2</v>
      </c>
      <c r="BK8" s="98" t="n">
        <v>3</v>
      </c>
      <c r="BL8" s="98" t="n">
        <v>4</v>
      </c>
      <c r="BM8" s="98" t="n">
        <v>5</v>
      </c>
      <c r="BN8" s="88" t="s">
        <v>22719</v>
      </c>
      <c r="BO8" s="26" t="s">
        <v>21819</v>
      </c>
      <c r="BR8" s="25"/>
    </row>
    <row r="9" customFormat="false" ht="13.2" hidden="false" customHeight="false" outlineLevel="0" collapsed="false">
      <c r="A9" s="25" t="s">
        <v>22711</v>
      </c>
      <c r="B9" s="78"/>
      <c r="C9" s="92" t="s">
        <v>22720</v>
      </c>
      <c r="D9" s="79"/>
      <c r="E9" s="79"/>
      <c r="F9" s="79"/>
      <c r="G9" s="79"/>
      <c r="H9" s="79"/>
      <c r="I9" s="80"/>
      <c r="J9" s="81" t="s">
        <v>408</v>
      </c>
      <c r="K9" s="82" t="s">
        <v>408</v>
      </c>
      <c r="L9" s="82" t="s">
        <v>408</v>
      </c>
      <c r="M9" s="82" t="s">
        <v>408</v>
      </c>
      <c r="N9" s="82" t="s">
        <v>408</v>
      </c>
      <c r="O9" s="83"/>
      <c r="P9" s="81" t="s">
        <v>408</v>
      </c>
      <c r="Q9" s="82" t="s">
        <v>408</v>
      </c>
      <c r="R9" s="82" t="s">
        <v>408</v>
      </c>
      <c r="S9" s="82" t="s">
        <v>408</v>
      </c>
      <c r="T9" s="99"/>
      <c r="U9" s="81" t="s">
        <v>408</v>
      </c>
      <c r="V9" s="82" t="s">
        <v>408</v>
      </c>
      <c r="W9" s="82" t="s">
        <v>408</v>
      </c>
      <c r="X9" s="82" t="s">
        <v>408</v>
      </c>
      <c r="Y9" s="84"/>
      <c r="Z9" s="85" t="s">
        <v>408</v>
      </c>
      <c r="AA9" s="86" t="s">
        <v>408</v>
      </c>
      <c r="AB9" s="86" t="s">
        <v>408</v>
      </c>
      <c r="AC9" s="86" t="s">
        <v>408</v>
      </c>
      <c r="AD9" s="87"/>
      <c r="AE9" s="85" t="s">
        <v>408</v>
      </c>
      <c r="AF9" s="86" t="s">
        <v>408</v>
      </c>
      <c r="AG9" s="86" t="s">
        <v>408</v>
      </c>
      <c r="AH9" s="86" t="s">
        <v>408</v>
      </c>
      <c r="AI9" s="87"/>
      <c r="AJ9" s="85" t="s">
        <v>408</v>
      </c>
      <c r="AK9" s="86" t="s">
        <v>408</v>
      </c>
      <c r="AL9" s="86" t="s">
        <v>408</v>
      </c>
      <c r="AM9" s="86" t="s">
        <v>408</v>
      </c>
      <c r="AN9" s="88"/>
      <c r="AO9" s="86" t="s">
        <v>408</v>
      </c>
      <c r="AP9" s="86" t="s">
        <v>408</v>
      </c>
      <c r="AQ9" s="86" t="s">
        <v>408</v>
      </c>
      <c r="AR9" s="86" t="s">
        <v>408</v>
      </c>
      <c r="AS9" s="88"/>
      <c r="AT9" s="89" t="s">
        <v>408</v>
      </c>
      <c r="AU9" s="90" t="s">
        <v>408</v>
      </c>
      <c r="AV9" s="90" t="s">
        <v>408</v>
      </c>
      <c r="AW9" s="90" t="s">
        <v>408</v>
      </c>
      <c r="AX9" s="90" t="s">
        <v>408</v>
      </c>
      <c r="AY9" s="90" t="s">
        <v>408</v>
      </c>
      <c r="AZ9" s="91"/>
      <c r="BA9" s="89" t="s">
        <v>408</v>
      </c>
      <c r="BB9" s="90" t="s">
        <v>408</v>
      </c>
      <c r="BC9" s="90" t="s">
        <v>408</v>
      </c>
      <c r="BD9" s="90" t="s">
        <v>408</v>
      </c>
      <c r="BE9" s="90" t="s">
        <v>408</v>
      </c>
      <c r="BF9" s="90" t="s">
        <v>408</v>
      </c>
      <c r="BG9" s="91"/>
      <c r="BH9" s="89" t="s">
        <v>408</v>
      </c>
      <c r="BI9" s="90" t="s">
        <v>408</v>
      </c>
      <c r="BJ9" s="90" t="s">
        <v>408</v>
      </c>
      <c r="BK9" s="90" t="s">
        <v>408</v>
      </c>
      <c r="BL9" s="90" t="s">
        <v>408</v>
      </c>
      <c r="BM9" s="90" t="s">
        <v>408</v>
      </c>
      <c r="BN9" s="91"/>
      <c r="BO9" s="26" t="s">
        <v>22721</v>
      </c>
      <c r="BR9" s="25"/>
    </row>
    <row r="10" customFormat="false" ht="13.2" hidden="false" customHeight="false" outlineLevel="0" collapsed="false">
      <c r="A10" s="25" t="s">
        <v>22711</v>
      </c>
      <c r="B10" s="79"/>
      <c r="C10" s="78" t="s">
        <v>22722</v>
      </c>
      <c r="D10" s="79"/>
      <c r="E10" s="79"/>
      <c r="F10" s="79"/>
      <c r="G10" s="79"/>
      <c r="H10" s="79"/>
      <c r="I10" s="80"/>
      <c r="J10" s="81" t="s">
        <v>408</v>
      </c>
      <c r="K10" s="82"/>
      <c r="L10" s="82"/>
      <c r="M10" s="82" t="s">
        <v>408</v>
      </c>
      <c r="N10" s="82" t="s">
        <v>408</v>
      </c>
      <c r="O10" s="83"/>
      <c r="P10" s="81" t="s">
        <v>408</v>
      </c>
      <c r="Q10" s="82"/>
      <c r="R10" s="82" t="s">
        <v>408</v>
      </c>
      <c r="S10" s="82" t="s">
        <v>408</v>
      </c>
      <c r="T10" s="84"/>
      <c r="U10" s="81" t="s">
        <v>408</v>
      </c>
      <c r="V10" s="82"/>
      <c r="W10" s="82" t="s">
        <v>408</v>
      </c>
      <c r="X10" s="82" t="s">
        <v>408</v>
      </c>
      <c r="Y10" s="84"/>
      <c r="Z10" s="85" t="s">
        <v>408</v>
      </c>
      <c r="AA10" s="86"/>
      <c r="AB10" s="86" t="s">
        <v>408</v>
      </c>
      <c r="AC10" s="86"/>
      <c r="AD10" s="87"/>
      <c r="AE10" s="85" t="s">
        <v>408</v>
      </c>
      <c r="AF10" s="86"/>
      <c r="AG10" s="86" t="s">
        <v>408</v>
      </c>
      <c r="AH10" s="86"/>
      <c r="AI10" s="87"/>
      <c r="AJ10" s="85" t="s">
        <v>408</v>
      </c>
      <c r="AK10" s="86"/>
      <c r="AL10" s="86" t="s">
        <v>408</v>
      </c>
      <c r="AM10" s="86"/>
      <c r="AN10" s="88"/>
      <c r="AO10" s="86" t="s">
        <v>408</v>
      </c>
      <c r="AP10" s="86"/>
      <c r="AQ10" s="86" t="s">
        <v>408</v>
      </c>
      <c r="AR10" s="86"/>
      <c r="AS10" s="88"/>
      <c r="AT10" s="97" t="s">
        <v>408</v>
      </c>
      <c r="AU10" s="98"/>
      <c r="AV10" s="98" t="s">
        <v>408</v>
      </c>
      <c r="AW10" s="98"/>
      <c r="AX10" s="98"/>
      <c r="AY10" s="98" t="s">
        <v>408</v>
      </c>
      <c r="AZ10" s="87"/>
      <c r="BA10" s="97" t="s">
        <v>408</v>
      </c>
      <c r="BB10" s="98"/>
      <c r="BC10" s="98" t="s">
        <v>408</v>
      </c>
      <c r="BD10" s="98"/>
      <c r="BE10" s="98"/>
      <c r="BF10" s="98" t="s">
        <v>408</v>
      </c>
      <c r="BG10" s="87"/>
      <c r="BH10" s="97" t="s">
        <v>408</v>
      </c>
      <c r="BI10" s="98"/>
      <c r="BJ10" s="98" t="s">
        <v>408</v>
      </c>
      <c r="BK10" s="98"/>
      <c r="BL10" s="98"/>
      <c r="BM10" s="98" t="s">
        <v>408</v>
      </c>
      <c r="BN10" s="87"/>
      <c r="BO10" s="26" t="s">
        <v>22723</v>
      </c>
      <c r="BR10" s="25"/>
    </row>
    <row r="11" customFormat="false" ht="26.4" hidden="false" customHeight="false" outlineLevel="0" collapsed="false">
      <c r="A11" s="25" t="s">
        <v>22711</v>
      </c>
      <c r="B11" s="79"/>
      <c r="C11" s="78"/>
      <c r="D11" s="79" t="s">
        <v>200</v>
      </c>
      <c r="E11" s="79"/>
      <c r="F11" s="79"/>
      <c r="G11" s="79"/>
      <c r="H11" s="79"/>
      <c r="I11" s="80"/>
      <c r="J11" s="81" t="s">
        <v>408</v>
      </c>
      <c r="K11" s="82"/>
      <c r="L11" s="82"/>
      <c r="M11" s="82" t="s">
        <v>408</v>
      </c>
      <c r="N11" s="82"/>
      <c r="O11" s="83"/>
      <c r="P11" s="81" t="s">
        <v>408</v>
      </c>
      <c r="Q11" s="82"/>
      <c r="R11" s="82" t="s">
        <v>408</v>
      </c>
      <c r="S11" s="82"/>
      <c r="T11" s="84"/>
      <c r="U11" s="81" t="s">
        <v>408</v>
      </c>
      <c r="V11" s="82"/>
      <c r="W11" s="82" t="s">
        <v>408</v>
      </c>
      <c r="X11" s="82"/>
      <c r="Y11" s="84"/>
      <c r="Z11" s="85" t="s">
        <v>408</v>
      </c>
      <c r="AA11" s="86"/>
      <c r="AB11" s="86" t="s">
        <v>408</v>
      </c>
      <c r="AC11" s="86"/>
      <c r="AD11" s="87"/>
      <c r="AE11" s="85" t="s">
        <v>408</v>
      </c>
      <c r="AF11" s="86"/>
      <c r="AG11" s="86" t="s">
        <v>408</v>
      </c>
      <c r="AH11" s="86"/>
      <c r="AI11" s="87"/>
      <c r="AJ11" s="85" t="s">
        <v>408</v>
      </c>
      <c r="AK11" s="86"/>
      <c r="AL11" s="86" t="s">
        <v>408</v>
      </c>
      <c r="AM11" s="86"/>
      <c r="AN11" s="88"/>
      <c r="AO11" s="86" t="s">
        <v>408</v>
      </c>
      <c r="AP11" s="86"/>
      <c r="AQ11" s="86" t="s">
        <v>408</v>
      </c>
      <c r="AR11" s="86"/>
      <c r="AS11" s="88"/>
      <c r="AT11" s="97"/>
      <c r="AU11" s="98"/>
      <c r="AV11" s="98"/>
      <c r="AW11" s="98"/>
      <c r="AX11" s="98"/>
      <c r="AY11" s="98"/>
      <c r="AZ11" s="87"/>
      <c r="BA11" s="97"/>
      <c r="BB11" s="98"/>
      <c r="BC11" s="98"/>
      <c r="BD11" s="98"/>
      <c r="BE11" s="98"/>
      <c r="BF11" s="98"/>
      <c r="BG11" s="87"/>
      <c r="BH11" s="97"/>
      <c r="BI11" s="98"/>
      <c r="BJ11" s="98"/>
      <c r="BK11" s="98"/>
      <c r="BL11" s="98"/>
      <c r="BM11" s="98"/>
      <c r="BN11" s="87"/>
      <c r="BO11" s="26" t="s">
        <v>22724</v>
      </c>
      <c r="BP11" s="26" t="s">
        <v>22725</v>
      </c>
      <c r="BR11" s="25"/>
    </row>
    <row r="12" customFormat="false" ht="26.4" hidden="false" customHeight="false" outlineLevel="0" collapsed="false">
      <c r="A12" s="25" t="s">
        <v>22711</v>
      </c>
      <c r="B12" s="79"/>
      <c r="C12" s="78"/>
      <c r="D12" s="79" t="s">
        <v>22726</v>
      </c>
      <c r="E12" s="79"/>
      <c r="F12" s="79"/>
      <c r="G12" s="79"/>
      <c r="H12" s="79"/>
      <c r="I12" s="80"/>
      <c r="J12" s="81"/>
      <c r="K12" s="82"/>
      <c r="L12" s="82"/>
      <c r="M12" s="82"/>
      <c r="N12" s="82"/>
      <c r="O12" s="83"/>
      <c r="P12" s="81" t="s">
        <v>408</v>
      </c>
      <c r="Q12" s="82"/>
      <c r="R12" s="82"/>
      <c r="S12" s="82" t="s">
        <v>408</v>
      </c>
      <c r="T12" s="84"/>
      <c r="U12" s="81" t="s">
        <v>408</v>
      </c>
      <c r="V12" s="82"/>
      <c r="W12" s="82"/>
      <c r="X12" s="82" t="s">
        <v>408</v>
      </c>
      <c r="Y12" s="84"/>
      <c r="Z12" s="85"/>
      <c r="AA12" s="86"/>
      <c r="AB12" s="86"/>
      <c r="AC12" s="86"/>
      <c r="AD12" s="87"/>
      <c r="AE12" s="85"/>
      <c r="AF12" s="86"/>
      <c r="AG12" s="86"/>
      <c r="AH12" s="86"/>
      <c r="AI12" s="87"/>
      <c r="AJ12" s="85"/>
      <c r="AK12" s="86"/>
      <c r="AL12" s="86"/>
      <c r="AM12" s="86"/>
      <c r="AN12" s="88"/>
      <c r="AO12" s="86"/>
      <c r="AP12" s="86"/>
      <c r="AQ12" s="86"/>
      <c r="AR12" s="86"/>
      <c r="AS12" s="88"/>
      <c r="AT12" s="97" t="s">
        <v>22727</v>
      </c>
      <c r="AU12" s="98"/>
      <c r="AV12" s="98"/>
      <c r="AW12" s="98"/>
      <c r="AX12" s="98"/>
      <c r="AY12" s="98" t="s">
        <v>22727</v>
      </c>
      <c r="AZ12" s="88" t="s">
        <v>22728</v>
      </c>
      <c r="BA12" s="97" t="s">
        <v>22727</v>
      </c>
      <c r="BB12" s="98"/>
      <c r="BC12" s="98"/>
      <c r="BD12" s="98"/>
      <c r="BE12" s="98"/>
      <c r="BF12" s="98" t="s">
        <v>22727</v>
      </c>
      <c r="BG12" s="88" t="s">
        <v>22728</v>
      </c>
      <c r="BH12" s="97" t="s">
        <v>22727</v>
      </c>
      <c r="BI12" s="98"/>
      <c r="BJ12" s="98"/>
      <c r="BK12" s="98"/>
      <c r="BL12" s="98"/>
      <c r="BM12" s="98" t="s">
        <v>22727</v>
      </c>
      <c r="BN12" s="88" t="s">
        <v>22728</v>
      </c>
      <c r="BO12" s="26" t="s">
        <v>22729</v>
      </c>
      <c r="BP12" s="26" t="s">
        <v>22730</v>
      </c>
      <c r="BR12" s="25"/>
    </row>
    <row r="13" customFormat="false" ht="13.2" hidden="false" customHeight="false" outlineLevel="0" collapsed="false">
      <c r="A13" s="25" t="s">
        <v>22711</v>
      </c>
      <c r="B13" s="79"/>
      <c r="C13" s="78"/>
      <c r="D13" s="79"/>
      <c r="E13" s="79" t="s">
        <v>22731</v>
      </c>
      <c r="F13" s="79"/>
      <c r="G13" s="79"/>
      <c r="H13" s="79"/>
      <c r="I13" s="80"/>
      <c r="J13" s="81"/>
      <c r="K13" s="82"/>
      <c r="L13" s="82"/>
      <c r="M13" s="82"/>
      <c r="N13" s="82"/>
      <c r="O13" s="83"/>
      <c r="P13" s="81"/>
      <c r="Q13" s="82"/>
      <c r="R13" s="82"/>
      <c r="S13" s="82"/>
      <c r="T13" s="84"/>
      <c r="U13" s="81"/>
      <c r="V13" s="82"/>
      <c r="W13" s="82"/>
      <c r="X13" s="82"/>
      <c r="Y13" s="84"/>
      <c r="Z13" s="85"/>
      <c r="AA13" s="86"/>
      <c r="AB13" s="86"/>
      <c r="AC13" s="86"/>
      <c r="AD13" s="87"/>
      <c r="AE13" s="85"/>
      <c r="AF13" s="86"/>
      <c r="AG13" s="86"/>
      <c r="AH13" s="86"/>
      <c r="AI13" s="87"/>
      <c r="AJ13" s="85"/>
      <c r="AK13" s="86"/>
      <c r="AL13" s="86"/>
      <c r="AM13" s="86"/>
      <c r="AN13" s="88"/>
      <c r="AO13" s="86"/>
      <c r="AP13" s="86"/>
      <c r="AQ13" s="86"/>
      <c r="AR13" s="86"/>
      <c r="AS13" s="88"/>
      <c r="AT13" s="97" t="s">
        <v>408</v>
      </c>
      <c r="AU13" s="98"/>
      <c r="AV13" s="98"/>
      <c r="AW13" s="98"/>
      <c r="AX13" s="98"/>
      <c r="AY13" s="98" t="s">
        <v>408</v>
      </c>
      <c r="AZ13" s="87"/>
      <c r="BA13" s="97" t="s">
        <v>408</v>
      </c>
      <c r="BB13" s="98"/>
      <c r="BC13" s="98"/>
      <c r="BD13" s="98"/>
      <c r="BE13" s="98"/>
      <c r="BF13" s="98" t="s">
        <v>408</v>
      </c>
      <c r="BG13" s="87"/>
      <c r="BH13" s="97" t="s">
        <v>408</v>
      </c>
      <c r="BI13" s="98"/>
      <c r="BJ13" s="98"/>
      <c r="BK13" s="98"/>
      <c r="BL13" s="98"/>
      <c r="BM13" s="98" t="s">
        <v>408</v>
      </c>
      <c r="BN13" s="87"/>
      <c r="BO13" s="26" t="s">
        <v>22732</v>
      </c>
      <c r="BR13" s="25"/>
    </row>
    <row r="14" customFormat="false" ht="26.4" hidden="false" customHeight="false" outlineLevel="0" collapsed="false">
      <c r="A14" s="25" t="s">
        <v>22711</v>
      </c>
      <c r="B14" s="79"/>
      <c r="C14" s="78"/>
      <c r="D14" s="79" t="s">
        <v>22733</v>
      </c>
      <c r="E14" s="79"/>
      <c r="F14" s="79"/>
      <c r="G14" s="79"/>
      <c r="H14" s="79"/>
      <c r="I14" s="80"/>
      <c r="J14" s="81"/>
      <c r="K14" s="82"/>
      <c r="L14" s="82"/>
      <c r="M14" s="82"/>
      <c r="N14" s="82"/>
      <c r="O14" s="83"/>
      <c r="P14" s="81"/>
      <c r="Q14" s="82"/>
      <c r="R14" s="82"/>
      <c r="S14" s="82"/>
      <c r="T14" s="84"/>
      <c r="U14" s="81"/>
      <c r="V14" s="82"/>
      <c r="W14" s="82"/>
      <c r="X14" s="82"/>
      <c r="Y14" s="84"/>
      <c r="Z14" s="85"/>
      <c r="AA14" s="86"/>
      <c r="AB14" s="86"/>
      <c r="AC14" s="86"/>
      <c r="AD14" s="87"/>
      <c r="AE14" s="85"/>
      <c r="AF14" s="86"/>
      <c r="AG14" s="86"/>
      <c r="AH14" s="86"/>
      <c r="AI14" s="87"/>
      <c r="AJ14" s="85"/>
      <c r="AK14" s="86"/>
      <c r="AL14" s="86"/>
      <c r="AM14" s="86"/>
      <c r="AN14" s="88"/>
      <c r="AO14" s="86"/>
      <c r="AP14" s="86"/>
      <c r="AQ14" s="86"/>
      <c r="AR14" s="86"/>
      <c r="AS14" s="88"/>
      <c r="AT14" s="97" t="s">
        <v>22727</v>
      </c>
      <c r="AU14" s="98"/>
      <c r="AV14" s="98"/>
      <c r="AW14" s="98"/>
      <c r="AX14" s="98"/>
      <c r="AY14" s="98" t="s">
        <v>22727</v>
      </c>
      <c r="AZ14" s="88" t="s">
        <v>22734</v>
      </c>
      <c r="BA14" s="97" t="s">
        <v>22727</v>
      </c>
      <c r="BB14" s="98"/>
      <c r="BC14" s="98"/>
      <c r="BD14" s="98"/>
      <c r="BE14" s="98"/>
      <c r="BF14" s="98" t="s">
        <v>22727</v>
      </c>
      <c r="BG14" s="88" t="s">
        <v>22734</v>
      </c>
      <c r="BH14" s="97" t="s">
        <v>22727</v>
      </c>
      <c r="BI14" s="98"/>
      <c r="BJ14" s="98"/>
      <c r="BK14" s="98"/>
      <c r="BL14" s="98"/>
      <c r="BM14" s="98" t="s">
        <v>22727</v>
      </c>
      <c r="BN14" s="88" t="s">
        <v>22734</v>
      </c>
      <c r="BO14" s="26" t="s">
        <v>22735</v>
      </c>
      <c r="BP14" s="26" t="s">
        <v>22736</v>
      </c>
      <c r="BR14" s="25"/>
    </row>
    <row r="15" customFormat="false" ht="13.2" hidden="false" customHeight="false" outlineLevel="0" collapsed="false">
      <c r="A15" s="25" t="s">
        <v>22711</v>
      </c>
      <c r="B15" s="79"/>
      <c r="C15" s="78"/>
      <c r="D15" s="79"/>
      <c r="E15" s="79" t="s">
        <v>22731</v>
      </c>
      <c r="F15" s="79"/>
      <c r="G15" s="79"/>
      <c r="H15" s="79"/>
      <c r="I15" s="80"/>
      <c r="J15" s="81"/>
      <c r="K15" s="82"/>
      <c r="L15" s="82"/>
      <c r="M15" s="82"/>
      <c r="N15" s="82"/>
      <c r="O15" s="83"/>
      <c r="P15" s="81"/>
      <c r="Q15" s="82"/>
      <c r="R15" s="82"/>
      <c r="S15" s="82"/>
      <c r="T15" s="84"/>
      <c r="U15" s="81"/>
      <c r="V15" s="82"/>
      <c r="W15" s="82"/>
      <c r="X15" s="82"/>
      <c r="Y15" s="84"/>
      <c r="Z15" s="85"/>
      <c r="AA15" s="86"/>
      <c r="AB15" s="86"/>
      <c r="AC15" s="86"/>
      <c r="AD15" s="87"/>
      <c r="AE15" s="85"/>
      <c r="AF15" s="86"/>
      <c r="AG15" s="86"/>
      <c r="AH15" s="86"/>
      <c r="AI15" s="87"/>
      <c r="AJ15" s="85"/>
      <c r="AK15" s="86"/>
      <c r="AL15" s="86"/>
      <c r="AM15" s="86"/>
      <c r="AN15" s="88"/>
      <c r="AO15" s="86"/>
      <c r="AP15" s="86"/>
      <c r="AQ15" s="86"/>
      <c r="AR15" s="86"/>
      <c r="AS15" s="88"/>
      <c r="AT15" s="97" t="s">
        <v>408</v>
      </c>
      <c r="AU15" s="98"/>
      <c r="AV15" s="98"/>
      <c r="AW15" s="98"/>
      <c r="AX15" s="98"/>
      <c r="AY15" s="98" t="s">
        <v>408</v>
      </c>
      <c r="AZ15" s="87"/>
      <c r="BA15" s="97" t="s">
        <v>408</v>
      </c>
      <c r="BB15" s="98"/>
      <c r="BC15" s="98"/>
      <c r="BD15" s="98"/>
      <c r="BE15" s="98"/>
      <c r="BF15" s="98" t="s">
        <v>408</v>
      </c>
      <c r="BG15" s="87"/>
      <c r="BH15" s="97" t="s">
        <v>408</v>
      </c>
      <c r="BI15" s="98"/>
      <c r="BJ15" s="98"/>
      <c r="BK15" s="98"/>
      <c r="BL15" s="98"/>
      <c r="BM15" s="98" t="s">
        <v>408</v>
      </c>
      <c r="BN15" s="87"/>
      <c r="BO15" s="26" t="s">
        <v>22737</v>
      </c>
      <c r="BR15" s="25"/>
    </row>
    <row r="16" customFormat="false" ht="26.4" hidden="false" customHeight="false" outlineLevel="0" collapsed="false">
      <c r="A16" s="25" t="s">
        <v>22711</v>
      </c>
      <c r="B16" s="79"/>
      <c r="C16" s="78"/>
      <c r="D16" s="79" t="s">
        <v>204</v>
      </c>
      <c r="E16" s="79"/>
      <c r="F16" s="79"/>
      <c r="G16" s="79"/>
      <c r="H16" s="79"/>
      <c r="I16" s="80"/>
      <c r="J16" s="81"/>
      <c r="K16" s="82"/>
      <c r="L16" s="82"/>
      <c r="M16" s="82"/>
      <c r="N16" s="82"/>
      <c r="O16" s="83"/>
      <c r="P16" s="81" t="s">
        <v>408</v>
      </c>
      <c r="Q16" s="82"/>
      <c r="R16" s="82" t="s">
        <v>408</v>
      </c>
      <c r="S16" s="82"/>
      <c r="T16" s="84"/>
      <c r="U16" s="81" t="s">
        <v>408</v>
      </c>
      <c r="V16" s="82"/>
      <c r="W16" s="82" t="s">
        <v>408</v>
      </c>
      <c r="X16" s="82"/>
      <c r="Y16" s="84"/>
      <c r="Z16" s="85" t="s">
        <v>408</v>
      </c>
      <c r="AA16" s="86"/>
      <c r="AB16" s="86" t="s">
        <v>408</v>
      </c>
      <c r="AC16" s="86"/>
      <c r="AD16" s="88" t="s">
        <v>22738</v>
      </c>
      <c r="AE16" s="85" t="s">
        <v>408</v>
      </c>
      <c r="AF16" s="86"/>
      <c r="AG16" s="86" t="s">
        <v>408</v>
      </c>
      <c r="AH16" s="86"/>
      <c r="AI16" s="88" t="s">
        <v>22738</v>
      </c>
      <c r="AJ16" s="85" t="s">
        <v>408</v>
      </c>
      <c r="AK16" s="86"/>
      <c r="AL16" s="86" t="s">
        <v>408</v>
      </c>
      <c r="AM16" s="86"/>
      <c r="AN16" s="88" t="s">
        <v>22738</v>
      </c>
      <c r="AO16" s="86" t="s">
        <v>408</v>
      </c>
      <c r="AP16" s="86"/>
      <c r="AQ16" s="86" t="s">
        <v>408</v>
      </c>
      <c r="AR16" s="86"/>
      <c r="AS16" s="88" t="s">
        <v>22738</v>
      </c>
      <c r="AT16" s="97"/>
      <c r="AU16" s="98"/>
      <c r="AV16" s="98"/>
      <c r="AW16" s="98"/>
      <c r="AX16" s="98"/>
      <c r="AY16" s="98"/>
      <c r="AZ16" s="87"/>
      <c r="BA16" s="97"/>
      <c r="BB16" s="98"/>
      <c r="BC16" s="98"/>
      <c r="BD16" s="98"/>
      <c r="BE16" s="98"/>
      <c r="BF16" s="98"/>
      <c r="BG16" s="87"/>
      <c r="BH16" s="97"/>
      <c r="BI16" s="98"/>
      <c r="BJ16" s="98"/>
      <c r="BK16" s="98"/>
      <c r="BL16" s="98"/>
      <c r="BM16" s="98"/>
      <c r="BN16" s="87"/>
      <c r="BO16" s="26" t="s">
        <v>22739</v>
      </c>
      <c r="BP16" s="26" t="s">
        <v>22740</v>
      </c>
      <c r="BR16" s="25"/>
    </row>
    <row r="17" customFormat="false" ht="13.2" hidden="false" customHeight="false" outlineLevel="0" collapsed="false">
      <c r="A17" s="25" t="s">
        <v>22711</v>
      </c>
      <c r="B17" s="79"/>
      <c r="C17" s="78"/>
      <c r="D17" s="79"/>
      <c r="E17" s="79" t="s">
        <v>22731</v>
      </c>
      <c r="F17" s="79"/>
      <c r="G17" s="79"/>
      <c r="H17" s="79"/>
      <c r="I17" s="80"/>
      <c r="J17" s="81"/>
      <c r="K17" s="82"/>
      <c r="L17" s="82"/>
      <c r="M17" s="82"/>
      <c r="N17" s="82"/>
      <c r="O17" s="83"/>
      <c r="P17" s="81" t="s">
        <v>408</v>
      </c>
      <c r="Q17" s="82"/>
      <c r="R17" s="82" t="s">
        <v>408</v>
      </c>
      <c r="S17" s="82"/>
      <c r="T17" s="84"/>
      <c r="U17" s="81" t="s">
        <v>408</v>
      </c>
      <c r="V17" s="82"/>
      <c r="W17" s="82" t="s">
        <v>408</v>
      </c>
      <c r="X17" s="82"/>
      <c r="Y17" s="84"/>
      <c r="Z17" s="85" t="s">
        <v>408</v>
      </c>
      <c r="AA17" s="86"/>
      <c r="AB17" s="86" t="s">
        <v>408</v>
      </c>
      <c r="AC17" s="86"/>
      <c r="AD17" s="87"/>
      <c r="AE17" s="85" t="s">
        <v>408</v>
      </c>
      <c r="AF17" s="86"/>
      <c r="AG17" s="86" t="s">
        <v>408</v>
      </c>
      <c r="AH17" s="86"/>
      <c r="AI17" s="87"/>
      <c r="AJ17" s="85" t="s">
        <v>408</v>
      </c>
      <c r="AK17" s="86"/>
      <c r="AL17" s="86" t="s">
        <v>408</v>
      </c>
      <c r="AM17" s="86"/>
      <c r="AN17" s="88"/>
      <c r="AO17" s="86" t="s">
        <v>408</v>
      </c>
      <c r="AP17" s="86"/>
      <c r="AQ17" s="86" t="s">
        <v>408</v>
      </c>
      <c r="AR17" s="86"/>
      <c r="AS17" s="88"/>
      <c r="AT17" s="97"/>
      <c r="AU17" s="98"/>
      <c r="AV17" s="98"/>
      <c r="AW17" s="98"/>
      <c r="AX17" s="98"/>
      <c r="AY17" s="98"/>
      <c r="AZ17" s="87"/>
      <c r="BA17" s="97"/>
      <c r="BB17" s="98"/>
      <c r="BC17" s="98"/>
      <c r="BD17" s="98"/>
      <c r="BE17" s="98"/>
      <c r="BF17" s="98"/>
      <c r="BG17" s="87"/>
      <c r="BH17" s="97"/>
      <c r="BI17" s="98"/>
      <c r="BJ17" s="98"/>
      <c r="BK17" s="98"/>
      <c r="BL17" s="98"/>
      <c r="BM17" s="98"/>
      <c r="BN17" s="87"/>
      <c r="BO17" s="26" t="s">
        <v>22741</v>
      </c>
      <c r="BR17" s="25"/>
    </row>
    <row r="18" customFormat="false" ht="13.2" hidden="false" customHeight="false" outlineLevel="0" collapsed="false">
      <c r="A18" s="25" t="s">
        <v>22711</v>
      </c>
      <c r="B18" s="79"/>
      <c r="C18" s="78" t="s">
        <v>22742</v>
      </c>
      <c r="D18" s="79"/>
      <c r="E18" s="79"/>
      <c r="F18" s="79"/>
      <c r="G18" s="79"/>
      <c r="H18" s="79"/>
      <c r="I18" s="80"/>
      <c r="J18" s="81" t="s">
        <v>408</v>
      </c>
      <c r="K18" s="82" t="s">
        <v>408</v>
      </c>
      <c r="L18" s="82" t="s">
        <v>408</v>
      </c>
      <c r="M18" s="82" t="s">
        <v>408</v>
      </c>
      <c r="N18" s="82"/>
      <c r="O18" s="83"/>
      <c r="P18" s="81" t="s">
        <v>408</v>
      </c>
      <c r="Q18" s="82" t="s">
        <v>408</v>
      </c>
      <c r="R18" s="82" t="s">
        <v>408</v>
      </c>
      <c r="S18" s="82"/>
      <c r="T18" s="84"/>
      <c r="U18" s="81" t="s">
        <v>408</v>
      </c>
      <c r="V18" s="82" t="s">
        <v>408</v>
      </c>
      <c r="W18" s="82" t="s">
        <v>408</v>
      </c>
      <c r="X18" s="82"/>
      <c r="Y18" s="84"/>
      <c r="Z18" s="85" t="s">
        <v>408</v>
      </c>
      <c r="AA18" s="86" t="s">
        <v>408</v>
      </c>
      <c r="AB18" s="86" t="s">
        <v>22727</v>
      </c>
      <c r="AC18" s="86"/>
      <c r="AD18" s="88" t="s">
        <v>22743</v>
      </c>
      <c r="AE18" s="85" t="s">
        <v>408</v>
      </c>
      <c r="AF18" s="86" t="s">
        <v>408</v>
      </c>
      <c r="AG18" s="86" t="s">
        <v>22727</v>
      </c>
      <c r="AH18" s="86"/>
      <c r="AI18" s="88" t="s">
        <v>22743</v>
      </c>
      <c r="AJ18" s="85" t="s">
        <v>408</v>
      </c>
      <c r="AK18" s="86" t="s">
        <v>408</v>
      </c>
      <c r="AL18" s="86" t="s">
        <v>22727</v>
      </c>
      <c r="AM18" s="86"/>
      <c r="AN18" s="88" t="s">
        <v>22743</v>
      </c>
      <c r="AO18" s="86" t="s">
        <v>408</v>
      </c>
      <c r="AP18" s="86" t="s">
        <v>408</v>
      </c>
      <c r="AQ18" s="86" t="s">
        <v>22727</v>
      </c>
      <c r="AR18" s="86"/>
      <c r="AS18" s="88" t="s">
        <v>22743</v>
      </c>
      <c r="AT18" s="97" t="s">
        <v>408</v>
      </c>
      <c r="AU18" s="98" t="s">
        <v>408</v>
      </c>
      <c r="AV18" s="98" t="s">
        <v>408</v>
      </c>
      <c r="AW18" s="98"/>
      <c r="AX18" s="98" t="s">
        <v>408</v>
      </c>
      <c r="AY18" s="98"/>
      <c r="AZ18" s="88" t="s">
        <v>22744</v>
      </c>
      <c r="BA18" s="97" t="s">
        <v>408</v>
      </c>
      <c r="BB18" s="98" t="s">
        <v>408</v>
      </c>
      <c r="BC18" s="98" t="s">
        <v>408</v>
      </c>
      <c r="BD18" s="98"/>
      <c r="BE18" s="98" t="s">
        <v>408</v>
      </c>
      <c r="BF18" s="98"/>
      <c r="BG18" s="88" t="s">
        <v>22744</v>
      </c>
      <c r="BH18" s="97" t="s">
        <v>408</v>
      </c>
      <c r="BI18" s="98" t="s">
        <v>408</v>
      </c>
      <c r="BJ18" s="98" t="s">
        <v>408</v>
      </c>
      <c r="BK18" s="98"/>
      <c r="BL18" s="98" t="s">
        <v>408</v>
      </c>
      <c r="BM18" s="98"/>
      <c r="BN18" s="88" t="s">
        <v>22744</v>
      </c>
      <c r="BO18" s="26" t="s">
        <v>22745</v>
      </c>
      <c r="BR18" s="25"/>
    </row>
    <row r="19" customFormat="false" ht="13.2" hidden="false" customHeight="false" outlineLevel="0" collapsed="false">
      <c r="A19" s="25" t="s">
        <v>22711</v>
      </c>
      <c r="B19" s="79"/>
      <c r="C19" s="78"/>
      <c r="D19" s="79" t="s">
        <v>22746</v>
      </c>
      <c r="E19" s="79"/>
      <c r="F19" s="79"/>
      <c r="G19" s="79"/>
      <c r="H19" s="79"/>
      <c r="I19" s="80"/>
      <c r="J19" s="81" t="s">
        <v>408</v>
      </c>
      <c r="K19" s="82" t="s">
        <v>408</v>
      </c>
      <c r="L19" s="82" t="s">
        <v>408</v>
      </c>
      <c r="M19" s="82" t="s">
        <v>408</v>
      </c>
      <c r="N19" s="82"/>
      <c r="O19" s="83"/>
      <c r="P19" s="81" t="s">
        <v>408</v>
      </c>
      <c r="Q19" s="82" t="s">
        <v>408</v>
      </c>
      <c r="R19" s="82" t="s">
        <v>408</v>
      </c>
      <c r="S19" s="82"/>
      <c r="T19" s="84"/>
      <c r="U19" s="81" t="s">
        <v>408</v>
      </c>
      <c r="V19" s="82" t="s">
        <v>408</v>
      </c>
      <c r="W19" s="82" t="s">
        <v>408</v>
      </c>
      <c r="X19" s="82"/>
      <c r="Y19" s="84"/>
      <c r="Z19" s="85" t="s">
        <v>408</v>
      </c>
      <c r="AA19" s="86" t="s">
        <v>408</v>
      </c>
      <c r="AB19" s="86" t="s">
        <v>408</v>
      </c>
      <c r="AC19" s="86"/>
      <c r="AD19" s="87"/>
      <c r="AE19" s="85" t="s">
        <v>408</v>
      </c>
      <c r="AF19" s="86" t="s">
        <v>408</v>
      </c>
      <c r="AG19" s="86" t="s">
        <v>408</v>
      </c>
      <c r="AH19" s="86"/>
      <c r="AI19" s="87"/>
      <c r="AJ19" s="85" t="s">
        <v>408</v>
      </c>
      <c r="AK19" s="86" t="s">
        <v>408</v>
      </c>
      <c r="AL19" s="86" t="s">
        <v>408</v>
      </c>
      <c r="AM19" s="86"/>
      <c r="AN19" s="88"/>
      <c r="AO19" s="86" t="s">
        <v>408</v>
      </c>
      <c r="AP19" s="86" t="s">
        <v>408</v>
      </c>
      <c r="AQ19" s="86" t="s">
        <v>408</v>
      </c>
      <c r="AR19" s="86"/>
      <c r="AS19" s="88"/>
      <c r="AT19" s="97" t="s">
        <v>408</v>
      </c>
      <c r="AU19" s="98" t="s">
        <v>408</v>
      </c>
      <c r="AV19" s="98" t="s">
        <v>408</v>
      </c>
      <c r="AW19" s="98"/>
      <c r="AX19" s="98" t="s">
        <v>408</v>
      </c>
      <c r="AY19" s="98"/>
      <c r="AZ19" s="87"/>
      <c r="BA19" s="97" t="s">
        <v>408</v>
      </c>
      <c r="BB19" s="98" t="s">
        <v>408</v>
      </c>
      <c r="BC19" s="98" t="s">
        <v>408</v>
      </c>
      <c r="BD19" s="98"/>
      <c r="BE19" s="98" t="s">
        <v>408</v>
      </c>
      <c r="BF19" s="98"/>
      <c r="BG19" s="87"/>
      <c r="BH19" s="97" t="s">
        <v>408</v>
      </c>
      <c r="BI19" s="98" t="s">
        <v>408</v>
      </c>
      <c r="BJ19" s="98" t="s">
        <v>408</v>
      </c>
      <c r="BK19" s="98"/>
      <c r="BL19" s="98" t="s">
        <v>408</v>
      </c>
      <c r="BM19" s="98"/>
      <c r="BN19" s="87"/>
      <c r="BO19" s="26" t="s">
        <v>22747</v>
      </c>
      <c r="BR19" s="25"/>
    </row>
    <row r="20" s="25" customFormat="true" ht="14.4" hidden="false" customHeight="false" outlineLevel="0" collapsed="false">
      <c r="A20" s="25" t="s">
        <v>22711</v>
      </c>
      <c r="B20" s="79"/>
      <c r="C20" s="78"/>
      <c r="D20" s="79"/>
      <c r="E20" s="79" t="s">
        <v>22748</v>
      </c>
      <c r="F20" s="79"/>
      <c r="G20" s="79"/>
      <c r="H20" s="79"/>
      <c r="I20" s="80"/>
      <c r="J20" s="81" t="s">
        <v>408</v>
      </c>
      <c r="K20" s="82" t="s">
        <v>408</v>
      </c>
      <c r="L20" s="82" t="s">
        <v>408</v>
      </c>
      <c r="M20" s="82" t="s">
        <v>408</v>
      </c>
      <c r="N20" s="82"/>
      <c r="O20" s="83"/>
      <c r="P20" s="81" t="s">
        <v>408</v>
      </c>
      <c r="Q20" s="82" t="s">
        <v>408</v>
      </c>
      <c r="R20" s="82" t="s">
        <v>408</v>
      </c>
      <c r="S20" s="82"/>
      <c r="T20" s="84"/>
      <c r="U20" s="81" t="s">
        <v>408</v>
      </c>
      <c r="V20" s="82" t="s">
        <v>408</v>
      </c>
      <c r="W20" s="82" t="s">
        <v>408</v>
      </c>
      <c r="X20" s="82"/>
      <c r="Y20" s="84"/>
      <c r="Z20" s="85" t="s">
        <v>408</v>
      </c>
      <c r="AA20" s="86" t="s">
        <v>408</v>
      </c>
      <c r="AB20" s="86" t="s">
        <v>408</v>
      </c>
      <c r="AC20" s="86"/>
      <c r="AD20" s="87"/>
      <c r="AE20" s="85" t="s">
        <v>408</v>
      </c>
      <c r="AF20" s="86" t="s">
        <v>408</v>
      </c>
      <c r="AG20" s="86" t="s">
        <v>408</v>
      </c>
      <c r="AH20" s="86"/>
      <c r="AI20" s="87"/>
      <c r="AJ20" s="85" t="s">
        <v>408</v>
      </c>
      <c r="AK20" s="86" t="s">
        <v>408</v>
      </c>
      <c r="AL20" s="86" t="s">
        <v>408</v>
      </c>
      <c r="AM20" s="86"/>
      <c r="AN20" s="88"/>
      <c r="AO20" s="86" t="s">
        <v>408</v>
      </c>
      <c r="AP20" s="86" t="s">
        <v>408</v>
      </c>
      <c r="AQ20" s="86" t="s">
        <v>408</v>
      </c>
      <c r="AR20" s="86"/>
      <c r="AS20" s="88"/>
      <c r="AT20" s="97" t="s">
        <v>408</v>
      </c>
      <c r="AU20" s="98" t="s">
        <v>408</v>
      </c>
      <c r="AV20" s="98" t="s">
        <v>408</v>
      </c>
      <c r="AW20" s="98"/>
      <c r="AX20" s="98" t="s">
        <v>408</v>
      </c>
      <c r="AY20" s="98"/>
      <c r="AZ20" s="87"/>
      <c r="BA20" s="97" t="s">
        <v>408</v>
      </c>
      <c r="BB20" s="98" t="s">
        <v>408</v>
      </c>
      <c r="BC20" s="98" t="s">
        <v>408</v>
      </c>
      <c r="BD20" s="98"/>
      <c r="BE20" s="98" t="s">
        <v>408</v>
      </c>
      <c r="BF20" s="98"/>
      <c r="BG20" s="87"/>
      <c r="BH20" s="97" t="s">
        <v>408</v>
      </c>
      <c r="BI20" s="98" t="s">
        <v>408</v>
      </c>
      <c r="BJ20" s="98" t="s">
        <v>408</v>
      </c>
      <c r="BK20" s="98"/>
      <c r="BL20" s="98" t="s">
        <v>408</v>
      </c>
      <c r="BM20" s="98"/>
      <c r="BN20" s="87"/>
      <c r="BO20" s="100" t="s">
        <v>22749</v>
      </c>
      <c r="BP20" s="100" t="s">
        <v>22750</v>
      </c>
      <c r="BQ20" s="100"/>
    </row>
    <row r="21" s="25" customFormat="true" ht="14.4" hidden="false" customHeight="false" outlineLevel="0" collapsed="false">
      <c r="A21" s="25" t="s">
        <v>22711</v>
      </c>
      <c r="B21" s="79"/>
      <c r="C21" s="78"/>
      <c r="D21" s="79"/>
      <c r="E21" s="79" t="s">
        <v>22751</v>
      </c>
      <c r="F21" s="79"/>
      <c r="G21" s="79"/>
      <c r="H21" s="79"/>
      <c r="I21" s="80"/>
      <c r="J21" s="81" t="s">
        <v>408</v>
      </c>
      <c r="K21" s="82" t="s">
        <v>408</v>
      </c>
      <c r="L21" s="82" t="s">
        <v>408</v>
      </c>
      <c r="M21" s="82" t="s">
        <v>408</v>
      </c>
      <c r="N21" s="82"/>
      <c r="O21" s="83"/>
      <c r="P21" s="81" t="s">
        <v>408</v>
      </c>
      <c r="Q21" s="82" t="s">
        <v>408</v>
      </c>
      <c r="R21" s="82" t="s">
        <v>408</v>
      </c>
      <c r="S21" s="82"/>
      <c r="T21" s="84"/>
      <c r="U21" s="81" t="s">
        <v>408</v>
      </c>
      <c r="V21" s="82" t="s">
        <v>408</v>
      </c>
      <c r="W21" s="82" t="s">
        <v>408</v>
      </c>
      <c r="X21" s="82"/>
      <c r="Y21" s="84"/>
      <c r="Z21" s="85" t="s">
        <v>408</v>
      </c>
      <c r="AA21" s="86" t="s">
        <v>408</v>
      </c>
      <c r="AB21" s="86" t="s">
        <v>408</v>
      </c>
      <c r="AC21" s="86"/>
      <c r="AD21" s="87"/>
      <c r="AE21" s="85" t="s">
        <v>408</v>
      </c>
      <c r="AF21" s="86" t="s">
        <v>408</v>
      </c>
      <c r="AG21" s="86" t="s">
        <v>408</v>
      </c>
      <c r="AH21" s="86"/>
      <c r="AI21" s="87"/>
      <c r="AJ21" s="85" t="s">
        <v>408</v>
      </c>
      <c r="AK21" s="86" t="s">
        <v>408</v>
      </c>
      <c r="AL21" s="86" t="s">
        <v>408</v>
      </c>
      <c r="AM21" s="86"/>
      <c r="AN21" s="88"/>
      <c r="AO21" s="86" t="s">
        <v>408</v>
      </c>
      <c r="AP21" s="86" t="s">
        <v>408</v>
      </c>
      <c r="AQ21" s="86" t="s">
        <v>408</v>
      </c>
      <c r="AR21" s="86"/>
      <c r="AS21" s="88"/>
      <c r="AT21" s="97" t="s">
        <v>408</v>
      </c>
      <c r="AU21" s="98" t="s">
        <v>408</v>
      </c>
      <c r="AV21" s="98" t="s">
        <v>408</v>
      </c>
      <c r="AW21" s="98"/>
      <c r="AX21" s="98" t="s">
        <v>408</v>
      </c>
      <c r="AY21" s="98"/>
      <c r="AZ21" s="87"/>
      <c r="BA21" s="97" t="s">
        <v>408</v>
      </c>
      <c r="BB21" s="98" t="s">
        <v>408</v>
      </c>
      <c r="BC21" s="98" t="s">
        <v>408</v>
      </c>
      <c r="BD21" s="98"/>
      <c r="BE21" s="98" t="s">
        <v>408</v>
      </c>
      <c r="BF21" s="98"/>
      <c r="BG21" s="87"/>
      <c r="BH21" s="97" t="s">
        <v>408</v>
      </c>
      <c r="BI21" s="98" t="s">
        <v>408</v>
      </c>
      <c r="BJ21" s="98" t="s">
        <v>408</v>
      </c>
      <c r="BK21" s="98"/>
      <c r="BL21" s="98" t="s">
        <v>408</v>
      </c>
      <c r="BM21" s="98"/>
      <c r="BN21" s="87"/>
      <c r="BO21" s="100" t="s">
        <v>22752</v>
      </c>
      <c r="BP21" s="100" t="s">
        <v>22753</v>
      </c>
      <c r="BQ21" s="100"/>
    </row>
    <row r="22" customFormat="false" ht="14.4" hidden="false" customHeight="false" outlineLevel="0" collapsed="false">
      <c r="A22" s="25" t="s">
        <v>22711</v>
      </c>
      <c r="B22" s="79"/>
      <c r="C22" s="78"/>
      <c r="D22" s="79"/>
      <c r="E22" s="79" t="s">
        <v>22754</v>
      </c>
      <c r="F22" s="79"/>
      <c r="G22" s="79"/>
      <c r="H22" s="79"/>
      <c r="I22" s="80"/>
      <c r="J22" s="81" t="s">
        <v>408</v>
      </c>
      <c r="K22" s="82" t="s">
        <v>408</v>
      </c>
      <c r="L22" s="82" t="s">
        <v>408</v>
      </c>
      <c r="M22" s="82" t="s">
        <v>408</v>
      </c>
      <c r="N22" s="82"/>
      <c r="O22" s="83"/>
      <c r="P22" s="81" t="s">
        <v>408</v>
      </c>
      <c r="Q22" s="82" t="s">
        <v>408</v>
      </c>
      <c r="R22" s="82" t="s">
        <v>408</v>
      </c>
      <c r="S22" s="82"/>
      <c r="T22" s="84"/>
      <c r="U22" s="81" t="s">
        <v>408</v>
      </c>
      <c r="V22" s="82" t="s">
        <v>408</v>
      </c>
      <c r="W22" s="82" t="s">
        <v>408</v>
      </c>
      <c r="X22" s="82"/>
      <c r="Y22" s="84"/>
      <c r="Z22" s="85" t="s">
        <v>408</v>
      </c>
      <c r="AA22" s="86" t="s">
        <v>408</v>
      </c>
      <c r="AB22" s="86" t="s">
        <v>408</v>
      </c>
      <c r="AC22" s="86"/>
      <c r="AD22" s="87"/>
      <c r="AE22" s="85" t="s">
        <v>408</v>
      </c>
      <c r="AF22" s="86" t="s">
        <v>408</v>
      </c>
      <c r="AG22" s="86" t="s">
        <v>408</v>
      </c>
      <c r="AH22" s="86"/>
      <c r="AI22" s="87"/>
      <c r="AJ22" s="85" t="s">
        <v>408</v>
      </c>
      <c r="AK22" s="86" t="s">
        <v>408</v>
      </c>
      <c r="AL22" s="86" t="s">
        <v>408</v>
      </c>
      <c r="AM22" s="86"/>
      <c r="AN22" s="88"/>
      <c r="AO22" s="86" t="s">
        <v>408</v>
      </c>
      <c r="AP22" s="86" t="s">
        <v>408</v>
      </c>
      <c r="AQ22" s="86" t="s">
        <v>408</v>
      </c>
      <c r="AR22" s="86"/>
      <c r="AS22" s="88"/>
      <c r="AT22" s="97" t="s">
        <v>408</v>
      </c>
      <c r="AU22" s="98" t="s">
        <v>408</v>
      </c>
      <c r="AV22" s="98" t="s">
        <v>408</v>
      </c>
      <c r="AW22" s="98"/>
      <c r="AX22" s="98" t="s">
        <v>408</v>
      </c>
      <c r="AY22" s="98"/>
      <c r="AZ22" s="87"/>
      <c r="BA22" s="97" t="s">
        <v>408</v>
      </c>
      <c r="BB22" s="98" t="s">
        <v>408</v>
      </c>
      <c r="BC22" s="98" t="s">
        <v>408</v>
      </c>
      <c r="BD22" s="98"/>
      <c r="BE22" s="98" t="s">
        <v>408</v>
      </c>
      <c r="BF22" s="98"/>
      <c r="BG22" s="87"/>
      <c r="BH22" s="97" t="s">
        <v>408</v>
      </c>
      <c r="BI22" s="98" t="s">
        <v>408</v>
      </c>
      <c r="BJ22" s="98" t="s">
        <v>408</v>
      </c>
      <c r="BK22" s="98"/>
      <c r="BL22" s="98" t="s">
        <v>408</v>
      </c>
      <c r="BM22" s="98"/>
      <c r="BN22" s="87"/>
      <c r="BO22" s="100" t="s">
        <v>22755</v>
      </c>
      <c r="BP22" s="100" t="s">
        <v>22756</v>
      </c>
      <c r="BQ22" s="100"/>
      <c r="BR22" s="78"/>
    </row>
    <row r="23" customFormat="false" ht="13.2" hidden="false" customHeight="false" outlineLevel="0" collapsed="false">
      <c r="A23" s="25" t="s">
        <v>22711</v>
      </c>
      <c r="B23" s="79"/>
      <c r="C23" s="78" t="s">
        <v>22757</v>
      </c>
      <c r="D23" s="79"/>
      <c r="E23" s="79"/>
      <c r="F23" s="79"/>
      <c r="G23" s="79"/>
      <c r="H23" s="79"/>
      <c r="I23" s="80"/>
      <c r="J23" s="81"/>
      <c r="K23" s="82"/>
      <c r="L23" s="82"/>
      <c r="M23" s="82"/>
      <c r="N23" s="82"/>
      <c r="O23" s="83"/>
      <c r="P23" s="81"/>
      <c r="Q23" s="82"/>
      <c r="R23" s="82"/>
      <c r="S23" s="82"/>
      <c r="T23" s="84"/>
      <c r="U23" s="81"/>
      <c r="V23" s="82"/>
      <c r="W23" s="82"/>
      <c r="X23" s="82"/>
      <c r="Y23" s="84"/>
      <c r="Z23" s="85" t="s">
        <v>22727</v>
      </c>
      <c r="AA23" s="86"/>
      <c r="AB23" s="86" t="s">
        <v>22727</v>
      </c>
      <c r="AC23" s="86"/>
      <c r="AD23" s="87"/>
      <c r="AE23" s="85" t="s">
        <v>22727</v>
      </c>
      <c r="AF23" s="86"/>
      <c r="AG23" s="86" t="s">
        <v>22727</v>
      </c>
      <c r="AH23" s="86"/>
      <c r="AI23" s="87"/>
      <c r="AJ23" s="85" t="s">
        <v>22727</v>
      </c>
      <c r="AK23" s="86"/>
      <c r="AL23" s="86" t="s">
        <v>22727</v>
      </c>
      <c r="AM23" s="86"/>
      <c r="AN23" s="88"/>
      <c r="AO23" s="86" t="s">
        <v>22727</v>
      </c>
      <c r="AP23" s="86"/>
      <c r="AQ23" s="86" t="s">
        <v>22727</v>
      </c>
      <c r="AR23" s="86"/>
      <c r="AS23" s="88"/>
      <c r="AT23" s="97" t="s">
        <v>22727</v>
      </c>
      <c r="AU23" s="98"/>
      <c r="AV23" s="98" t="s">
        <v>22727</v>
      </c>
      <c r="AW23" s="98"/>
      <c r="AX23" s="98"/>
      <c r="AY23" s="98"/>
      <c r="AZ23" s="87"/>
      <c r="BA23" s="97" t="s">
        <v>22727</v>
      </c>
      <c r="BB23" s="98"/>
      <c r="BC23" s="98" t="s">
        <v>22727</v>
      </c>
      <c r="BD23" s="98"/>
      <c r="BE23" s="98"/>
      <c r="BF23" s="98"/>
      <c r="BG23" s="87"/>
      <c r="BH23" s="97" t="s">
        <v>22727</v>
      </c>
      <c r="BI23" s="98"/>
      <c r="BJ23" s="98" t="s">
        <v>22727</v>
      </c>
      <c r="BK23" s="98"/>
      <c r="BL23" s="98"/>
      <c r="BM23" s="98"/>
      <c r="BN23" s="87"/>
      <c r="BO23" s="26" t="s">
        <v>22758</v>
      </c>
      <c r="BP23" s="26" t="s">
        <v>22758</v>
      </c>
      <c r="BR23" s="25"/>
    </row>
    <row r="24" customFormat="false" ht="26.4" hidden="false" customHeight="false" outlineLevel="0" collapsed="false">
      <c r="A24" s="25" t="s">
        <v>22711</v>
      </c>
      <c r="B24" s="79"/>
      <c r="C24" s="78"/>
      <c r="D24" s="79" t="s">
        <v>22759</v>
      </c>
      <c r="E24" s="79"/>
      <c r="F24" s="79"/>
      <c r="G24" s="79"/>
      <c r="H24" s="79"/>
      <c r="I24" s="80"/>
      <c r="J24" s="81"/>
      <c r="K24" s="82"/>
      <c r="L24" s="82"/>
      <c r="M24" s="82"/>
      <c r="N24" s="82"/>
      <c r="O24" s="83"/>
      <c r="P24" s="81"/>
      <c r="Q24" s="82"/>
      <c r="R24" s="82"/>
      <c r="S24" s="82"/>
      <c r="T24" s="84"/>
      <c r="U24" s="81"/>
      <c r="V24" s="82"/>
      <c r="W24" s="82"/>
      <c r="X24" s="82"/>
      <c r="Y24" s="84"/>
      <c r="Z24" s="85" t="s">
        <v>22727</v>
      </c>
      <c r="AA24" s="86"/>
      <c r="AB24" s="86" t="s">
        <v>22727</v>
      </c>
      <c r="AC24" s="86"/>
      <c r="AD24" s="88" t="s">
        <v>22760</v>
      </c>
      <c r="AE24" s="85" t="s">
        <v>22727</v>
      </c>
      <c r="AF24" s="86"/>
      <c r="AG24" s="86" t="s">
        <v>22727</v>
      </c>
      <c r="AH24" s="86"/>
      <c r="AI24" s="88" t="s">
        <v>22760</v>
      </c>
      <c r="AJ24" s="85" t="s">
        <v>22727</v>
      </c>
      <c r="AK24" s="86"/>
      <c r="AL24" s="86" t="s">
        <v>22727</v>
      </c>
      <c r="AM24" s="86"/>
      <c r="AN24" s="88" t="s">
        <v>22760</v>
      </c>
      <c r="AO24" s="86" t="s">
        <v>22727</v>
      </c>
      <c r="AP24" s="86"/>
      <c r="AQ24" s="86" t="s">
        <v>22727</v>
      </c>
      <c r="AR24" s="86"/>
      <c r="AS24" s="88" t="s">
        <v>22760</v>
      </c>
      <c r="AT24" s="97" t="s">
        <v>22727</v>
      </c>
      <c r="AU24" s="98"/>
      <c r="AV24" s="98" t="s">
        <v>22727</v>
      </c>
      <c r="AW24" s="98"/>
      <c r="AX24" s="98"/>
      <c r="AY24" s="98"/>
      <c r="AZ24" s="88" t="s">
        <v>22760</v>
      </c>
      <c r="BA24" s="97" t="s">
        <v>22727</v>
      </c>
      <c r="BB24" s="98"/>
      <c r="BC24" s="98" t="s">
        <v>22727</v>
      </c>
      <c r="BD24" s="98"/>
      <c r="BE24" s="98"/>
      <c r="BF24" s="98"/>
      <c r="BG24" s="88" t="s">
        <v>22760</v>
      </c>
      <c r="BH24" s="97" t="s">
        <v>22727</v>
      </c>
      <c r="BI24" s="98"/>
      <c r="BJ24" s="98" t="s">
        <v>22727</v>
      </c>
      <c r="BK24" s="98"/>
      <c r="BL24" s="98"/>
      <c r="BM24" s="98"/>
      <c r="BN24" s="88" t="s">
        <v>22760</v>
      </c>
      <c r="BO24" s="26" t="s">
        <v>22761</v>
      </c>
      <c r="BP24" s="26" t="s">
        <v>22762</v>
      </c>
      <c r="BR24" s="25"/>
    </row>
    <row r="25" customFormat="false" ht="13.2" hidden="false" customHeight="false" outlineLevel="0" collapsed="false">
      <c r="A25" s="25" t="s">
        <v>22711</v>
      </c>
      <c r="B25" s="79"/>
      <c r="C25" s="78" t="s">
        <v>22763</v>
      </c>
      <c r="D25" s="79"/>
      <c r="E25" s="79"/>
      <c r="F25" s="79"/>
      <c r="G25" s="79"/>
      <c r="H25" s="79"/>
      <c r="I25" s="80"/>
      <c r="J25" s="81" t="s">
        <v>408</v>
      </c>
      <c r="K25" s="82" t="s">
        <v>408</v>
      </c>
      <c r="L25" s="82"/>
      <c r="M25" s="82"/>
      <c r="N25" s="82"/>
      <c r="O25" s="83"/>
      <c r="P25" s="81" t="s">
        <v>408</v>
      </c>
      <c r="Q25" s="82" t="s">
        <v>408</v>
      </c>
      <c r="R25" s="82"/>
      <c r="S25" s="82"/>
      <c r="T25" s="84"/>
      <c r="U25" s="81" t="s">
        <v>408</v>
      </c>
      <c r="V25" s="82" t="s">
        <v>408</v>
      </c>
      <c r="W25" s="82"/>
      <c r="X25" s="82"/>
      <c r="Y25" s="84"/>
      <c r="Z25" s="85" t="s">
        <v>408</v>
      </c>
      <c r="AA25" s="86" t="s">
        <v>408</v>
      </c>
      <c r="AB25" s="86"/>
      <c r="AC25" s="86"/>
      <c r="AD25" s="87"/>
      <c r="AE25" s="85" t="s">
        <v>408</v>
      </c>
      <c r="AF25" s="86" t="s">
        <v>408</v>
      </c>
      <c r="AG25" s="86"/>
      <c r="AH25" s="86"/>
      <c r="AI25" s="87"/>
      <c r="AJ25" s="85" t="s">
        <v>408</v>
      </c>
      <c r="AK25" s="86" t="s">
        <v>408</v>
      </c>
      <c r="AL25" s="86"/>
      <c r="AM25" s="86"/>
      <c r="AN25" s="88"/>
      <c r="AO25" s="86" t="s">
        <v>408</v>
      </c>
      <c r="AP25" s="86" t="s">
        <v>408</v>
      </c>
      <c r="AQ25" s="86"/>
      <c r="AR25" s="86"/>
      <c r="AS25" s="88"/>
      <c r="AT25" s="97" t="s">
        <v>408</v>
      </c>
      <c r="AU25" s="98" t="s">
        <v>408</v>
      </c>
      <c r="AV25" s="98"/>
      <c r="AW25" s="98"/>
      <c r="AX25" s="98"/>
      <c r="AY25" s="98"/>
      <c r="AZ25" s="87"/>
      <c r="BA25" s="97" t="s">
        <v>408</v>
      </c>
      <c r="BB25" s="98" t="s">
        <v>408</v>
      </c>
      <c r="BC25" s="98"/>
      <c r="BD25" s="98"/>
      <c r="BE25" s="98"/>
      <c r="BF25" s="98"/>
      <c r="BG25" s="87"/>
      <c r="BH25" s="97" t="s">
        <v>408</v>
      </c>
      <c r="BI25" s="98" t="s">
        <v>408</v>
      </c>
      <c r="BJ25" s="98"/>
      <c r="BK25" s="98"/>
      <c r="BL25" s="98"/>
      <c r="BM25" s="98"/>
      <c r="BN25" s="87"/>
      <c r="BO25" s="100" t="s">
        <v>22764</v>
      </c>
      <c r="BP25" s="100"/>
      <c r="BQ25" s="100"/>
      <c r="BR25" s="79"/>
    </row>
    <row r="26" s="25" customFormat="true" ht="13.2" hidden="false" customHeight="false" outlineLevel="0" collapsed="false">
      <c r="A26" s="25" t="s">
        <v>22711</v>
      </c>
      <c r="B26" s="79"/>
      <c r="C26" s="78"/>
      <c r="D26" s="79" t="s">
        <v>22280</v>
      </c>
      <c r="E26" s="79"/>
      <c r="F26" s="79"/>
      <c r="G26" s="79"/>
      <c r="H26" s="79"/>
      <c r="I26" s="80"/>
      <c r="J26" s="81" t="s">
        <v>408</v>
      </c>
      <c r="K26" s="82" t="s">
        <v>408</v>
      </c>
      <c r="L26" s="82"/>
      <c r="M26" s="82"/>
      <c r="N26" s="82"/>
      <c r="O26" s="83"/>
      <c r="P26" s="81" t="s">
        <v>408</v>
      </c>
      <c r="Q26" s="82" t="s">
        <v>408</v>
      </c>
      <c r="R26" s="82"/>
      <c r="S26" s="82"/>
      <c r="T26" s="84"/>
      <c r="U26" s="81" t="s">
        <v>408</v>
      </c>
      <c r="V26" s="82" t="s">
        <v>408</v>
      </c>
      <c r="W26" s="82"/>
      <c r="X26" s="82"/>
      <c r="Y26" s="84"/>
      <c r="Z26" s="85" t="s">
        <v>408</v>
      </c>
      <c r="AA26" s="86" t="s">
        <v>408</v>
      </c>
      <c r="AB26" s="86"/>
      <c r="AC26" s="86"/>
      <c r="AD26" s="87"/>
      <c r="AE26" s="85" t="s">
        <v>408</v>
      </c>
      <c r="AF26" s="86" t="s">
        <v>408</v>
      </c>
      <c r="AG26" s="86"/>
      <c r="AH26" s="86"/>
      <c r="AI26" s="87"/>
      <c r="AJ26" s="85" t="s">
        <v>408</v>
      </c>
      <c r="AK26" s="86" t="s">
        <v>408</v>
      </c>
      <c r="AL26" s="86"/>
      <c r="AM26" s="86"/>
      <c r="AN26" s="88"/>
      <c r="AO26" s="86" t="s">
        <v>408</v>
      </c>
      <c r="AP26" s="86" t="s">
        <v>408</v>
      </c>
      <c r="AQ26" s="86"/>
      <c r="AR26" s="86"/>
      <c r="AS26" s="88"/>
      <c r="AT26" s="97" t="s">
        <v>408</v>
      </c>
      <c r="AU26" s="98" t="s">
        <v>408</v>
      </c>
      <c r="AV26" s="98"/>
      <c r="AW26" s="98"/>
      <c r="AX26" s="98"/>
      <c r="AY26" s="98"/>
      <c r="AZ26" s="87"/>
      <c r="BA26" s="97" t="s">
        <v>408</v>
      </c>
      <c r="BB26" s="98" t="s">
        <v>408</v>
      </c>
      <c r="BC26" s="98"/>
      <c r="BD26" s="98"/>
      <c r="BE26" s="98"/>
      <c r="BF26" s="98"/>
      <c r="BG26" s="87"/>
      <c r="BH26" s="97" t="s">
        <v>408</v>
      </c>
      <c r="BI26" s="98" t="s">
        <v>408</v>
      </c>
      <c r="BJ26" s="98"/>
      <c r="BK26" s="98"/>
      <c r="BL26" s="98"/>
      <c r="BM26" s="98"/>
      <c r="BN26" s="87"/>
      <c r="BO26" s="100" t="s">
        <v>22765</v>
      </c>
      <c r="BP26" s="100"/>
      <c r="BQ26" s="100"/>
    </row>
    <row r="27" s="25" customFormat="true" ht="13.2" hidden="false" customHeight="false" outlineLevel="0" collapsed="false">
      <c r="A27" s="25" t="s">
        <v>22711</v>
      </c>
      <c r="B27" s="79"/>
      <c r="C27" s="78"/>
      <c r="D27" s="79"/>
      <c r="E27" s="92" t="s">
        <v>22766</v>
      </c>
      <c r="F27" s="79"/>
      <c r="G27" s="79"/>
      <c r="H27" s="79"/>
      <c r="I27" s="80"/>
      <c r="J27" s="81" t="s">
        <v>408</v>
      </c>
      <c r="K27" s="82" t="s">
        <v>408</v>
      </c>
      <c r="L27" s="82"/>
      <c r="M27" s="82"/>
      <c r="N27" s="82"/>
      <c r="O27" s="83"/>
      <c r="P27" s="81" t="s">
        <v>408</v>
      </c>
      <c r="Q27" s="82" t="s">
        <v>408</v>
      </c>
      <c r="R27" s="82"/>
      <c r="S27" s="82"/>
      <c r="T27" s="84"/>
      <c r="U27" s="81" t="s">
        <v>408</v>
      </c>
      <c r="V27" s="82" t="s">
        <v>408</v>
      </c>
      <c r="W27" s="82"/>
      <c r="X27" s="82"/>
      <c r="Y27" s="84"/>
      <c r="Z27" s="85" t="s">
        <v>408</v>
      </c>
      <c r="AA27" s="86" t="s">
        <v>408</v>
      </c>
      <c r="AB27" s="86"/>
      <c r="AC27" s="86"/>
      <c r="AD27" s="87"/>
      <c r="AE27" s="85" t="s">
        <v>408</v>
      </c>
      <c r="AF27" s="86" t="s">
        <v>408</v>
      </c>
      <c r="AG27" s="86"/>
      <c r="AH27" s="86"/>
      <c r="AI27" s="87"/>
      <c r="AJ27" s="85" t="s">
        <v>408</v>
      </c>
      <c r="AK27" s="86" t="s">
        <v>408</v>
      </c>
      <c r="AL27" s="86"/>
      <c r="AM27" s="86"/>
      <c r="AN27" s="88"/>
      <c r="AO27" s="86" t="s">
        <v>408</v>
      </c>
      <c r="AP27" s="86" t="s">
        <v>408</v>
      </c>
      <c r="AQ27" s="86"/>
      <c r="AR27" s="86"/>
      <c r="AS27" s="88"/>
      <c r="AT27" s="97" t="s">
        <v>408</v>
      </c>
      <c r="AU27" s="98" t="s">
        <v>408</v>
      </c>
      <c r="AV27" s="98"/>
      <c r="AW27" s="98"/>
      <c r="AX27" s="98"/>
      <c r="AY27" s="98"/>
      <c r="AZ27" s="87"/>
      <c r="BA27" s="97" t="s">
        <v>408</v>
      </c>
      <c r="BB27" s="98" t="s">
        <v>408</v>
      </c>
      <c r="BC27" s="98"/>
      <c r="BD27" s="98"/>
      <c r="BE27" s="98"/>
      <c r="BF27" s="98"/>
      <c r="BG27" s="87"/>
      <c r="BH27" s="97" t="s">
        <v>408</v>
      </c>
      <c r="BI27" s="98" t="s">
        <v>408</v>
      </c>
      <c r="BJ27" s="98"/>
      <c r="BK27" s="98"/>
      <c r="BL27" s="98"/>
      <c r="BM27" s="98"/>
      <c r="BN27" s="87"/>
      <c r="BO27" s="100" t="s">
        <v>22767</v>
      </c>
      <c r="BP27" s="100"/>
      <c r="BQ27" s="100"/>
    </row>
    <row r="28" s="25" customFormat="true" ht="13.2" hidden="false" customHeight="false" outlineLevel="0" collapsed="false">
      <c r="A28" s="25" t="s">
        <v>22711</v>
      </c>
      <c r="B28" s="79"/>
      <c r="C28" s="78"/>
      <c r="D28" s="79"/>
      <c r="E28" s="92" t="s">
        <v>22768</v>
      </c>
      <c r="F28" s="79"/>
      <c r="G28" s="79"/>
      <c r="H28" s="79"/>
      <c r="I28" s="80"/>
      <c r="J28" s="81" t="s">
        <v>408</v>
      </c>
      <c r="K28" s="82" t="s">
        <v>408</v>
      </c>
      <c r="L28" s="82"/>
      <c r="M28" s="82"/>
      <c r="N28" s="82"/>
      <c r="O28" s="94" t="s">
        <v>22769</v>
      </c>
      <c r="P28" s="81" t="s">
        <v>408</v>
      </c>
      <c r="Q28" s="82" t="s">
        <v>408</v>
      </c>
      <c r="R28" s="82"/>
      <c r="S28" s="82"/>
      <c r="T28" s="84" t="s">
        <v>22770</v>
      </c>
      <c r="U28" s="81" t="s">
        <v>408</v>
      </c>
      <c r="V28" s="82" t="s">
        <v>408</v>
      </c>
      <c r="W28" s="82"/>
      <c r="X28" s="82"/>
      <c r="Y28" s="84" t="s">
        <v>22770</v>
      </c>
      <c r="Z28" s="85" t="s">
        <v>408</v>
      </c>
      <c r="AA28" s="86" t="s">
        <v>408</v>
      </c>
      <c r="AB28" s="86"/>
      <c r="AC28" s="86"/>
      <c r="AD28" s="88" t="s">
        <v>22771</v>
      </c>
      <c r="AE28" s="85" t="s">
        <v>408</v>
      </c>
      <c r="AF28" s="86" t="s">
        <v>408</v>
      </c>
      <c r="AG28" s="86"/>
      <c r="AH28" s="86"/>
      <c r="AI28" s="88" t="s">
        <v>22771</v>
      </c>
      <c r="AJ28" s="101" t="s">
        <v>408</v>
      </c>
      <c r="AK28" s="102" t="s">
        <v>408</v>
      </c>
      <c r="AL28" s="102"/>
      <c r="AM28" s="102"/>
      <c r="AN28" s="88" t="s">
        <v>22771</v>
      </c>
      <c r="AO28" s="86" t="s">
        <v>408</v>
      </c>
      <c r="AP28" s="86" t="s">
        <v>408</v>
      </c>
      <c r="AQ28" s="86"/>
      <c r="AR28" s="86"/>
      <c r="AS28" s="88" t="s">
        <v>22771</v>
      </c>
      <c r="AT28" s="97" t="s">
        <v>408</v>
      </c>
      <c r="AU28" s="98" t="s">
        <v>408</v>
      </c>
      <c r="AV28" s="98"/>
      <c r="AW28" s="98"/>
      <c r="AX28" s="98"/>
      <c r="AY28" s="98"/>
      <c r="AZ28" s="88" t="s">
        <v>22771</v>
      </c>
      <c r="BA28" s="97" t="s">
        <v>408</v>
      </c>
      <c r="BB28" s="98" t="s">
        <v>408</v>
      </c>
      <c r="BC28" s="98"/>
      <c r="BD28" s="98"/>
      <c r="BE28" s="98"/>
      <c r="BF28" s="98"/>
      <c r="BG28" s="88" t="s">
        <v>22771</v>
      </c>
      <c r="BH28" s="97" t="s">
        <v>408</v>
      </c>
      <c r="BI28" s="98" t="s">
        <v>408</v>
      </c>
      <c r="BJ28" s="98"/>
      <c r="BK28" s="98"/>
      <c r="BL28" s="98"/>
      <c r="BM28" s="98"/>
      <c r="BN28" s="88" t="s">
        <v>22771</v>
      </c>
      <c r="BO28" s="100" t="s">
        <v>21839</v>
      </c>
      <c r="BP28" s="100"/>
      <c r="BQ28" s="100"/>
    </row>
    <row r="29" customFormat="false" ht="13.2" hidden="false" customHeight="false" outlineLevel="0" collapsed="false">
      <c r="A29" s="25" t="s">
        <v>22711</v>
      </c>
      <c r="B29" s="79"/>
      <c r="C29" s="78"/>
      <c r="D29" s="79"/>
      <c r="E29" s="92" t="s">
        <v>22772</v>
      </c>
      <c r="F29" s="79"/>
      <c r="G29" s="79"/>
      <c r="H29" s="79"/>
      <c r="I29" s="80"/>
      <c r="J29" s="81" t="s">
        <v>408</v>
      </c>
      <c r="K29" s="82" t="s">
        <v>408</v>
      </c>
      <c r="L29" s="82"/>
      <c r="M29" s="82"/>
      <c r="N29" s="82"/>
      <c r="O29" s="83"/>
      <c r="P29" s="81" t="s">
        <v>408</v>
      </c>
      <c r="Q29" s="82" t="s">
        <v>408</v>
      </c>
      <c r="R29" s="82"/>
      <c r="S29" s="82"/>
      <c r="T29" s="84"/>
      <c r="U29" s="81" t="s">
        <v>408</v>
      </c>
      <c r="V29" s="82" t="s">
        <v>408</v>
      </c>
      <c r="W29" s="82"/>
      <c r="X29" s="82"/>
      <c r="Y29" s="84"/>
      <c r="Z29" s="85" t="s">
        <v>408</v>
      </c>
      <c r="AA29" s="86" t="s">
        <v>408</v>
      </c>
      <c r="AB29" s="86"/>
      <c r="AC29" s="86"/>
      <c r="AD29" s="87"/>
      <c r="AE29" s="85" t="s">
        <v>408</v>
      </c>
      <c r="AF29" s="86" t="s">
        <v>408</v>
      </c>
      <c r="AG29" s="86"/>
      <c r="AH29" s="86"/>
      <c r="AI29" s="87"/>
      <c r="AJ29" s="85" t="s">
        <v>408</v>
      </c>
      <c r="AK29" s="86" t="s">
        <v>408</v>
      </c>
      <c r="AL29" s="86"/>
      <c r="AM29" s="86"/>
      <c r="AN29" s="88"/>
      <c r="AO29" s="86" t="s">
        <v>408</v>
      </c>
      <c r="AP29" s="86" t="s">
        <v>408</v>
      </c>
      <c r="AQ29" s="86"/>
      <c r="AR29" s="86"/>
      <c r="AS29" s="88"/>
      <c r="AT29" s="97" t="s">
        <v>408</v>
      </c>
      <c r="AU29" s="98" t="s">
        <v>408</v>
      </c>
      <c r="AV29" s="98"/>
      <c r="AW29" s="98"/>
      <c r="AX29" s="98"/>
      <c r="AY29" s="98"/>
      <c r="AZ29" s="87"/>
      <c r="BA29" s="97" t="s">
        <v>408</v>
      </c>
      <c r="BB29" s="98" t="s">
        <v>408</v>
      </c>
      <c r="BC29" s="98"/>
      <c r="BD29" s="98"/>
      <c r="BE29" s="98"/>
      <c r="BF29" s="98"/>
      <c r="BG29" s="87"/>
      <c r="BH29" s="97" t="s">
        <v>408</v>
      </c>
      <c r="BI29" s="98" t="s">
        <v>408</v>
      </c>
      <c r="BJ29" s="98"/>
      <c r="BK29" s="98"/>
      <c r="BL29" s="98"/>
      <c r="BM29" s="98"/>
      <c r="BN29" s="87"/>
      <c r="BO29" s="26" t="s">
        <v>22773</v>
      </c>
      <c r="BR29" s="25"/>
    </row>
    <row r="30" s="25" customFormat="true" ht="13.2" hidden="false" customHeight="false" outlineLevel="0" collapsed="false">
      <c r="A30" s="25" t="s">
        <v>22711</v>
      </c>
      <c r="B30" s="79"/>
      <c r="C30" s="78"/>
      <c r="D30" s="79"/>
      <c r="E30" s="79" t="s">
        <v>87</v>
      </c>
      <c r="F30" s="79"/>
      <c r="G30" s="79"/>
      <c r="H30" s="79"/>
      <c r="I30" s="80"/>
      <c r="J30" s="81"/>
      <c r="K30" s="82"/>
      <c r="L30" s="82"/>
      <c r="M30" s="82"/>
      <c r="N30" s="82"/>
      <c r="O30" s="83"/>
      <c r="P30" s="81"/>
      <c r="Q30" s="82"/>
      <c r="R30" s="82"/>
      <c r="S30" s="82"/>
      <c r="T30" s="84"/>
      <c r="U30" s="81"/>
      <c r="V30" s="82"/>
      <c r="W30" s="82"/>
      <c r="X30" s="82"/>
      <c r="Y30" s="84"/>
      <c r="Z30" s="85" t="s">
        <v>22727</v>
      </c>
      <c r="AA30" s="86" t="s">
        <v>22727</v>
      </c>
      <c r="AB30" s="86"/>
      <c r="AC30" s="86"/>
      <c r="AD30" s="87"/>
      <c r="AE30" s="85" t="s">
        <v>22727</v>
      </c>
      <c r="AF30" s="86" t="s">
        <v>22727</v>
      </c>
      <c r="AG30" s="86"/>
      <c r="AH30" s="86"/>
      <c r="AI30" s="87"/>
      <c r="AJ30" s="85" t="s">
        <v>22727</v>
      </c>
      <c r="AK30" s="86" t="s">
        <v>22727</v>
      </c>
      <c r="AL30" s="86"/>
      <c r="AM30" s="86"/>
      <c r="AN30" s="88" t="s">
        <v>22774</v>
      </c>
      <c r="AO30" s="86" t="s">
        <v>22727</v>
      </c>
      <c r="AP30" s="86" t="s">
        <v>22727</v>
      </c>
      <c r="AQ30" s="86"/>
      <c r="AR30" s="86"/>
      <c r="AS30" s="88" t="s">
        <v>22774</v>
      </c>
      <c r="AT30" s="97" t="s">
        <v>22727</v>
      </c>
      <c r="AU30" s="98" t="s">
        <v>22727</v>
      </c>
      <c r="AV30" s="98"/>
      <c r="AW30" s="98"/>
      <c r="AX30" s="98"/>
      <c r="AY30" s="98"/>
      <c r="AZ30" s="88" t="s">
        <v>22774</v>
      </c>
      <c r="BA30" s="97" t="s">
        <v>22727</v>
      </c>
      <c r="BB30" s="98" t="s">
        <v>22727</v>
      </c>
      <c r="BC30" s="98"/>
      <c r="BD30" s="98"/>
      <c r="BE30" s="98"/>
      <c r="BF30" s="98"/>
      <c r="BG30" s="88" t="s">
        <v>22774</v>
      </c>
      <c r="BH30" s="97" t="s">
        <v>22727</v>
      </c>
      <c r="BI30" s="98" t="s">
        <v>22727</v>
      </c>
      <c r="BJ30" s="98"/>
      <c r="BK30" s="98"/>
      <c r="BL30" s="98"/>
      <c r="BM30" s="98"/>
      <c r="BN30" s="88" t="s">
        <v>22774</v>
      </c>
      <c r="BO30" s="100" t="s">
        <v>22775</v>
      </c>
      <c r="BP30" s="100"/>
      <c r="BQ30" s="100"/>
    </row>
    <row r="31" s="25" customFormat="true" ht="13.2" hidden="false" customHeight="false" outlineLevel="0" collapsed="false">
      <c r="A31" s="25" t="s">
        <v>22711</v>
      </c>
      <c r="B31" s="79"/>
      <c r="C31" s="78"/>
      <c r="D31" s="79"/>
      <c r="E31" s="79" t="s">
        <v>89</v>
      </c>
      <c r="F31" s="79"/>
      <c r="G31" s="79"/>
      <c r="H31" s="79"/>
      <c r="I31" s="80"/>
      <c r="J31" s="81"/>
      <c r="K31" s="82"/>
      <c r="L31" s="82"/>
      <c r="M31" s="82"/>
      <c r="N31" s="82"/>
      <c r="O31" s="83"/>
      <c r="P31" s="81"/>
      <c r="Q31" s="82"/>
      <c r="R31" s="82"/>
      <c r="S31" s="82"/>
      <c r="T31" s="84"/>
      <c r="U31" s="81"/>
      <c r="V31" s="82"/>
      <c r="W31" s="82"/>
      <c r="X31" s="82"/>
      <c r="Y31" s="84"/>
      <c r="Z31" s="85" t="s">
        <v>22727</v>
      </c>
      <c r="AA31" s="86" t="s">
        <v>22727</v>
      </c>
      <c r="AB31" s="86"/>
      <c r="AC31" s="86"/>
      <c r="AD31" s="87"/>
      <c r="AE31" s="85" t="s">
        <v>22727</v>
      </c>
      <c r="AF31" s="86" t="s">
        <v>22727</v>
      </c>
      <c r="AG31" s="86"/>
      <c r="AH31" s="86"/>
      <c r="AI31" s="87"/>
      <c r="AJ31" s="85" t="s">
        <v>22727</v>
      </c>
      <c r="AK31" s="86" t="s">
        <v>22727</v>
      </c>
      <c r="AL31" s="86"/>
      <c r="AM31" s="86"/>
      <c r="AN31" s="88" t="s">
        <v>22774</v>
      </c>
      <c r="AO31" s="86" t="s">
        <v>22727</v>
      </c>
      <c r="AP31" s="86" t="s">
        <v>22727</v>
      </c>
      <c r="AQ31" s="86"/>
      <c r="AR31" s="86"/>
      <c r="AS31" s="88" t="s">
        <v>22774</v>
      </c>
      <c r="AT31" s="97" t="s">
        <v>22727</v>
      </c>
      <c r="AU31" s="98" t="s">
        <v>22727</v>
      </c>
      <c r="AV31" s="98"/>
      <c r="AW31" s="98"/>
      <c r="AX31" s="98"/>
      <c r="AY31" s="98"/>
      <c r="AZ31" s="88" t="s">
        <v>22774</v>
      </c>
      <c r="BA31" s="97" t="s">
        <v>22727</v>
      </c>
      <c r="BB31" s="98" t="s">
        <v>22727</v>
      </c>
      <c r="BC31" s="98"/>
      <c r="BD31" s="98"/>
      <c r="BE31" s="98"/>
      <c r="BF31" s="98"/>
      <c r="BG31" s="88" t="s">
        <v>22774</v>
      </c>
      <c r="BH31" s="97" t="s">
        <v>22727</v>
      </c>
      <c r="BI31" s="98" t="s">
        <v>22727</v>
      </c>
      <c r="BJ31" s="98"/>
      <c r="BK31" s="98"/>
      <c r="BL31" s="98"/>
      <c r="BM31" s="98"/>
      <c r="BN31" s="88" t="s">
        <v>22774</v>
      </c>
      <c r="BO31" s="100" t="s">
        <v>22776</v>
      </c>
      <c r="BP31" s="100"/>
      <c r="BQ31" s="100"/>
    </row>
    <row r="32" s="25" customFormat="true" ht="13.2" hidden="false" customHeight="false" outlineLevel="0" collapsed="false">
      <c r="A32" s="25" t="s">
        <v>22711</v>
      </c>
      <c r="B32" s="79"/>
      <c r="C32" s="78"/>
      <c r="D32" s="79"/>
      <c r="E32" s="79" t="s">
        <v>91</v>
      </c>
      <c r="F32" s="79"/>
      <c r="G32" s="79"/>
      <c r="H32" s="79"/>
      <c r="I32" s="80"/>
      <c r="J32" s="81" t="s">
        <v>22727</v>
      </c>
      <c r="K32" s="82" t="s">
        <v>22727</v>
      </c>
      <c r="L32" s="82"/>
      <c r="M32" s="82"/>
      <c r="N32" s="82"/>
      <c r="O32" s="84" t="s">
        <v>22777</v>
      </c>
      <c r="P32" s="81" t="s">
        <v>22727</v>
      </c>
      <c r="Q32" s="82" t="s">
        <v>22727</v>
      </c>
      <c r="R32" s="82"/>
      <c r="S32" s="82"/>
      <c r="T32" s="84" t="s">
        <v>22777</v>
      </c>
      <c r="U32" s="81" t="s">
        <v>22727</v>
      </c>
      <c r="V32" s="82" t="s">
        <v>22727</v>
      </c>
      <c r="W32" s="82"/>
      <c r="X32" s="82"/>
      <c r="Y32" s="84" t="s">
        <v>22777</v>
      </c>
      <c r="Z32" s="85" t="s">
        <v>22727</v>
      </c>
      <c r="AA32" s="86" t="s">
        <v>22727</v>
      </c>
      <c r="AB32" s="86"/>
      <c r="AC32" s="86"/>
      <c r="AD32" s="88" t="s">
        <v>22777</v>
      </c>
      <c r="AE32" s="85" t="s">
        <v>22727</v>
      </c>
      <c r="AF32" s="86" t="s">
        <v>22727</v>
      </c>
      <c r="AG32" s="86"/>
      <c r="AH32" s="86"/>
      <c r="AI32" s="88" t="s">
        <v>22777</v>
      </c>
      <c r="AJ32" s="85" t="s">
        <v>22727</v>
      </c>
      <c r="AK32" s="86" t="s">
        <v>22727</v>
      </c>
      <c r="AL32" s="86"/>
      <c r="AM32" s="86"/>
      <c r="AN32" s="88" t="s">
        <v>22777</v>
      </c>
      <c r="AO32" s="86" t="s">
        <v>22727</v>
      </c>
      <c r="AP32" s="86" t="s">
        <v>22727</v>
      </c>
      <c r="AQ32" s="86"/>
      <c r="AR32" s="86"/>
      <c r="AS32" s="88" t="s">
        <v>22777</v>
      </c>
      <c r="AT32" s="97" t="s">
        <v>22727</v>
      </c>
      <c r="AU32" s="98" t="s">
        <v>22727</v>
      </c>
      <c r="AV32" s="98"/>
      <c r="AW32" s="98"/>
      <c r="AX32" s="98"/>
      <c r="AY32" s="98"/>
      <c r="AZ32" s="88" t="s">
        <v>22777</v>
      </c>
      <c r="BA32" s="97" t="s">
        <v>22727</v>
      </c>
      <c r="BB32" s="98" t="s">
        <v>22727</v>
      </c>
      <c r="BC32" s="98"/>
      <c r="BD32" s="98"/>
      <c r="BE32" s="98"/>
      <c r="BF32" s="98"/>
      <c r="BG32" s="88" t="s">
        <v>22777</v>
      </c>
      <c r="BH32" s="97" t="s">
        <v>22727</v>
      </c>
      <c r="BI32" s="98" t="s">
        <v>22727</v>
      </c>
      <c r="BJ32" s="98"/>
      <c r="BK32" s="98"/>
      <c r="BL32" s="98"/>
      <c r="BM32" s="98"/>
      <c r="BN32" s="88" t="s">
        <v>22777</v>
      </c>
      <c r="BO32" s="100" t="s">
        <v>92</v>
      </c>
      <c r="BP32" s="100"/>
      <c r="BQ32" s="100"/>
    </row>
    <row r="33" s="25" customFormat="true" ht="13.2" hidden="false" customHeight="false" outlineLevel="0" collapsed="false">
      <c r="A33" s="25" t="s">
        <v>22711</v>
      </c>
      <c r="B33" s="79"/>
      <c r="C33" s="78"/>
      <c r="D33" s="79"/>
      <c r="E33" s="79" t="s">
        <v>93</v>
      </c>
      <c r="F33" s="79"/>
      <c r="G33" s="79"/>
      <c r="H33" s="79"/>
      <c r="I33" s="80"/>
      <c r="J33" s="81" t="s">
        <v>22727</v>
      </c>
      <c r="K33" s="82" t="s">
        <v>22727</v>
      </c>
      <c r="L33" s="82"/>
      <c r="M33" s="82"/>
      <c r="N33" s="82"/>
      <c r="O33" s="84" t="s">
        <v>22777</v>
      </c>
      <c r="P33" s="81" t="s">
        <v>22727</v>
      </c>
      <c r="Q33" s="82" t="s">
        <v>22727</v>
      </c>
      <c r="R33" s="82"/>
      <c r="S33" s="82"/>
      <c r="T33" s="84" t="s">
        <v>22777</v>
      </c>
      <c r="U33" s="81" t="s">
        <v>22727</v>
      </c>
      <c r="V33" s="82" t="s">
        <v>22727</v>
      </c>
      <c r="W33" s="82"/>
      <c r="X33" s="82"/>
      <c r="Y33" s="84" t="s">
        <v>22777</v>
      </c>
      <c r="Z33" s="85" t="s">
        <v>22727</v>
      </c>
      <c r="AA33" s="86" t="s">
        <v>22727</v>
      </c>
      <c r="AB33" s="86"/>
      <c r="AC33" s="86"/>
      <c r="AD33" s="88" t="s">
        <v>22777</v>
      </c>
      <c r="AE33" s="85" t="s">
        <v>22727</v>
      </c>
      <c r="AF33" s="86" t="s">
        <v>22727</v>
      </c>
      <c r="AG33" s="86"/>
      <c r="AH33" s="86"/>
      <c r="AI33" s="88" t="s">
        <v>22777</v>
      </c>
      <c r="AJ33" s="85" t="s">
        <v>22727</v>
      </c>
      <c r="AK33" s="86" t="s">
        <v>22727</v>
      </c>
      <c r="AL33" s="86"/>
      <c r="AM33" s="86"/>
      <c r="AN33" s="88" t="s">
        <v>22777</v>
      </c>
      <c r="AO33" s="86" t="s">
        <v>22727</v>
      </c>
      <c r="AP33" s="86" t="s">
        <v>22727</v>
      </c>
      <c r="AQ33" s="86"/>
      <c r="AR33" s="86"/>
      <c r="AS33" s="88" t="s">
        <v>22777</v>
      </c>
      <c r="AT33" s="97" t="s">
        <v>22727</v>
      </c>
      <c r="AU33" s="98" t="s">
        <v>22727</v>
      </c>
      <c r="AV33" s="98"/>
      <c r="AW33" s="98"/>
      <c r="AX33" s="98"/>
      <c r="AY33" s="98"/>
      <c r="AZ33" s="88" t="s">
        <v>22777</v>
      </c>
      <c r="BA33" s="97" t="s">
        <v>22727</v>
      </c>
      <c r="BB33" s="98" t="s">
        <v>22727</v>
      </c>
      <c r="BC33" s="98"/>
      <c r="BD33" s="98"/>
      <c r="BE33" s="98"/>
      <c r="BF33" s="98"/>
      <c r="BG33" s="88" t="s">
        <v>22777</v>
      </c>
      <c r="BH33" s="97" t="s">
        <v>22727</v>
      </c>
      <c r="BI33" s="98" t="s">
        <v>22727</v>
      </c>
      <c r="BJ33" s="98"/>
      <c r="BK33" s="98"/>
      <c r="BL33" s="98"/>
      <c r="BM33" s="98"/>
      <c r="BN33" s="88" t="s">
        <v>22777</v>
      </c>
      <c r="BO33" s="100" t="s">
        <v>94</v>
      </c>
      <c r="BP33" s="100"/>
      <c r="BQ33" s="100"/>
    </row>
    <row r="34" s="25" customFormat="true" ht="39.6" hidden="false" customHeight="false" outlineLevel="0" collapsed="false">
      <c r="A34" s="25" t="s">
        <v>22711</v>
      </c>
      <c r="B34" s="79"/>
      <c r="C34" s="78"/>
      <c r="D34" s="79"/>
      <c r="E34" s="79" t="s">
        <v>95</v>
      </c>
      <c r="F34" s="79"/>
      <c r="G34" s="79"/>
      <c r="H34" s="79"/>
      <c r="I34" s="80"/>
      <c r="J34" s="81"/>
      <c r="K34" s="82"/>
      <c r="L34" s="82"/>
      <c r="M34" s="82"/>
      <c r="N34" s="82"/>
      <c r="O34" s="84"/>
      <c r="P34" s="81"/>
      <c r="Q34" s="82"/>
      <c r="R34" s="82"/>
      <c r="S34" s="82"/>
      <c r="T34" s="84"/>
      <c r="U34" s="81"/>
      <c r="V34" s="82"/>
      <c r="W34" s="82"/>
      <c r="X34" s="82"/>
      <c r="Y34" s="84"/>
      <c r="Z34" s="85" t="s">
        <v>22727</v>
      </c>
      <c r="AA34" s="86" t="s">
        <v>22727</v>
      </c>
      <c r="AB34" s="86"/>
      <c r="AC34" s="86"/>
      <c r="AD34" s="88"/>
      <c r="AE34" s="85" t="s">
        <v>22727</v>
      </c>
      <c r="AF34" s="86" t="s">
        <v>22727</v>
      </c>
      <c r="AG34" s="86"/>
      <c r="AH34" s="86"/>
      <c r="AI34" s="88"/>
      <c r="AJ34" s="85" t="s">
        <v>22727</v>
      </c>
      <c r="AK34" s="86" t="s">
        <v>22727</v>
      </c>
      <c r="AL34" s="86"/>
      <c r="AM34" s="86"/>
      <c r="AN34" s="88"/>
      <c r="AO34" s="86" t="s">
        <v>22727</v>
      </c>
      <c r="AP34" s="86" t="s">
        <v>22727</v>
      </c>
      <c r="AQ34" s="86"/>
      <c r="AR34" s="86"/>
      <c r="AS34" s="88"/>
      <c r="AT34" s="97" t="s">
        <v>22727</v>
      </c>
      <c r="AU34" s="98" t="s">
        <v>22727</v>
      </c>
      <c r="AV34" s="98"/>
      <c r="AW34" s="98"/>
      <c r="AX34" s="98"/>
      <c r="AY34" s="98"/>
      <c r="AZ34" s="88"/>
      <c r="BA34" s="97" t="s">
        <v>22727</v>
      </c>
      <c r="BB34" s="98" t="s">
        <v>22727</v>
      </c>
      <c r="BC34" s="98"/>
      <c r="BD34" s="98"/>
      <c r="BE34" s="98"/>
      <c r="BF34" s="98"/>
      <c r="BG34" s="88"/>
      <c r="BH34" s="97" t="s">
        <v>22727</v>
      </c>
      <c r="BI34" s="98" t="s">
        <v>22727</v>
      </c>
      <c r="BJ34" s="98"/>
      <c r="BK34" s="98"/>
      <c r="BL34" s="98"/>
      <c r="BM34" s="98"/>
      <c r="BN34" s="88"/>
      <c r="BO34" s="100" t="s">
        <v>96</v>
      </c>
      <c r="BP34" s="100" t="s">
        <v>22778</v>
      </c>
      <c r="BQ34" s="100"/>
    </row>
    <row r="35" s="25" customFormat="true" ht="13.2" hidden="false" customHeight="false" outlineLevel="0" collapsed="false">
      <c r="A35" s="25" t="s">
        <v>22711</v>
      </c>
      <c r="B35" s="79"/>
      <c r="C35" s="78"/>
      <c r="D35" s="79"/>
      <c r="E35" s="79" t="s">
        <v>97</v>
      </c>
      <c r="F35" s="79"/>
      <c r="G35" s="79"/>
      <c r="H35" s="79"/>
      <c r="I35" s="80"/>
      <c r="J35" s="81" t="s">
        <v>22727</v>
      </c>
      <c r="K35" s="82" t="s">
        <v>22727</v>
      </c>
      <c r="L35" s="82"/>
      <c r="M35" s="82"/>
      <c r="N35" s="82"/>
      <c r="O35" s="84" t="s">
        <v>22777</v>
      </c>
      <c r="P35" s="81" t="s">
        <v>22727</v>
      </c>
      <c r="Q35" s="82" t="s">
        <v>22727</v>
      </c>
      <c r="R35" s="82"/>
      <c r="S35" s="82"/>
      <c r="T35" s="84" t="s">
        <v>22777</v>
      </c>
      <c r="U35" s="81" t="s">
        <v>22727</v>
      </c>
      <c r="V35" s="82" t="s">
        <v>22727</v>
      </c>
      <c r="W35" s="82"/>
      <c r="X35" s="82"/>
      <c r="Y35" s="84" t="s">
        <v>22777</v>
      </c>
      <c r="Z35" s="85" t="s">
        <v>22727</v>
      </c>
      <c r="AA35" s="86" t="s">
        <v>22727</v>
      </c>
      <c r="AB35" s="86"/>
      <c r="AC35" s="86"/>
      <c r="AD35" s="88" t="s">
        <v>22777</v>
      </c>
      <c r="AE35" s="85" t="s">
        <v>22727</v>
      </c>
      <c r="AF35" s="86" t="s">
        <v>22727</v>
      </c>
      <c r="AG35" s="86"/>
      <c r="AH35" s="86"/>
      <c r="AI35" s="88" t="s">
        <v>22777</v>
      </c>
      <c r="AJ35" s="85" t="s">
        <v>22727</v>
      </c>
      <c r="AK35" s="86" t="s">
        <v>22727</v>
      </c>
      <c r="AL35" s="86"/>
      <c r="AM35" s="86"/>
      <c r="AN35" s="88" t="s">
        <v>22777</v>
      </c>
      <c r="AO35" s="86" t="s">
        <v>22727</v>
      </c>
      <c r="AP35" s="86" t="s">
        <v>22727</v>
      </c>
      <c r="AQ35" s="86"/>
      <c r="AR35" s="86"/>
      <c r="AS35" s="88" t="s">
        <v>22777</v>
      </c>
      <c r="AT35" s="97" t="s">
        <v>22727</v>
      </c>
      <c r="AU35" s="98" t="s">
        <v>22727</v>
      </c>
      <c r="AV35" s="98"/>
      <c r="AW35" s="98"/>
      <c r="AX35" s="98"/>
      <c r="AY35" s="98"/>
      <c r="AZ35" s="88" t="s">
        <v>22777</v>
      </c>
      <c r="BA35" s="97" t="s">
        <v>22727</v>
      </c>
      <c r="BB35" s="98" t="s">
        <v>22727</v>
      </c>
      <c r="BC35" s="98"/>
      <c r="BD35" s="98"/>
      <c r="BE35" s="98"/>
      <c r="BF35" s="98"/>
      <c r="BG35" s="88" t="s">
        <v>22777</v>
      </c>
      <c r="BH35" s="97" t="s">
        <v>22727</v>
      </c>
      <c r="BI35" s="98" t="s">
        <v>22727</v>
      </c>
      <c r="BJ35" s="98"/>
      <c r="BK35" s="98"/>
      <c r="BL35" s="98"/>
      <c r="BM35" s="98"/>
      <c r="BN35" s="88" t="s">
        <v>22777</v>
      </c>
      <c r="BO35" s="100" t="s">
        <v>98</v>
      </c>
      <c r="BP35" s="100"/>
      <c r="BQ35" s="100"/>
    </row>
    <row r="36" s="25" customFormat="true" ht="13.2" hidden="false" customHeight="false" outlineLevel="0" collapsed="false">
      <c r="A36" s="25" t="s">
        <v>22711</v>
      </c>
      <c r="B36" s="79"/>
      <c r="C36" s="78"/>
      <c r="D36" s="79"/>
      <c r="E36" s="79" t="s">
        <v>99</v>
      </c>
      <c r="F36" s="79"/>
      <c r="G36" s="79"/>
      <c r="H36" s="79"/>
      <c r="I36" s="80"/>
      <c r="J36" s="81" t="s">
        <v>22727</v>
      </c>
      <c r="K36" s="82" t="s">
        <v>22727</v>
      </c>
      <c r="L36" s="82"/>
      <c r="M36" s="82"/>
      <c r="N36" s="82"/>
      <c r="O36" s="84" t="s">
        <v>22779</v>
      </c>
      <c r="P36" s="81" t="s">
        <v>22727</v>
      </c>
      <c r="Q36" s="82" t="s">
        <v>22727</v>
      </c>
      <c r="R36" s="82"/>
      <c r="S36" s="82"/>
      <c r="T36" s="84" t="s">
        <v>22779</v>
      </c>
      <c r="U36" s="81" t="s">
        <v>22727</v>
      </c>
      <c r="V36" s="82" t="s">
        <v>22727</v>
      </c>
      <c r="W36" s="82"/>
      <c r="X36" s="82"/>
      <c r="Y36" s="84" t="s">
        <v>22779</v>
      </c>
      <c r="Z36" s="85" t="s">
        <v>22727</v>
      </c>
      <c r="AA36" s="86" t="s">
        <v>22727</v>
      </c>
      <c r="AB36" s="86"/>
      <c r="AC36" s="86"/>
      <c r="AD36" s="88" t="s">
        <v>22779</v>
      </c>
      <c r="AE36" s="85" t="s">
        <v>22727</v>
      </c>
      <c r="AF36" s="86" t="s">
        <v>22727</v>
      </c>
      <c r="AG36" s="86"/>
      <c r="AH36" s="86"/>
      <c r="AI36" s="88" t="s">
        <v>22779</v>
      </c>
      <c r="AJ36" s="85" t="s">
        <v>22727</v>
      </c>
      <c r="AK36" s="86" t="s">
        <v>22727</v>
      </c>
      <c r="AL36" s="86"/>
      <c r="AM36" s="86"/>
      <c r="AN36" s="88" t="s">
        <v>22779</v>
      </c>
      <c r="AO36" s="86" t="s">
        <v>22727</v>
      </c>
      <c r="AP36" s="86" t="s">
        <v>22727</v>
      </c>
      <c r="AQ36" s="86"/>
      <c r="AR36" s="86"/>
      <c r="AS36" s="88" t="s">
        <v>22779</v>
      </c>
      <c r="AT36" s="97" t="s">
        <v>22727</v>
      </c>
      <c r="AU36" s="98" t="s">
        <v>22727</v>
      </c>
      <c r="AV36" s="98"/>
      <c r="AW36" s="98"/>
      <c r="AX36" s="98"/>
      <c r="AY36" s="98"/>
      <c r="AZ36" s="88" t="s">
        <v>22779</v>
      </c>
      <c r="BA36" s="97" t="s">
        <v>22727</v>
      </c>
      <c r="BB36" s="98" t="s">
        <v>22727</v>
      </c>
      <c r="BC36" s="98"/>
      <c r="BD36" s="98"/>
      <c r="BE36" s="98"/>
      <c r="BF36" s="98"/>
      <c r="BG36" s="88" t="s">
        <v>22779</v>
      </c>
      <c r="BH36" s="97" t="s">
        <v>22727</v>
      </c>
      <c r="BI36" s="98" t="s">
        <v>22727</v>
      </c>
      <c r="BJ36" s="98"/>
      <c r="BK36" s="98"/>
      <c r="BL36" s="98"/>
      <c r="BM36" s="98"/>
      <c r="BN36" s="88" t="s">
        <v>22779</v>
      </c>
      <c r="BO36" s="100" t="s">
        <v>100</v>
      </c>
      <c r="BP36" s="100"/>
      <c r="BQ36" s="100"/>
    </row>
    <row r="37" customFormat="false" ht="13.2" hidden="false" customHeight="false" outlineLevel="0" collapsed="false">
      <c r="A37" s="25" t="s">
        <v>22711</v>
      </c>
      <c r="B37" s="79"/>
      <c r="C37" s="78"/>
      <c r="D37" s="79"/>
      <c r="E37" s="79" t="s">
        <v>114</v>
      </c>
      <c r="F37" s="79"/>
      <c r="G37" s="79"/>
      <c r="H37" s="79"/>
      <c r="I37" s="80"/>
      <c r="J37" s="81"/>
      <c r="K37" s="82"/>
      <c r="L37" s="82"/>
      <c r="M37" s="82"/>
      <c r="N37" s="82"/>
      <c r="O37" s="83"/>
      <c r="P37" s="81"/>
      <c r="Q37" s="82"/>
      <c r="R37" s="82"/>
      <c r="S37" s="82"/>
      <c r="T37" s="84"/>
      <c r="U37" s="81"/>
      <c r="V37" s="82"/>
      <c r="W37" s="82"/>
      <c r="X37" s="82"/>
      <c r="Y37" s="84"/>
      <c r="Z37" s="85" t="s">
        <v>22727</v>
      </c>
      <c r="AA37" s="86" t="s">
        <v>22727</v>
      </c>
      <c r="AB37" s="86"/>
      <c r="AC37" s="86"/>
      <c r="AD37" s="88" t="s">
        <v>22780</v>
      </c>
      <c r="AE37" s="85" t="s">
        <v>22727</v>
      </c>
      <c r="AF37" s="86" t="s">
        <v>22727</v>
      </c>
      <c r="AG37" s="86"/>
      <c r="AH37" s="86"/>
      <c r="AI37" s="88" t="s">
        <v>22780</v>
      </c>
      <c r="AJ37" s="85" t="s">
        <v>22727</v>
      </c>
      <c r="AK37" s="86" t="s">
        <v>22727</v>
      </c>
      <c r="AL37" s="86"/>
      <c r="AM37" s="86"/>
      <c r="AN37" s="88" t="s">
        <v>22780</v>
      </c>
      <c r="AO37" s="86" t="s">
        <v>22727</v>
      </c>
      <c r="AP37" s="86" t="s">
        <v>22727</v>
      </c>
      <c r="AQ37" s="86"/>
      <c r="AR37" s="86"/>
      <c r="AS37" s="88" t="s">
        <v>22780</v>
      </c>
      <c r="AT37" s="97" t="s">
        <v>22727</v>
      </c>
      <c r="AU37" s="98" t="s">
        <v>22727</v>
      </c>
      <c r="AV37" s="98"/>
      <c r="AW37" s="98"/>
      <c r="AX37" s="98"/>
      <c r="AY37" s="98"/>
      <c r="AZ37" s="88" t="s">
        <v>22780</v>
      </c>
      <c r="BA37" s="97" t="s">
        <v>22727</v>
      </c>
      <c r="BB37" s="98" t="s">
        <v>22727</v>
      </c>
      <c r="BC37" s="98"/>
      <c r="BD37" s="98"/>
      <c r="BE37" s="98"/>
      <c r="BF37" s="98"/>
      <c r="BG37" s="88" t="s">
        <v>22780</v>
      </c>
      <c r="BH37" s="97" t="s">
        <v>22727</v>
      </c>
      <c r="BI37" s="98" t="s">
        <v>22727</v>
      </c>
      <c r="BJ37" s="98"/>
      <c r="BK37" s="98"/>
      <c r="BL37" s="98"/>
      <c r="BM37" s="98"/>
      <c r="BN37" s="88" t="s">
        <v>22780</v>
      </c>
      <c r="BO37" s="26" t="s">
        <v>22781</v>
      </c>
      <c r="BR37" s="25"/>
    </row>
    <row r="38" customFormat="false" ht="13.2" hidden="false" customHeight="false" outlineLevel="0" collapsed="false">
      <c r="A38" s="25" t="s">
        <v>22711</v>
      </c>
      <c r="B38" s="79"/>
      <c r="C38" s="78"/>
      <c r="D38" s="79"/>
      <c r="E38" s="79" t="s">
        <v>118</v>
      </c>
      <c r="F38" s="79"/>
      <c r="G38" s="79"/>
      <c r="H38" s="79"/>
      <c r="I38" s="80"/>
      <c r="J38" s="81"/>
      <c r="K38" s="82"/>
      <c r="L38" s="82"/>
      <c r="M38" s="82"/>
      <c r="N38" s="82"/>
      <c r="O38" s="83"/>
      <c r="P38" s="81"/>
      <c r="Q38" s="82"/>
      <c r="R38" s="82"/>
      <c r="S38" s="82"/>
      <c r="T38" s="84"/>
      <c r="U38" s="81"/>
      <c r="V38" s="82"/>
      <c r="W38" s="82"/>
      <c r="X38" s="82"/>
      <c r="Y38" s="84"/>
      <c r="Z38" s="85" t="s">
        <v>22727</v>
      </c>
      <c r="AA38" s="86" t="s">
        <v>22727</v>
      </c>
      <c r="AB38" s="86"/>
      <c r="AC38" s="86"/>
      <c r="AD38" s="88" t="s">
        <v>22780</v>
      </c>
      <c r="AE38" s="85" t="s">
        <v>22727</v>
      </c>
      <c r="AF38" s="86" t="s">
        <v>22727</v>
      </c>
      <c r="AG38" s="86"/>
      <c r="AH38" s="86"/>
      <c r="AI38" s="88" t="s">
        <v>22780</v>
      </c>
      <c r="AJ38" s="85" t="s">
        <v>22727</v>
      </c>
      <c r="AK38" s="86" t="s">
        <v>22727</v>
      </c>
      <c r="AL38" s="86"/>
      <c r="AM38" s="86"/>
      <c r="AN38" s="88" t="s">
        <v>22780</v>
      </c>
      <c r="AO38" s="86" t="s">
        <v>22727</v>
      </c>
      <c r="AP38" s="86" t="s">
        <v>22727</v>
      </c>
      <c r="AQ38" s="86"/>
      <c r="AR38" s="86"/>
      <c r="AS38" s="88" t="s">
        <v>22780</v>
      </c>
      <c r="AT38" s="97" t="s">
        <v>22727</v>
      </c>
      <c r="AU38" s="98" t="s">
        <v>22727</v>
      </c>
      <c r="AV38" s="98"/>
      <c r="AW38" s="98"/>
      <c r="AX38" s="98"/>
      <c r="AY38" s="98"/>
      <c r="AZ38" s="88" t="s">
        <v>22780</v>
      </c>
      <c r="BA38" s="97" t="s">
        <v>22727</v>
      </c>
      <c r="BB38" s="98" t="s">
        <v>22727</v>
      </c>
      <c r="BC38" s="98"/>
      <c r="BD38" s="98"/>
      <c r="BE38" s="98"/>
      <c r="BF38" s="98"/>
      <c r="BG38" s="88" t="s">
        <v>22780</v>
      </c>
      <c r="BH38" s="97" t="s">
        <v>22727</v>
      </c>
      <c r="BI38" s="98" t="s">
        <v>22727</v>
      </c>
      <c r="BJ38" s="98"/>
      <c r="BK38" s="98"/>
      <c r="BL38" s="98"/>
      <c r="BM38" s="98"/>
      <c r="BN38" s="88" t="s">
        <v>22780</v>
      </c>
      <c r="BO38" s="26" t="s">
        <v>22782</v>
      </c>
      <c r="BR38" s="25"/>
    </row>
    <row r="39" customFormat="false" ht="13.2" hidden="false" customHeight="false" outlineLevel="0" collapsed="false">
      <c r="A39" s="25" t="s">
        <v>22711</v>
      </c>
      <c r="B39" s="79"/>
      <c r="C39" s="78"/>
      <c r="D39" s="79"/>
      <c r="E39" s="79" t="s">
        <v>22783</v>
      </c>
      <c r="F39" s="79"/>
      <c r="G39" s="79"/>
      <c r="H39" s="79"/>
      <c r="I39" s="80"/>
      <c r="J39" s="81" t="s">
        <v>22727</v>
      </c>
      <c r="K39" s="82" t="s">
        <v>22727</v>
      </c>
      <c r="L39" s="82"/>
      <c r="M39" s="82"/>
      <c r="N39" s="82"/>
      <c r="O39" s="83"/>
      <c r="P39" s="81" t="s">
        <v>22727</v>
      </c>
      <c r="Q39" s="82" t="s">
        <v>22727</v>
      </c>
      <c r="R39" s="82"/>
      <c r="S39" s="82"/>
      <c r="T39" s="84"/>
      <c r="U39" s="81" t="s">
        <v>22727</v>
      </c>
      <c r="V39" s="82" t="s">
        <v>22727</v>
      </c>
      <c r="W39" s="82"/>
      <c r="X39" s="82"/>
      <c r="Y39" s="84"/>
      <c r="Z39" s="85"/>
      <c r="AA39" s="86"/>
      <c r="AB39" s="86"/>
      <c r="AC39" s="86"/>
      <c r="AD39" s="87"/>
      <c r="AE39" s="85"/>
      <c r="AF39" s="86"/>
      <c r="AG39" s="86"/>
      <c r="AH39" s="86"/>
      <c r="AI39" s="87"/>
      <c r="AJ39" s="85"/>
      <c r="AK39" s="86"/>
      <c r="AL39" s="86"/>
      <c r="AM39" s="86"/>
      <c r="AN39" s="88"/>
      <c r="AO39" s="86"/>
      <c r="AP39" s="86"/>
      <c r="AQ39" s="86"/>
      <c r="AR39" s="86"/>
      <c r="AS39" s="88"/>
      <c r="AT39" s="97"/>
      <c r="AU39" s="98"/>
      <c r="AV39" s="98"/>
      <c r="AW39" s="98"/>
      <c r="AX39" s="98"/>
      <c r="AY39" s="98"/>
      <c r="AZ39" s="87"/>
      <c r="BA39" s="97"/>
      <c r="BB39" s="98"/>
      <c r="BC39" s="98"/>
      <c r="BD39" s="98"/>
      <c r="BE39" s="98"/>
      <c r="BF39" s="98"/>
      <c r="BG39" s="87"/>
      <c r="BH39" s="97"/>
      <c r="BI39" s="98"/>
      <c r="BJ39" s="98"/>
      <c r="BK39" s="98"/>
      <c r="BL39" s="98"/>
      <c r="BM39" s="98"/>
      <c r="BN39" s="87"/>
      <c r="BO39" s="26" t="s">
        <v>22784</v>
      </c>
      <c r="BR39" s="25"/>
    </row>
    <row r="40" customFormat="false" ht="13.2" hidden="false" customHeight="false" outlineLevel="0" collapsed="false">
      <c r="A40" s="25" t="s">
        <v>22711</v>
      </c>
      <c r="B40" s="79"/>
      <c r="C40" s="78"/>
      <c r="D40" s="79"/>
      <c r="E40" s="79"/>
      <c r="F40" s="79" t="s">
        <v>22785</v>
      </c>
      <c r="G40" s="79"/>
      <c r="H40" s="79"/>
      <c r="I40" s="80"/>
      <c r="J40" s="81" t="s">
        <v>408</v>
      </c>
      <c r="K40" s="82" t="s">
        <v>408</v>
      </c>
      <c r="L40" s="82"/>
      <c r="M40" s="82"/>
      <c r="N40" s="82"/>
      <c r="O40" s="83"/>
      <c r="P40" s="81" t="s">
        <v>408</v>
      </c>
      <c r="Q40" s="82" t="s">
        <v>408</v>
      </c>
      <c r="R40" s="82"/>
      <c r="S40" s="82"/>
      <c r="T40" s="84"/>
      <c r="U40" s="81" t="s">
        <v>408</v>
      </c>
      <c r="V40" s="82" t="s">
        <v>408</v>
      </c>
      <c r="W40" s="82"/>
      <c r="X40" s="82"/>
      <c r="Y40" s="84"/>
      <c r="Z40" s="85"/>
      <c r="AA40" s="86"/>
      <c r="AB40" s="86"/>
      <c r="AC40" s="86"/>
      <c r="AD40" s="87"/>
      <c r="AE40" s="85"/>
      <c r="AF40" s="86"/>
      <c r="AG40" s="86"/>
      <c r="AH40" s="86"/>
      <c r="AI40" s="87"/>
      <c r="AJ40" s="85"/>
      <c r="AK40" s="86"/>
      <c r="AL40" s="86"/>
      <c r="AM40" s="86"/>
      <c r="AN40" s="88"/>
      <c r="AO40" s="86"/>
      <c r="AP40" s="86"/>
      <c r="AQ40" s="86"/>
      <c r="AR40" s="86"/>
      <c r="AS40" s="88"/>
      <c r="AT40" s="97"/>
      <c r="AU40" s="98"/>
      <c r="AV40" s="98"/>
      <c r="AW40" s="98"/>
      <c r="AX40" s="98"/>
      <c r="AY40" s="98"/>
      <c r="AZ40" s="87"/>
      <c r="BA40" s="97"/>
      <c r="BB40" s="98"/>
      <c r="BC40" s="98"/>
      <c r="BD40" s="98"/>
      <c r="BE40" s="98"/>
      <c r="BF40" s="98"/>
      <c r="BG40" s="87"/>
      <c r="BH40" s="97"/>
      <c r="BI40" s="98"/>
      <c r="BJ40" s="98"/>
      <c r="BK40" s="98"/>
      <c r="BL40" s="98"/>
      <c r="BM40" s="98"/>
      <c r="BN40" s="87"/>
      <c r="BO40" s="26" t="s">
        <v>22786</v>
      </c>
      <c r="BR40" s="25"/>
    </row>
    <row r="41" customFormat="false" ht="13.2" hidden="false" customHeight="false" outlineLevel="0" collapsed="false">
      <c r="A41" s="25" t="s">
        <v>22711</v>
      </c>
      <c r="B41" s="79"/>
      <c r="C41" s="78"/>
      <c r="D41" s="79"/>
      <c r="E41" s="79"/>
      <c r="F41" s="79" t="s">
        <v>22787</v>
      </c>
      <c r="G41" s="79"/>
      <c r="H41" s="79"/>
      <c r="I41" s="80"/>
      <c r="J41" s="81" t="s">
        <v>22727</v>
      </c>
      <c r="K41" s="82" t="s">
        <v>22727</v>
      </c>
      <c r="L41" s="82"/>
      <c r="M41" s="82"/>
      <c r="N41" s="82"/>
      <c r="O41" s="83"/>
      <c r="P41" s="81" t="s">
        <v>22727</v>
      </c>
      <c r="Q41" s="82" t="s">
        <v>22727</v>
      </c>
      <c r="R41" s="82"/>
      <c r="S41" s="82"/>
      <c r="T41" s="84"/>
      <c r="U41" s="81" t="s">
        <v>22727</v>
      </c>
      <c r="V41" s="82" t="s">
        <v>22727</v>
      </c>
      <c r="W41" s="82"/>
      <c r="X41" s="82"/>
      <c r="Y41" s="84"/>
      <c r="Z41" s="85"/>
      <c r="AA41" s="86"/>
      <c r="AB41" s="86"/>
      <c r="AC41" s="86"/>
      <c r="AD41" s="87"/>
      <c r="AE41" s="85"/>
      <c r="AF41" s="86"/>
      <c r="AG41" s="86"/>
      <c r="AH41" s="86"/>
      <c r="AI41" s="87"/>
      <c r="AJ41" s="85"/>
      <c r="AK41" s="86"/>
      <c r="AL41" s="86"/>
      <c r="AM41" s="86"/>
      <c r="AN41" s="88"/>
      <c r="AO41" s="86"/>
      <c r="AP41" s="86"/>
      <c r="AQ41" s="86"/>
      <c r="AR41" s="86"/>
      <c r="AS41" s="88"/>
      <c r="AT41" s="97"/>
      <c r="AU41" s="98"/>
      <c r="AV41" s="98"/>
      <c r="AW41" s="98"/>
      <c r="AX41" s="98"/>
      <c r="AY41" s="98"/>
      <c r="AZ41" s="87"/>
      <c r="BA41" s="97"/>
      <c r="BB41" s="98"/>
      <c r="BC41" s="98"/>
      <c r="BD41" s="98"/>
      <c r="BE41" s="98"/>
      <c r="BF41" s="98"/>
      <c r="BG41" s="87"/>
      <c r="BH41" s="97"/>
      <c r="BI41" s="98"/>
      <c r="BJ41" s="98"/>
      <c r="BK41" s="98"/>
      <c r="BL41" s="98"/>
      <c r="BM41" s="98"/>
      <c r="BN41" s="87"/>
      <c r="BO41" s="26" t="s">
        <v>22788</v>
      </c>
      <c r="BR41" s="25"/>
    </row>
    <row r="42" customFormat="false" ht="13.2" hidden="false" customHeight="false" outlineLevel="0" collapsed="false">
      <c r="A42" s="25" t="s">
        <v>22711</v>
      </c>
      <c r="B42" s="79"/>
      <c r="C42" s="78"/>
      <c r="D42" s="79"/>
      <c r="E42" s="79"/>
      <c r="F42" s="79" t="s">
        <v>22789</v>
      </c>
      <c r="G42" s="79"/>
      <c r="H42" s="79"/>
      <c r="I42" s="80"/>
      <c r="J42" s="81" t="s">
        <v>408</v>
      </c>
      <c r="K42" s="82" t="s">
        <v>408</v>
      </c>
      <c r="L42" s="82"/>
      <c r="M42" s="82"/>
      <c r="N42" s="82"/>
      <c r="O42" s="83"/>
      <c r="P42" s="81" t="s">
        <v>408</v>
      </c>
      <c r="Q42" s="82" t="s">
        <v>408</v>
      </c>
      <c r="R42" s="82"/>
      <c r="S42" s="82"/>
      <c r="T42" s="84"/>
      <c r="U42" s="81" t="s">
        <v>408</v>
      </c>
      <c r="V42" s="82" t="s">
        <v>408</v>
      </c>
      <c r="W42" s="82"/>
      <c r="X42" s="82"/>
      <c r="Y42" s="84"/>
      <c r="Z42" s="85"/>
      <c r="AA42" s="86"/>
      <c r="AB42" s="86"/>
      <c r="AC42" s="86"/>
      <c r="AD42" s="87"/>
      <c r="AE42" s="85"/>
      <c r="AF42" s="86"/>
      <c r="AG42" s="86"/>
      <c r="AH42" s="86"/>
      <c r="AI42" s="87"/>
      <c r="AJ42" s="85"/>
      <c r="AK42" s="86"/>
      <c r="AL42" s="86"/>
      <c r="AM42" s="86"/>
      <c r="AN42" s="88"/>
      <c r="AO42" s="86"/>
      <c r="AP42" s="86"/>
      <c r="AQ42" s="86"/>
      <c r="AR42" s="86"/>
      <c r="AS42" s="88"/>
      <c r="AT42" s="97"/>
      <c r="AU42" s="98"/>
      <c r="AV42" s="98"/>
      <c r="AW42" s="98"/>
      <c r="AX42" s="98"/>
      <c r="AY42" s="98"/>
      <c r="AZ42" s="87"/>
      <c r="BA42" s="97"/>
      <c r="BB42" s="98"/>
      <c r="BC42" s="98"/>
      <c r="BD42" s="98"/>
      <c r="BE42" s="98"/>
      <c r="BF42" s="98"/>
      <c r="BG42" s="87"/>
      <c r="BH42" s="97"/>
      <c r="BI42" s="98"/>
      <c r="BJ42" s="98"/>
      <c r="BK42" s="98"/>
      <c r="BL42" s="98"/>
      <c r="BM42" s="98"/>
      <c r="BN42" s="87"/>
      <c r="BO42" s="26" t="s">
        <v>22790</v>
      </c>
      <c r="BR42" s="25" t="s">
        <v>17533</v>
      </c>
    </row>
    <row r="43" customFormat="false" ht="13.2" hidden="false" customHeight="false" outlineLevel="0" collapsed="false">
      <c r="A43" s="25" t="s">
        <v>22711</v>
      </c>
      <c r="B43" s="79"/>
      <c r="C43" s="78"/>
      <c r="D43" s="79"/>
      <c r="E43" s="79"/>
      <c r="F43" s="79" t="s">
        <v>22791</v>
      </c>
      <c r="G43" s="79"/>
      <c r="H43" s="79"/>
      <c r="I43" s="80"/>
      <c r="J43" s="81" t="s">
        <v>22727</v>
      </c>
      <c r="K43" s="82" t="s">
        <v>22727</v>
      </c>
      <c r="L43" s="82"/>
      <c r="M43" s="82"/>
      <c r="N43" s="82"/>
      <c r="O43" s="83"/>
      <c r="P43" s="81" t="s">
        <v>22727</v>
      </c>
      <c r="Q43" s="82" t="s">
        <v>22727</v>
      </c>
      <c r="R43" s="82"/>
      <c r="S43" s="82"/>
      <c r="T43" s="84"/>
      <c r="U43" s="81" t="s">
        <v>22727</v>
      </c>
      <c r="V43" s="82" t="s">
        <v>22727</v>
      </c>
      <c r="W43" s="82"/>
      <c r="X43" s="82"/>
      <c r="Y43" s="84"/>
      <c r="Z43" s="85"/>
      <c r="AA43" s="86"/>
      <c r="AB43" s="86"/>
      <c r="AC43" s="86"/>
      <c r="AD43" s="87"/>
      <c r="AE43" s="85"/>
      <c r="AF43" s="86"/>
      <c r="AG43" s="86"/>
      <c r="AH43" s="86"/>
      <c r="AI43" s="87"/>
      <c r="AJ43" s="85"/>
      <c r="AK43" s="86"/>
      <c r="AL43" s="86"/>
      <c r="AM43" s="86"/>
      <c r="AN43" s="88"/>
      <c r="AO43" s="86"/>
      <c r="AP43" s="86"/>
      <c r="AQ43" s="86"/>
      <c r="AR43" s="86"/>
      <c r="AS43" s="88"/>
      <c r="AT43" s="97"/>
      <c r="AU43" s="98"/>
      <c r="AV43" s="98"/>
      <c r="AW43" s="98"/>
      <c r="AX43" s="98"/>
      <c r="AY43" s="98"/>
      <c r="AZ43" s="87"/>
      <c r="BA43" s="97"/>
      <c r="BB43" s="98"/>
      <c r="BC43" s="98"/>
      <c r="BD43" s="98"/>
      <c r="BE43" s="98"/>
      <c r="BF43" s="98"/>
      <c r="BG43" s="87"/>
      <c r="BH43" s="97"/>
      <c r="BI43" s="98"/>
      <c r="BJ43" s="98"/>
      <c r="BK43" s="98"/>
      <c r="BL43" s="98"/>
      <c r="BM43" s="98"/>
      <c r="BN43" s="87"/>
      <c r="BO43" s="26" t="s">
        <v>22792</v>
      </c>
      <c r="BR43" s="25"/>
    </row>
    <row r="44" s="25" customFormat="true" ht="52.8" hidden="false" customHeight="false" outlineLevel="0" collapsed="false">
      <c r="A44" s="25" t="s">
        <v>22711</v>
      </c>
      <c r="B44" s="79"/>
      <c r="C44" s="78"/>
      <c r="D44" s="79"/>
      <c r="E44" s="79" t="s">
        <v>22793</v>
      </c>
      <c r="F44" s="79"/>
      <c r="G44" s="79"/>
      <c r="H44" s="79"/>
      <c r="I44" s="80"/>
      <c r="J44" s="81"/>
      <c r="K44" s="82"/>
      <c r="L44" s="82"/>
      <c r="M44" s="82"/>
      <c r="N44" s="82"/>
      <c r="O44" s="83"/>
      <c r="P44" s="81"/>
      <c r="Q44" s="82"/>
      <c r="R44" s="82"/>
      <c r="S44" s="82"/>
      <c r="T44" s="84"/>
      <c r="U44" s="81"/>
      <c r="V44" s="82"/>
      <c r="W44" s="82"/>
      <c r="X44" s="82"/>
      <c r="Y44" s="84"/>
      <c r="Z44" s="85" t="s">
        <v>22727</v>
      </c>
      <c r="AA44" s="86" t="s">
        <v>22727</v>
      </c>
      <c r="AB44" s="86"/>
      <c r="AC44" s="86"/>
      <c r="AD44" s="88" t="s">
        <v>22794</v>
      </c>
      <c r="AE44" s="85" t="s">
        <v>22727</v>
      </c>
      <c r="AF44" s="86" t="s">
        <v>22727</v>
      </c>
      <c r="AG44" s="86"/>
      <c r="AH44" s="86"/>
      <c r="AI44" s="88" t="s">
        <v>22794</v>
      </c>
      <c r="AJ44" s="85" t="s">
        <v>22727</v>
      </c>
      <c r="AK44" s="86" t="s">
        <v>22727</v>
      </c>
      <c r="AL44" s="86"/>
      <c r="AM44" s="86"/>
      <c r="AN44" s="88" t="s">
        <v>22794</v>
      </c>
      <c r="AO44" s="86" t="s">
        <v>22727</v>
      </c>
      <c r="AP44" s="86" t="s">
        <v>22727</v>
      </c>
      <c r="AQ44" s="86"/>
      <c r="AR44" s="86"/>
      <c r="AS44" s="88" t="s">
        <v>22794</v>
      </c>
      <c r="AT44" s="97" t="s">
        <v>22727</v>
      </c>
      <c r="AU44" s="98" t="s">
        <v>22727</v>
      </c>
      <c r="AV44" s="98"/>
      <c r="AW44" s="98"/>
      <c r="AX44" s="98"/>
      <c r="AY44" s="98"/>
      <c r="AZ44" s="88" t="s">
        <v>22794</v>
      </c>
      <c r="BA44" s="97" t="s">
        <v>22727</v>
      </c>
      <c r="BB44" s="98" t="s">
        <v>22727</v>
      </c>
      <c r="BC44" s="98"/>
      <c r="BD44" s="98"/>
      <c r="BE44" s="98"/>
      <c r="BF44" s="98"/>
      <c r="BG44" s="88" t="s">
        <v>22794</v>
      </c>
      <c r="BH44" s="97" t="s">
        <v>22727</v>
      </c>
      <c r="BI44" s="98" t="s">
        <v>22727</v>
      </c>
      <c r="BJ44" s="98"/>
      <c r="BK44" s="98"/>
      <c r="BL44" s="98"/>
      <c r="BM44" s="98"/>
      <c r="BN44" s="88" t="s">
        <v>22794</v>
      </c>
      <c r="BO44" s="26" t="s">
        <v>22795</v>
      </c>
      <c r="BP44" s="26" t="s">
        <v>22796</v>
      </c>
      <c r="BQ44" s="26" t="s">
        <v>22797</v>
      </c>
    </row>
    <row r="45" customFormat="false" ht="52.8" hidden="false" customHeight="false" outlineLevel="0" collapsed="false">
      <c r="A45" s="25" t="s">
        <v>22711</v>
      </c>
      <c r="B45" s="79"/>
      <c r="C45" s="78"/>
      <c r="D45" s="79"/>
      <c r="E45" s="79" t="s">
        <v>22798</v>
      </c>
      <c r="F45" s="79"/>
      <c r="G45" s="79"/>
      <c r="H45" s="79"/>
      <c r="I45" s="80"/>
      <c r="J45" s="81"/>
      <c r="K45" s="82"/>
      <c r="L45" s="82"/>
      <c r="M45" s="82"/>
      <c r="N45" s="82"/>
      <c r="O45" s="83"/>
      <c r="P45" s="81"/>
      <c r="Q45" s="82"/>
      <c r="R45" s="82"/>
      <c r="S45" s="82"/>
      <c r="T45" s="84"/>
      <c r="U45" s="81"/>
      <c r="V45" s="82"/>
      <c r="W45" s="82"/>
      <c r="X45" s="82"/>
      <c r="Y45" s="84"/>
      <c r="Z45" s="85" t="s">
        <v>22727</v>
      </c>
      <c r="AA45" s="86" t="s">
        <v>22727</v>
      </c>
      <c r="AB45" s="86"/>
      <c r="AC45" s="86"/>
      <c r="AD45" s="88" t="s">
        <v>22799</v>
      </c>
      <c r="AE45" s="85" t="s">
        <v>22727</v>
      </c>
      <c r="AF45" s="86" t="s">
        <v>22727</v>
      </c>
      <c r="AG45" s="86"/>
      <c r="AH45" s="86"/>
      <c r="AI45" s="88" t="s">
        <v>22799</v>
      </c>
      <c r="AJ45" s="85" t="s">
        <v>22727</v>
      </c>
      <c r="AK45" s="86" t="s">
        <v>22727</v>
      </c>
      <c r="AL45" s="86"/>
      <c r="AM45" s="86"/>
      <c r="AN45" s="88" t="s">
        <v>22799</v>
      </c>
      <c r="AO45" s="86" t="s">
        <v>22727</v>
      </c>
      <c r="AP45" s="86" t="s">
        <v>22727</v>
      </c>
      <c r="AQ45" s="86"/>
      <c r="AR45" s="86"/>
      <c r="AS45" s="88" t="s">
        <v>22799</v>
      </c>
      <c r="AT45" s="97" t="s">
        <v>22727</v>
      </c>
      <c r="AU45" s="98" t="s">
        <v>22727</v>
      </c>
      <c r="AV45" s="98"/>
      <c r="AW45" s="98"/>
      <c r="AX45" s="98"/>
      <c r="AY45" s="98"/>
      <c r="AZ45" s="88" t="s">
        <v>22799</v>
      </c>
      <c r="BA45" s="97" t="s">
        <v>22727</v>
      </c>
      <c r="BB45" s="98" t="s">
        <v>22727</v>
      </c>
      <c r="BC45" s="98"/>
      <c r="BD45" s="98"/>
      <c r="BE45" s="98"/>
      <c r="BF45" s="98"/>
      <c r="BG45" s="88" t="s">
        <v>22799</v>
      </c>
      <c r="BH45" s="97" t="s">
        <v>22727</v>
      </c>
      <c r="BI45" s="98" t="s">
        <v>22727</v>
      </c>
      <c r="BJ45" s="98"/>
      <c r="BK45" s="98"/>
      <c r="BL45" s="98"/>
      <c r="BM45" s="98"/>
      <c r="BN45" s="88" t="s">
        <v>22799</v>
      </c>
      <c r="BO45" s="26" t="s">
        <v>22800</v>
      </c>
      <c r="BQ45" s="26" t="s">
        <v>22797</v>
      </c>
      <c r="BR45" s="25"/>
    </row>
    <row r="46" customFormat="false" ht="79.2" hidden="false" customHeight="false" outlineLevel="0" collapsed="false">
      <c r="A46" s="25" t="s">
        <v>22711</v>
      </c>
      <c r="B46" s="79"/>
      <c r="C46" s="78" t="s">
        <v>50</v>
      </c>
      <c r="D46" s="79"/>
      <c r="E46" s="79"/>
      <c r="F46" s="79"/>
      <c r="G46" s="79"/>
      <c r="H46" s="79"/>
      <c r="I46" s="80"/>
      <c r="J46" s="81" t="s">
        <v>408</v>
      </c>
      <c r="K46" s="82" t="s">
        <v>408</v>
      </c>
      <c r="L46" s="82"/>
      <c r="M46" s="82"/>
      <c r="N46" s="82"/>
      <c r="O46" s="83"/>
      <c r="P46" s="81" t="s">
        <v>408</v>
      </c>
      <c r="Q46" s="82" t="s">
        <v>408</v>
      </c>
      <c r="R46" s="82"/>
      <c r="S46" s="82"/>
      <c r="T46" s="84"/>
      <c r="U46" s="81" t="s">
        <v>408</v>
      </c>
      <c r="V46" s="82" t="s">
        <v>408</v>
      </c>
      <c r="W46" s="82"/>
      <c r="X46" s="82"/>
      <c r="Y46" s="84"/>
      <c r="Z46" s="85" t="s">
        <v>22727</v>
      </c>
      <c r="AA46" s="86" t="s">
        <v>22727</v>
      </c>
      <c r="AB46" s="86"/>
      <c r="AC46" s="86"/>
      <c r="AD46" s="88" t="s">
        <v>22801</v>
      </c>
      <c r="AE46" s="85" t="s">
        <v>22727</v>
      </c>
      <c r="AF46" s="86" t="s">
        <v>22727</v>
      </c>
      <c r="AG46" s="86"/>
      <c r="AH46" s="86"/>
      <c r="AI46" s="88" t="s">
        <v>22801</v>
      </c>
      <c r="AJ46" s="85" t="s">
        <v>22727</v>
      </c>
      <c r="AK46" s="86" t="s">
        <v>22727</v>
      </c>
      <c r="AL46" s="86"/>
      <c r="AM46" s="86"/>
      <c r="AN46" s="88" t="s">
        <v>22801</v>
      </c>
      <c r="AO46" s="86" t="s">
        <v>22727</v>
      </c>
      <c r="AP46" s="86" t="s">
        <v>22727</v>
      </c>
      <c r="AQ46" s="86"/>
      <c r="AR46" s="86"/>
      <c r="AS46" s="88" t="s">
        <v>22801</v>
      </c>
      <c r="AT46" s="97" t="s">
        <v>22727</v>
      </c>
      <c r="AU46" s="98" t="s">
        <v>22727</v>
      </c>
      <c r="AV46" s="98"/>
      <c r="AW46" s="98"/>
      <c r="AX46" s="98"/>
      <c r="AY46" s="98"/>
      <c r="AZ46" s="88" t="s">
        <v>22801</v>
      </c>
      <c r="BA46" s="97" t="s">
        <v>22727</v>
      </c>
      <c r="BB46" s="98" t="s">
        <v>22727</v>
      </c>
      <c r="BC46" s="98"/>
      <c r="BD46" s="98"/>
      <c r="BE46" s="98"/>
      <c r="BF46" s="98"/>
      <c r="BG46" s="88" t="s">
        <v>22801</v>
      </c>
      <c r="BH46" s="97" t="s">
        <v>22727</v>
      </c>
      <c r="BI46" s="98" t="s">
        <v>22727</v>
      </c>
      <c r="BJ46" s="98"/>
      <c r="BK46" s="98"/>
      <c r="BL46" s="98"/>
      <c r="BM46" s="98"/>
      <c r="BN46" s="88" t="s">
        <v>22801</v>
      </c>
      <c r="BO46" s="26" t="s">
        <v>51</v>
      </c>
      <c r="BQ46" s="26" t="s">
        <v>22802</v>
      </c>
      <c r="BR46" s="25"/>
    </row>
    <row r="47" customFormat="false" ht="13.2" hidden="false" customHeight="false" outlineLevel="0" collapsed="false">
      <c r="A47" s="25" t="s">
        <v>22711</v>
      </c>
      <c r="B47" s="79"/>
      <c r="C47" s="78"/>
      <c r="D47" s="78" t="s">
        <v>52</v>
      </c>
      <c r="E47" s="79"/>
      <c r="F47" s="79"/>
      <c r="G47" s="79"/>
      <c r="H47" s="79"/>
      <c r="I47" s="80"/>
      <c r="J47" s="81" t="s">
        <v>408</v>
      </c>
      <c r="K47" s="82" t="s">
        <v>408</v>
      </c>
      <c r="L47" s="82"/>
      <c r="M47" s="82"/>
      <c r="N47" s="82"/>
      <c r="O47" s="84" t="s">
        <v>22803</v>
      </c>
      <c r="P47" s="81" t="s">
        <v>408</v>
      </c>
      <c r="Q47" s="82" t="s">
        <v>408</v>
      </c>
      <c r="R47" s="82"/>
      <c r="S47" s="82"/>
      <c r="T47" s="84" t="s">
        <v>22804</v>
      </c>
      <c r="U47" s="81" t="s">
        <v>408</v>
      </c>
      <c r="V47" s="82" t="s">
        <v>408</v>
      </c>
      <c r="W47" s="82"/>
      <c r="X47" s="82"/>
      <c r="Y47" s="84" t="s">
        <v>22803</v>
      </c>
      <c r="Z47" s="85" t="s">
        <v>408</v>
      </c>
      <c r="AA47" s="86" t="s">
        <v>408</v>
      </c>
      <c r="AB47" s="86"/>
      <c r="AC47" s="86"/>
      <c r="AD47" s="87"/>
      <c r="AE47" s="85" t="s">
        <v>408</v>
      </c>
      <c r="AF47" s="86" t="s">
        <v>408</v>
      </c>
      <c r="AG47" s="86"/>
      <c r="AH47" s="86"/>
      <c r="AI47" s="87"/>
      <c r="AJ47" s="85" t="s">
        <v>408</v>
      </c>
      <c r="AK47" s="86" t="s">
        <v>408</v>
      </c>
      <c r="AL47" s="86"/>
      <c r="AM47" s="86"/>
      <c r="AN47" s="88"/>
      <c r="AO47" s="86" t="s">
        <v>408</v>
      </c>
      <c r="AP47" s="86" t="s">
        <v>408</v>
      </c>
      <c r="AQ47" s="86"/>
      <c r="AR47" s="86"/>
      <c r="AS47" s="88"/>
      <c r="AT47" s="97" t="s">
        <v>408</v>
      </c>
      <c r="AU47" s="98" t="s">
        <v>408</v>
      </c>
      <c r="AV47" s="98"/>
      <c r="AW47" s="98"/>
      <c r="AX47" s="98"/>
      <c r="AY47" s="98"/>
      <c r="AZ47" s="87"/>
      <c r="BA47" s="97" t="s">
        <v>408</v>
      </c>
      <c r="BB47" s="98" t="s">
        <v>408</v>
      </c>
      <c r="BC47" s="98"/>
      <c r="BD47" s="98"/>
      <c r="BE47" s="98"/>
      <c r="BF47" s="98"/>
      <c r="BG47" s="87"/>
      <c r="BH47" s="97" t="s">
        <v>408</v>
      </c>
      <c r="BI47" s="98" t="s">
        <v>408</v>
      </c>
      <c r="BJ47" s="98"/>
      <c r="BK47" s="98"/>
      <c r="BL47" s="98"/>
      <c r="BM47" s="98"/>
      <c r="BN47" s="87"/>
      <c r="BO47" s="26" t="s">
        <v>22805</v>
      </c>
      <c r="BR47" s="40"/>
    </row>
    <row r="48" customFormat="false" ht="13.2" hidden="false" customHeight="false" outlineLevel="0" collapsed="false">
      <c r="A48" s="25" t="s">
        <v>22711</v>
      </c>
      <c r="B48" s="79"/>
      <c r="C48" s="78"/>
      <c r="D48" s="78"/>
      <c r="E48" s="79" t="s">
        <v>57</v>
      </c>
      <c r="F48" s="79"/>
      <c r="G48" s="79"/>
      <c r="H48" s="79"/>
      <c r="I48" s="80"/>
      <c r="J48" s="81" t="s">
        <v>408</v>
      </c>
      <c r="K48" s="82" t="s">
        <v>408</v>
      </c>
      <c r="L48" s="82"/>
      <c r="M48" s="82"/>
      <c r="N48" s="82"/>
      <c r="O48" s="83"/>
      <c r="P48" s="81" t="s">
        <v>408</v>
      </c>
      <c r="Q48" s="82" t="s">
        <v>408</v>
      </c>
      <c r="R48" s="82"/>
      <c r="S48" s="82"/>
      <c r="T48" s="84"/>
      <c r="U48" s="81" t="s">
        <v>408</v>
      </c>
      <c r="V48" s="82" t="s">
        <v>408</v>
      </c>
      <c r="W48" s="82"/>
      <c r="X48" s="82"/>
      <c r="Y48" s="84"/>
      <c r="Z48" s="85" t="s">
        <v>408</v>
      </c>
      <c r="AA48" s="86" t="s">
        <v>408</v>
      </c>
      <c r="AB48" s="86"/>
      <c r="AC48" s="86"/>
      <c r="AD48" s="87"/>
      <c r="AE48" s="85" t="s">
        <v>408</v>
      </c>
      <c r="AF48" s="86" t="s">
        <v>408</v>
      </c>
      <c r="AG48" s="86"/>
      <c r="AH48" s="86"/>
      <c r="AI48" s="87"/>
      <c r="AJ48" s="85" t="s">
        <v>408</v>
      </c>
      <c r="AK48" s="86" t="s">
        <v>408</v>
      </c>
      <c r="AL48" s="86"/>
      <c r="AM48" s="86"/>
      <c r="AN48" s="88"/>
      <c r="AO48" s="86" t="s">
        <v>408</v>
      </c>
      <c r="AP48" s="86" t="s">
        <v>408</v>
      </c>
      <c r="AQ48" s="86"/>
      <c r="AR48" s="86"/>
      <c r="AS48" s="88"/>
      <c r="AT48" s="97" t="s">
        <v>408</v>
      </c>
      <c r="AU48" s="98" t="s">
        <v>408</v>
      </c>
      <c r="AV48" s="98"/>
      <c r="AW48" s="98"/>
      <c r="AX48" s="98"/>
      <c r="AY48" s="98"/>
      <c r="AZ48" s="87"/>
      <c r="BA48" s="97" t="s">
        <v>408</v>
      </c>
      <c r="BB48" s="98" t="s">
        <v>408</v>
      </c>
      <c r="BC48" s="98"/>
      <c r="BD48" s="98"/>
      <c r="BE48" s="98"/>
      <c r="BF48" s="98"/>
      <c r="BG48" s="87"/>
      <c r="BH48" s="97" t="s">
        <v>408</v>
      </c>
      <c r="BI48" s="98" t="s">
        <v>408</v>
      </c>
      <c r="BJ48" s="98"/>
      <c r="BK48" s="98"/>
      <c r="BL48" s="98"/>
      <c r="BM48" s="98"/>
      <c r="BN48" s="87"/>
      <c r="BO48" s="26" t="s">
        <v>58</v>
      </c>
      <c r="BR48" s="25"/>
    </row>
    <row r="49" customFormat="false" ht="13.2" hidden="false" customHeight="false" outlineLevel="0" collapsed="false">
      <c r="A49" s="25" t="s">
        <v>22711</v>
      </c>
      <c r="B49" s="79"/>
      <c r="C49" s="78"/>
      <c r="D49" s="78"/>
      <c r="E49" s="79" t="s">
        <v>69</v>
      </c>
      <c r="F49" s="79"/>
      <c r="G49" s="79"/>
      <c r="H49" s="79"/>
      <c r="I49" s="80"/>
      <c r="J49" s="81" t="s">
        <v>22727</v>
      </c>
      <c r="K49" s="82" t="s">
        <v>22727</v>
      </c>
      <c r="L49" s="82"/>
      <c r="M49" s="82"/>
      <c r="N49" s="82"/>
      <c r="O49" s="83"/>
      <c r="P49" s="81" t="s">
        <v>22727</v>
      </c>
      <c r="Q49" s="82" t="s">
        <v>22727</v>
      </c>
      <c r="R49" s="82"/>
      <c r="S49" s="82"/>
      <c r="T49" s="84"/>
      <c r="U49" s="81" t="s">
        <v>22727</v>
      </c>
      <c r="V49" s="82" t="s">
        <v>22727</v>
      </c>
      <c r="W49" s="82"/>
      <c r="X49" s="82"/>
      <c r="Y49" s="84"/>
      <c r="Z49" s="85" t="s">
        <v>22727</v>
      </c>
      <c r="AA49" s="86" t="s">
        <v>22727</v>
      </c>
      <c r="AB49" s="86"/>
      <c r="AC49" s="86"/>
      <c r="AD49" s="87"/>
      <c r="AE49" s="85" t="s">
        <v>22727</v>
      </c>
      <c r="AF49" s="86" t="s">
        <v>22727</v>
      </c>
      <c r="AG49" s="86"/>
      <c r="AH49" s="86"/>
      <c r="AI49" s="87"/>
      <c r="AJ49" s="85" t="s">
        <v>22727</v>
      </c>
      <c r="AK49" s="86" t="s">
        <v>22727</v>
      </c>
      <c r="AL49" s="86"/>
      <c r="AM49" s="86"/>
      <c r="AN49" s="88"/>
      <c r="AO49" s="86" t="s">
        <v>22727</v>
      </c>
      <c r="AP49" s="86" t="s">
        <v>22727</v>
      </c>
      <c r="AQ49" s="86"/>
      <c r="AR49" s="86"/>
      <c r="AS49" s="88"/>
      <c r="AT49" s="97" t="s">
        <v>22727</v>
      </c>
      <c r="AU49" s="98" t="s">
        <v>22727</v>
      </c>
      <c r="AV49" s="98"/>
      <c r="AW49" s="98"/>
      <c r="AX49" s="98"/>
      <c r="AY49" s="98"/>
      <c r="AZ49" s="87"/>
      <c r="BA49" s="97" t="s">
        <v>22727</v>
      </c>
      <c r="BB49" s="98" t="s">
        <v>22727</v>
      </c>
      <c r="BC49" s="98"/>
      <c r="BD49" s="98"/>
      <c r="BE49" s="98"/>
      <c r="BF49" s="98"/>
      <c r="BG49" s="87"/>
      <c r="BH49" s="97" t="s">
        <v>22727</v>
      </c>
      <c r="BI49" s="98" t="s">
        <v>22727</v>
      </c>
      <c r="BJ49" s="98"/>
      <c r="BK49" s="98"/>
      <c r="BL49" s="98"/>
      <c r="BM49" s="98"/>
      <c r="BN49" s="87"/>
      <c r="BO49" s="26" t="s">
        <v>22806</v>
      </c>
      <c r="BR49" s="25"/>
    </row>
    <row r="50" customFormat="false" ht="13.2" hidden="false" customHeight="false" outlineLevel="0" collapsed="false">
      <c r="A50" s="25" t="s">
        <v>22711</v>
      </c>
      <c r="B50" s="79"/>
      <c r="C50" s="78"/>
      <c r="D50" s="78"/>
      <c r="E50" s="79" t="s">
        <v>71</v>
      </c>
      <c r="F50" s="79"/>
      <c r="G50" s="79"/>
      <c r="H50" s="79"/>
      <c r="I50" s="80"/>
      <c r="J50" s="81" t="s">
        <v>22727</v>
      </c>
      <c r="K50" s="82" t="s">
        <v>22727</v>
      </c>
      <c r="L50" s="82"/>
      <c r="M50" s="82"/>
      <c r="N50" s="82"/>
      <c r="O50" s="83"/>
      <c r="P50" s="81" t="s">
        <v>22727</v>
      </c>
      <c r="Q50" s="82" t="s">
        <v>22727</v>
      </c>
      <c r="R50" s="82"/>
      <c r="S50" s="82"/>
      <c r="T50" s="84"/>
      <c r="U50" s="81" t="s">
        <v>22727</v>
      </c>
      <c r="V50" s="82" t="s">
        <v>22727</v>
      </c>
      <c r="W50" s="82"/>
      <c r="X50" s="82"/>
      <c r="Y50" s="84"/>
      <c r="Z50" s="85" t="s">
        <v>22727</v>
      </c>
      <c r="AA50" s="86" t="s">
        <v>22727</v>
      </c>
      <c r="AB50" s="86"/>
      <c r="AC50" s="86"/>
      <c r="AD50" s="87"/>
      <c r="AE50" s="85" t="s">
        <v>22727</v>
      </c>
      <c r="AF50" s="86" t="s">
        <v>22727</v>
      </c>
      <c r="AG50" s="86"/>
      <c r="AH50" s="86"/>
      <c r="AI50" s="87"/>
      <c r="AJ50" s="85" t="s">
        <v>22727</v>
      </c>
      <c r="AK50" s="86" t="s">
        <v>22727</v>
      </c>
      <c r="AL50" s="86"/>
      <c r="AM50" s="86"/>
      <c r="AN50" s="88"/>
      <c r="AO50" s="86" t="s">
        <v>22727</v>
      </c>
      <c r="AP50" s="86" t="s">
        <v>22727</v>
      </c>
      <c r="AQ50" s="86"/>
      <c r="AR50" s="86"/>
      <c r="AS50" s="88"/>
      <c r="AT50" s="97" t="s">
        <v>22727</v>
      </c>
      <c r="AU50" s="98" t="s">
        <v>22727</v>
      </c>
      <c r="AV50" s="98"/>
      <c r="AW50" s="98"/>
      <c r="AX50" s="98"/>
      <c r="AY50" s="98"/>
      <c r="AZ50" s="87"/>
      <c r="BA50" s="97" t="s">
        <v>22727</v>
      </c>
      <c r="BB50" s="98" t="s">
        <v>22727</v>
      </c>
      <c r="BC50" s="98"/>
      <c r="BD50" s="98"/>
      <c r="BE50" s="98"/>
      <c r="BF50" s="98"/>
      <c r="BG50" s="87"/>
      <c r="BH50" s="97" t="s">
        <v>22727</v>
      </c>
      <c r="BI50" s="98" t="s">
        <v>22727</v>
      </c>
      <c r="BJ50" s="98"/>
      <c r="BK50" s="98"/>
      <c r="BL50" s="98"/>
      <c r="BM50" s="98"/>
      <c r="BN50" s="87"/>
      <c r="BO50" s="26" t="s">
        <v>22807</v>
      </c>
      <c r="BR50" s="25"/>
    </row>
    <row r="51" customFormat="false" ht="13.2" hidden="false" customHeight="false" outlineLevel="0" collapsed="false">
      <c r="A51" s="25" t="s">
        <v>22711</v>
      </c>
      <c r="B51" s="79"/>
      <c r="C51" s="78"/>
      <c r="D51" s="78"/>
      <c r="E51" s="79" t="s">
        <v>73</v>
      </c>
      <c r="F51" s="79"/>
      <c r="G51" s="79"/>
      <c r="H51" s="79"/>
      <c r="I51" s="80"/>
      <c r="J51" s="81" t="s">
        <v>408</v>
      </c>
      <c r="K51" s="82" t="s">
        <v>408</v>
      </c>
      <c r="L51" s="82"/>
      <c r="M51" s="82"/>
      <c r="N51" s="82"/>
      <c r="O51" s="83"/>
      <c r="P51" s="81" t="s">
        <v>408</v>
      </c>
      <c r="Q51" s="82" t="s">
        <v>408</v>
      </c>
      <c r="R51" s="82"/>
      <c r="S51" s="82"/>
      <c r="T51" s="84"/>
      <c r="U51" s="81" t="s">
        <v>408</v>
      </c>
      <c r="V51" s="82" t="s">
        <v>408</v>
      </c>
      <c r="W51" s="82"/>
      <c r="X51" s="82"/>
      <c r="Y51" s="84"/>
      <c r="Z51" s="85" t="s">
        <v>22727</v>
      </c>
      <c r="AA51" s="86" t="s">
        <v>22727</v>
      </c>
      <c r="AB51" s="86"/>
      <c r="AC51" s="86"/>
      <c r="AD51" s="87"/>
      <c r="AE51" s="85" t="s">
        <v>22727</v>
      </c>
      <c r="AF51" s="86" t="s">
        <v>22727</v>
      </c>
      <c r="AG51" s="86"/>
      <c r="AH51" s="86"/>
      <c r="AI51" s="87"/>
      <c r="AJ51" s="85" t="s">
        <v>22727</v>
      </c>
      <c r="AK51" s="86" t="s">
        <v>22727</v>
      </c>
      <c r="AL51" s="86"/>
      <c r="AM51" s="86"/>
      <c r="AN51" s="88"/>
      <c r="AO51" s="86" t="s">
        <v>22727</v>
      </c>
      <c r="AP51" s="86" t="s">
        <v>22727</v>
      </c>
      <c r="AQ51" s="86"/>
      <c r="AR51" s="86"/>
      <c r="AS51" s="88"/>
      <c r="AT51" s="97" t="s">
        <v>22727</v>
      </c>
      <c r="AU51" s="98" t="s">
        <v>22727</v>
      </c>
      <c r="AV51" s="98"/>
      <c r="AW51" s="98"/>
      <c r="AX51" s="98"/>
      <c r="AY51" s="98"/>
      <c r="AZ51" s="87"/>
      <c r="BA51" s="97" t="s">
        <v>22727</v>
      </c>
      <c r="BB51" s="98" t="s">
        <v>22727</v>
      </c>
      <c r="BC51" s="98"/>
      <c r="BD51" s="98"/>
      <c r="BE51" s="98"/>
      <c r="BF51" s="98"/>
      <c r="BG51" s="87"/>
      <c r="BH51" s="97" t="s">
        <v>22727</v>
      </c>
      <c r="BI51" s="98" t="s">
        <v>22727</v>
      </c>
      <c r="BJ51" s="98"/>
      <c r="BK51" s="98"/>
      <c r="BL51" s="98"/>
      <c r="BM51" s="98"/>
      <c r="BN51" s="87"/>
      <c r="BO51" s="26" t="s">
        <v>74</v>
      </c>
      <c r="BR51" s="25"/>
    </row>
    <row r="52" customFormat="false" ht="13.2" hidden="false" customHeight="false" outlineLevel="0" collapsed="false">
      <c r="A52" s="25" t="s">
        <v>22711</v>
      </c>
      <c r="B52" s="79"/>
      <c r="C52" s="78"/>
      <c r="D52" s="78"/>
      <c r="E52" s="79" t="s">
        <v>75</v>
      </c>
      <c r="F52" s="79"/>
      <c r="G52" s="79"/>
      <c r="H52" s="79"/>
      <c r="I52" s="80"/>
      <c r="J52" s="81" t="s">
        <v>408</v>
      </c>
      <c r="K52" s="82" t="s">
        <v>408</v>
      </c>
      <c r="L52" s="82"/>
      <c r="M52" s="82"/>
      <c r="N52" s="82"/>
      <c r="O52" s="83"/>
      <c r="P52" s="81" t="s">
        <v>408</v>
      </c>
      <c r="Q52" s="82" t="s">
        <v>408</v>
      </c>
      <c r="R52" s="82"/>
      <c r="S52" s="82"/>
      <c r="T52" s="84"/>
      <c r="U52" s="81" t="s">
        <v>408</v>
      </c>
      <c r="V52" s="82" t="s">
        <v>408</v>
      </c>
      <c r="W52" s="82"/>
      <c r="X52" s="82"/>
      <c r="Y52" s="84"/>
      <c r="Z52" s="85" t="s">
        <v>22727</v>
      </c>
      <c r="AA52" s="86" t="s">
        <v>22727</v>
      </c>
      <c r="AB52" s="86"/>
      <c r="AC52" s="86"/>
      <c r="AD52" s="87"/>
      <c r="AE52" s="85" t="s">
        <v>22727</v>
      </c>
      <c r="AF52" s="86" t="s">
        <v>22727</v>
      </c>
      <c r="AG52" s="86"/>
      <c r="AH52" s="86"/>
      <c r="AI52" s="87"/>
      <c r="AJ52" s="85" t="s">
        <v>22727</v>
      </c>
      <c r="AK52" s="86" t="s">
        <v>22727</v>
      </c>
      <c r="AL52" s="86"/>
      <c r="AM52" s="86"/>
      <c r="AN52" s="88"/>
      <c r="AO52" s="86" t="s">
        <v>22727</v>
      </c>
      <c r="AP52" s="86" t="s">
        <v>22727</v>
      </c>
      <c r="AQ52" s="86"/>
      <c r="AR52" s="86"/>
      <c r="AS52" s="88"/>
      <c r="AT52" s="97" t="s">
        <v>22727</v>
      </c>
      <c r="AU52" s="98" t="s">
        <v>22727</v>
      </c>
      <c r="AV52" s="98"/>
      <c r="AW52" s="98"/>
      <c r="AX52" s="98"/>
      <c r="AY52" s="98"/>
      <c r="AZ52" s="87"/>
      <c r="BA52" s="97" t="s">
        <v>22727</v>
      </c>
      <c r="BB52" s="98" t="s">
        <v>22727</v>
      </c>
      <c r="BC52" s="98"/>
      <c r="BD52" s="98"/>
      <c r="BE52" s="98"/>
      <c r="BF52" s="98"/>
      <c r="BG52" s="87"/>
      <c r="BH52" s="97" t="s">
        <v>22727</v>
      </c>
      <c r="BI52" s="98" t="s">
        <v>22727</v>
      </c>
      <c r="BJ52" s="98"/>
      <c r="BK52" s="98"/>
      <c r="BL52" s="98"/>
      <c r="BM52" s="98"/>
      <c r="BN52" s="87"/>
      <c r="BO52" s="26" t="s">
        <v>76</v>
      </c>
      <c r="BR52" s="25"/>
    </row>
    <row r="53" customFormat="false" ht="13.2" hidden="false" customHeight="false" outlineLevel="0" collapsed="false">
      <c r="A53" s="25" t="s">
        <v>22711</v>
      </c>
      <c r="B53" s="79"/>
      <c r="C53" s="78"/>
      <c r="D53" s="78"/>
      <c r="E53" s="79" t="s">
        <v>77</v>
      </c>
      <c r="F53" s="79"/>
      <c r="G53" s="79"/>
      <c r="H53" s="79"/>
      <c r="I53" s="80"/>
      <c r="J53" s="81" t="s">
        <v>408</v>
      </c>
      <c r="K53" s="82" t="s">
        <v>408</v>
      </c>
      <c r="L53" s="82"/>
      <c r="M53" s="82"/>
      <c r="N53" s="82"/>
      <c r="O53" s="83"/>
      <c r="P53" s="81" t="s">
        <v>408</v>
      </c>
      <c r="Q53" s="82" t="s">
        <v>408</v>
      </c>
      <c r="R53" s="82"/>
      <c r="S53" s="82"/>
      <c r="T53" s="84"/>
      <c r="U53" s="81" t="s">
        <v>408</v>
      </c>
      <c r="V53" s="82" t="s">
        <v>408</v>
      </c>
      <c r="W53" s="82"/>
      <c r="X53" s="82"/>
      <c r="Y53" s="84"/>
      <c r="Z53" s="85" t="s">
        <v>22727</v>
      </c>
      <c r="AA53" s="86" t="s">
        <v>22727</v>
      </c>
      <c r="AB53" s="86"/>
      <c r="AC53" s="86"/>
      <c r="AD53" s="87"/>
      <c r="AE53" s="85" t="s">
        <v>22727</v>
      </c>
      <c r="AF53" s="86" t="s">
        <v>22727</v>
      </c>
      <c r="AG53" s="86"/>
      <c r="AH53" s="86"/>
      <c r="AI53" s="87"/>
      <c r="AJ53" s="85" t="s">
        <v>22727</v>
      </c>
      <c r="AK53" s="86" t="s">
        <v>22727</v>
      </c>
      <c r="AL53" s="86"/>
      <c r="AM53" s="86"/>
      <c r="AN53" s="88"/>
      <c r="AO53" s="86" t="s">
        <v>22727</v>
      </c>
      <c r="AP53" s="86" t="s">
        <v>22727</v>
      </c>
      <c r="AQ53" s="86"/>
      <c r="AR53" s="86"/>
      <c r="AS53" s="88"/>
      <c r="AT53" s="97" t="s">
        <v>22727</v>
      </c>
      <c r="AU53" s="98" t="s">
        <v>22727</v>
      </c>
      <c r="AV53" s="98"/>
      <c r="AW53" s="98"/>
      <c r="AX53" s="98"/>
      <c r="AY53" s="98"/>
      <c r="AZ53" s="87"/>
      <c r="BA53" s="97" t="s">
        <v>22727</v>
      </c>
      <c r="BB53" s="98" t="s">
        <v>22727</v>
      </c>
      <c r="BC53" s="98"/>
      <c r="BD53" s="98"/>
      <c r="BE53" s="98"/>
      <c r="BF53" s="98"/>
      <c r="BG53" s="87"/>
      <c r="BH53" s="97" t="s">
        <v>22727</v>
      </c>
      <c r="BI53" s="98" t="s">
        <v>22727</v>
      </c>
      <c r="BJ53" s="98"/>
      <c r="BK53" s="98"/>
      <c r="BL53" s="98"/>
      <c r="BM53" s="98"/>
      <c r="BN53" s="87"/>
      <c r="BO53" s="26" t="s">
        <v>78</v>
      </c>
      <c r="BR53" s="25"/>
    </row>
    <row r="54" customFormat="false" ht="13.2" hidden="false" customHeight="false" outlineLevel="0" collapsed="false">
      <c r="A54" s="25" t="s">
        <v>22711</v>
      </c>
      <c r="B54" s="79"/>
      <c r="C54" s="78" t="s">
        <v>22808</v>
      </c>
      <c r="D54" s="79"/>
      <c r="E54" s="79"/>
      <c r="F54" s="79"/>
      <c r="G54" s="79"/>
      <c r="H54" s="79"/>
      <c r="I54" s="80"/>
      <c r="J54" s="81" t="s">
        <v>408</v>
      </c>
      <c r="K54" s="82" t="s">
        <v>408</v>
      </c>
      <c r="L54" s="82"/>
      <c r="M54" s="82"/>
      <c r="N54" s="82"/>
      <c r="O54" s="83"/>
      <c r="P54" s="81" t="s">
        <v>408</v>
      </c>
      <c r="Q54" s="82" t="s">
        <v>408</v>
      </c>
      <c r="R54" s="82"/>
      <c r="S54" s="82"/>
      <c r="T54" s="84"/>
      <c r="U54" s="81" t="s">
        <v>408</v>
      </c>
      <c r="V54" s="82" t="s">
        <v>408</v>
      </c>
      <c r="W54" s="82"/>
      <c r="X54" s="82"/>
      <c r="Y54" s="84"/>
      <c r="Z54" s="85"/>
      <c r="AA54" s="86"/>
      <c r="AB54" s="86"/>
      <c r="AC54" s="86"/>
      <c r="AD54" s="87"/>
      <c r="AE54" s="85"/>
      <c r="AF54" s="86"/>
      <c r="AG54" s="86"/>
      <c r="AH54" s="86"/>
      <c r="AI54" s="87"/>
      <c r="AJ54" s="85"/>
      <c r="AK54" s="86"/>
      <c r="AL54" s="86"/>
      <c r="AM54" s="86"/>
      <c r="AN54" s="88"/>
      <c r="AO54" s="86"/>
      <c r="AP54" s="86"/>
      <c r="AQ54" s="86"/>
      <c r="AR54" s="86"/>
      <c r="AS54" s="88"/>
      <c r="AT54" s="97"/>
      <c r="AU54" s="98"/>
      <c r="AV54" s="98"/>
      <c r="AW54" s="98"/>
      <c r="AX54" s="98"/>
      <c r="AY54" s="98"/>
      <c r="AZ54" s="87"/>
      <c r="BA54" s="97"/>
      <c r="BB54" s="98"/>
      <c r="BC54" s="98"/>
      <c r="BD54" s="98"/>
      <c r="BE54" s="98"/>
      <c r="BF54" s="98"/>
      <c r="BG54" s="87"/>
      <c r="BH54" s="97"/>
      <c r="BI54" s="98"/>
      <c r="BJ54" s="98"/>
      <c r="BK54" s="98"/>
      <c r="BL54" s="98"/>
      <c r="BM54" s="98"/>
      <c r="BN54" s="87"/>
      <c r="BO54" s="26" t="s">
        <v>22809</v>
      </c>
      <c r="BR54" s="25"/>
    </row>
    <row r="55" customFormat="false" ht="13.2" hidden="false" customHeight="false" outlineLevel="0" collapsed="false">
      <c r="A55" s="25" t="s">
        <v>22711</v>
      </c>
      <c r="B55" s="79"/>
      <c r="C55" s="78"/>
      <c r="D55" s="79" t="s">
        <v>22810</v>
      </c>
      <c r="E55" s="79"/>
      <c r="F55" s="79"/>
      <c r="G55" s="79"/>
      <c r="H55" s="79"/>
      <c r="I55" s="80"/>
      <c r="J55" s="81" t="s">
        <v>408</v>
      </c>
      <c r="K55" s="82" t="s">
        <v>408</v>
      </c>
      <c r="L55" s="82"/>
      <c r="M55" s="82"/>
      <c r="N55" s="82"/>
      <c r="O55" s="83"/>
      <c r="P55" s="81" t="s">
        <v>408</v>
      </c>
      <c r="Q55" s="82" t="s">
        <v>408</v>
      </c>
      <c r="R55" s="82"/>
      <c r="S55" s="82"/>
      <c r="T55" s="84"/>
      <c r="U55" s="81" t="s">
        <v>408</v>
      </c>
      <c r="V55" s="82" t="s">
        <v>408</v>
      </c>
      <c r="W55" s="82"/>
      <c r="X55" s="82"/>
      <c r="Y55" s="84"/>
      <c r="Z55" s="85"/>
      <c r="AA55" s="86"/>
      <c r="AB55" s="86"/>
      <c r="AC55" s="86"/>
      <c r="AD55" s="87"/>
      <c r="AE55" s="85"/>
      <c r="AF55" s="86"/>
      <c r="AG55" s="86"/>
      <c r="AH55" s="86"/>
      <c r="AI55" s="87"/>
      <c r="AJ55" s="85"/>
      <c r="AK55" s="86"/>
      <c r="AL55" s="86"/>
      <c r="AM55" s="86"/>
      <c r="AN55" s="88"/>
      <c r="AO55" s="86"/>
      <c r="AP55" s="86"/>
      <c r="AQ55" s="86"/>
      <c r="AR55" s="86"/>
      <c r="AS55" s="88"/>
      <c r="AT55" s="97"/>
      <c r="AU55" s="98"/>
      <c r="AV55" s="98"/>
      <c r="AW55" s="98"/>
      <c r="AX55" s="98"/>
      <c r="AY55" s="98"/>
      <c r="AZ55" s="87"/>
      <c r="BA55" s="97"/>
      <c r="BB55" s="98"/>
      <c r="BC55" s="98"/>
      <c r="BD55" s="98"/>
      <c r="BE55" s="98"/>
      <c r="BF55" s="98"/>
      <c r="BG55" s="87"/>
      <c r="BH55" s="97"/>
      <c r="BI55" s="98"/>
      <c r="BJ55" s="98"/>
      <c r="BK55" s="98"/>
      <c r="BL55" s="98"/>
      <c r="BM55" s="98"/>
      <c r="BN55" s="87"/>
      <c r="BO55" s="26" t="s">
        <v>22811</v>
      </c>
      <c r="BR55" s="25"/>
    </row>
    <row r="56" customFormat="false" ht="13.2" hidden="false" customHeight="false" outlineLevel="0" collapsed="false">
      <c r="A56" s="25" t="s">
        <v>22711</v>
      </c>
      <c r="B56" s="79"/>
      <c r="C56" s="78"/>
      <c r="D56" s="79" t="s">
        <v>22812</v>
      </c>
      <c r="E56" s="79"/>
      <c r="F56" s="79"/>
      <c r="G56" s="79"/>
      <c r="H56" s="79"/>
      <c r="I56" s="80"/>
      <c r="J56" s="81" t="s">
        <v>408</v>
      </c>
      <c r="K56" s="82" t="s">
        <v>408</v>
      </c>
      <c r="L56" s="82"/>
      <c r="M56" s="82"/>
      <c r="N56" s="82"/>
      <c r="O56" s="83"/>
      <c r="P56" s="81"/>
      <c r="Q56" s="82"/>
      <c r="R56" s="82"/>
      <c r="S56" s="82"/>
      <c r="T56" s="84"/>
      <c r="U56" s="81"/>
      <c r="V56" s="82"/>
      <c r="W56" s="82"/>
      <c r="X56" s="82"/>
      <c r="Y56" s="84"/>
      <c r="Z56" s="85"/>
      <c r="AA56" s="86"/>
      <c r="AB56" s="86"/>
      <c r="AC56" s="86"/>
      <c r="AD56" s="87"/>
      <c r="AE56" s="85"/>
      <c r="AF56" s="86"/>
      <c r="AG56" s="86"/>
      <c r="AH56" s="86"/>
      <c r="AI56" s="87"/>
      <c r="AJ56" s="85"/>
      <c r="AK56" s="86"/>
      <c r="AL56" s="86"/>
      <c r="AM56" s="86"/>
      <c r="AN56" s="88"/>
      <c r="AO56" s="86"/>
      <c r="AP56" s="86"/>
      <c r="AQ56" s="86"/>
      <c r="AR56" s="86"/>
      <c r="AS56" s="88"/>
      <c r="AT56" s="97"/>
      <c r="AU56" s="98"/>
      <c r="AV56" s="98"/>
      <c r="AW56" s="98"/>
      <c r="AX56" s="98"/>
      <c r="AY56" s="98"/>
      <c r="AZ56" s="87"/>
      <c r="BA56" s="97"/>
      <c r="BB56" s="98"/>
      <c r="BC56" s="98"/>
      <c r="BD56" s="98"/>
      <c r="BE56" s="98"/>
      <c r="BF56" s="98"/>
      <c r="BG56" s="87"/>
      <c r="BH56" s="97"/>
      <c r="BI56" s="98"/>
      <c r="BJ56" s="98"/>
      <c r="BK56" s="98"/>
      <c r="BL56" s="98"/>
      <c r="BM56" s="98"/>
      <c r="BN56" s="87"/>
      <c r="BO56" s="26" t="s">
        <v>22452</v>
      </c>
      <c r="BR56" s="25"/>
    </row>
    <row r="57" customFormat="false" ht="13.2" hidden="false" customHeight="false" outlineLevel="0" collapsed="false">
      <c r="A57" s="25" t="s">
        <v>22711</v>
      </c>
      <c r="B57" s="79"/>
      <c r="C57" s="78"/>
      <c r="D57" s="79" t="s">
        <v>22813</v>
      </c>
      <c r="E57" s="79"/>
      <c r="F57" s="79"/>
      <c r="G57" s="79"/>
      <c r="H57" s="79"/>
      <c r="I57" s="80"/>
      <c r="J57" s="81"/>
      <c r="K57" s="82"/>
      <c r="L57" s="82"/>
      <c r="M57" s="82"/>
      <c r="N57" s="82"/>
      <c r="O57" s="83"/>
      <c r="P57" s="81" t="s">
        <v>408</v>
      </c>
      <c r="Q57" s="82" t="s">
        <v>408</v>
      </c>
      <c r="R57" s="82"/>
      <c r="S57" s="82"/>
      <c r="T57" s="84"/>
      <c r="U57" s="81" t="s">
        <v>408</v>
      </c>
      <c r="V57" s="82" t="s">
        <v>408</v>
      </c>
      <c r="W57" s="82"/>
      <c r="X57" s="82"/>
      <c r="Y57" s="84"/>
      <c r="Z57" s="85"/>
      <c r="AA57" s="86"/>
      <c r="AB57" s="86"/>
      <c r="AC57" s="86"/>
      <c r="AD57" s="87"/>
      <c r="AE57" s="85"/>
      <c r="AF57" s="86"/>
      <c r="AG57" s="86"/>
      <c r="AH57" s="86"/>
      <c r="AI57" s="87"/>
      <c r="AJ57" s="85"/>
      <c r="AK57" s="86"/>
      <c r="AL57" s="86"/>
      <c r="AM57" s="86"/>
      <c r="AN57" s="88"/>
      <c r="AO57" s="86"/>
      <c r="AP57" s="86"/>
      <c r="AQ57" s="86"/>
      <c r="AR57" s="86"/>
      <c r="AS57" s="88"/>
      <c r="AT57" s="97"/>
      <c r="AU57" s="98"/>
      <c r="AV57" s="98"/>
      <c r="AW57" s="98"/>
      <c r="AX57" s="98"/>
      <c r="AY57" s="98"/>
      <c r="AZ57" s="87"/>
      <c r="BA57" s="97"/>
      <c r="BB57" s="98"/>
      <c r="BC57" s="98"/>
      <c r="BD57" s="98"/>
      <c r="BE57" s="98"/>
      <c r="BF57" s="98"/>
      <c r="BG57" s="87"/>
      <c r="BH57" s="97"/>
      <c r="BI57" s="98"/>
      <c r="BJ57" s="98"/>
      <c r="BK57" s="98"/>
      <c r="BL57" s="98"/>
      <c r="BM57" s="98"/>
      <c r="BN57" s="87"/>
      <c r="BO57" s="26" t="s">
        <v>22814</v>
      </c>
      <c r="BR57" s="25"/>
    </row>
    <row r="58" customFormat="false" ht="13.2" hidden="false" customHeight="false" outlineLevel="0" collapsed="false">
      <c r="A58" s="25" t="s">
        <v>22711</v>
      </c>
      <c r="B58" s="79"/>
      <c r="C58" s="78"/>
      <c r="D58" s="79" t="s">
        <v>22815</v>
      </c>
      <c r="E58" s="79"/>
      <c r="F58" s="79"/>
      <c r="G58" s="79"/>
      <c r="H58" s="79"/>
      <c r="I58" s="80"/>
      <c r="J58" s="81" t="s">
        <v>408</v>
      </c>
      <c r="K58" s="82" t="s">
        <v>408</v>
      </c>
      <c r="L58" s="82"/>
      <c r="M58" s="82"/>
      <c r="N58" s="82"/>
      <c r="O58" s="83"/>
      <c r="P58" s="81" t="s">
        <v>408</v>
      </c>
      <c r="Q58" s="82" t="s">
        <v>408</v>
      </c>
      <c r="R58" s="82"/>
      <c r="S58" s="82"/>
      <c r="T58" s="84"/>
      <c r="U58" s="81"/>
      <c r="V58" s="82"/>
      <c r="W58" s="82"/>
      <c r="X58" s="82"/>
      <c r="Y58" s="84"/>
      <c r="Z58" s="85"/>
      <c r="AA58" s="86"/>
      <c r="AB58" s="86"/>
      <c r="AC58" s="86"/>
      <c r="AD58" s="87"/>
      <c r="AE58" s="85"/>
      <c r="AF58" s="86"/>
      <c r="AG58" s="86"/>
      <c r="AH58" s="86"/>
      <c r="AI58" s="87"/>
      <c r="AJ58" s="85"/>
      <c r="AK58" s="86"/>
      <c r="AL58" s="86"/>
      <c r="AM58" s="86"/>
      <c r="AN58" s="88"/>
      <c r="AO58" s="86"/>
      <c r="AP58" s="86"/>
      <c r="AQ58" s="86"/>
      <c r="AR58" s="86"/>
      <c r="AS58" s="88"/>
      <c r="AT58" s="97"/>
      <c r="AU58" s="98"/>
      <c r="AV58" s="98"/>
      <c r="AW58" s="98"/>
      <c r="AX58" s="98"/>
      <c r="AY58" s="98"/>
      <c r="AZ58" s="87"/>
      <c r="BA58" s="97"/>
      <c r="BB58" s="98"/>
      <c r="BC58" s="98"/>
      <c r="BD58" s="98"/>
      <c r="BE58" s="98"/>
      <c r="BF58" s="98"/>
      <c r="BG58" s="87"/>
      <c r="BH58" s="97"/>
      <c r="BI58" s="98"/>
      <c r="BJ58" s="98"/>
      <c r="BK58" s="98"/>
      <c r="BL58" s="98"/>
      <c r="BM58" s="98"/>
      <c r="BN58" s="87"/>
      <c r="BO58" s="26" t="s">
        <v>21878</v>
      </c>
      <c r="BR58" s="103" t="s">
        <v>22816</v>
      </c>
    </row>
    <row r="59" customFormat="false" ht="13.2" hidden="false" customHeight="false" outlineLevel="0" collapsed="false">
      <c r="A59" s="25" t="s">
        <v>22711</v>
      </c>
      <c r="B59" s="79"/>
      <c r="C59" s="78"/>
      <c r="D59" s="79" t="s">
        <v>22817</v>
      </c>
      <c r="E59" s="79"/>
      <c r="F59" s="79"/>
      <c r="G59" s="79"/>
      <c r="H59" s="79"/>
      <c r="I59" s="80"/>
      <c r="J59" s="81" t="s">
        <v>408</v>
      </c>
      <c r="K59" s="82" t="s">
        <v>408</v>
      </c>
      <c r="L59" s="82"/>
      <c r="M59" s="82"/>
      <c r="N59" s="82"/>
      <c r="O59" s="83"/>
      <c r="P59" s="81" t="s">
        <v>408</v>
      </c>
      <c r="Q59" s="82" t="s">
        <v>408</v>
      </c>
      <c r="R59" s="82"/>
      <c r="S59" s="82"/>
      <c r="T59" s="84"/>
      <c r="U59" s="81"/>
      <c r="V59" s="82"/>
      <c r="W59" s="82"/>
      <c r="X59" s="82"/>
      <c r="Y59" s="84"/>
      <c r="Z59" s="85"/>
      <c r="AA59" s="86"/>
      <c r="AB59" s="86"/>
      <c r="AC59" s="86"/>
      <c r="AD59" s="87"/>
      <c r="AE59" s="85"/>
      <c r="AF59" s="86"/>
      <c r="AG59" s="86"/>
      <c r="AH59" s="86"/>
      <c r="AI59" s="87"/>
      <c r="AJ59" s="85"/>
      <c r="AK59" s="86"/>
      <c r="AL59" s="86"/>
      <c r="AM59" s="86"/>
      <c r="AN59" s="88"/>
      <c r="AO59" s="86"/>
      <c r="AP59" s="86"/>
      <c r="AQ59" s="86"/>
      <c r="AR59" s="86"/>
      <c r="AS59" s="88"/>
      <c r="AT59" s="97"/>
      <c r="AU59" s="98"/>
      <c r="AV59" s="98"/>
      <c r="AW59" s="98"/>
      <c r="AX59" s="98"/>
      <c r="AY59" s="98"/>
      <c r="AZ59" s="87"/>
      <c r="BA59" s="97"/>
      <c r="BB59" s="98"/>
      <c r="BC59" s="98"/>
      <c r="BD59" s="98"/>
      <c r="BE59" s="98"/>
      <c r="BF59" s="98"/>
      <c r="BG59" s="87"/>
      <c r="BH59" s="97"/>
      <c r="BI59" s="98"/>
      <c r="BJ59" s="98"/>
      <c r="BK59" s="98"/>
      <c r="BL59" s="98"/>
      <c r="BM59" s="98"/>
      <c r="BN59" s="87"/>
      <c r="BO59" s="26" t="s">
        <v>22818</v>
      </c>
      <c r="BR59" s="25"/>
    </row>
    <row r="60" customFormat="false" ht="13.2" hidden="false" customHeight="false" outlineLevel="0" collapsed="false">
      <c r="A60" s="25" t="s">
        <v>22711</v>
      </c>
      <c r="B60" s="79"/>
      <c r="C60" s="78"/>
      <c r="D60" s="79" t="s">
        <v>22819</v>
      </c>
      <c r="E60" s="79"/>
      <c r="F60" s="79"/>
      <c r="G60" s="79"/>
      <c r="H60" s="79"/>
      <c r="I60" s="80"/>
      <c r="J60" s="81" t="s">
        <v>408</v>
      </c>
      <c r="K60" s="82" t="s">
        <v>408</v>
      </c>
      <c r="L60" s="82"/>
      <c r="M60" s="82"/>
      <c r="N60" s="82"/>
      <c r="O60" s="83"/>
      <c r="P60" s="81" t="s">
        <v>408</v>
      </c>
      <c r="Q60" s="82" t="s">
        <v>408</v>
      </c>
      <c r="R60" s="82"/>
      <c r="S60" s="82"/>
      <c r="T60" s="84"/>
      <c r="U60" s="81" t="s">
        <v>408</v>
      </c>
      <c r="V60" s="82" t="s">
        <v>408</v>
      </c>
      <c r="W60" s="82"/>
      <c r="X60" s="82"/>
      <c r="Y60" s="84"/>
      <c r="Z60" s="85"/>
      <c r="AA60" s="86"/>
      <c r="AB60" s="86"/>
      <c r="AC60" s="86"/>
      <c r="AD60" s="87"/>
      <c r="AE60" s="85"/>
      <c r="AF60" s="86"/>
      <c r="AG60" s="86"/>
      <c r="AH60" s="86"/>
      <c r="AI60" s="87"/>
      <c r="AJ60" s="85"/>
      <c r="AK60" s="86"/>
      <c r="AL60" s="86"/>
      <c r="AM60" s="86"/>
      <c r="AN60" s="88"/>
      <c r="AO60" s="86"/>
      <c r="AP60" s="86"/>
      <c r="AQ60" s="86"/>
      <c r="AR60" s="86"/>
      <c r="AS60" s="88"/>
      <c r="AT60" s="97"/>
      <c r="AU60" s="98"/>
      <c r="AV60" s="98"/>
      <c r="AW60" s="98"/>
      <c r="AX60" s="98"/>
      <c r="AY60" s="98"/>
      <c r="AZ60" s="87"/>
      <c r="BA60" s="97"/>
      <c r="BB60" s="98"/>
      <c r="BC60" s="98"/>
      <c r="BD60" s="98"/>
      <c r="BE60" s="98"/>
      <c r="BF60" s="98"/>
      <c r="BG60" s="87"/>
      <c r="BH60" s="97"/>
      <c r="BI60" s="98"/>
      <c r="BJ60" s="98"/>
      <c r="BK60" s="98"/>
      <c r="BL60" s="98"/>
      <c r="BM60" s="98"/>
      <c r="BN60" s="87"/>
      <c r="BO60" s="26" t="s">
        <v>22820</v>
      </c>
      <c r="BR60" s="25"/>
    </row>
    <row r="61" customFormat="false" ht="13.2" hidden="false" customHeight="false" outlineLevel="0" collapsed="false">
      <c r="A61" s="25" t="s">
        <v>22711</v>
      </c>
      <c r="B61" s="79"/>
      <c r="C61" s="78"/>
      <c r="D61" s="79" t="s">
        <v>22821</v>
      </c>
      <c r="E61" s="79"/>
      <c r="F61" s="79"/>
      <c r="G61" s="79"/>
      <c r="H61" s="79"/>
      <c r="I61" s="80"/>
      <c r="J61" s="81" t="s">
        <v>22727</v>
      </c>
      <c r="K61" s="82" t="s">
        <v>22727</v>
      </c>
      <c r="L61" s="82"/>
      <c r="M61" s="82"/>
      <c r="N61" s="82"/>
      <c r="O61" s="84" t="s">
        <v>22822</v>
      </c>
      <c r="P61" s="81" t="s">
        <v>22727</v>
      </c>
      <c r="Q61" s="82" t="s">
        <v>22727</v>
      </c>
      <c r="R61" s="82"/>
      <c r="S61" s="82"/>
      <c r="T61" s="84" t="s">
        <v>22822</v>
      </c>
      <c r="U61" s="81" t="s">
        <v>22727</v>
      </c>
      <c r="V61" s="82" t="s">
        <v>22727</v>
      </c>
      <c r="W61" s="82"/>
      <c r="X61" s="82"/>
      <c r="Y61" s="84" t="s">
        <v>22822</v>
      </c>
      <c r="Z61" s="85"/>
      <c r="AA61" s="86"/>
      <c r="AB61" s="86"/>
      <c r="AC61" s="86"/>
      <c r="AD61" s="87"/>
      <c r="AE61" s="85"/>
      <c r="AF61" s="86"/>
      <c r="AG61" s="86"/>
      <c r="AH61" s="86"/>
      <c r="AI61" s="87"/>
      <c r="AJ61" s="85"/>
      <c r="AK61" s="86"/>
      <c r="AL61" s="86"/>
      <c r="AM61" s="86"/>
      <c r="AN61" s="88"/>
      <c r="AO61" s="86"/>
      <c r="AP61" s="86"/>
      <c r="AQ61" s="86"/>
      <c r="AR61" s="86"/>
      <c r="AS61" s="88"/>
      <c r="AT61" s="97"/>
      <c r="AU61" s="98"/>
      <c r="AV61" s="98"/>
      <c r="AW61" s="98"/>
      <c r="AX61" s="98"/>
      <c r="AY61" s="98"/>
      <c r="AZ61" s="87"/>
      <c r="BA61" s="97"/>
      <c r="BB61" s="98"/>
      <c r="BC61" s="98"/>
      <c r="BD61" s="98"/>
      <c r="BE61" s="98"/>
      <c r="BF61" s="98"/>
      <c r="BG61" s="87"/>
      <c r="BH61" s="97"/>
      <c r="BI61" s="98"/>
      <c r="BJ61" s="98"/>
      <c r="BK61" s="98"/>
      <c r="BL61" s="98"/>
      <c r="BM61" s="98"/>
      <c r="BN61" s="87"/>
      <c r="BO61" s="26" t="s">
        <v>22823</v>
      </c>
      <c r="BR61" s="25" t="s">
        <v>22824</v>
      </c>
    </row>
    <row r="62" customFormat="false" ht="13.2" hidden="false" customHeight="false" outlineLevel="0" collapsed="false">
      <c r="A62" s="25" t="s">
        <v>22711</v>
      </c>
      <c r="B62" s="79"/>
      <c r="C62" s="78"/>
      <c r="D62" s="79" t="s">
        <v>22825</v>
      </c>
      <c r="E62" s="79"/>
      <c r="F62" s="79"/>
      <c r="G62" s="79"/>
      <c r="H62" s="79"/>
      <c r="I62" s="80"/>
      <c r="J62" s="81" t="s">
        <v>22727</v>
      </c>
      <c r="K62" s="82" t="s">
        <v>22727</v>
      </c>
      <c r="L62" s="82"/>
      <c r="M62" s="82"/>
      <c r="N62" s="82"/>
      <c r="O62" s="83"/>
      <c r="P62" s="81" t="s">
        <v>22727</v>
      </c>
      <c r="Q62" s="82" t="s">
        <v>22727</v>
      </c>
      <c r="R62" s="82"/>
      <c r="S62" s="82"/>
      <c r="T62" s="84"/>
      <c r="U62" s="81" t="s">
        <v>22727</v>
      </c>
      <c r="V62" s="82" t="s">
        <v>22727</v>
      </c>
      <c r="W62" s="82"/>
      <c r="X62" s="82"/>
      <c r="Y62" s="84"/>
      <c r="Z62" s="85"/>
      <c r="AA62" s="86"/>
      <c r="AB62" s="86"/>
      <c r="AC62" s="86"/>
      <c r="AD62" s="87"/>
      <c r="AE62" s="85"/>
      <c r="AF62" s="86"/>
      <c r="AG62" s="86"/>
      <c r="AH62" s="86"/>
      <c r="AI62" s="87"/>
      <c r="AJ62" s="85"/>
      <c r="AK62" s="86"/>
      <c r="AL62" s="86"/>
      <c r="AM62" s="86"/>
      <c r="AN62" s="88"/>
      <c r="AO62" s="86"/>
      <c r="AP62" s="86"/>
      <c r="AQ62" s="86"/>
      <c r="AR62" s="86"/>
      <c r="AS62" s="88"/>
      <c r="AT62" s="97"/>
      <c r="AU62" s="98"/>
      <c r="AV62" s="98"/>
      <c r="AW62" s="98"/>
      <c r="AX62" s="98"/>
      <c r="AY62" s="98"/>
      <c r="AZ62" s="87"/>
      <c r="BA62" s="97"/>
      <c r="BB62" s="98"/>
      <c r="BC62" s="98"/>
      <c r="BD62" s="98"/>
      <c r="BE62" s="98"/>
      <c r="BF62" s="98"/>
      <c r="BG62" s="87"/>
      <c r="BH62" s="97"/>
      <c r="BI62" s="98"/>
      <c r="BJ62" s="98"/>
      <c r="BK62" s="98"/>
      <c r="BL62" s="98"/>
      <c r="BM62" s="98"/>
      <c r="BN62" s="87"/>
      <c r="BO62" s="26" t="s">
        <v>22826</v>
      </c>
      <c r="BR62" s="25"/>
    </row>
    <row r="63" customFormat="false" ht="13.2" hidden="false" customHeight="false" outlineLevel="0" collapsed="false">
      <c r="A63" s="25" t="s">
        <v>22711</v>
      </c>
      <c r="B63" s="79"/>
      <c r="C63" s="78" t="s">
        <v>22827</v>
      </c>
      <c r="D63" s="79"/>
      <c r="E63" s="79"/>
      <c r="F63" s="79"/>
      <c r="G63" s="79"/>
      <c r="H63" s="79"/>
      <c r="I63" s="80"/>
      <c r="J63" s="81" t="s">
        <v>408</v>
      </c>
      <c r="K63" s="82"/>
      <c r="L63" s="82"/>
      <c r="M63" s="82" t="s">
        <v>408</v>
      </c>
      <c r="N63" s="82"/>
      <c r="O63" s="83"/>
      <c r="P63" s="81"/>
      <c r="Q63" s="82"/>
      <c r="R63" s="82"/>
      <c r="S63" s="82"/>
      <c r="T63" s="84"/>
      <c r="U63" s="81"/>
      <c r="V63" s="82"/>
      <c r="W63" s="82"/>
      <c r="X63" s="82"/>
      <c r="Y63" s="84"/>
      <c r="Z63" s="85"/>
      <c r="AA63" s="86"/>
      <c r="AB63" s="86"/>
      <c r="AC63" s="86"/>
      <c r="AD63" s="87"/>
      <c r="AE63" s="85"/>
      <c r="AF63" s="86"/>
      <c r="AG63" s="86"/>
      <c r="AH63" s="86"/>
      <c r="AI63" s="87"/>
      <c r="AJ63" s="85"/>
      <c r="AK63" s="86"/>
      <c r="AL63" s="86"/>
      <c r="AM63" s="86"/>
      <c r="AN63" s="88"/>
      <c r="AO63" s="86"/>
      <c r="AP63" s="86"/>
      <c r="AQ63" s="86"/>
      <c r="AR63" s="86"/>
      <c r="AS63" s="88"/>
      <c r="AT63" s="97"/>
      <c r="AU63" s="98"/>
      <c r="AV63" s="98"/>
      <c r="AW63" s="98"/>
      <c r="AX63" s="98"/>
      <c r="AY63" s="98"/>
      <c r="AZ63" s="87"/>
      <c r="BA63" s="97"/>
      <c r="BB63" s="98"/>
      <c r="BC63" s="98"/>
      <c r="BD63" s="98"/>
      <c r="BE63" s="98"/>
      <c r="BF63" s="98"/>
      <c r="BG63" s="87"/>
      <c r="BH63" s="97"/>
      <c r="BI63" s="98"/>
      <c r="BJ63" s="98"/>
      <c r="BK63" s="98"/>
      <c r="BL63" s="98"/>
      <c r="BM63" s="98"/>
      <c r="BN63" s="87"/>
      <c r="BO63" s="26" t="s">
        <v>22828</v>
      </c>
      <c r="BR63" s="25"/>
    </row>
    <row r="64" customFormat="false" ht="13.2" hidden="false" customHeight="false" outlineLevel="0" collapsed="false">
      <c r="A64" s="25" t="s">
        <v>22711</v>
      </c>
      <c r="B64" s="79"/>
      <c r="C64" s="78"/>
      <c r="D64" s="79" t="s">
        <v>22829</v>
      </c>
      <c r="E64" s="79"/>
      <c r="F64" s="79"/>
      <c r="G64" s="79"/>
      <c r="H64" s="79"/>
      <c r="I64" s="80"/>
      <c r="J64" s="81" t="s">
        <v>408</v>
      </c>
      <c r="K64" s="82"/>
      <c r="L64" s="82"/>
      <c r="M64" s="82" t="s">
        <v>408</v>
      </c>
      <c r="N64" s="82"/>
      <c r="O64" s="83"/>
      <c r="P64" s="81"/>
      <c r="Q64" s="82"/>
      <c r="R64" s="82"/>
      <c r="S64" s="82"/>
      <c r="T64" s="84"/>
      <c r="U64" s="81"/>
      <c r="V64" s="82"/>
      <c r="W64" s="82"/>
      <c r="X64" s="82"/>
      <c r="Y64" s="84"/>
      <c r="Z64" s="85"/>
      <c r="AA64" s="86"/>
      <c r="AB64" s="86"/>
      <c r="AC64" s="86"/>
      <c r="AD64" s="87"/>
      <c r="AE64" s="85"/>
      <c r="AF64" s="86"/>
      <c r="AG64" s="86"/>
      <c r="AH64" s="86"/>
      <c r="AI64" s="87"/>
      <c r="AJ64" s="85"/>
      <c r="AK64" s="86"/>
      <c r="AL64" s="86"/>
      <c r="AM64" s="86"/>
      <c r="AN64" s="88"/>
      <c r="AO64" s="86"/>
      <c r="AP64" s="86"/>
      <c r="AQ64" s="86"/>
      <c r="AR64" s="86"/>
      <c r="AS64" s="88"/>
      <c r="AT64" s="97"/>
      <c r="AU64" s="98"/>
      <c r="AV64" s="98"/>
      <c r="AW64" s="98"/>
      <c r="AX64" s="98"/>
      <c r="AY64" s="98"/>
      <c r="AZ64" s="87"/>
      <c r="BA64" s="97"/>
      <c r="BB64" s="98"/>
      <c r="BC64" s="98"/>
      <c r="BD64" s="98"/>
      <c r="BE64" s="98"/>
      <c r="BF64" s="98"/>
      <c r="BG64" s="87"/>
      <c r="BH64" s="97"/>
      <c r="BI64" s="98"/>
      <c r="BJ64" s="98"/>
      <c r="BK64" s="98"/>
      <c r="BL64" s="98"/>
      <c r="BM64" s="98"/>
      <c r="BN64" s="87"/>
      <c r="BO64" s="26" t="s">
        <v>22830</v>
      </c>
      <c r="BR64" s="103" t="s">
        <v>22831</v>
      </c>
    </row>
    <row r="65" customFormat="false" ht="13.2" hidden="false" customHeight="false" outlineLevel="0" collapsed="false">
      <c r="A65" s="25" t="s">
        <v>22711</v>
      </c>
      <c r="B65" s="79"/>
      <c r="C65" s="78"/>
      <c r="D65" s="79" t="s">
        <v>22832</v>
      </c>
      <c r="E65" s="79"/>
      <c r="F65" s="79"/>
      <c r="G65" s="79"/>
      <c r="H65" s="79"/>
      <c r="I65" s="80"/>
      <c r="J65" s="81" t="s">
        <v>408</v>
      </c>
      <c r="K65" s="82"/>
      <c r="L65" s="82"/>
      <c r="M65" s="82" t="s">
        <v>408</v>
      </c>
      <c r="N65" s="82"/>
      <c r="O65" s="83"/>
      <c r="P65" s="81"/>
      <c r="Q65" s="82"/>
      <c r="R65" s="82"/>
      <c r="S65" s="82"/>
      <c r="T65" s="84"/>
      <c r="U65" s="81"/>
      <c r="V65" s="82"/>
      <c r="W65" s="82"/>
      <c r="X65" s="82"/>
      <c r="Y65" s="84"/>
      <c r="Z65" s="85"/>
      <c r="AA65" s="86"/>
      <c r="AB65" s="86"/>
      <c r="AC65" s="86"/>
      <c r="AD65" s="87"/>
      <c r="AE65" s="85"/>
      <c r="AF65" s="86"/>
      <c r="AG65" s="86"/>
      <c r="AH65" s="86"/>
      <c r="AI65" s="87"/>
      <c r="AJ65" s="85"/>
      <c r="AK65" s="86"/>
      <c r="AL65" s="86"/>
      <c r="AM65" s="86"/>
      <c r="AN65" s="88"/>
      <c r="AO65" s="86"/>
      <c r="AP65" s="86"/>
      <c r="AQ65" s="86"/>
      <c r="AR65" s="86"/>
      <c r="AS65" s="88"/>
      <c r="AT65" s="97"/>
      <c r="AU65" s="98"/>
      <c r="AV65" s="98"/>
      <c r="AW65" s="98"/>
      <c r="AX65" s="98"/>
      <c r="AY65" s="98"/>
      <c r="AZ65" s="87"/>
      <c r="BA65" s="97"/>
      <c r="BB65" s="98"/>
      <c r="BC65" s="98"/>
      <c r="BD65" s="98"/>
      <c r="BE65" s="98"/>
      <c r="BF65" s="98"/>
      <c r="BG65" s="87"/>
      <c r="BH65" s="97"/>
      <c r="BI65" s="98"/>
      <c r="BJ65" s="98"/>
      <c r="BK65" s="98"/>
      <c r="BL65" s="98"/>
      <c r="BM65" s="98"/>
      <c r="BN65" s="87"/>
      <c r="BO65" s="26" t="s">
        <v>22833</v>
      </c>
      <c r="BR65" s="103" t="s">
        <v>22834</v>
      </c>
    </row>
    <row r="66" customFormat="false" ht="13.2" hidden="false" customHeight="false" outlineLevel="0" collapsed="false">
      <c r="A66" s="25" t="s">
        <v>22711</v>
      </c>
      <c r="B66" s="79"/>
      <c r="C66" s="78" t="s">
        <v>22835</v>
      </c>
      <c r="D66" s="79"/>
      <c r="E66" s="79"/>
      <c r="F66" s="79"/>
      <c r="G66" s="79"/>
      <c r="H66" s="79"/>
      <c r="I66" s="80"/>
      <c r="J66" s="81" t="s">
        <v>408</v>
      </c>
      <c r="K66" s="82"/>
      <c r="L66" s="82" t="s">
        <v>408</v>
      </c>
      <c r="M66" s="82" t="s">
        <v>408</v>
      </c>
      <c r="N66" s="82"/>
      <c r="O66" s="83"/>
      <c r="P66" s="81" t="s">
        <v>408</v>
      </c>
      <c r="Q66" s="82"/>
      <c r="R66" s="82" t="s">
        <v>408</v>
      </c>
      <c r="S66" s="82"/>
      <c r="T66" s="84"/>
      <c r="U66" s="81" t="s">
        <v>408</v>
      </c>
      <c r="V66" s="82"/>
      <c r="W66" s="82" t="s">
        <v>408</v>
      </c>
      <c r="X66" s="82"/>
      <c r="Y66" s="84"/>
      <c r="Z66" s="85"/>
      <c r="AA66" s="86"/>
      <c r="AB66" s="86"/>
      <c r="AC66" s="86"/>
      <c r="AD66" s="87"/>
      <c r="AE66" s="85"/>
      <c r="AF66" s="86"/>
      <c r="AG66" s="86"/>
      <c r="AH66" s="86"/>
      <c r="AI66" s="87"/>
      <c r="AJ66" s="85"/>
      <c r="AK66" s="86"/>
      <c r="AL66" s="86"/>
      <c r="AM66" s="86"/>
      <c r="AN66" s="88"/>
      <c r="AO66" s="86"/>
      <c r="AP66" s="86"/>
      <c r="AQ66" s="86"/>
      <c r="AR66" s="86"/>
      <c r="AS66" s="88"/>
      <c r="AT66" s="97"/>
      <c r="AU66" s="98"/>
      <c r="AV66" s="98"/>
      <c r="AW66" s="98"/>
      <c r="AX66" s="98"/>
      <c r="AY66" s="98"/>
      <c r="AZ66" s="87"/>
      <c r="BA66" s="97"/>
      <c r="BB66" s="98"/>
      <c r="BC66" s="98"/>
      <c r="BD66" s="98"/>
      <c r="BE66" s="98"/>
      <c r="BF66" s="98"/>
      <c r="BG66" s="87"/>
      <c r="BH66" s="97"/>
      <c r="BI66" s="98"/>
      <c r="BJ66" s="98"/>
      <c r="BK66" s="98"/>
      <c r="BL66" s="98"/>
      <c r="BM66" s="98"/>
      <c r="BN66" s="87"/>
      <c r="BO66" s="26" t="s">
        <v>22836</v>
      </c>
      <c r="BR66" s="25"/>
    </row>
    <row r="67" customFormat="false" ht="13.2" hidden="false" customHeight="false" outlineLevel="0" collapsed="false">
      <c r="A67" s="25" t="s">
        <v>22711</v>
      </c>
      <c r="B67" s="79"/>
      <c r="C67" s="78"/>
      <c r="D67" s="79" t="s">
        <v>22837</v>
      </c>
      <c r="E67" s="79"/>
      <c r="F67" s="79"/>
      <c r="G67" s="79"/>
      <c r="H67" s="79"/>
      <c r="I67" s="80"/>
      <c r="J67" s="81" t="s">
        <v>408</v>
      </c>
      <c r="K67" s="82"/>
      <c r="L67" s="82" t="s">
        <v>408</v>
      </c>
      <c r="M67" s="82" t="s">
        <v>408</v>
      </c>
      <c r="N67" s="82"/>
      <c r="O67" s="83"/>
      <c r="P67" s="81" t="s">
        <v>408</v>
      </c>
      <c r="Q67" s="82"/>
      <c r="R67" s="82" t="s">
        <v>408</v>
      </c>
      <c r="S67" s="82"/>
      <c r="T67" s="84"/>
      <c r="U67" s="81" t="s">
        <v>408</v>
      </c>
      <c r="V67" s="82"/>
      <c r="W67" s="82" t="s">
        <v>408</v>
      </c>
      <c r="X67" s="82"/>
      <c r="Y67" s="84"/>
      <c r="Z67" s="85"/>
      <c r="AA67" s="86"/>
      <c r="AB67" s="86"/>
      <c r="AC67" s="86"/>
      <c r="AD67" s="87"/>
      <c r="AE67" s="85"/>
      <c r="AF67" s="86"/>
      <c r="AG67" s="86"/>
      <c r="AH67" s="86"/>
      <c r="AI67" s="87"/>
      <c r="AJ67" s="85"/>
      <c r="AK67" s="86"/>
      <c r="AL67" s="86"/>
      <c r="AM67" s="86"/>
      <c r="AN67" s="88"/>
      <c r="AO67" s="86"/>
      <c r="AP67" s="86"/>
      <c r="AQ67" s="86"/>
      <c r="AR67" s="86"/>
      <c r="AS67" s="88"/>
      <c r="AT67" s="97"/>
      <c r="AU67" s="98"/>
      <c r="AV67" s="98"/>
      <c r="AW67" s="98"/>
      <c r="AX67" s="98"/>
      <c r="AY67" s="98"/>
      <c r="AZ67" s="87"/>
      <c r="BA67" s="97"/>
      <c r="BB67" s="98"/>
      <c r="BC67" s="98"/>
      <c r="BD67" s="98"/>
      <c r="BE67" s="98"/>
      <c r="BF67" s="98"/>
      <c r="BG67" s="87"/>
      <c r="BH67" s="97"/>
      <c r="BI67" s="98"/>
      <c r="BJ67" s="98"/>
      <c r="BK67" s="98"/>
      <c r="BL67" s="98"/>
      <c r="BM67" s="98"/>
      <c r="BN67" s="87"/>
      <c r="BO67" s="26" t="s">
        <v>22838</v>
      </c>
      <c r="BR67" s="25" t="s">
        <v>22816</v>
      </c>
    </row>
    <row r="68" customFormat="false" ht="13.2" hidden="false" customHeight="false" outlineLevel="0" collapsed="false">
      <c r="A68" s="25" t="s">
        <v>22711</v>
      </c>
      <c r="B68" s="79"/>
      <c r="C68" s="78"/>
      <c r="D68" s="79" t="s">
        <v>22759</v>
      </c>
      <c r="E68" s="79"/>
      <c r="F68" s="79"/>
      <c r="G68" s="79"/>
      <c r="H68" s="79"/>
      <c r="I68" s="80"/>
      <c r="J68" s="81" t="s">
        <v>408</v>
      </c>
      <c r="K68" s="82"/>
      <c r="L68" s="82" t="s">
        <v>408</v>
      </c>
      <c r="M68" s="82" t="s">
        <v>408</v>
      </c>
      <c r="N68" s="82"/>
      <c r="O68" s="83"/>
      <c r="P68" s="81" t="s">
        <v>408</v>
      </c>
      <c r="Q68" s="82"/>
      <c r="R68" s="82" t="s">
        <v>408</v>
      </c>
      <c r="S68" s="82"/>
      <c r="T68" s="84"/>
      <c r="U68" s="81" t="s">
        <v>408</v>
      </c>
      <c r="V68" s="82"/>
      <c r="W68" s="82" t="s">
        <v>408</v>
      </c>
      <c r="X68" s="82"/>
      <c r="Y68" s="84"/>
      <c r="Z68" s="85"/>
      <c r="AA68" s="86"/>
      <c r="AB68" s="86"/>
      <c r="AC68" s="86"/>
      <c r="AD68" s="87"/>
      <c r="AE68" s="85"/>
      <c r="AF68" s="86"/>
      <c r="AG68" s="86"/>
      <c r="AH68" s="86"/>
      <c r="AI68" s="87"/>
      <c r="AJ68" s="85"/>
      <c r="AK68" s="86"/>
      <c r="AL68" s="86"/>
      <c r="AM68" s="86"/>
      <c r="AN68" s="88"/>
      <c r="AO68" s="86"/>
      <c r="AP68" s="86"/>
      <c r="AQ68" s="86"/>
      <c r="AR68" s="86"/>
      <c r="AS68" s="88"/>
      <c r="AT68" s="97"/>
      <c r="AU68" s="98"/>
      <c r="AV68" s="98"/>
      <c r="AW68" s="98"/>
      <c r="AX68" s="98"/>
      <c r="AY68" s="98"/>
      <c r="AZ68" s="87"/>
      <c r="BA68" s="97"/>
      <c r="BB68" s="98"/>
      <c r="BC68" s="98"/>
      <c r="BD68" s="98"/>
      <c r="BE68" s="98"/>
      <c r="BF68" s="98"/>
      <c r="BG68" s="87"/>
      <c r="BH68" s="97"/>
      <c r="BI68" s="98"/>
      <c r="BJ68" s="98"/>
      <c r="BK68" s="98"/>
      <c r="BL68" s="98"/>
      <c r="BM68" s="98"/>
      <c r="BN68" s="87"/>
      <c r="BO68" s="26" t="s">
        <v>22761</v>
      </c>
      <c r="BR68" s="25"/>
    </row>
    <row r="69" customFormat="false" ht="13.2" hidden="false" customHeight="false" outlineLevel="0" collapsed="false">
      <c r="A69" s="25" t="s">
        <v>22711</v>
      </c>
      <c r="B69" s="79"/>
      <c r="C69" s="78"/>
      <c r="D69" s="79" t="s">
        <v>22839</v>
      </c>
      <c r="E69" s="79"/>
      <c r="F69" s="79"/>
      <c r="G69" s="79"/>
      <c r="H69" s="79"/>
      <c r="I69" s="80"/>
      <c r="J69" s="81"/>
      <c r="K69" s="82"/>
      <c r="L69" s="82"/>
      <c r="M69" s="82"/>
      <c r="N69" s="82"/>
      <c r="O69" s="83"/>
      <c r="P69" s="81" t="s">
        <v>408</v>
      </c>
      <c r="Q69" s="82"/>
      <c r="R69" s="82" t="s">
        <v>408</v>
      </c>
      <c r="S69" s="82"/>
      <c r="T69" s="84"/>
      <c r="U69" s="81" t="s">
        <v>408</v>
      </c>
      <c r="V69" s="82"/>
      <c r="W69" s="82" t="s">
        <v>408</v>
      </c>
      <c r="X69" s="82"/>
      <c r="Y69" s="84"/>
      <c r="Z69" s="85"/>
      <c r="AA69" s="86"/>
      <c r="AB69" s="86"/>
      <c r="AC69" s="86"/>
      <c r="AD69" s="87"/>
      <c r="AE69" s="85"/>
      <c r="AF69" s="86"/>
      <c r="AG69" s="86"/>
      <c r="AH69" s="86"/>
      <c r="AI69" s="87"/>
      <c r="AJ69" s="85"/>
      <c r="AK69" s="86"/>
      <c r="AL69" s="86"/>
      <c r="AM69" s="86"/>
      <c r="AN69" s="88"/>
      <c r="AO69" s="86"/>
      <c r="AP69" s="86"/>
      <c r="AQ69" s="86"/>
      <c r="AR69" s="86"/>
      <c r="AS69" s="88"/>
      <c r="AT69" s="97"/>
      <c r="AU69" s="98"/>
      <c r="AV69" s="98"/>
      <c r="AW69" s="98"/>
      <c r="AX69" s="98"/>
      <c r="AY69" s="98"/>
      <c r="AZ69" s="87"/>
      <c r="BA69" s="97"/>
      <c r="BB69" s="98"/>
      <c r="BC69" s="98"/>
      <c r="BD69" s="98"/>
      <c r="BE69" s="98"/>
      <c r="BF69" s="98"/>
      <c r="BG69" s="87"/>
      <c r="BH69" s="97"/>
      <c r="BI69" s="98"/>
      <c r="BJ69" s="98"/>
      <c r="BK69" s="98"/>
      <c r="BL69" s="98"/>
      <c r="BM69" s="98"/>
      <c r="BN69" s="87"/>
      <c r="BO69" s="26" t="s">
        <v>22840</v>
      </c>
      <c r="BR69" s="25" t="s">
        <v>22841</v>
      </c>
    </row>
    <row r="70" customFormat="false" ht="13.2" hidden="false" customHeight="false" outlineLevel="0" collapsed="false">
      <c r="A70" s="25" t="s">
        <v>22711</v>
      </c>
      <c r="B70" s="79"/>
      <c r="C70" s="78"/>
      <c r="D70" s="79" t="s">
        <v>22842</v>
      </c>
      <c r="E70" s="79"/>
      <c r="F70" s="79"/>
      <c r="G70" s="79"/>
      <c r="H70" s="79"/>
      <c r="I70" s="80"/>
      <c r="J70" s="81"/>
      <c r="K70" s="82"/>
      <c r="L70" s="82"/>
      <c r="M70" s="82"/>
      <c r="N70" s="82"/>
      <c r="O70" s="83"/>
      <c r="P70" s="81" t="s">
        <v>408</v>
      </c>
      <c r="Q70" s="82"/>
      <c r="R70" s="82" t="s">
        <v>408</v>
      </c>
      <c r="S70" s="82"/>
      <c r="T70" s="84"/>
      <c r="U70" s="81" t="s">
        <v>408</v>
      </c>
      <c r="V70" s="82"/>
      <c r="W70" s="82" t="s">
        <v>408</v>
      </c>
      <c r="X70" s="82"/>
      <c r="Y70" s="84"/>
      <c r="Z70" s="85"/>
      <c r="AA70" s="86"/>
      <c r="AB70" s="86"/>
      <c r="AC70" s="86"/>
      <c r="AD70" s="87"/>
      <c r="AE70" s="85"/>
      <c r="AF70" s="86"/>
      <c r="AG70" s="86"/>
      <c r="AH70" s="86"/>
      <c r="AI70" s="87"/>
      <c r="AJ70" s="85"/>
      <c r="AK70" s="86"/>
      <c r="AL70" s="86"/>
      <c r="AM70" s="86"/>
      <c r="AN70" s="88"/>
      <c r="AO70" s="86"/>
      <c r="AP70" s="86"/>
      <c r="AQ70" s="86"/>
      <c r="AR70" s="86"/>
      <c r="AS70" s="88"/>
      <c r="AT70" s="97"/>
      <c r="AU70" s="98"/>
      <c r="AV70" s="98"/>
      <c r="AW70" s="98"/>
      <c r="AX70" s="98"/>
      <c r="AY70" s="98"/>
      <c r="AZ70" s="87"/>
      <c r="BA70" s="97"/>
      <c r="BB70" s="98"/>
      <c r="BC70" s="98"/>
      <c r="BD70" s="98"/>
      <c r="BE70" s="98"/>
      <c r="BF70" s="98"/>
      <c r="BG70" s="87"/>
      <c r="BH70" s="97"/>
      <c r="BI70" s="98"/>
      <c r="BJ70" s="98"/>
      <c r="BK70" s="98"/>
      <c r="BL70" s="98"/>
      <c r="BM70" s="98"/>
      <c r="BN70" s="87"/>
      <c r="BO70" s="26" t="s">
        <v>22843</v>
      </c>
      <c r="BR70" s="25" t="s">
        <v>22844</v>
      </c>
    </row>
    <row r="71" customFormat="false" ht="13.2" hidden="false" customHeight="false" outlineLevel="0" collapsed="false">
      <c r="A71" s="25" t="s">
        <v>22711</v>
      </c>
      <c r="B71" s="79"/>
      <c r="C71" s="78"/>
      <c r="D71" s="79" t="s">
        <v>22845</v>
      </c>
      <c r="E71" s="79"/>
      <c r="F71" s="79"/>
      <c r="G71" s="79"/>
      <c r="H71" s="79"/>
      <c r="I71" s="80"/>
      <c r="J71" s="81" t="s">
        <v>408</v>
      </c>
      <c r="K71" s="82"/>
      <c r="L71" s="82" t="s">
        <v>408</v>
      </c>
      <c r="M71" s="82" t="s">
        <v>408</v>
      </c>
      <c r="N71" s="82"/>
      <c r="O71" s="83"/>
      <c r="P71" s="81" t="s">
        <v>408</v>
      </c>
      <c r="Q71" s="82"/>
      <c r="R71" s="82" t="s">
        <v>408</v>
      </c>
      <c r="S71" s="82"/>
      <c r="T71" s="84"/>
      <c r="U71" s="81" t="s">
        <v>408</v>
      </c>
      <c r="V71" s="82"/>
      <c r="W71" s="82" t="s">
        <v>408</v>
      </c>
      <c r="X71" s="82"/>
      <c r="Y71" s="84"/>
      <c r="Z71" s="85"/>
      <c r="AA71" s="86"/>
      <c r="AB71" s="86"/>
      <c r="AC71" s="86"/>
      <c r="AD71" s="87"/>
      <c r="AE71" s="85"/>
      <c r="AF71" s="86"/>
      <c r="AG71" s="86"/>
      <c r="AH71" s="86"/>
      <c r="AI71" s="87"/>
      <c r="AJ71" s="85"/>
      <c r="AK71" s="86"/>
      <c r="AL71" s="86"/>
      <c r="AM71" s="86"/>
      <c r="AN71" s="88"/>
      <c r="AO71" s="86"/>
      <c r="AP71" s="86"/>
      <c r="AQ71" s="86"/>
      <c r="AR71" s="86"/>
      <c r="AS71" s="88"/>
      <c r="AT71" s="97"/>
      <c r="AU71" s="98"/>
      <c r="AV71" s="98"/>
      <c r="AW71" s="98"/>
      <c r="AX71" s="98"/>
      <c r="AY71" s="98"/>
      <c r="AZ71" s="87"/>
      <c r="BA71" s="97"/>
      <c r="BB71" s="98"/>
      <c r="BC71" s="98"/>
      <c r="BD71" s="98"/>
      <c r="BE71" s="98"/>
      <c r="BF71" s="98"/>
      <c r="BG71" s="87"/>
      <c r="BH71" s="97"/>
      <c r="BI71" s="98"/>
      <c r="BJ71" s="98"/>
      <c r="BK71" s="98"/>
      <c r="BL71" s="98"/>
      <c r="BM71" s="98"/>
      <c r="BN71" s="87"/>
      <c r="BO71" s="26" t="s">
        <v>22846</v>
      </c>
      <c r="BR71" s="25"/>
    </row>
    <row r="72" customFormat="false" ht="13.2" hidden="false" customHeight="false" outlineLevel="0" collapsed="false">
      <c r="A72" s="25" t="s">
        <v>22711</v>
      </c>
      <c r="B72" s="79"/>
      <c r="C72" s="78"/>
      <c r="D72" s="79" t="s">
        <v>22825</v>
      </c>
      <c r="E72" s="104"/>
      <c r="F72" s="104"/>
      <c r="G72" s="104"/>
      <c r="H72" s="104"/>
      <c r="I72" s="105"/>
      <c r="J72" s="81" t="s">
        <v>22727</v>
      </c>
      <c r="K72" s="82"/>
      <c r="L72" s="82" t="s">
        <v>22727</v>
      </c>
      <c r="M72" s="82" t="s">
        <v>22727</v>
      </c>
      <c r="N72" s="82"/>
      <c r="O72" s="83"/>
      <c r="P72" s="81" t="s">
        <v>22727</v>
      </c>
      <c r="Q72" s="82"/>
      <c r="R72" s="82" t="s">
        <v>22727</v>
      </c>
      <c r="S72" s="82"/>
      <c r="T72" s="84"/>
      <c r="U72" s="81" t="s">
        <v>22727</v>
      </c>
      <c r="V72" s="82"/>
      <c r="W72" s="82" t="s">
        <v>22727</v>
      </c>
      <c r="X72" s="82"/>
      <c r="Y72" s="84"/>
      <c r="Z72" s="85"/>
      <c r="AA72" s="86"/>
      <c r="AB72" s="86"/>
      <c r="AC72" s="86"/>
      <c r="AD72" s="87"/>
      <c r="AE72" s="85"/>
      <c r="AF72" s="86"/>
      <c r="AG72" s="86"/>
      <c r="AH72" s="86"/>
      <c r="AI72" s="87"/>
      <c r="AJ72" s="85"/>
      <c r="AK72" s="86"/>
      <c r="AL72" s="86"/>
      <c r="AM72" s="86"/>
      <c r="AN72" s="88"/>
      <c r="AO72" s="86"/>
      <c r="AP72" s="86"/>
      <c r="AQ72" s="86"/>
      <c r="AR72" s="86"/>
      <c r="AS72" s="88"/>
      <c r="AT72" s="97"/>
      <c r="AU72" s="98"/>
      <c r="AV72" s="98"/>
      <c r="AW72" s="98"/>
      <c r="AX72" s="98"/>
      <c r="AY72" s="98"/>
      <c r="AZ72" s="87"/>
      <c r="BA72" s="97"/>
      <c r="BB72" s="98"/>
      <c r="BC72" s="98"/>
      <c r="BD72" s="98"/>
      <c r="BE72" s="98"/>
      <c r="BF72" s="98"/>
      <c r="BG72" s="87"/>
      <c r="BH72" s="97"/>
      <c r="BI72" s="98"/>
      <c r="BJ72" s="98"/>
      <c r="BK72" s="98"/>
      <c r="BL72" s="98"/>
      <c r="BM72" s="98"/>
      <c r="BN72" s="87"/>
      <c r="BO72" s="26" t="s">
        <v>22847</v>
      </c>
      <c r="BR72" s="25"/>
    </row>
    <row r="73" customFormat="false" ht="13.2" hidden="false" customHeight="false" outlineLevel="0" collapsed="false">
      <c r="A73" s="25" t="s">
        <v>22711</v>
      </c>
      <c r="B73" s="79"/>
      <c r="C73" s="78" t="s">
        <v>22848</v>
      </c>
      <c r="D73" s="79"/>
      <c r="E73" s="79"/>
      <c r="F73" s="79"/>
      <c r="G73" s="79"/>
      <c r="H73" s="79"/>
      <c r="I73" s="80"/>
      <c r="J73" s="81" t="s">
        <v>408</v>
      </c>
      <c r="K73" s="82"/>
      <c r="L73" s="82"/>
      <c r="M73" s="82" t="s">
        <v>408</v>
      </c>
      <c r="N73" s="82"/>
      <c r="O73" s="83"/>
      <c r="P73" s="81" t="s">
        <v>408</v>
      </c>
      <c r="Q73" s="82"/>
      <c r="R73" s="82" t="s">
        <v>408</v>
      </c>
      <c r="S73" s="82"/>
      <c r="T73" s="84"/>
      <c r="U73" s="81" t="s">
        <v>408</v>
      </c>
      <c r="V73" s="82"/>
      <c r="W73" s="82" t="s">
        <v>408</v>
      </c>
      <c r="X73" s="82"/>
      <c r="Y73" s="84"/>
      <c r="Z73" s="85"/>
      <c r="AA73" s="86"/>
      <c r="AB73" s="86"/>
      <c r="AC73" s="86"/>
      <c r="AD73" s="87"/>
      <c r="AE73" s="85"/>
      <c r="AF73" s="86"/>
      <c r="AG73" s="86"/>
      <c r="AH73" s="86"/>
      <c r="AI73" s="87"/>
      <c r="AJ73" s="85"/>
      <c r="AK73" s="86"/>
      <c r="AL73" s="86"/>
      <c r="AM73" s="86"/>
      <c r="AN73" s="88"/>
      <c r="AO73" s="86"/>
      <c r="AP73" s="86"/>
      <c r="AQ73" s="86"/>
      <c r="AR73" s="86"/>
      <c r="AS73" s="88"/>
      <c r="AT73" s="97"/>
      <c r="AU73" s="98"/>
      <c r="AV73" s="98"/>
      <c r="AW73" s="98"/>
      <c r="AX73" s="98"/>
      <c r="AY73" s="98"/>
      <c r="AZ73" s="87"/>
      <c r="BA73" s="97"/>
      <c r="BB73" s="98"/>
      <c r="BC73" s="98"/>
      <c r="BD73" s="98"/>
      <c r="BE73" s="98"/>
      <c r="BF73" s="98"/>
      <c r="BG73" s="87"/>
      <c r="BH73" s="97"/>
      <c r="BI73" s="98"/>
      <c r="BJ73" s="98"/>
      <c r="BK73" s="98"/>
      <c r="BL73" s="98"/>
      <c r="BM73" s="98"/>
      <c r="BN73" s="87"/>
      <c r="BO73" s="26" t="s">
        <v>22849</v>
      </c>
      <c r="BR73" s="25"/>
    </row>
    <row r="74" customFormat="false" ht="13.2" hidden="false" customHeight="false" outlineLevel="0" collapsed="false">
      <c r="A74" s="25" t="s">
        <v>22711</v>
      </c>
      <c r="B74" s="79"/>
      <c r="C74" s="78"/>
      <c r="D74" s="79" t="s">
        <v>22850</v>
      </c>
      <c r="E74" s="79"/>
      <c r="F74" s="79"/>
      <c r="G74" s="79"/>
      <c r="H74" s="79"/>
      <c r="I74" s="80"/>
      <c r="J74" s="81" t="s">
        <v>408</v>
      </c>
      <c r="K74" s="82"/>
      <c r="L74" s="82"/>
      <c r="M74" s="82" t="s">
        <v>408</v>
      </c>
      <c r="N74" s="82"/>
      <c r="O74" s="83"/>
      <c r="P74" s="81" t="s">
        <v>408</v>
      </c>
      <c r="Q74" s="82"/>
      <c r="R74" s="82" t="s">
        <v>408</v>
      </c>
      <c r="S74" s="82"/>
      <c r="T74" s="84"/>
      <c r="U74" s="81" t="s">
        <v>408</v>
      </c>
      <c r="V74" s="82"/>
      <c r="W74" s="82" t="s">
        <v>408</v>
      </c>
      <c r="X74" s="82"/>
      <c r="Y74" s="84"/>
      <c r="Z74" s="85"/>
      <c r="AA74" s="86"/>
      <c r="AB74" s="86"/>
      <c r="AC74" s="86"/>
      <c r="AD74" s="87"/>
      <c r="AE74" s="85"/>
      <c r="AF74" s="86"/>
      <c r="AG74" s="86"/>
      <c r="AH74" s="86"/>
      <c r="AI74" s="87"/>
      <c r="AJ74" s="85"/>
      <c r="AK74" s="86"/>
      <c r="AL74" s="86"/>
      <c r="AM74" s="86"/>
      <c r="AN74" s="88"/>
      <c r="AO74" s="86"/>
      <c r="AP74" s="86"/>
      <c r="AQ74" s="86"/>
      <c r="AR74" s="86"/>
      <c r="AS74" s="88"/>
      <c r="AT74" s="97"/>
      <c r="AU74" s="98"/>
      <c r="AV74" s="98"/>
      <c r="AW74" s="98"/>
      <c r="AX74" s="98"/>
      <c r="AY74" s="98"/>
      <c r="AZ74" s="87"/>
      <c r="BA74" s="97"/>
      <c r="BB74" s="98"/>
      <c r="BC74" s="98"/>
      <c r="BD74" s="98"/>
      <c r="BE74" s="98"/>
      <c r="BF74" s="98"/>
      <c r="BG74" s="87"/>
      <c r="BH74" s="97"/>
      <c r="BI74" s="98"/>
      <c r="BJ74" s="98"/>
      <c r="BK74" s="98"/>
      <c r="BL74" s="98"/>
      <c r="BM74" s="98"/>
      <c r="BN74" s="87"/>
      <c r="BO74" s="26" t="s">
        <v>22851</v>
      </c>
      <c r="BR74" s="25"/>
    </row>
    <row r="75" customFormat="false" ht="13.2" hidden="false" customHeight="false" outlineLevel="0" collapsed="false">
      <c r="A75" s="25" t="s">
        <v>22711</v>
      </c>
      <c r="B75" s="79"/>
      <c r="C75" s="78"/>
      <c r="D75" s="79" t="s">
        <v>22852</v>
      </c>
      <c r="E75" s="79"/>
      <c r="F75" s="79"/>
      <c r="G75" s="79"/>
      <c r="H75" s="79"/>
      <c r="I75" s="80"/>
      <c r="J75" s="81" t="s">
        <v>22727</v>
      </c>
      <c r="K75" s="82"/>
      <c r="L75" s="82"/>
      <c r="M75" s="82" t="s">
        <v>22727</v>
      </c>
      <c r="N75" s="82"/>
      <c r="O75" s="84" t="s">
        <v>22853</v>
      </c>
      <c r="P75" s="81" t="s">
        <v>22727</v>
      </c>
      <c r="Q75" s="82"/>
      <c r="R75" s="82" t="s">
        <v>22727</v>
      </c>
      <c r="S75" s="82"/>
      <c r="T75" s="84" t="s">
        <v>22853</v>
      </c>
      <c r="U75" s="81" t="s">
        <v>22727</v>
      </c>
      <c r="V75" s="82"/>
      <c r="W75" s="82" t="s">
        <v>22727</v>
      </c>
      <c r="X75" s="82"/>
      <c r="Y75" s="84" t="s">
        <v>22853</v>
      </c>
      <c r="Z75" s="85"/>
      <c r="AA75" s="86"/>
      <c r="AB75" s="86"/>
      <c r="AC75" s="86"/>
      <c r="AD75" s="87"/>
      <c r="AE75" s="85"/>
      <c r="AF75" s="86"/>
      <c r="AG75" s="86"/>
      <c r="AH75" s="86"/>
      <c r="AI75" s="87"/>
      <c r="AJ75" s="85"/>
      <c r="AK75" s="86"/>
      <c r="AL75" s="86"/>
      <c r="AM75" s="86"/>
      <c r="AN75" s="88"/>
      <c r="AO75" s="86"/>
      <c r="AP75" s="86"/>
      <c r="AQ75" s="86"/>
      <c r="AR75" s="86"/>
      <c r="AS75" s="88"/>
      <c r="AT75" s="97"/>
      <c r="AU75" s="98"/>
      <c r="AV75" s="98"/>
      <c r="AW75" s="98"/>
      <c r="AX75" s="98"/>
      <c r="AY75" s="98"/>
      <c r="AZ75" s="87"/>
      <c r="BA75" s="97"/>
      <c r="BB75" s="98"/>
      <c r="BC75" s="98"/>
      <c r="BD75" s="98"/>
      <c r="BE75" s="98"/>
      <c r="BF75" s="98"/>
      <c r="BG75" s="87"/>
      <c r="BH75" s="97"/>
      <c r="BI75" s="98"/>
      <c r="BJ75" s="98"/>
      <c r="BK75" s="98"/>
      <c r="BL75" s="98"/>
      <c r="BM75" s="98"/>
      <c r="BN75" s="87"/>
      <c r="BO75" s="26" t="s">
        <v>21892</v>
      </c>
      <c r="BR75" s="25" t="s">
        <v>22854</v>
      </c>
    </row>
    <row r="76" customFormat="false" ht="13.2" hidden="false" customHeight="false" outlineLevel="0" collapsed="false">
      <c r="A76" s="25" t="s">
        <v>22711</v>
      </c>
      <c r="B76" s="79"/>
      <c r="C76" s="78" t="s">
        <v>22855</v>
      </c>
      <c r="D76" s="79"/>
      <c r="E76" s="104"/>
      <c r="F76" s="104"/>
      <c r="G76" s="104"/>
      <c r="H76" s="104"/>
      <c r="I76" s="104"/>
      <c r="J76" s="81"/>
      <c r="K76" s="82"/>
      <c r="L76" s="82"/>
      <c r="M76" s="82"/>
      <c r="N76" s="82"/>
      <c r="O76" s="83"/>
      <c r="P76" s="81"/>
      <c r="Q76" s="82"/>
      <c r="R76" s="82"/>
      <c r="S76" s="82"/>
      <c r="T76" s="84"/>
      <c r="U76" s="81"/>
      <c r="V76" s="82"/>
      <c r="W76" s="82"/>
      <c r="X76" s="82"/>
      <c r="Y76" s="84"/>
      <c r="Z76" s="85" t="s">
        <v>408</v>
      </c>
      <c r="AA76" s="86" t="s">
        <v>408</v>
      </c>
      <c r="AB76" s="86"/>
      <c r="AC76" s="86"/>
      <c r="AD76" s="87"/>
      <c r="AE76" s="85" t="s">
        <v>408</v>
      </c>
      <c r="AF76" s="86" t="s">
        <v>408</v>
      </c>
      <c r="AG76" s="86"/>
      <c r="AH76" s="86"/>
      <c r="AI76" s="87"/>
      <c r="AJ76" s="85" t="s">
        <v>408</v>
      </c>
      <c r="AK76" s="86" t="s">
        <v>408</v>
      </c>
      <c r="AL76" s="86"/>
      <c r="AM76" s="86"/>
      <c r="AN76" s="88"/>
      <c r="AO76" s="86" t="s">
        <v>408</v>
      </c>
      <c r="AP76" s="86" t="s">
        <v>408</v>
      </c>
      <c r="AQ76" s="86"/>
      <c r="AR76" s="86"/>
      <c r="AS76" s="88"/>
      <c r="AT76" s="97" t="s">
        <v>408</v>
      </c>
      <c r="AU76" s="98" t="s">
        <v>408</v>
      </c>
      <c r="AV76" s="98"/>
      <c r="AW76" s="98"/>
      <c r="AX76" s="98"/>
      <c r="AY76" s="98"/>
      <c r="AZ76" s="87"/>
      <c r="BA76" s="97" t="s">
        <v>408</v>
      </c>
      <c r="BB76" s="98" t="s">
        <v>408</v>
      </c>
      <c r="BC76" s="98"/>
      <c r="BD76" s="98"/>
      <c r="BE76" s="98"/>
      <c r="BF76" s="98"/>
      <c r="BG76" s="87"/>
      <c r="BH76" s="97" t="s">
        <v>408</v>
      </c>
      <c r="BI76" s="98" t="s">
        <v>408</v>
      </c>
      <c r="BJ76" s="98"/>
      <c r="BK76" s="98"/>
      <c r="BL76" s="98"/>
      <c r="BM76" s="98"/>
      <c r="BN76" s="87"/>
      <c r="BO76" s="106" t="s">
        <v>22856</v>
      </c>
      <c r="BR76" s="25"/>
    </row>
    <row r="77" customFormat="false" ht="13.2" hidden="false" customHeight="false" outlineLevel="0" collapsed="false">
      <c r="A77" s="25" t="s">
        <v>22711</v>
      </c>
      <c r="B77" s="79"/>
      <c r="C77" s="78"/>
      <c r="D77" s="79" t="s">
        <v>22857</v>
      </c>
      <c r="E77" s="104"/>
      <c r="F77" s="104"/>
      <c r="G77" s="104"/>
      <c r="H77" s="104"/>
      <c r="I77" s="105"/>
      <c r="J77" s="81"/>
      <c r="K77" s="82"/>
      <c r="L77" s="82"/>
      <c r="M77" s="82"/>
      <c r="N77" s="82"/>
      <c r="O77" s="83"/>
      <c r="P77" s="81"/>
      <c r="Q77" s="82"/>
      <c r="R77" s="82"/>
      <c r="S77" s="82"/>
      <c r="T77" s="84"/>
      <c r="U77" s="81"/>
      <c r="V77" s="82"/>
      <c r="W77" s="82"/>
      <c r="X77" s="82"/>
      <c r="Y77" s="84"/>
      <c r="Z77" s="85" t="s">
        <v>22727</v>
      </c>
      <c r="AA77" s="86" t="s">
        <v>22727</v>
      </c>
      <c r="AB77" s="86"/>
      <c r="AC77" s="86"/>
      <c r="AD77" s="87"/>
      <c r="AE77" s="85" t="s">
        <v>22727</v>
      </c>
      <c r="AF77" s="86" t="s">
        <v>22727</v>
      </c>
      <c r="AG77" s="86"/>
      <c r="AH77" s="86"/>
      <c r="AI77" s="87"/>
      <c r="AJ77" s="85" t="s">
        <v>22727</v>
      </c>
      <c r="AK77" s="86" t="s">
        <v>22727</v>
      </c>
      <c r="AL77" s="86"/>
      <c r="AM77" s="86"/>
      <c r="AN77" s="88"/>
      <c r="AO77" s="86" t="s">
        <v>22727</v>
      </c>
      <c r="AP77" s="86" t="s">
        <v>22727</v>
      </c>
      <c r="AQ77" s="86"/>
      <c r="AR77" s="86"/>
      <c r="AS77" s="88"/>
      <c r="AT77" s="97" t="s">
        <v>22727</v>
      </c>
      <c r="AU77" s="98" t="s">
        <v>22727</v>
      </c>
      <c r="AV77" s="98"/>
      <c r="AW77" s="98"/>
      <c r="AX77" s="98"/>
      <c r="AY77" s="98"/>
      <c r="AZ77" s="87"/>
      <c r="BA77" s="97" t="s">
        <v>22727</v>
      </c>
      <c r="BB77" s="98" t="s">
        <v>22727</v>
      </c>
      <c r="BC77" s="98"/>
      <c r="BD77" s="98"/>
      <c r="BE77" s="98"/>
      <c r="BF77" s="98"/>
      <c r="BG77" s="87"/>
      <c r="BH77" s="97" t="s">
        <v>22727</v>
      </c>
      <c r="BI77" s="98" t="s">
        <v>22727</v>
      </c>
      <c r="BJ77" s="98"/>
      <c r="BK77" s="98"/>
      <c r="BL77" s="98"/>
      <c r="BM77" s="98"/>
      <c r="BN77" s="87"/>
      <c r="BO77" s="26" t="s">
        <v>22858</v>
      </c>
      <c r="BR77" s="25" t="s">
        <v>22859</v>
      </c>
    </row>
    <row r="78" customFormat="false" ht="13.2" hidden="false" customHeight="false" outlineLevel="0" collapsed="false">
      <c r="A78" s="25" t="s">
        <v>22711</v>
      </c>
      <c r="B78" s="79"/>
      <c r="C78" s="78"/>
      <c r="D78" s="79" t="s">
        <v>22860</v>
      </c>
      <c r="E78" s="104"/>
      <c r="F78" s="104"/>
      <c r="G78" s="104"/>
      <c r="H78" s="104"/>
      <c r="I78" s="105"/>
      <c r="J78" s="81"/>
      <c r="K78" s="82"/>
      <c r="L78" s="82"/>
      <c r="M78" s="82"/>
      <c r="N78" s="82"/>
      <c r="O78" s="83"/>
      <c r="P78" s="81"/>
      <c r="Q78" s="82"/>
      <c r="R78" s="82"/>
      <c r="S78" s="82"/>
      <c r="T78" s="84"/>
      <c r="U78" s="81"/>
      <c r="V78" s="82"/>
      <c r="W78" s="82"/>
      <c r="X78" s="82"/>
      <c r="Y78" s="84"/>
      <c r="Z78" s="85" t="s">
        <v>408</v>
      </c>
      <c r="AA78" s="86" t="s">
        <v>408</v>
      </c>
      <c r="AB78" s="86"/>
      <c r="AC78" s="86"/>
      <c r="AD78" s="87"/>
      <c r="AE78" s="85" t="s">
        <v>408</v>
      </c>
      <c r="AF78" s="86" t="s">
        <v>408</v>
      </c>
      <c r="AG78" s="86"/>
      <c r="AH78" s="86"/>
      <c r="AI78" s="87"/>
      <c r="AJ78" s="85" t="s">
        <v>408</v>
      </c>
      <c r="AK78" s="86" t="s">
        <v>408</v>
      </c>
      <c r="AL78" s="86"/>
      <c r="AM78" s="86"/>
      <c r="AN78" s="88"/>
      <c r="AO78" s="86" t="s">
        <v>408</v>
      </c>
      <c r="AP78" s="86" t="s">
        <v>408</v>
      </c>
      <c r="AQ78" s="86"/>
      <c r="AR78" s="86"/>
      <c r="AS78" s="88"/>
      <c r="AT78" s="97" t="s">
        <v>408</v>
      </c>
      <c r="AU78" s="98" t="s">
        <v>408</v>
      </c>
      <c r="AV78" s="98"/>
      <c r="AW78" s="98"/>
      <c r="AX78" s="98"/>
      <c r="AY78" s="98"/>
      <c r="AZ78" s="87"/>
      <c r="BA78" s="97" t="s">
        <v>408</v>
      </c>
      <c r="BB78" s="98" t="s">
        <v>408</v>
      </c>
      <c r="BC78" s="98"/>
      <c r="BD78" s="98"/>
      <c r="BE78" s="98"/>
      <c r="BF78" s="98"/>
      <c r="BG78" s="87"/>
      <c r="BH78" s="97" t="s">
        <v>408</v>
      </c>
      <c r="BI78" s="98" t="s">
        <v>408</v>
      </c>
      <c r="BJ78" s="98"/>
      <c r="BK78" s="98"/>
      <c r="BL78" s="98"/>
      <c r="BM78" s="98"/>
      <c r="BN78" s="87"/>
      <c r="BO78" s="26" t="s">
        <v>21323</v>
      </c>
      <c r="BR78" s="25" t="s">
        <v>22861</v>
      </c>
    </row>
    <row r="79" customFormat="false" ht="13.2" hidden="false" customHeight="false" outlineLevel="0" collapsed="false">
      <c r="A79" s="25" t="s">
        <v>22711</v>
      </c>
      <c r="B79" s="79"/>
      <c r="C79" s="78"/>
      <c r="D79" s="79" t="s">
        <v>22862</v>
      </c>
      <c r="E79" s="104"/>
      <c r="F79" s="104"/>
      <c r="G79" s="104"/>
      <c r="H79" s="104"/>
      <c r="I79" s="105"/>
      <c r="J79" s="81"/>
      <c r="K79" s="82"/>
      <c r="L79" s="82"/>
      <c r="M79" s="82"/>
      <c r="N79" s="82"/>
      <c r="O79" s="83"/>
      <c r="P79" s="81"/>
      <c r="Q79" s="82"/>
      <c r="R79" s="82"/>
      <c r="S79" s="82"/>
      <c r="T79" s="84"/>
      <c r="U79" s="81"/>
      <c r="V79" s="82"/>
      <c r="W79" s="82"/>
      <c r="X79" s="82"/>
      <c r="Y79" s="84"/>
      <c r="Z79" s="85" t="s">
        <v>408</v>
      </c>
      <c r="AA79" s="86" t="s">
        <v>408</v>
      </c>
      <c r="AB79" s="86"/>
      <c r="AC79" s="86"/>
      <c r="AD79" s="87"/>
      <c r="AE79" s="85" t="s">
        <v>408</v>
      </c>
      <c r="AF79" s="86" t="s">
        <v>408</v>
      </c>
      <c r="AG79" s="86"/>
      <c r="AH79" s="86"/>
      <c r="AI79" s="87"/>
      <c r="AJ79" s="85" t="s">
        <v>408</v>
      </c>
      <c r="AK79" s="86" t="s">
        <v>408</v>
      </c>
      <c r="AL79" s="86"/>
      <c r="AM79" s="86"/>
      <c r="AN79" s="88"/>
      <c r="AO79" s="86" t="s">
        <v>408</v>
      </c>
      <c r="AP79" s="86" t="s">
        <v>408</v>
      </c>
      <c r="AQ79" s="86"/>
      <c r="AR79" s="86"/>
      <c r="AS79" s="88"/>
      <c r="AT79" s="97" t="s">
        <v>408</v>
      </c>
      <c r="AU79" s="98" t="s">
        <v>408</v>
      </c>
      <c r="AV79" s="98"/>
      <c r="AW79" s="98"/>
      <c r="AX79" s="98"/>
      <c r="AY79" s="98"/>
      <c r="AZ79" s="87"/>
      <c r="BA79" s="97" t="s">
        <v>408</v>
      </c>
      <c r="BB79" s="98" t="s">
        <v>408</v>
      </c>
      <c r="BC79" s="98"/>
      <c r="BD79" s="98"/>
      <c r="BE79" s="98"/>
      <c r="BF79" s="98"/>
      <c r="BG79" s="87"/>
      <c r="BH79" s="97" t="s">
        <v>408</v>
      </c>
      <c r="BI79" s="98" t="s">
        <v>408</v>
      </c>
      <c r="BJ79" s="98"/>
      <c r="BK79" s="98"/>
      <c r="BL79" s="98"/>
      <c r="BM79" s="98"/>
      <c r="BN79" s="87"/>
      <c r="BO79" s="26" t="s">
        <v>22863</v>
      </c>
      <c r="BR79" s="25"/>
    </row>
    <row r="80" customFormat="false" ht="39.6" hidden="false" customHeight="false" outlineLevel="0" collapsed="false">
      <c r="A80" s="25" t="s">
        <v>22711</v>
      </c>
      <c r="B80" s="79"/>
      <c r="C80" s="78"/>
      <c r="D80" s="79" t="s">
        <v>22812</v>
      </c>
      <c r="E80" s="104"/>
      <c r="F80" s="104"/>
      <c r="G80" s="104"/>
      <c r="H80" s="104"/>
      <c r="I80" s="105"/>
      <c r="J80" s="81"/>
      <c r="K80" s="82"/>
      <c r="L80" s="82"/>
      <c r="M80" s="82"/>
      <c r="N80" s="82"/>
      <c r="O80" s="83"/>
      <c r="P80" s="81"/>
      <c r="Q80" s="82"/>
      <c r="R80" s="82"/>
      <c r="S80" s="82"/>
      <c r="T80" s="84"/>
      <c r="U80" s="81"/>
      <c r="V80" s="82"/>
      <c r="W80" s="82"/>
      <c r="X80" s="82"/>
      <c r="Y80" s="84"/>
      <c r="Z80" s="85" t="s">
        <v>22727</v>
      </c>
      <c r="AA80" s="86" t="s">
        <v>22727</v>
      </c>
      <c r="AB80" s="86"/>
      <c r="AC80" s="86"/>
      <c r="AD80" s="107"/>
      <c r="AE80" s="85" t="s">
        <v>22727</v>
      </c>
      <c r="AF80" s="86" t="s">
        <v>22727</v>
      </c>
      <c r="AG80" s="86"/>
      <c r="AH80" s="86"/>
      <c r="AI80" s="107"/>
      <c r="AJ80" s="85" t="s">
        <v>22727</v>
      </c>
      <c r="AK80" s="86" t="s">
        <v>22727</v>
      </c>
      <c r="AL80" s="86"/>
      <c r="AM80" s="86"/>
      <c r="AN80" s="107"/>
      <c r="AO80" s="86" t="s">
        <v>22727</v>
      </c>
      <c r="AP80" s="86" t="s">
        <v>22727</v>
      </c>
      <c r="AQ80" s="86"/>
      <c r="AR80" s="86"/>
      <c r="AS80" s="107"/>
      <c r="AT80" s="85" t="s">
        <v>22727</v>
      </c>
      <c r="AU80" s="86" t="s">
        <v>22727</v>
      </c>
      <c r="AV80" s="86"/>
      <c r="AW80" s="86"/>
      <c r="AX80" s="86"/>
      <c r="AY80" s="86"/>
      <c r="AZ80" s="107"/>
      <c r="BA80" s="85" t="s">
        <v>22727</v>
      </c>
      <c r="BB80" s="86" t="s">
        <v>22727</v>
      </c>
      <c r="BC80" s="86"/>
      <c r="BD80" s="86"/>
      <c r="BE80" s="86"/>
      <c r="BF80" s="86"/>
      <c r="BG80" s="107"/>
      <c r="BH80" s="85" t="s">
        <v>22727</v>
      </c>
      <c r="BI80" s="86" t="s">
        <v>22727</v>
      </c>
      <c r="BJ80" s="98"/>
      <c r="BK80" s="98"/>
      <c r="BL80" s="98"/>
      <c r="BM80" s="98"/>
      <c r="BN80" s="87"/>
      <c r="BO80" s="26" t="s">
        <v>22864</v>
      </c>
      <c r="BQ80" s="26" t="s">
        <v>22865</v>
      </c>
      <c r="BR80" s="25"/>
    </row>
    <row r="81" customFormat="false" ht="26.4" hidden="false" customHeight="false" outlineLevel="0" collapsed="false">
      <c r="A81" s="25" t="s">
        <v>22711</v>
      </c>
      <c r="B81" s="79"/>
      <c r="C81" s="78"/>
      <c r="D81" s="79" t="s">
        <v>22813</v>
      </c>
      <c r="E81" s="104"/>
      <c r="F81" s="104"/>
      <c r="G81" s="104"/>
      <c r="H81" s="104"/>
      <c r="I81" s="105"/>
      <c r="J81" s="81"/>
      <c r="K81" s="82"/>
      <c r="L81" s="82"/>
      <c r="M81" s="82"/>
      <c r="N81" s="82"/>
      <c r="O81" s="83"/>
      <c r="P81" s="81"/>
      <c r="Q81" s="82"/>
      <c r="R81" s="82"/>
      <c r="S81" s="82"/>
      <c r="T81" s="84"/>
      <c r="U81" s="81"/>
      <c r="V81" s="82"/>
      <c r="W81" s="82"/>
      <c r="X81" s="82"/>
      <c r="Y81" s="84"/>
      <c r="Z81" s="85" t="s">
        <v>22727</v>
      </c>
      <c r="AA81" s="86" t="s">
        <v>22727</v>
      </c>
      <c r="AB81" s="86"/>
      <c r="AC81" s="86"/>
      <c r="AD81" s="87"/>
      <c r="AE81" s="85" t="s">
        <v>22727</v>
      </c>
      <c r="AF81" s="86" t="s">
        <v>22727</v>
      </c>
      <c r="AG81" s="86"/>
      <c r="AH81" s="86"/>
      <c r="AI81" s="87"/>
      <c r="AJ81" s="85" t="s">
        <v>22727</v>
      </c>
      <c r="AK81" s="86" t="s">
        <v>22727</v>
      </c>
      <c r="AL81" s="86"/>
      <c r="AM81" s="86"/>
      <c r="AN81" s="88"/>
      <c r="AO81" s="86" t="s">
        <v>22727</v>
      </c>
      <c r="AP81" s="86" t="s">
        <v>22727</v>
      </c>
      <c r="AQ81" s="86"/>
      <c r="AR81" s="86"/>
      <c r="AS81" s="88"/>
      <c r="AT81" s="85" t="s">
        <v>22727</v>
      </c>
      <c r="AU81" s="86" t="s">
        <v>22727</v>
      </c>
      <c r="AV81" s="98"/>
      <c r="AW81" s="98"/>
      <c r="AX81" s="98"/>
      <c r="AY81" s="98"/>
      <c r="AZ81" s="87"/>
      <c r="BA81" s="85" t="s">
        <v>22727</v>
      </c>
      <c r="BB81" s="86" t="s">
        <v>22727</v>
      </c>
      <c r="BC81" s="98"/>
      <c r="BD81" s="98"/>
      <c r="BE81" s="98"/>
      <c r="BF81" s="98"/>
      <c r="BG81" s="87"/>
      <c r="BH81" s="85" t="s">
        <v>22727</v>
      </c>
      <c r="BI81" s="86" t="s">
        <v>22727</v>
      </c>
      <c r="BJ81" s="98"/>
      <c r="BK81" s="98"/>
      <c r="BL81" s="98"/>
      <c r="BM81" s="98"/>
      <c r="BN81" s="87"/>
      <c r="BO81" s="26" t="s">
        <v>22814</v>
      </c>
      <c r="BQ81" s="26" t="s">
        <v>22866</v>
      </c>
      <c r="BR81" s="25"/>
    </row>
    <row r="82" customFormat="false" ht="13.2" hidden="false" customHeight="false" outlineLevel="0" collapsed="false">
      <c r="A82" s="25" t="s">
        <v>22711</v>
      </c>
      <c r="B82" s="79"/>
      <c r="C82" s="78"/>
      <c r="D82" s="79" t="s">
        <v>22867</v>
      </c>
      <c r="E82" s="104"/>
      <c r="F82" s="104"/>
      <c r="G82" s="104"/>
      <c r="H82" s="104"/>
      <c r="I82" s="105"/>
      <c r="J82" s="81"/>
      <c r="K82" s="82"/>
      <c r="L82" s="82"/>
      <c r="M82" s="82"/>
      <c r="N82" s="82"/>
      <c r="O82" s="83"/>
      <c r="P82" s="81"/>
      <c r="Q82" s="82"/>
      <c r="R82" s="82"/>
      <c r="S82" s="82"/>
      <c r="T82" s="84"/>
      <c r="U82" s="81"/>
      <c r="V82" s="82"/>
      <c r="W82" s="82"/>
      <c r="X82" s="82"/>
      <c r="Y82" s="84"/>
      <c r="Z82" s="85" t="s">
        <v>22727</v>
      </c>
      <c r="AA82" s="86" t="s">
        <v>22727</v>
      </c>
      <c r="AB82" s="86"/>
      <c r="AC82" s="86"/>
      <c r="AD82" s="87"/>
      <c r="AE82" s="85" t="s">
        <v>22727</v>
      </c>
      <c r="AF82" s="86" t="s">
        <v>22727</v>
      </c>
      <c r="AG82" s="86"/>
      <c r="AH82" s="86"/>
      <c r="AI82" s="87"/>
      <c r="AJ82" s="85" t="s">
        <v>22727</v>
      </c>
      <c r="AK82" s="86" t="s">
        <v>22727</v>
      </c>
      <c r="AL82" s="86"/>
      <c r="AM82" s="86"/>
      <c r="AN82" s="88"/>
      <c r="AO82" s="86" t="s">
        <v>22727</v>
      </c>
      <c r="AP82" s="86" t="s">
        <v>22727</v>
      </c>
      <c r="AQ82" s="86"/>
      <c r="AR82" s="86"/>
      <c r="AS82" s="88"/>
      <c r="AT82" s="85" t="s">
        <v>22727</v>
      </c>
      <c r="AU82" s="86" t="s">
        <v>22727</v>
      </c>
      <c r="AV82" s="98"/>
      <c r="AW82" s="98"/>
      <c r="AX82" s="98"/>
      <c r="AY82" s="98"/>
      <c r="AZ82" s="87"/>
      <c r="BA82" s="85" t="s">
        <v>22727</v>
      </c>
      <c r="BB82" s="86" t="s">
        <v>22727</v>
      </c>
      <c r="BC82" s="98"/>
      <c r="BD82" s="98"/>
      <c r="BE82" s="98"/>
      <c r="BF82" s="98"/>
      <c r="BG82" s="87"/>
      <c r="BH82" s="85" t="s">
        <v>22727</v>
      </c>
      <c r="BI82" s="86" t="s">
        <v>22727</v>
      </c>
      <c r="BJ82" s="98"/>
      <c r="BK82" s="98"/>
      <c r="BL82" s="98"/>
      <c r="BM82" s="98"/>
      <c r="BN82" s="87"/>
      <c r="BO82" s="26" t="s">
        <v>22868</v>
      </c>
      <c r="BR82" s="25"/>
    </row>
    <row r="83" customFormat="false" ht="13.2" hidden="false" customHeight="false" outlineLevel="0" collapsed="false">
      <c r="A83" s="25" t="s">
        <v>22711</v>
      </c>
      <c r="B83" s="79"/>
      <c r="C83" s="78" t="s">
        <v>22869</v>
      </c>
      <c r="D83" s="79"/>
      <c r="E83" s="79"/>
      <c r="F83" s="79"/>
      <c r="G83" s="79"/>
      <c r="H83" s="79"/>
      <c r="I83" s="80"/>
      <c r="J83" s="81" t="s">
        <v>408</v>
      </c>
      <c r="K83" s="82"/>
      <c r="L83" s="82"/>
      <c r="M83" s="82"/>
      <c r="N83" s="82" t="s">
        <v>408</v>
      </c>
      <c r="O83" s="83"/>
      <c r="P83" s="81" t="s">
        <v>408</v>
      </c>
      <c r="Q83" s="82"/>
      <c r="R83" s="82"/>
      <c r="S83" s="82" t="s">
        <v>408</v>
      </c>
      <c r="T83" s="84"/>
      <c r="U83" s="81" t="s">
        <v>408</v>
      </c>
      <c r="V83" s="82"/>
      <c r="W83" s="82"/>
      <c r="X83" s="82" t="s">
        <v>408</v>
      </c>
      <c r="Y83" s="84"/>
      <c r="Z83" s="85"/>
      <c r="AA83" s="86"/>
      <c r="AB83" s="86"/>
      <c r="AC83" s="86"/>
      <c r="AD83" s="87"/>
      <c r="AE83" s="85"/>
      <c r="AF83" s="86"/>
      <c r="AG83" s="86"/>
      <c r="AH83" s="86"/>
      <c r="AI83" s="87"/>
      <c r="AJ83" s="85"/>
      <c r="AK83" s="86"/>
      <c r="AL83" s="86"/>
      <c r="AM83" s="86"/>
      <c r="AN83" s="88"/>
      <c r="AO83" s="86"/>
      <c r="AP83" s="86"/>
      <c r="AQ83" s="86"/>
      <c r="AR83" s="86"/>
      <c r="AS83" s="88"/>
      <c r="AT83" s="97"/>
      <c r="AU83" s="98"/>
      <c r="AV83" s="98"/>
      <c r="AW83" s="98"/>
      <c r="AX83" s="98"/>
      <c r="AY83" s="98"/>
      <c r="AZ83" s="87"/>
      <c r="BA83" s="97"/>
      <c r="BB83" s="98"/>
      <c r="BC83" s="98"/>
      <c r="BD83" s="98"/>
      <c r="BE83" s="98"/>
      <c r="BF83" s="98"/>
      <c r="BG83" s="87"/>
      <c r="BH83" s="97"/>
      <c r="BI83" s="98"/>
      <c r="BJ83" s="98"/>
      <c r="BK83" s="98"/>
      <c r="BL83" s="98"/>
      <c r="BM83" s="98"/>
      <c r="BN83" s="87"/>
      <c r="BO83" s="26" t="s">
        <v>22870</v>
      </c>
      <c r="BR83" s="25"/>
    </row>
    <row r="84" customFormat="false" ht="13.2" hidden="false" customHeight="false" outlineLevel="0" collapsed="false">
      <c r="A84" s="25" t="s">
        <v>22711</v>
      </c>
      <c r="B84" s="79"/>
      <c r="C84" s="78"/>
      <c r="D84" s="79" t="s">
        <v>22871</v>
      </c>
      <c r="E84" s="79"/>
      <c r="F84" s="79"/>
      <c r="G84" s="79"/>
      <c r="H84" s="79"/>
      <c r="I84" s="80"/>
      <c r="J84" s="81" t="s">
        <v>408</v>
      </c>
      <c r="K84" s="82"/>
      <c r="L84" s="82"/>
      <c r="M84" s="82"/>
      <c r="N84" s="82" t="s">
        <v>408</v>
      </c>
      <c r="O84" s="83"/>
      <c r="P84" s="81" t="s">
        <v>408</v>
      </c>
      <c r="Q84" s="82"/>
      <c r="R84" s="82"/>
      <c r="S84" s="82" t="s">
        <v>408</v>
      </c>
      <c r="T84" s="84"/>
      <c r="U84" s="81" t="s">
        <v>408</v>
      </c>
      <c r="V84" s="82"/>
      <c r="W84" s="82"/>
      <c r="X84" s="82" t="s">
        <v>408</v>
      </c>
      <c r="Y84" s="84"/>
      <c r="Z84" s="85"/>
      <c r="AA84" s="86"/>
      <c r="AB84" s="86"/>
      <c r="AC84" s="86"/>
      <c r="AD84" s="87"/>
      <c r="AE84" s="85"/>
      <c r="AF84" s="86"/>
      <c r="AG84" s="86"/>
      <c r="AH84" s="86"/>
      <c r="AI84" s="87"/>
      <c r="AJ84" s="85"/>
      <c r="AK84" s="86"/>
      <c r="AL84" s="86"/>
      <c r="AM84" s="86"/>
      <c r="AN84" s="88"/>
      <c r="AO84" s="86"/>
      <c r="AP84" s="86"/>
      <c r="AQ84" s="86"/>
      <c r="AR84" s="86"/>
      <c r="AS84" s="88"/>
      <c r="AT84" s="97"/>
      <c r="AU84" s="98"/>
      <c r="AV84" s="98"/>
      <c r="AW84" s="98"/>
      <c r="AX84" s="98"/>
      <c r="AY84" s="98"/>
      <c r="AZ84" s="87"/>
      <c r="BA84" s="97"/>
      <c r="BB84" s="98"/>
      <c r="BC84" s="98"/>
      <c r="BD84" s="98"/>
      <c r="BE84" s="98"/>
      <c r="BF84" s="98"/>
      <c r="BG84" s="87"/>
      <c r="BH84" s="97"/>
      <c r="BI84" s="98"/>
      <c r="BJ84" s="98"/>
      <c r="BK84" s="98"/>
      <c r="BL84" s="98"/>
      <c r="BM84" s="98"/>
      <c r="BN84" s="87"/>
      <c r="BO84" s="26" t="s">
        <v>22872</v>
      </c>
      <c r="BR84" s="25"/>
    </row>
    <row r="85" s="25" customFormat="true" ht="13.2" hidden="false" customHeight="false" outlineLevel="0" collapsed="false">
      <c r="A85" s="25" t="s">
        <v>22711</v>
      </c>
      <c r="B85" s="79"/>
      <c r="C85" s="78"/>
      <c r="D85" s="79" t="s">
        <v>22873</v>
      </c>
      <c r="E85" s="79"/>
      <c r="F85" s="79"/>
      <c r="G85" s="79"/>
      <c r="H85" s="79"/>
      <c r="I85" s="80"/>
      <c r="J85" s="81" t="s">
        <v>408</v>
      </c>
      <c r="K85" s="82"/>
      <c r="L85" s="82"/>
      <c r="M85" s="82"/>
      <c r="N85" s="82" t="s">
        <v>408</v>
      </c>
      <c r="O85" s="83"/>
      <c r="P85" s="81" t="s">
        <v>408</v>
      </c>
      <c r="Q85" s="82"/>
      <c r="R85" s="82"/>
      <c r="S85" s="82" t="s">
        <v>408</v>
      </c>
      <c r="T85" s="84"/>
      <c r="U85" s="81" t="s">
        <v>408</v>
      </c>
      <c r="V85" s="82"/>
      <c r="W85" s="82"/>
      <c r="X85" s="82" t="s">
        <v>408</v>
      </c>
      <c r="Y85" s="84"/>
      <c r="Z85" s="85"/>
      <c r="AA85" s="86"/>
      <c r="AB85" s="86"/>
      <c r="AC85" s="86"/>
      <c r="AD85" s="87"/>
      <c r="AE85" s="85"/>
      <c r="AF85" s="86"/>
      <c r="AG85" s="86"/>
      <c r="AH85" s="86"/>
      <c r="AI85" s="87"/>
      <c r="AJ85" s="85"/>
      <c r="AK85" s="86"/>
      <c r="AL85" s="86"/>
      <c r="AM85" s="86"/>
      <c r="AN85" s="88"/>
      <c r="AO85" s="86"/>
      <c r="AP85" s="86"/>
      <c r="AQ85" s="86"/>
      <c r="AR85" s="86"/>
      <c r="AS85" s="88"/>
      <c r="AT85" s="97"/>
      <c r="AU85" s="98"/>
      <c r="AV85" s="98"/>
      <c r="AW85" s="98"/>
      <c r="AX85" s="98"/>
      <c r="AY85" s="98"/>
      <c r="AZ85" s="87"/>
      <c r="BA85" s="97"/>
      <c r="BB85" s="98"/>
      <c r="BC85" s="98"/>
      <c r="BD85" s="98"/>
      <c r="BE85" s="98"/>
      <c r="BF85" s="98"/>
      <c r="BG85" s="87"/>
      <c r="BH85" s="97"/>
      <c r="BI85" s="98"/>
      <c r="BJ85" s="98"/>
      <c r="BK85" s="98"/>
      <c r="BL85" s="98"/>
      <c r="BM85" s="98"/>
      <c r="BN85" s="87"/>
      <c r="BO85" s="100" t="s">
        <v>22874</v>
      </c>
      <c r="BP85" s="100"/>
      <c r="BQ85" s="100"/>
    </row>
    <row r="86" customFormat="false" ht="13.2" hidden="false" customHeight="false" outlineLevel="0" collapsed="false">
      <c r="A86" s="25" t="s">
        <v>22711</v>
      </c>
      <c r="B86" s="79"/>
      <c r="C86" s="78" t="s">
        <v>138</v>
      </c>
      <c r="D86" s="79"/>
      <c r="E86" s="79"/>
      <c r="F86" s="79"/>
      <c r="G86" s="79"/>
      <c r="H86" s="79"/>
      <c r="I86" s="80"/>
      <c r="J86" s="81" t="s">
        <v>22727</v>
      </c>
      <c r="K86" s="82"/>
      <c r="L86" s="82"/>
      <c r="M86" s="82" t="s">
        <v>22727</v>
      </c>
      <c r="N86" s="82"/>
      <c r="O86" s="83"/>
      <c r="P86" s="81" t="s">
        <v>22727</v>
      </c>
      <c r="Q86" s="82"/>
      <c r="R86" s="82" t="s">
        <v>22727</v>
      </c>
      <c r="S86" s="82"/>
      <c r="T86" s="84"/>
      <c r="U86" s="81" t="s">
        <v>22727</v>
      </c>
      <c r="V86" s="82"/>
      <c r="W86" s="82" t="s">
        <v>22727</v>
      </c>
      <c r="X86" s="82"/>
      <c r="Y86" s="84"/>
      <c r="Z86" s="85" t="s">
        <v>408</v>
      </c>
      <c r="AA86" s="86"/>
      <c r="AB86" s="86" t="s">
        <v>408</v>
      </c>
      <c r="AC86" s="86"/>
      <c r="AD86" s="87"/>
      <c r="AE86" s="85" t="s">
        <v>408</v>
      </c>
      <c r="AF86" s="86"/>
      <c r="AG86" s="86" t="s">
        <v>408</v>
      </c>
      <c r="AH86" s="86"/>
      <c r="AI86" s="87"/>
      <c r="AJ86" s="85" t="s">
        <v>408</v>
      </c>
      <c r="AK86" s="86"/>
      <c r="AL86" s="86" t="s">
        <v>408</v>
      </c>
      <c r="AM86" s="86"/>
      <c r="AN86" s="88"/>
      <c r="AO86" s="86" t="s">
        <v>408</v>
      </c>
      <c r="AP86" s="86"/>
      <c r="AQ86" s="86" t="s">
        <v>408</v>
      </c>
      <c r="AR86" s="86"/>
      <c r="AS86" s="88"/>
      <c r="AT86" s="97" t="s">
        <v>22727</v>
      </c>
      <c r="AU86" s="98"/>
      <c r="AV86" s="98" t="s">
        <v>22727</v>
      </c>
      <c r="AW86" s="98"/>
      <c r="AX86" s="98"/>
      <c r="AY86" s="98"/>
      <c r="AZ86" s="87"/>
      <c r="BA86" s="97" t="s">
        <v>22727</v>
      </c>
      <c r="BB86" s="98"/>
      <c r="BC86" s="98" t="s">
        <v>22727</v>
      </c>
      <c r="BD86" s="98"/>
      <c r="BE86" s="98"/>
      <c r="BF86" s="98"/>
      <c r="BG86" s="87"/>
      <c r="BH86" s="97" t="s">
        <v>22727</v>
      </c>
      <c r="BI86" s="98"/>
      <c r="BJ86" s="98" t="s">
        <v>22727</v>
      </c>
      <c r="BK86" s="98"/>
      <c r="BL86" s="98"/>
      <c r="BM86" s="98"/>
      <c r="BN86" s="87"/>
      <c r="BO86" s="26" t="s">
        <v>22875</v>
      </c>
      <c r="BR86" s="25"/>
    </row>
    <row r="87" customFormat="false" ht="13.2" hidden="false" customHeight="false" outlineLevel="0" collapsed="false">
      <c r="A87" s="25" t="s">
        <v>22711</v>
      </c>
      <c r="B87" s="79"/>
      <c r="C87" s="78"/>
      <c r="D87" s="79" t="s">
        <v>154</v>
      </c>
      <c r="E87" s="79"/>
      <c r="F87" s="79"/>
      <c r="G87" s="79"/>
      <c r="H87" s="79"/>
      <c r="I87" s="80"/>
      <c r="J87" s="81"/>
      <c r="K87" s="82"/>
      <c r="L87" s="82"/>
      <c r="M87" s="82"/>
      <c r="N87" s="82"/>
      <c r="O87" s="83"/>
      <c r="P87" s="81"/>
      <c r="Q87" s="82"/>
      <c r="R87" s="82"/>
      <c r="S87" s="82"/>
      <c r="T87" s="84"/>
      <c r="U87" s="81"/>
      <c r="V87" s="82"/>
      <c r="W87" s="82"/>
      <c r="X87" s="82"/>
      <c r="Y87" s="84"/>
      <c r="Z87" s="85" t="s">
        <v>408</v>
      </c>
      <c r="AA87" s="86"/>
      <c r="AB87" s="86" t="s">
        <v>408</v>
      </c>
      <c r="AC87" s="86"/>
      <c r="AD87" s="87"/>
      <c r="AE87" s="85" t="s">
        <v>408</v>
      </c>
      <c r="AF87" s="86"/>
      <c r="AG87" s="86" t="s">
        <v>408</v>
      </c>
      <c r="AH87" s="86"/>
      <c r="AI87" s="87"/>
      <c r="AJ87" s="85" t="s">
        <v>408</v>
      </c>
      <c r="AK87" s="86"/>
      <c r="AL87" s="86" t="s">
        <v>408</v>
      </c>
      <c r="AM87" s="86"/>
      <c r="AN87" s="88"/>
      <c r="AO87" s="86" t="s">
        <v>408</v>
      </c>
      <c r="AP87" s="86"/>
      <c r="AQ87" s="86" t="s">
        <v>408</v>
      </c>
      <c r="AR87" s="86"/>
      <c r="AS87" s="88"/>
      <c r="AT87" s="97" t="s">
        <v>408</v>
      </c>
      <c r="AU87" s="98"/>
      <c r="AV87" s="98" t="s">
        <v>408</v>
      </c>
      <c r="AW87" s="98"/>
      <c r="AX87" s="98"/>
      <c r="AY87" s="98"/>
      <c r="AZ87" s="87"/>
      <c r="BA87" s="97" t="s">
        <v>408</v>
      </c>
      <c r="BB87" s="98"/>
      <c r="BC87" s="98" t="s">
        <v>408</v>
      </c>
      <c r="BD87" s="98"/>
      <c r="BE87" s="98"/>
      <c r="BF87" s="98"/>
      <c r="BG87" s="87"/>
      <c r="BH87" s="97" t="s">
        <v>408</v>
      </c>
      <c r="BI87" s="98"/>
      <c r="BJ87" s="98" t="s">
        <v>408</v>
      </c>
      <c r="BK87" s="98"/>
      <c r="BL87" s="98"/>
      <c r="BM87" s="98"/>
      <c r="BN87" s="87"/>
      <c r="BO87" s="26" t="s">
        <v>22463</v>
      </c>
      <c r="BR87" s="25"/>
    </row>
    <row r="88" customFormat="false" ht="26.4" hidden="false" customHeight="false" outlineLevel="0" collapsed="false">
      <c r="A88" s="25" t="s">
        <v>22711</v>
      </c>
      <c r="B88" s="79"/>
      <c r="C88" s="78"/>
      <c r="D88" s="79" t="s">
        <v>156</v>
      </c>
      <c r="E88" s="79"/>
      <c r="F88" s="79"/>
      <c r="G88" s="79"/>
      <c r="H88" s="79"/>
      <c r="I88" s="80"/>
      <c r="J88" s="81"/>
      <c r="K88" s="82"/>
      <c r="L88" s="82"/>
      <c r="M88" s="82"/>
      <c r="N88" s="82"/>
      <c r="O88" s="83"/>
      <c r="P88" s="81"/>
      <c r="Q88" s="82"/>
      <c r="R88" s="82"/>
      <c r="S88" s="82"/>
      <c r="T88" s="84"/>
      <c r="U88" s="81"/>
      <c r="V88" s="82"/>
      <c r="W88" s="82"/>
      <c r="X88" s="82"/>
      <c r="Y88" s="84"/>
      <c r="Z88" s="85" t="s">
        <v>22727</v>
      </c>
      <c r="AA88" s="86"/>
      <c r="AB88" s="86" t="s">
        <v>22727</v>
      </c>
      <c r="AC88" s="86"/>
      <c r="AD88" s="87"/>
      <c r="AE88" s="85" t="s">
        <v>22727</v>
      </c>
      <c r="AF88" s="86"/>
      <c r="AG88" s="86" t="s">
        <v>22727</v>
      </c>
      <c r="AH88" s="86"/>
      <c r="AI88" s="87"/>
      <c r="AJ88" s="85" t="s">
        <v>22727</v>
      </c>
      <c r="AK88" s="86"/>
      <c r="AL88" s="86" t="s">
        <v>22727</v>
      </c>
      <c r="AM88" s="86"/>
      <c r="AN88" s="88"/>
      <c r="AO88" s="86" t="s">
        <v>22727</v>
      </c>
      <c r="AP88" s="86"/>
      <c r="AQ88" s="86" t="s">
        <v>22727</v>
      </c>
      <c r="AR88" s="86"/>
      <c r="AS88" s="88"/>
      <c r="AT88" s="97" t="s">
        <v>22727</v>
      </c>
      <c r="AU88" s="98"/>
      <c r="AV88" s="98" t="s">
        <v>22727</v>
      </c>
      <c r="AW88" s="98"/>
      <c r="AX88" s="98"/>
      <c r="AY88" s="98"/>
      <c r="AZ88" s="87"/>
      <c r="BA88" s="97" t="s">
        <v>22727</v>
      </c>
      <c r="BB88" s="98"/>
      <c r="BC88" s="98" t="s">
        <v>22727</v>
      </c>
      <c r="BD88" s="98"/>
      <c r="BE88" s="98"/>
      <c r="BF88" s="98"/>
      <c r="BG88" s="87"/>
      <c r="BH88" s="97" t="s">
        <v>22727</v>
      </c>
      <c r="BI88" s="98"/>
      <c r="BJ88" s="98" t="s">
        <v>22727</v>
      </c>
      <c r="BK88" s="98"/>
      <c r="BL88" s="98"/>
      <c r="BM88" s="98"/>
      <c r="BN88" s="87"/>
      <c r="BO88" s="26" t="s">
        <v>22876</v>
      </c>
      <c r="BQ88" s="26" t="s">
        <v>22877</v>
      </c>
      <c r="BR88" s="25"/>
    </row>
    <row r="89" customFormat="false" ht="13.2" hidden="false" customHeight="false" outlineLevel="0" collapsed="false">
      <c r="A89" s="25" t="s">
        <v>22711</v>
      </c>
      <c r="B89" s="79"/>
      <c r="C89" s="78"/>
      <c r="D89" s="79" t="s">
        <v>168</v>
      </c>
      <c r="E89" s="79"/>
      <c r="F89" s="79"/>
      <c r="G89" s="79"/>
      <c r="H89" s="79"/>
      <c r="I89" s="80"/>
      <c r="J89" s="81" t="s">
        <v>22727</v>
      </c>
      <c r="K89" s="82"/>
      <c r="L89" s="82"/>
      <c r="M89" s="82" t="s">
        <v>22727</v>
      </c>
      <c r="N89" s="82"/>
      <c r="O89" s="83"/>
      <c r="P89" s="81" t="s">
        <v>22727</v>
      </c>
      <c r="Q89" s="82"/>
      <c r="R89" s="82" t="s">
        <v>22727</v>
      </c>
      <c r="S89" s="82"/>
      <c r="T89" s="84"/>
      <c r="U89" s="81" t="s">
        <v>22727</v>
      </c>
      <c r="V89" s="82"/>
      <c r="W89" s="82" t="s">
        <v>22727</v>
      </c>
      <c r="X89" s="82"/>
      <c r="Y89" s="84"/>
      <c r="Z89" s="85"/>
      <c r="AA89" s="86"/>
      <c r="AB89" s="86"/>
      <c r="AC89" s="86"/>
      <c r="AD89" s="87"/>
      <c r="AE89" s="85"/>
      <c r="AF89" s="86"/>
      <c r="AG89" s="86"/>
      <c r="AH89" s="86"/>
      <c r="AI89" s="87"/>
      <c r="AJ89" s="85"/>
      <c r="AK89" s="86"/>
      <c r="AL89" s="86"/>
      <c r="AM89" s="86"/>
      <c r="AN89" s="88"/>
      <c r="AO89" s="86"/>
      <c r="AP89" s="86"/>
      <c r="AQ89" s="86"/>
      <c r="AR89" s="86"/>
      <c r="AS89" s="88"/>
      <c r="AT89" s="97"/>
      <c r="AU89" s="98"/>
      <c r="AV89" s="98"/>
      <c r="AW89" s="98"/>
      <c r="AX89" s="98"/>
      <c r="AY89" s="98"/>
      <c r="AZ89" s="87"/>
      <c r="BA89" s="97"/>
      <c r="BB89" s="98"/>
      <c r="BC89" s="98"/>
      <c r="BD89" s="98"/>
      <c r="BE89" s="98"/>
      <c r="BF89" s="98"/>
      <c r="BG89" s="87"/>
      <c r="BH89" s="97"/>
      <c r="BI89" s="98"/>
      <c r="BJ89" s="98"/>
      <c r="BK89" s="98"/>
      <c r="BL89" s="98"/>
      <c r="BM89" s="98"/>
      <c r="BN89" s="87"/>
      <c r="BO89" s="26" t="s">
        <v>22878</v>
      </c>
      <c r="BR89" s="25"/>
    </row>
    <row r="90" customFormat="false" ht="13.2" hidden="false" customHeight="false" outlineLevel="0" collapsed="false">
      <c r="A90" s="25" t="s">
        <v>22711</v>
      </c>
      <c r="B90" s="79"/>
      <c r="C90" s="78" t="s">
        <v>22879</v>
      </c>
      <c r="D90" s="79"/>
      <c r="E90" s="79"/>
      <c r="F90" s="79"/>
      <c r="G90" s="79"/>
      <c r="H90" s="79"/>
      <c r="I90" s="80"/>
      <c r="J90" s="81" t="s">
        <v>22727</v>
      </c>
      <c r="K90" s="82"/>
      <c r="L90" s="82"/>
      <c r="M90" s="82" t="s">
        <v>22727</v>
      </c>
      <c r="N90" s="82"/>
      <c r="O90" s="83"/>
      <c r="P90" s="81" t="s">
        <v>22727</v>
      </c>
      <c r="Q90" s="82"/>
      <c r="R90" s="82" t="s">
        <v>22727</v>
      </c>
      <c r="S90" s="82"/>
      <c r="T90" s="84"/>
      <c r="U90" s="81" t="s">
        <v>22727</v>
      </c>
      <c r="V90" s="82"/>
      <c r="W90" s="82" t="s">
        <v>22727</v>
      </c>
      <c r="X90" s="82"/>
      <c r="Y90" s="84"/>
      <c r="Z90" s="85"/>
      <c r="AA90" s="86"/>
      <c r="AB90" s="86"/>
      <c r="AC90" s="86"/>
      <c r="AD90" s="87"/>
      <c r="AE90" s="85"/>
      <c r="AF90" s="86"/>
      <c r="AG90" s="86"/>
      <c r="AH90" s="86"/>
      <c r="AI90" s="87"/>
      <c r="AJ90" s="85"/>
      <c r="AK90" s="86"/>
      <c r="AL90" s="86"/>
      <c r="AM90" s="86"/>
      <c r="AN90" s="88"/>
      <c r="AO90" s="86"/>
      <c r="AP90" s="86"/>
      <c r="AQ90" s="86"/>
      <c r="AR90" s="86"/>
      <c r="AS90" s="88"/>
      <c r="AT90" s="97"/>
      <c r="AU90" s="98"/>
      <c r="AV90" s="98"/>
      <c r="AW90" s="98"/>
      <c r="AX90" s="98"/>
      <c r="AY90" s="98"/>
      <c r="AZ90" s="87"/>
      <c r="BA90" s="97"/>
      <c r="BB90" s="98"/>
      <c r="BC90" s="98"/>
      <c r="BD90" s="98"/>
      <c r="BE90" s="98"/>
      <c r="BF90" s="98"/>
      <c r="BG90" s="87"/>
      <c r="BH90" s="97"/>
      <c r="BI90" s="98"/>
      <c r="BJ90" s="98"/>
      <c r="BK90" s="98"/>
      <c r="BL90" s="98"/>
      <c r="BM90" s="98"/>
      <c r="BN90" s="87"/>
      <c r="BO90" s="26" t="s">
        <v>22880</v>
      </c>
      <c r="BR90" s="25"/>
    </row>
    <row r="91" customFormat="false" ht="13.2" hidden="false" customHeight="false" outlineLevel="0" collapsed="false">
      <c r="A91" s="25" t="s">
        <v>22711</v>
      </c>
      <c r="B91" s="79"/>
      <c r="C91" s="78"/>
      <c r="D91" s="79" t="s">
        <v>162</v>
      </c>
      <c r="E91" s="79"/>
      <c r="F91" s="79"/>
      <c r="G91" s="79"/>
      <c r="H91" s="79"/>
      <c r="I91" s="80"/>
      <c r="J91" s="81" t="s">
        <v>22727</v>
      </c>
      <c r="K91" s="82"/>
      <c r="L91" s="82"/>
      <c r="M91" s="82" t="s">
        <v>22727</v>
      </c>
      <c r="N91" s="82"/>
      <c r="O91" s="83"/>
      <c r="P91" s="81" t="s">
        <v>22727</v>
      </c>
      <c r="Q91" s="82"/>
      <c r="R91" s="82" t="s">
        <v>22727</v>
      </c>
      <c r="S91" s="82"/>
      <c r="T91" s="84"/>
      <c r="U91" s="81" t="s">
        <v>22727</v>
      </c>
      <c r="V91" s="82"/>
      <c r="W91" s="82" t="s">
        <v>22727</v>
      </c>
      <c r="X91" s="82"/>
      <c r="Y91" s="84"/>
      <c r="Z91" s="85"/>
      <c r="AA91" s="86"/>
      <c r="AB91" s="86"/>
      <c r="AC91" s="86"/>
      <c r="AD91" s="87"/>
      <c r="AE91" s="85"/>
      <c r="AF91" s="86"/>
      <c r="AG91" s="86"/>
      <c r="AH91" s="86"/>
      <c r="AI91" s="87"/>
      <c r="AJ91" s="85"/>
      <c r="AK91" s="86"/>
      <c r="AL91" s="86"/>
      <c r="AM91" s="86"/>
      <c r="AN91" s="88"/>
      <c r="AO91" s="86"/>
      <c r="AP91" s="86"/>
      <c r="AQ91" s="86"/>
      <c r="AR91" s="86"/>
      <c r="AS91" s="88"/>
      <c r="AT91" s="97"/>
      <c r="AU91" s="98"/>
      <c r="AV91" s="98"/>
      <c r="AW91" s="98"/>
      <c r="AX91" s="98"/>
      <c r="AY91" s="98"/>
      <c r="AZ91" s="87"/>
      <c r="BA91" s="97"/>
      <c r="BB91" s="98"/>
      <c r="BC91" s="98"/>
      <c r="BD91" s="98"/>
      <c r="BE91" s="98"/>
      <c r="BF91" s="98"/>
      <c r="BG91" s="87"/>
      <c r="BH91" s="97"/>
      <c r="BI91" s="98"/>
      <c r="BJ91" s="98"/>
      <c r="BK91" s="98"/>
      <c r="BL91" s="98"/>
      <c r="BM91" s="98"/>
      <c r="BN91" s="87"/>
      <c r="BO91" s="26" t="s">
        <v>22881</v>
      </c>
      <c r="BR91" s="25"/>
    </row>
    <row r="92" customFormat="false" ht="13.2" hidden="false" customHeight="false" outlineLevel="0" collapsed="false">
      <c r="A92" s="25" t="s">
        <v>22711</v>
      </c>
      <c r="B92" s="79"/>
      <c r="C92" s="78"/>
      <c r="D92" s="79" t="s">
        <v>164</v>
      </c>
      <c r="E92" s="79"/>
      <c r="F92" s="79"/>
      <c r="G92" s="79"/>
      <c r="H92" s="79"/>
      <c r="I92" s="80"/>
      <c r="J92" s="81" t="s">
        <v>22727</v>
      </c>
      <c r="K92" s="82"/>
      <c r="L92" s="82"/>
      <c r="M92" s="82" t="s">
        <v>22727</v>
      </c>
      <c r="N92" s="82"/>
      <c r="O92" s="83"/>
      <c r="P92" s="81" t="s">
        <v>22727</v>
      </c>
      <c r="Q92" s="82"/>
      <c r="R92" s="82" t="s">
        <v>22727</v>
      </c>
      <c r="S92" s="82"/>
      <c r="T92" s="84"/>
      <c r="U92" s="81" t="s">
        <v>22727</v>
      </c>
      <c r="V92" s="82"/>
      <c r="W92" s="82" t="s">
        <v>22727</v>
      </c>
      <c r="X92" s="82"/>
      <c r="Y92" s="84"/>
      <c r="Z92" s="85"/>
      <c r="AA92" s="86"/>
      <c r="AB92" s="86"/>
      <c r="AC92" s="86"/>
      <c r="AD92" s="87"/>
      <c r="AE92" s="85"/>
      <c r="AF92" s="86"/>
      <c r="AG92" s="86"/>
      <c r="AH92" s="86"/>
      <c r="AI92" s="87"/>
      <c r="AJ92" s="85"/>
      <c r="AK92" s="86"/>
      <c r="AL92" s="86"/>
      <c r="AM92" s="86"/>
      <c r="AN92" s="88"/>
      <c r="AO92" s="86"/>
      <c r="AP92" s="86"/>
      <c r="AQ92" s="86"/>
      <c r="AR92" s="86"/>
      <c r="AS92" s="88"/>
      <c r="AT92" s="97"/>
      <c r="AU92" s="98"/>
      <c r="AV92" s="98"/>
      <c r="AW92" s="98"/>
      <c r="AX92" s="98"/>
      <c r="AY92" s="98"/>
      <c r="AZ92" s="87"/>
      <c r="BA92" s="97"/>
      <c r="BB92" s="98"/>
      <c r="BC92" s="98"/>
      <c r="BD92" s="98"/>
      <c r="BE92" s="98"/>
      <c r="BF92" s="98"/>
      <c r="BG92" s="87"/>
      <c r="BH92" s="97"/>
      <c r="BI92" s="98"/>
      <c r="BJ92" s="98"/>
      <c r="BK92" s="98"/>
      <c r="BL92" s="98"/>
      <c r="BM92" s="98"/>
      <c r="BN92" s="87"/>
      <c r="BO92" s="26" t="s">
        <v>22540</v>
      </c>
      <c r="BR92" s="25"/>
    </row>
    <row r="93" customFormat="false" ht="13.2" hidden="false" customHeight="false" outlineLevel="0" collapsed="false">
      <c r="A93" s="25" t="s">
        <v>22711</v>
      </c>
      <c r="B93" s="79"/>
      <c r="C93" s="78"/>
      <c r="D93" s="79" t="s">
        <v>166</v>
      </c>
      <c r="E93" s="79"/>
      <c r="F93" s="79"/>
      <c r="G93" s="79"/>
      <c r="H93" s="79"/>
      <c r="I93" s="80"/>
      <c r="J93" s="81" t="s">
        <v>22727</v>
      </c>
      <c r="K93" s="82"/>
      <c r="L93" s="82"/>
      <c r="M93" s="82" t="s">
        <v>22727</v>
      </c>
      <c r="N93" s="82"/>
      <c r="O93" s="83"/>
      <c r="P93" s="81" t="s">
        <v>22727</v>
      </c>
      <c r="Q93" s="82"/>
      <c r="R93" s="82" t="s">
        <v>22727</v>
      </c>
      <c r="S93" s="82"/>
      <c r="T93" s="84"/>
      <c r="U93" s="81" t="s">
        <v>22727</v>
      </c>
      <c r="V93" s="82"/>
      <c r="W93" s="82" t="s">
        <v>22727</v>
      </c>
      <c r="X93" s="82"/>
      <c r="Y93" s="84"/>
      <c r="Z93" s="85"/>
      <c r="AA93" s="86"/>
      <c r="AB93" s="86"/>
      <c r="AC93" s="86"/>
      <c r="AD93" s="87"/>
      <c r="AE93" s="85"/>
      <c r="AF93" s="86"/>
      <c r="AG93" s="86"/>
      <c r="AH93" s="86"/>
      <c r="AI93" s="87"/>
      <c r="AJ93" s="85"/>
      <c r="AK93" s="86"/>
      <c r="AL93" s="86"/>
      <c r="AM93" s="86"/>
      <c r="AN93" s="88"/>
      <c r="AO93" s="86"/>
      <c r="AP93" s="86"/>
      <c r="AQ93" s="86"/>
      <c r="AR93" s="86"/>
      <c r="AS93" s="88"/>
      <c r="AT93" s="97"/>
      <c r="AU93" s="98"/>
      <c r="AV93" s="98"/>
      <c r="AW93" s="98"/>
      <c r="AX93" s="98"/>
      <c r="AY93" s="98"/>
      <c r="AZ93" s="87"/>
      <c r="BA93" s="97"/>
      <c r="BB93" s="98"/>
      <c r="BC93" s="98"/>
      <c r="BD93" s="98"/>
      <c r="BE93" s="98"/>
      <c r="BF93" s="98"/>
      <c r="BG93" s="87"/>
      <c r="BH93" s="97"/>
      <c r="BI93" s="98"/>
      <c r="BJ93" s="98"/>
      <c r="BK93" s="98"/>
      <c r="BL93" s="98"/>
      <c r="BM93" s="98"/>
      <c r="BN93" s="87"/>
      <c r="BO93" s="26" t="s">
        <v>22882</v>
      </c>
      <c r="BR93" s="25"/>
    </row>
    <row r="94" customFormat="false" ht="13.2" hidden="false" customHeight="false" outlineLevel="0" collapsed="false">
      <c r="A94" s="25" t="s">
        <v>22711</v>
      </c>
      <c r="B94" s="79"/>
      <c r="C94" s="78" t="s">
        <v>22883</v>
      </c>
      <c r="D94" s="79"/>
      <c r="E94" s="79"/>
      <c r="F94" s="79"/>
      <c r="G94" s="79"/>
      <c r="H94" s="79"/>
      <c r="I94" s="80"/>
      <c r="J94" s="81" t="s">
        <v>408</v>
      </c>
      <c r="K94" s="82"/>
      <c r="L94" s="82"/>
      <c r="M94" s="82" t="s">
        <v>408</v>
      </c>
      <c r="N94" s="82"/>
      <c r="O94" s="83"/>
      <c r="P94" s="81" t="s">
        <v>408</v>
      </c>
      <c r="Q94" s="82"/>
      <c r="R94" s="82" t="s">
        <v>408</v>
      </c>
      <c r="S94" s="82"/>
      <c r="T94" s="84"/>
      <c r="U94" s="81" t="s">
        <v>408</v>
      </c>
      <c r="V94" s="82"/>
      <c r="W94" s="82" t="s">
        <v>408</v>
      </c>
      <c r="X94" s="82"/>
      <c r="Y94" s="84"/>
      <c r="Z94" s="85"/>
      <c r="AA94" s="86"/>
      <c r="AB94" s="86"/>
      <c r="AC94" s="86"/>
      <c r="AD94" s="87"/>
      <c r="AE94" s="85"/>
      <c r="AF94" s="86"/>
      <c r="AG94" s="86"/>
      <c r="AH94" s="86"/>
      <c r="AI94" s="87"/>
      <c r="AJ94" s="85"/>
      <c r="AK94" s="86"/>
      <c r="AL94" s="86"/>
      <c r="AM94" s="86"/>
      <c r="AN94" s="88"/>
      <c r="AO94" s="86"/>
      <c r="AP94" s="86"/>
      <c r="AQ94" s="86"/>
      <c r="AR94" s="86"/>
      <c r="AS94" s="88"/>
      <c r="AT94" s="97"/>
      <c r="AU94" s="98"/>
      <c r="AV94" s="98"/>
      <c r="AW94" s="98"/>
      <c r="AX94" s="98"/>
      <c r="AY94" s="98"/>
      <c r="AZ94" s="87"/>
      <c r="BA94" s="97"/>
      <c r="BB94" s="98"/>
      <c r="BC94" s="98"/>
      <c r="BD94" s="98"/>
      <c r="BE94" s="98"/>
      <c r="BF94" s="98"/>
      <c r="BG94" s="87"/>
      <c r="BH94" s="97"/>
      <c r="BI94" s="98"/>
      <c r="BJ94" s="98"/>
      <c r="BK94" s="98"/>
      <c r="BL94" s="98"/>
      <c r="BM94" s="98"/>
      <c r="BN94" s="87"/>
      <c r="BO94" s="26" t="s">
        <v>22884</v>
      </c>
      <c r="BR94" s="25"/>
    </row>
    <row r="95" customFormat="false" ht="13.2" hidden="false" customHeight="false" outlineLevel="0" collapsed="false">
      <c r="A95" s="25" t="s">
        <v>22711</v>
      </c>
      <c r="B95" s="79"/>
      <c r="C95" s="78"/>
      <c r="D95" s="79" t="s">
        <v>172</v>
      </c>
      <c r="E95" s="79"/>
      <c r="F95" s="79"/>
      <c r="G95" s="79"/>
      <c r="H95" s="79"/>
      <c r="I95" s="80"/>
      <c r="J95" s="81" t="s">
        <v>22727</v>
      </c>
      <c r="K95" s="82"/>
      <c r="L95" s="82"/>
      <c r="M95" s="82" t="s">
        <v>22727</v>
      </c>
      <c r="N95" s="82"/>
      <c r="O95" s="84" t="s">
        <v>22885</v>
      </c>
      <c r="P95" s="81" t="s">
        <v>22727</v>
      </c>
      <c r="Q95" s="82"/>
      <c r="R95" s="82" t="s">
        <v>22727</v>
      </c>
      <c r="S95" s="82"/>
      <c r="T95" s="84" t="s">
        <v>22885</v>
      </c>
      <c r="U95" s="81" t="s">
        <v>22727</v>
      </c>
      <c r="V95" s="82"/>
      <c r="W95" s="82" t="s">
        <v>22727</v>
      </c>
      <c r="X95" s="82"/>
      <c r="Y95" s="84" t="s">
        <v>22885</v>
      </c>
      <c r="Z95" s="85"/>
      <c r="AA95" s="86"/>
      <c r="AB95" s="86"/>
      <c r="AC95" s="86"/>
      <c r="AD95" s="87"/>
      <c r="AE95" s="85"/>
      <c r="AF95" s="86"/>
      <c r="AG95" s="86"/>
      <c r="AH95" s="86"/>
      <c r="AI95" s="87"/>
      <c r="AJ95" s="85"/>
      <c r="AK95" s="86"/>
      <c r="AL95" s="86"/>
      <c r="AM95" s="86"/>
      <c r="AN95" s="88"/>
      <c r="AO95" s="86"/>
      <c r="AP95" s="86"/>
      <c r="AQ95" s="86"/>
      <c r="AR95" s="86"/>
      <c r="AS95" s="88"/>
      <c r="AT95" s="97"/>
      <c r="AU95" s="98"/>
      <c r="AV95" s="98"/>
      <c r="AW95" s="98"/>
      <c r="AX95" s="98"/>
      <c r="AY95" s="98"/>
      <c r="AZ95" s="87"/>
      <c r="BA95" s="97"/>
      <c r="BB95" s="98"/>
      <c r="BC95" s="98"/>
      <c r="BD95" s="98"/>
      <c r="BE95" s="98"/>
      <c r="BF95" s="98"/>
      <c r="BG95" s="87"/>
      <c r="BH95" s="97"/>
      <c r="BI95" s="98"/>
      <c r="BJ95" s="98"/>
      <c r="BK95" s="98"/>
      <c r="BL95" s="98"/>
      <c r="BM95" s="98"/>
      <c r="BN95" s="87"/>
      <c r="BO95" s="26" t="s">
        <v>22886</v>
      </c>
      <c r="BR95" s="25"/>
    </row>
    <row r="96" customFormat="false" ht="13.2" hidden="false" customHeight="false" outlineLevel="0" collapsed="false">
      <c r="A96" s="25" t="s">
        <v>22711</v>
      </c>
      <c r="B96" s="79"/>
      <c r="C96" s="78"/>
      <c r="D96" s="79" t="s">
        <v>174</v>
      </c>
      <c r="E96" s="79"/>
      <c r="F96" s="79"/>
      <c r="G96" s="79"/>
      <c r="H96" s="79"/>
      <c r="I96" s="80"/>
      <c r="J96" s="81" t="s">
        <v>22727</v>
      </c>
      <c r="K96" s="82"/>
      <c r="L96" s="82"/>
      <c r="M96" s="82" t="s">
        <v>22727</v>
      </c>
      <c r="N96" s="82"/>
      <c r="O96" s="84" t="s">
        <v>22887</v>
      </c>
      <c r="P96" s="81" t="s">
        <v>22727</v>
      </c>
      <c r="Q96" s="82"/>
      <c r="R96" s="82" t="s">
        <v>22727</v>
      </c>
      <c r="S96" s="82"/>
      <c r="T96" s="84" t="s">
        <v>22887</v>
      </c>
      <c r="U96" s="81" t="s">
        <v>22727</v>
      </c>
      <c r="V96" s="82"/>
      <c r="W96" s="82" t="s">
        <v>22727</v>
      </c>
      <c r="X96" s="82"/>
      <c r="Y96" s="84" t="s">
        <v>22887</v>
      </c>
      <c r="Z96" s="85"/>
      <c r="AA96" s="86"/>
      <c r="AB96" s="86"/>
      <c r="AC96" s="86"/>
      <c r="AD96" s="87"/>
      <c r="AE96" s="85"/>
      <c r="AF96" s="86"/>
      <c r="AG96" s="86"/>
      <c r="AH96" s="86"/>
      <c r="AI96" s="87"/>
      <c r="AJ96" s="85"/>
      <c r="AK96" s="86"/>
      <c r="AL96" s="86"/>
      <c r="AM96" s="86"/>
      <c r="AN96" s="88"/>
      <c r="AO96" s="86"/>
      <c r="AP96" s="86"/>
      <c r="AQ96" s="86"/>
      <c r="AR96" s="86"/>
      <c r="AS96" s="88"/>
      <c r="AT96" s="97"/>
      <c r="AU96" s="98"/>
      <c r="AV96" s="98"/>
      <c r="AW96" s="98"/>
      <c r="AX96" s="98"/>
      <c r="AY96" s="98"/>
      <c r="AZ96" s="87"/>
      <c r="BA96" s="97"/>
      <c r="BB96" s="98"/>
      <c r="BC96" s="98"/>
      <c r="BD96" s="98"/>
      <c r="BE96" s="98"/>
      <c r="BF96" s="98"/>
      <c r="BG96" s="87"/>
      <c r="BH96" s="97"/>
      <c r="BI96" s="98"/>
      <c r="BJ96" s="98"/>
      <c r="BK96" s="98"/>
      <c r="BL96" s="98"/>
      <c r="BM96" s="98"/>
      <c r="BN96" s="87"/>
      <c r="BO96" s="26" t="s">
        <v>22888</v>
      </c>
      <c r="BR96" s="25"/>
    </row>
    <row r="97" customFormat="false" ht="13.2" hidden="false" customHeight="false" outlineLevel="0" collapsed="false">
      <c r="A97" s="25" t="s">
        <v>22711</v>
      </c>
      <c r="B97" s="79"/>
      <c r="C97" s="78"/>
      <c r="D97" s="79" t="s">
        <v>176</v>
      </c>
      <c r="E97" s="79"/>
      <c r="F97" s="79"/>
      <c r="G97" s="79"/>
      <c r="H97" s="79"/>
      <c r="I97" s="80"/>
      <c r="J97" s="81" t="s">
        <v>22727</v>
      </c>
      <c r="K97" s="82"/>
      <c r="L97" s="82"/>
      <c r="M97" s="82" t="s">
        <v>22727</v>
      </c>
      <c r="N97" s="82"/>
      <c r="O97" s="84" t="s">
        <v>22889</v>
      </c>
      <c r="P97" s="81" t="s">
        <v>22727</v>
      </c>
      <c r="Q97" s="82"/>
      <c r="R97" s="82" t="s">
        <v>22727</v>
      </c>
      <c r="S97" s="82"/>
      <c r="T97" s="84" t="s">
        <v>22889</v>
      </c>
      <c r="U97" s="81" t="s">
        <v>22727</v>
      </c>
      <c r="V97" s="82"/>
      <c r="W97" s="82" t="s">
        <v>22727</v>
      </c>
      <c r="X97" s="82"/>
      <c r="Y97" s="84" t="s">
        <v>22889</v>
      </c>
      <c r="Z97" s="85"/>
      <c r="AA97" s="86"/>
      <c r="AB97" s="86"/>
      <c r="AC97" s="86"/>
      <c r="AD97" s="87"/>
      <c r="AE97" s="85"/>
      <c r="AF97" s="86"/>
      <c r="AG97" s="86"/>
      <c r="AH97" s="86"/>
      <c r="AI97" s="87"/>
      <c r="AJ97" s="85"/>
      <c r="AK97" s="86"/>
      <c r="AL97" s="86"/>
      <c r="AM97" s="86"/>
      <c r="AN97" s="88"/>
      <c r="AO97" s="86"/>
      <c r="AP97" s="86"/>
      <c r="AQ97" s="86"/>
      <c r="AR97" s="86"/>
      <c r="AS97" s="88"/>
      <c r="AT97" s="97"/>
      <c r="AU97" s="98"/>
      <c r="AV97" s="98"/>
      <c r="AW97" s="98"/>
      <c r="AX97" s="98"/>
      <c r="AY97" s="98"/>
      <c r="AZ97" s="87"/>
      <c r="BA97" s="97"/>
      <c r="BB97" s="98"/>
      <c r="BC97" s="98"/>
      <c r="BD97" s="98"/>
      <c r="BE97" s="98"/>
      <c r="BF97" s="98"/>
      <c r="BG97" s="87"/>
      <c r="BH97" s="97"/>
      <c r="BI97" s="98"/>
      <c r="BJ97" s="98"/>
      <c r="BK97" s="98"/>
      <c r="BL97" s="98"/>
      <c r="BM97" s="98"/>
      <c r="BN97" s="87"/>
      <c r="BO97" s="26" t="s">
        <v>22604</v>
      </c>
      <c r="BR97" s="25"/>
    </row>
    <row r="98" customFormat="false" ht="13.2" hidden="false" customHeight="false" outlineLevel="0" collapsed="false">
      <c r="A98" s="25" t="s">
        <v>22711</v>
      </c>
      <c r="B98" s="79"/>
      <c r="C98" s="78" t="s">
        <v>227</v>
      </c>
      <c r="D98" s="79"/>
      <c r="E98" s="79"/>
      <c r="F98" s="79"/>
      <c r="G98" s="79"/>
      <c r="H98" s="79"/>
      <c r="I98" s="80"/>
      <c r="J98" s="81" t="s">
        <v>408</v>
      </c>
      <c r="K98" s="82"/>
      <c r="L98" s="82"/>
      <c r="M98" s="82" t="s">
        <v>408</v>
      </c>
      <c r="N98" s="82" t="s">
        <v>408</v>
      </c>
      <c r="O98" s="83"/>
      <c r="P98" s="81" t="s">
        <v>408</v>
      </c>
      <c r="Q98" s="82"/>
      <c r="R98" s="82" t="s">
        <v>408</v>
      </c>
      <c r="S98" s="82" t="s">
        <v>408</v>
      </c>
      <c r="T98" s="84"/>
      <c r="U98" s="81" t="s">
        <v>408</v>
      </c>
      <c r="V98" s="82"/>
      <c r="W98" s="82" t="s">
        <v>408</v>
      </c>
      <c r="X98" s="82" t="s">
        <v>408</v>
      </c>
      <c r="Y98" s="84"/>
      <c r="Z98" s="85"/>
      <c r="AA98" s="86"/>
      <c r="AB98" s="86"/>
      <c r="AC98" s="86"/>
      <c r="AD98" s="87"/>
      <c r="AE98" s="85"/>
      <c r="AF98" s="86"/>
      <c r="AG98" s="86"/>
      <c r="AH98" s="86"/>
      <c r="AI98" s="87"/>
      <c r="AJ98" s="85"/>
      <c r="AK98" s="86"/>
      <c r="AL98" s="86"/>
      <c r="AM98" s="86"/>
      <c r="AN98" s="88"/>
      <c r="AO98" s="86"/>
      <c r="AP98" s="86"/>
      <c r="AQ98" s="86"/>
      <c r="AR98" s="86"/>
      <c r="AS98" s="88"/>
      <c r="AT98" s="97"/>
      <c r="AU98" s="98"/>
      <c r="AV98" s="98"/>
      <c r="AW98" s="98"/>
      <c r="AX98" s="98"/>
      <c r="AY98" s="98"/>
      <c r="AZ98" s="87"/>
      <c r="BA98" s="97"/>
      <c r="BB98" s="98"/>
      <c r="BC98" s="98"/>
      <c r="BD98" s="98"/>
      <c r="BE98" s="98"/>
      <c r="BF98" s="98"/>
      <c r="BG98" s="87"/>
      <c r="BH98" s="97"/>
      <c r="BI98" s="98"/>
      <c r="BJ98" s="98"/>
      <c r="BK98" s="98"/>
      <c r="BL98" s="98"/>
      <c r="BM98" s="98"/>
      <c r="BN98" s="87"/>
      <c r="BO98" s="26" t="s">
        <v>22890</v>
      </c>
      <c r="BR98" s="25"/>
    </row>
    <row r="99" customFormat="false" ht="13.2" hidden="false" customHeight="false" outlineLevel="0" collapsed="false">
      <c r="A99" s="25" t="s">
        <v>22711</v>
      </c>
      <c r="B99" s="79"/>
      <c r="C99" s="78"/>
      <c r="D99" s="79" t="s">
        <v>229</v>
      </c>
      <c r="E99" s="79"/>
      <c r="F99" s="79"/>
      <c r="G99" s="79"/>
      <c r="H99" s="79"/>
      <c r="I99" s="80"/>
      <c r="J99" s="81" t="s">
        <v>408</v>
      </c>
      <c r="K99" s="82"/>
      <c r="L99" s="82"/>
      <c r="M99" s="82" t="s">
        <v>408</v>
      </c>
      <c r="N99" s="82" t="s">
        <v>408</v>
      </c>
      <c r="O99" s="83"/>
      <c r="P99" s="81" t="s">
        <v>408</v>
      </c>
      <c r="Q99" s="82"/>
      <c r="R99" s="82" t="s">
        <v>408</v>
      </c>
      <c r="S99" s="82" t="s">
        <v>408</v>
      </c>
      <c r="T99" s="84"/>
      <c r="U99" s="81" t="s">
        <v>408</v>
      </c>
      <c r="V99" s="82"/>
      <c r="W99" s="82" t="s">
        <v>408</v>
      </c>
      <c r="X99" s="82" t="s">
        <v>408</v>
      </c>
      <c r="Y99" s="84"/>
      <c r="Z99" s="85"/>
      <c r="AA99" s="86"/>
      <c r="AB99" s="86"/>
      <c r="AC99" s="86"/>
      <c r="AD99" s="87"/>
      <c r="AE99" s="85"/>
      <c r="AF99" s="86"/>
      <c r="AG99" s="86"/>
      <c r="AH99" s="86"/>
      <c r="AI99" s="87"/>
      <c r="AJ99" s="85"/>
      <c r="AK99" s="86"/>
      <c r="AL99" s="86"/>
      <c r="AM99" s="86"/>
      <c r="AN99" s="88"/>
      <c r="AO99" s="86"/>
      <c r="AP99" s="86"/>
      <c r="AQ99" s="86"/>
      <c r="AR99" s="86"/>
      <c r="AS99" s="88"/>
      <c r="AT99" s="97"/>
      <c r="AU99" s="98"/>
      <c r="AV99" s="98"/>
      <c r="AW99" s="98"/>
      <c r="AX99" s="98"/>
      <c r="AY99" s="98"/>
      <c r="AZ99" s="87"/>
      <c r="BA99" s="97"/>
      <c r="BB99" s="98"/>
      <c r="BC99" s="98"/>
      <c r="BD99" s="98"/>
      <c r="BE99" s="98"/>
      <c r="BF99" s="98"/>
      <c r="BG99" s="87"/>
      <c r="BH99" s="97"/>
      <c r="BI99" s="98"/>
      <c r="BJ99" s="98"/>
      <c r="BK99" s="98"/>
      <c r="BL99" s="98"/>
      <c r="BM99" s="98"/>
      <c r="BN99" s="87"/>
      <c r="BO99" s="26" t="s">
        <v>22891</v>
      </c>
      <c r="BR99" s="25"/>
    </row>
    <row r="100" customFormat="false" ht="13.2" hidden="false" customHeight="false" outlineLevel="0" collapsed="false">
      <c r="A100" s="25" t="s">
        <v>22711</v>
      </c>
      <c r="B100" s="79"/>
      <c r="C100" s="78"/>
      <c r="D100" s="79"/>
      <c r="E100" s="92" t="s">
        <v>22892</v>
      </c>
      <c r="F100" s="79"/>
      <c r="G100" s="79"/>
      <c r="H100" s="79"/>
      <c r="I100" s="80"/>
      <c r="J100" s="81" t="s">
        <v>408</v>
      </c>
      <c r="K100" s="82"/>
      <c r="L100" s="82"/>
      <c r="M100" s="82" t="s">
        <v>408</v>
      </c>
      <c r="N100" s="82" t="s">
        <v>408</v>
      </c>
      <c r="O100" s="83"/>
      <c r="P100" s="81" t="s">
        <v>408</v>
      </c>
      <c r="Q100" s="82"/>
      <c r="R100" s="82" t="s">
        <v>408</v>
      </c>
      <c r="S100" s="82" t="s">
        <v>408</v>
      </c>
      <c r="T100" s="84"/>
      <c r="U100" s="81" t="s">
        <v>408</v>
      </c>
      <c r="V100" s="82"/>
      <c r="W100" s="82" t="s">
        <v>408</v>
      </c>
      <c r="X100" s="82" t="s">
        <v>408</v>
      </c>
      <c r="Y100" s="84"/>
      <c r="Z100" s="85"/>
      <c r="AA100" s="86"/>
      <c r="AB100" s="86"/>
      <c r="AC100" s="86"/>
      <c r="AD100" s="87"/>
      <c r="AE100" s="85"/>
      <c r="AF100" s="86"/>
      <c r="AG100" s="86"/>
      <c r="AH100" s="86"/>
      <c r="AI100" s="87"/>
      <c r="AJ100" s="85"/>
      <c r="AK100" s="86"/>
      <c r="AL100" s="86"/>
      <c r="AM100" s="86"/>
      <c r="AN100" s="88"/>
      <c r="AO100" s="86"/>
      <c r="AP100" s="86"/>
      <c r="AQ100" s="86"/>
      <c r="AR100" s="86"/>
      <c r="AS100" s="88"/>
      <c r="AT100" s="97"/>
      <c r="AU100" s="98"/>
      <c r="AV100" s="98"/>
      <c r="AW100" s="98"/>
      <c r="AX100" s="98"/>
      <c r="AY100" s="98"/>
      <c r="AZ100" s="87"/>
      <c r="BA100" s="97"/>
      <c r="BB100" s="98"/>
      <c r="BC100" s="98"/>
      <c r="BD100" s="98"/>
      <c r="BE100" s="98"/>
      <c r="BF100" s="98"/>
      <c r="BG100" s="87"/>
      <c r="BH100" s="97"/>
      <c r="BI100" s="98"/>
      <c r="BJ100" s="98"/>
      <c r="BK100" s="98"/>
      <c r="BL100" s="98"/>
      <c r="BM100" s="98"/>
      <c r="BN100" s="87"/>
      <c r="BO100" s="26" t="s">
        <v>22893</v>
      </c>
      <c r="BR100" s="25"/>
    </row>
    <row r="101" customFormat="false" ht="13.2" hidden="false" customHeight="false" outlineLevel="0" collapsed="false">
      <c r="A101" s="25" t="s">
        <v>22711</v>
      </c>
      <c r="B101" s="79"/>
      <c r="C101" s="78"/>
      <c r="D101" s="79"/>
      <c r="E101" s="92" t="s">
        <v>22894</v>
      </c>
      <c r="F101" s="79"/>
      <c r="G101" s="79"/>
      <c r="H101" s="79"/>
      <c r="I101" s="80"/>
      <c r="J101" s="81" t="s">
        <v>408</v>
      </c>
      <c r="K101" s="82"/>
      <c r="L101" s="82"/>
      <c r="M101" s="82" t="s">
        <v>408</v>
      </c>
      <c r="N101" s="82" t="s">
        <v>408</v>
      </c>
      <c r="O101" s="83"/>
      <c r="P101" s="81" t="s">
        <v>408</v>
      </c>
      <c r="Q101" s="82"/>
      <c r="R101" s="82" t="s">
        <v>408</v>
      </c>
      <c r="S101" s="82" t="s">
        <v>408</v>
      </c>
      <c r="T101" s="84"/>
      <c r="U101" s="81" t="s">
        <v>408</v>
      </c>
      <c r="V101" s="82"/>
      <c r="W101" s="82" t="s">
        <v>408</v>
      </c>
      <c r="X101" s="82" t="s">
        <v>408</v>
      </c>
      <c r="Y101" s="84"/>
      <c r="Z101" s="85"/>
      <c r="AA101" s="86"/>
      <c r="AB101" s="86"/>
      <c r="AC101" s="86"/>
      <c r="AD101" s="87"/>
      <c r="AE101" s="85"/>
      <c r="AF101" s="86"/>
      <c r="AG101" s="86"/>
      <c r="AH101" s="86"/>
      <c r="AI101" s="87"/>
      <c r="AJ101" s="85"/>
      <c r="AK101" s="86"/>
      <c r="AL101" s="86"/>
      <c r="AM101" s="86"/>
      <c r="AN101" s="88"/>
      <c r="AO101" s="86"/>
      <c r="AP101" s="86"/>
      <c r="AQ101" s="86"/>
      <c r="AR101" s="86"/>
      <c r="AS101" s="88"/>
      <c r="AT101" s="97"/>
      <c r="AU101" s="98"/>
      <c r="AV101" s="98"/>
      <c r="AW101" s="98"/>
      <c r="AX101" s="98"/>
      <c r="AY101" s="98"/>
      <c r="AZ101" s="87"/>
      <c r="BA101" s="97"/>
      <c r="BB101" s="98"/>
      <c r="BC101" s="98"/>
      <c r="BD101" s="98"/>
      <c r="BE101" s="98"/>
      <c r="BF101" s="98"/>
      <c r="BG101" s="87"/>
      <c r="BH101" s="97"/>
      <c r="BI101" s="98"/>
      <c r="BJ101" s="98"/>
      <c r="BK101" s="98"/>
      <c r="BL101" s="98"/>
      <c r="BM101" s="98"/>
      <c r="BN101" s="87"/>
      <c r="BO101" s="26" t="s">
        <v>22895</v>
      </c>
      <c r="BR101" s="25"/>
    </row>
    <row r="102" customFormat="false" ht="13.2" hidden="false" customHeight="false" outlineLevel="0" collapsed="false">
      <c r="A102" s="25" t="s">
        <v>22711</v>
      </c>
      <c r="B102" s="79"/>
      <c r="C102" s="78"/>
      <c r="D102" s="79"/>
      <c r="E102" s="92" t="s">
        <v>22896</v>
      </c>
      <c r="F102" s="79"/>
      <c r="G102" s="79"/>
      <c r="H102" s="79"/>
      <c r="I102" s="80"/>
      <c r="J102" s="81" t="s">
        <v>408</v>
      </c>
      <c r="K102" s="82"/>
      <c r="L102" s="82"/>
      <c r="M102" s="82" t="s">
        <v>408</v>
      </c>
      <c r="N102" s="82" t="s">
        <v>408</v>
      </c>
      <c r="O102" s="83" t="s">
        <v>22897</v>
      </c>
      <c r="P102" s="81" t="s">
        <v>408</v>
      </c>
      <c r="Q102" s="82"/>
      <c r="R102" s="82" t="s">
        <v>408</v>
      </c>
      <c r="S102" s="82" t="s">
        <v>408</v>
      </c>
      <c r="T102" s="83" t="s">
        <v>22897</v>
      </c>
      <c r="U102" s="81" t="s">
        <v>408</v>
      </c>
      <c r="V102" s="82"/>
      <c r="W102" s="82" t="s">
        <v>408</v>
      </c>
      <c r="X102" s="82" t="s">
        <v>408</v>
      </c>
      <c r="Y102" s="83" t="s">
        <v>22897</v>
      </c>
      <c r="Z102" s="85"/>
      <c r="AA102" s="86"/>
      <c r="AB102" s="86"/>
      <c r="AC102" s="86"/>
      <c r="AD102" s="87"/>
      <c r="AE102" s="85"/>
      <c r="AF102" s="86"/>
      <c r="AG102" s="86"/>
      <c r="AH102" s="86"/>
      <c r="AI102" s="87"/>
      <c r="AJ102" s="85"/>
      <c r="AK102" s="86"/>
      <c r="AL102" s="86"/>
      <c r="AM102" s="86"/>
      <c r="AN102" s="88"/>
      <c r="AO102" s="86"/>
      <c r="AP102" s="86"/>
      <c r="AQ102" s="86"/>
      <c r="AR102" s="86"/>
      <c r="AS102" s="88"/>
      <c r="AT102" s="97"/>
      <c r="AU102" s="98"/>
      <c r="AV102" s="98"/>
      <c r="AW102" s="98"/>
      <c r="AX102" s="98"/>
      <c r="AY102" s="98"/>
      <c r="AZ102" s="87"/>
      <c r="BA102" s="97"/>
      <c r="BB102" s="98"/>
      <c r="BC102" s="98"/>
      <c r="BD102" s="98"/>
      <c r="BE102" s="98"/>
      <c r="BF102" s="98"/>
      <c r="BG102" s="87"/>
      <c r="BH102" s="97"/>
      <c r="BI102" s="98"/>
      <c r="BJ102" s="98"/>
      <c r="BK102" s="98"/>
      <c r="BL102" s="98"/>
      <c r="BM102" s="98"/>
      <c r="BN102" s="87"/>
      <c r="BO102" s="26" t="s">
        <v>22898</v>
      </c>
      <c r="BR102" s="25"/>
    </row>
    <row r="103" customFormat="false" ht="13.2" hidden="false" customHeight="false" outlineLevel="0" collapsed="false">
      <c r="A103" s="25" t="s">
        <v>22711</v>
      </c>
      <c r="B103" s="79"/>
      <c r="C103" s="78"/>
      <c r="D103" s="79"/>
      <c r="E103" s="79" t="s">
        <v>237</v>
      </c>
      <c r="F103" s="79"/>
      <c r="G103" s="79"/>
      <c r="H103" s="79"/>
      <c r="I103" s="80"/>
      <c r="J103" s="81" t="s">
        <v>408</v>
      </c>
      <c r="K103" s="82"/>
      <c r="L103" s="82"/>
      <c r="M103" s="82" t="s">
        <v>408</v>
      </c>
      <c r="N103" s="82" t="s">
        <v>408</v>
      </c>
      <c r="O103" s="83"/>
      <c r="P103" s="81" t="s">
        <v>408</v>
      </c>
      <c r="Q103" s="82"/>
      <c r="R103" s="82" t="s">
        <v>408</v>
      </c>
      <c r="S103" s="82" t="s">
        <v>408</v>
      </c>
      <c r="T103" s="84"/>
      <c r="U103" s="81" t="s">
        <v>408</v>
      </c>
      <c r="V103" s="82"/>
      <c r="W103" s="82" t="s">
        <v>408</v>
      </c>
      <c r="X103" s="82" t="s">
        <v>408</v>
      </c>
      <c r="Y103" s="84"/>
      <c r="Z103" s="85"/>
      <c r="AA103" s="86"/>
      <c r="AB103" s="86"/>
      <c r="AC103" s="86"/>
      <c r="AD103" s="87"/>
      <c r="AE103" s="85"/>
      <c r="AF103" s="86"/>
      <c r="AG103" s="86"/>
      <c r="AH103" s="86"/>
      <c r="AI103" s="87"/>
      <c r="AJ103" s="85"/>
      <c r="AK103" s="86"/>
      <c r="AL103" s="86"/>
      <c r="AM103" s="86"/>
      <c r="AN103" s="88"/>
      <c r="AO103" s="86"/>
      <c r="AP103" s="86"/>
      <c r="AQ103" s="86"/>
      <c r="AR103" s="86"/>
      <c r="AS103" s="88"/>
      <c r="AT103" s="97"/>
      <c r="AU103" s="98"/>
      <c r="AV103" s="98"/>
      <c r="AW103" s="98"/>
      <c r="AX103" s="98"/>
      <c r="AY103" s="98"/>
      <c r="AZ103" s="87"/>
      <c r="BA103" s="97"/>
      <c r="BB103" s="98"/>
      <c r="BC103" s="98"/>
      <c r="BD103" s="98"/>
      <c r="BE103" s="98"/>
      <c r="BF103" s="98"/>
      <c r="BG103" s="87"/>
      <c r="BH103" s="97"/>
      <c r="BI103" s="98"/>
      <c r="BJ103" s="98"/>
      <c r="BK103" s="98"/>
      <c r="BL103" s="98"/>
      <c r="BM103" s="98"/>
      <c r="BN103" s="87"/>
      <c r="BO103" s="26" t="s">
        <v>22899</v>
      </c>
      <c r="BR103" s="25"/>
    </row>
    <row r="104" customFormat="false" ht="13.2" hidden="false" customHeight="false" outlineLevel="0" collapsed="false">
      <c r="A104" s="25" t="s">
        <v>22711</v>
      </c>
      <c r="B104" s="79"/>
      <c r="C104" s="78"/>
      <c r="D104" s="79"/>
      <c r="E104" s="79"/>
      <c r="F104" s="79" t="s">
        <v>239</v>
      </c>
      <c r="G104" s="79"/>
      <c r="H104" s="79"/>
      <c r="I104" s="80"/>
      <c r="J104" s="81" t="s">
        <v>408</v>
      </c>
      <c r="K104" s="82"/>
      <c r="L104" s="82"/>
      <c r="M104" s="82" t="s">
        <v>408</v>
      </c>
      <c r="N104" s="82" t="s">
        <v>408</v>
      </c>
      <c r="O104" s="83"/>
      <c r="P104" s="81" t="s">
        <v>408</v>
      </c>
      <c r="Q104" s="82"/>
      <c r="R104" s="82" t="s">
        <v>408</v>
      </c>
      <c r="S104" s="82" t="s">
        <v>408</v>
      </c>
      <c r="T104" s="84"/>
      <c r="U104" s="81" t="s">
        <v>408</v>
      </c>
      <c r="V104" s="82"/>
      <c r="W104" s="82" t="s">
        <v>408</v>
      </c>
      <c r="X104" s="82" t="s">
        <v>408</v>
      </c>
      <c r="Y104" s="84"/>
      <c r="Z104" s="85"/>
      <c r="AA104" s="86"/>
      <c r="AB104" s="86"/>
      <c r="AC104" s="86"/>
      <c r="AD104" s="87"/>
      <c r="AE104" s="85"/>
      <c r="AF104" s="86"/>
      <c r="AG104" s="86"/>
      <c r="AH104" s="86"/>
      <c r="AI104" s="87"/>
      <c r="AJ104" s="85"/>
      <c r="AK104" s="86"/>
      <c r="AL104" s="86"/>
      <c r="AM104" s="86"/>
      <c r="AN104" s="88"/>
      <c r="AO104" s="86"/>
      <c r="AP104" s="86"/>
      <c r="AQ104" s="86"/>
      <c r="AR104" s="86"/>
      <c r="AS104" s="88"/>
      <c r="AT104" s="97"/>
      <c r="AU104" s="98"/>
      <c r="AV104" s="98"/>
      <c r="AW104" s="98"/>
      <c r="AX104" s="98"/>
      <c r="AY104" s="98"/>
      <c r="AZ104" s="87"/>
      <c r="BA104" s="97"/>
      <c r="BB104" s="98"/>
      <c r="BC104" s="98"/>
      <c r="BD104" s="98"/>
      <c r="BE104" s="98"/>
      <c r="BF104" s="98"/>
      <c r="BG104" s="87"/>
      <c r="BH104" s="97"/>
      <c r="BI104" s="98"/>
      <c r="BJ104" s="98"/>
      <c r="BK104" s="98"/>
      <c r="BL104" s="98"/>
      <c r="BM104" s="98"/>
      <c r="BN104" s="87"/>
      <c r="BO104" s="26" t="s">
        <v>22900</v>
      </c>
      <c r="BR104" s="25"/>
    </row>
    <row r="105" customFormat="false" ht="13.2" hidden="false" customHeight="false" outlineLevel="0" collapsed="false">
      <c r="A105" s="25" t="s">
        <v>22711</v>
      </c>
      <c r="B105" s="79"/>
      <c r="C105" s="78"/>
      <c r="D105" s="79"/>
      <c r="E105" s="79"/>
      <c r="F105" s="79"/>
      <c r="G105" s="79" t="s">
        <v>244</v>
      </c>
      <c r="H105" s="79"/>
      <c r="I105" s="80"/>
      <c r="J105" s="81" t="s">
        <v>408</v>
      </c>
      <c r="K105" s="82"/>
      <c r="L105" s="82"/>
      <c r="M105" s="82" t="s">
        <v>408</v>
      </c>
      <c r="N105" s="82" t="s">
        <v>408</v>
      </c>
      <c r="O105" s="83"/>
      <c r="P105" s="81" t="s">
        <v>408</v>
      </c>
      <c r="Q105" s="82"/>
      <c r="R105" s="82" t="s">
        <v>408</v>
      </c>
      <c r="S105" s="82" t="s">
        <v>408</v>
      </c>
      <c r="T105" s="84"/>
      <c r="U105" s="81" t="s">
        <v>408</v>
      </c>
      <c r="V105" s="82"/>
      <c r="W105" s="82" t="s">
        <v>408</v>
      </c>
      <c r="X105" s="82" t="s">
        <v>408</v>
      </c>
      <c r="Y105" s="84"/>
      <c r="Z105" s="85"/>
      <c r="AA105" s="86"/>
      <c r="AB105" s="86"/>
      <c r="AC105" s="86"/>
      <c r="AD105" s="87"/>
      <c r="AE105" s="85"/>
      <c r="AF105" s="86"/>
      <c r="AG105" s="86"/>
      <c r="AH105" s="86"/>
      <c r="AI105" s="87"/>
      <c r="AJ105" s="85"/>
      <c r="AK105" s="86"/>
      <c r="AL105" s="86"/>
      <c r="AM105" s="86"/>
      <c r="AN105" s="88"/>
      <c r="AO105" s="86"/>
      <c r="AP105" s="86"/>
      <c r="AQ105" s="86"/>
      <c r="AR105" s="86"/>
      <c r="AS105" s="88"/>
      <c r="AT105" s="97"/>
      <c r="AU105" s="98"/>
      <c r="AV105" s="98"/>
      <c r="AW105" s="98"/>
      <c r="AX105" s="98"/>
      <c r="AY105" s="98"/>
      <c r="AZ105" s="87"/>
      <c r="BA105" s="97"/>
      <c r="BB105" s="98"/>
      <c r="BC105" s="98"/>
      <c r="BD105" s="98"/>
      <c r="BE105" s="98"/>
      <c r="BF105" s="98"/>
      <c r="BG105" s="87"/>
      <c r="BH105" s="97"/>
      <c r="BI105" s="98"/>
      <c r="BJ105" s="98"/>
      <c r="BK105" s="98"/>
      <c r="BL105" s="98"/>
      <c r="BM105" s="98"/>
      <c r="BN105" s="87"/>
      <c r="BO105" s="26" t="s">
        <v>22901</v>
      </c>
      <c r="BR105" s="25"/>
    </row>
    <row r="106" customFormat="false" ht="13.2" hidden="false" customHeight="false" outlineLevel="0" collapsed="false">
      <c r="A106" s="25" t="s">
        <v>22711</v>
      </c>
      <c r="B106" s="79"/>
      <c r="C106" s="78"/>
      <c r="D106" s="79"/>
      <c r="E106" s="79"/>
      <c r="F106" s="79"/>
      <c r="G106" s="79" t="s">
        <v>246</v>
      </c>
      <c r="H106" s="79"/>
      <c r="I106" s="80"/>
      <c r="J106" s="81" t="s">
        <v>408</v>
      </c>
      <c r="K106" s="82"/>
      <c r="L106" s="82"/>
      <c r="M106" s="82" t="s">
        <v>408</v>
      </c>
      <c r="N106" s="82" t="s">
        <v>408</v>
      </c>
      <c r="O106" s="83"/>
      <c r="P106" s="81" t="s">
        <v>408</v>
      </c>
      <c r="Q106" s="82"/>
      <c r="R106" s="82" t="s">
        <v>408</v>
      </c>
      <c r="S106" s="82" t="s">
        <v>408</v>
      </c>
      <c r="T106" s="84"/>
      <c r="U106" s="81" t="s">
        <v>408</v>
      </c>
      <c r="V106" s="82"/>
      <c r="W106" s="82" t="s">
        <v>408</v>
      </c>
      <c r="X106" s="82" t="s">
        <v>408</v>
      </c>
      <c r="Y106" s="84"/>
      <c r="Z106" s="85"/>
      <c r="AA106" s="86"/>
      <c r="AB106" s="86"/>
      <c r="AC106" s="86"/>
      <c r="AD106" s="87"/>
      <c r="AE106" s="85"/>
      <c r="AF106" s="86"/>
      <c r="AG106" s="86"/>
      <c r="AH106" s="86"/>
      <c r="AI106" s="87"/>
      <c r="AJ106" s="85"/>
      <c r="AK106" s="86"/>
      <c r="AL106" s="86"/>
      <c r="AM106" s="86"/>
      <c r="AN106" s="88"/>
      <c r="AO106" s="86"/>
      <c r="AP106" s="86"/>
      <c r="AQ106" s="86"/>
      <c r="AR106" s="86"/>
      <c r="AS106" s="88"/>
      <c r="AT106" s="97"/>
      <c r="AU106" s="98"/>
      <c r="AV106" s="98"/>
      <c r="AW106" s="98"/>
      <c r="AX106" s="98"/>
      <c r="AY106" s="98"/>
      <c r="AZ106" s="87"/>
      <c r="BA106" s="97"/>
      <c r="BB106" s="98"/>
      <c r="BC106" s="98"/>
      <c r="BD106" s="98"/>
      <c r="BE106" s="98"/>
      <c r="BF106" s="98"/>
      <c r="BG106" s="87"/>
      <c r="BH106" s="97"/>
      <c r="BI106" s="98"/>
      <c r="BJ106" s="98"/>
      <c r="BK106" s="98"/>
      <c r="BL106" s="98"/>
      <c r="BM106" s="98"/>
      <c r="BN106" s="87"/>
      <c r="BO106" s="26" t="s">
        <v>247</v>
      </c>
      <c r="BR106" s="25"/>
    </row>
    <row r="107" customFormat="false" ht="13.2" hidden="false" customHeight="false" outlineLevel="0" collapsed="false">
      <c r="A107" s="25" t="s">
        <v>22711</v>
      </c>
      <c r="B107" s="79"/>
      <c r="C107" s="78"/>
      <c r="D107" s="79"/>
      <c r="E107" s="79"/>
      <c r="F107" s="79"/>
      <c r="G107" s="79" t="s">
        <v>334</v>
      </c>
      <c r="H107" s="79"/>
      <c r="I107" s="108"/>
      <c r="J107" s="81" t="s">
        <v>408</v>
      </c>
      <c r="K107" s="82"/>
      <c r="L107" s="82"/>
      <c r="M107" s="82" t="s">
        <v>408</v>
      </c>
      <c r="N107" s="82" t="s">
        <v>408</v>
      </c>
      <c r="O107" s="83"/>
      <c r="P107" s="81" t="s">
        <v>408</v>
      </c>
      <c r="Q107" s="82"/>
      <c r="R107" s="82" t="s">
        <v>408</v>
      </c>
      <c r="S107" s="82" t="s">
        <v>408</v>
      </c>
      <c r="T107" s="84"/>
      <c r="U107" s="81"/>
      <c r="V107" s="82"/>
      <c r="W107" s="82"/>
      <c r="X107" s="82"/>
      <c r="Y107" s="84"/>
      <c r="Z107" s="85"/>
      <c r="AA107" s="86"/>
      <c r="AB107" s="86"/>
      <c r="AC107" s="86"/>
      <c r="AD107" s="87"/>
      <c r="AE107" s="85"/>
      <c r="AF107" s="86"/>
      <c r="AG107" s="86"/>
      <c r="AH107" s="86"/>
      <c r="AI107" s="87"/>
      <c r="AJ107" s="85"/>
      <c r="AK107" s="86"/>
      <c r="AL107" s="86"/>
      <c r="AM107" s="86"/>
      <c r="AN107" s="88"/>
      <c r="AO107" s="86"/>
      <c r="AP107" s="86"/>
      <c r="AQ107" s="86"/>
      <c r="AR107" s="86"/>
      <c r="AS107" s="88"/>
      <c r="AT107" s="97"/>
      <c r="AU107" s="98"/>
      <c r="AV107" s="98"/>
      <c r="AW107" s="98"/>
      <c r="AX107" s="98"/>
      <c r="AY107" s="98"/>
      <c r="AZ107" s="87"/>
      <c r="BA107" s="97"/>
      <c r="BB107" s="98"/>
      <c r="BC107" s="98"/>
      <c r="BD107" s="98"/>
      <c r="BE107" s="98"/>
      <c r="BF107" s="98"/>
      <c r="BG107" s="87"/>
      <c r="BH107" s="97"/>
      <c r="BI107" s="98"/>
      <c r="BJ107" s="98"/>
      <c r="BK107" s="98"/>
      <c r="BL107" s="98"/>
      <c r="BM107" s="98"/>
      <c r="BN107" s="87"/>
      <c r="BO107" s="26" t="s">
        <v>22902</v>
      </c>
      <c r="BR107" s="25"/>
    </row>
    <row r="108" customFormat="false" ht="13.2" hidden="false" customHeight="false" outlineLevel="0" collapsed="false">
      <c r="A108" s="25" t="s">
        <v>22711</v>
      </c>
      <c r="B108" s="79"/>
      <c r="C108" s="78"/>
      <c r="D108" s="79"/>
      <c r="E108" s="79"/>
      <c r="F108" s="79"/>
      <c r="G108" s="79" t="s">
        <v>248</v>
      </c>
      <c r="H108" s="79"/>
      <c r="I108" s="80"/>
      <c r="J108" s="81" t="s">
        <v>22727</v>
      </c>
      <c r="K108" s="82"/>
      <c r="L108" s="82"/>
      <c r="M108" s="82" t="s">
        <v>22727</v>
      </c>
      <c r="N108" s="82" t="s">
        <v>22727</v>
      </c>
      <c r="O108" s="84" t="s">
        <v>22903</v>
      </c>
      <c r="P108" s="81" t="s">
        <v>22727</v>
      </c>
      <c r="Q108" s="82"/>
      <c r="R108" s="82" t="s">
        <v>22727</v>
      </c>
      <c r="S108" s="82" t="s">
        <v>22727</v>
      </c>
      <c r="T108" s="84" t="s">
        <v>22903</v>
      </c>
      <c r="U108" s="81" t="s">
        <v>22727</v>
      </c>
      <c r="V108" s="82"/>
      <c r="W108" s="82" t="s">
        <v>22727</v>
      </c>
      <c r="X108" s="82" t="s">
        <v>22727</v>
      </c>
      <c r="Y108" s="84" t="s">
        <v>22903</v>
      </c>
      <c r="Z108" s="85"/>
      <c r="AA108" s="86"/>
      <c r="AB108" s="86"/>
      <c r="AC108" s="86"/>
      <c r="AD108" s="87"/>
      <c r="AE108" s="85"/>
      <c r="AF108" s="86"/>
      <c r="AG108" s="86"/>
      <c r="AH108" s="86"/>
      <c r="AI108" s="87"/>
      <c r="AJ108" s="85"/>
      <c r="AK108" s="86"/>
      <c r="AL108" s="86"/>
      <c r="AM108" s="86"/>
      <c r="AN108" s="88"/>
      <c r="AO108" s="86"/>
      <c r="AP108" s="86"/>
      <c r="AQ108" s="86"/>
      <c r="AR108" s="86"/>
      <c r="AS108" s="88"/>
      <c r="AT108" s="97"/>
      <c r="AU108" s="98"/>
      <c r="AV108" s="98"/>
      <c r="AW108" s="98"/>
      <c r="AX108" s="98"/>
      <c r="AY108" s="98"/>
      <c r="AZ108" s="87"/>
      <c r="BA108" s="97"/>
      <c r="BB108" s="98"/>
      <c r="BC108" s="98"/>
      <c r="BD108" s="98"/>
      <c r="BE108" s="98"/>
      <c r="BF108" s="98"/>
      <c r="BG108" s="87"/>
      <c r="BH108" s="97"/>
      <c r="BI108" s="98"/>
      <c r="BJ108" s="98"/>
      <c r="BK108" s="98"/>
      <c r="BL108" s="98"/>
      <c r="BM108" s="98"/>
      <c r="BN108" s="87"/>
      <c r="BO108" s="26" t="s">
        <v>249</v>
      </c>
      <c r="BR108" s="25"/>
    </row>
    <row r="109" customFormat="false" ht="13.2" hidden="false" customHeight="false" outlineLevel="0" collapsed="false">
      <c r="A109" s="25" t="s">
        <v>22711</v>
      </c>
      <c r="B109" s="79"/>
      <c r="C109" s="78"/>
      <c r="D109" s="79"/>
      <c r="E109" s="79"/>
      <c r="F109" s="79"/>
      <c r="G109" s="79" t="s">
        <v>250</v>
      </c>
      <c r="H109" s="79"/>
      <c r="I109" s="80"/>
      <c r="J109" s="81" t="s">
        <v>408</v>
      </c>
      <c r="K109" s="82"/>
      <c r="L109" s="82"/>
      <c r="M109" s="82" t="s">
        <v>408</v>
      </c>
      <c r="N109" s="82" t="s">
        <v>408</v>
      </c>
      <c r="O109" s="83"/>
      <c r="P109" s="81" t="s">
        <v>408</v>
      </c>
      <c r="Q109" s="82"/>
      <c r="R109" s="82" t="s">
        <v>408</v>
      </c>
      <c r="S109" s="82" t="s">
        <v>408</v>
      </c>
      <c r="T109" s="84"/>
      <c r="U109" s="81" t="s">
        <v>408</v>
      </c>
      <c r="V109" s="82"/>
      <c r="W109" s="82" t="s">
        <v>408</v>
      </c>
      <c r="X109" s="82" t="s">
        <v>408</v>
      </c>
      <c r="Y109" s="84"/>
      <c r="Z109" s="85"/>
      <c r="AA109" s="86"/>
      <c r="AB109" s="86"/>
      <c r="AC109" s="86"/>
      <c r="AD109" s="87"/>
      <c r="AE109" s="85"/>
      <c r="AF109" s="86"/>
      <c r="AG109" s="86"/>
      <c r="AH109" s="86"/>
      <c r="AI109" s="87"/>
      <c r="AJ109" s="85"/>
      <c r="AK109" s="86"/>
      <c r="AL109" s="86"/>
      <c r="AM109" s="86"/>
      <c r="AN109" s="88"/>
      <c r="AO109" s="86"/>
      <c r="AP109" s="86"/>
      <c r="AQ109" s="86"/>
      <c r="AR109" s="86"/>
      <c r="AS109" s="88"/>
      <c r="AT109" s="97"/>
      <c r="AU109" s="98"/>
      <c r="AV109" s="98"/>
      <c r="AW109" s="98"/>
      <c r="AX109" s="98"/>
      <c r="AY109" s="98"/>
      <c r="AZ109" s="87"/>
      <c r="BA109" s="97"/>
      <c r="BB109" s="98"/>
      <c r="BC109" s="98"/>
      <c r="BD109" s="98"/>
      <c r="BE109" s="98"/>
      <c r="BF109" s="98"/>
      <c r="BG109" s="87"/>
      <c r="BH109" s="97"/>
      <c r="BI109" s="98"/>
      <c r="BJ109" s="98"/>
      <c r="BK109" s="98"/>
      <c r="BL109" s="98"/>
      <c r="BM109" s="98"/>
      <c r="BN109" s="87"/>
      <c r="BO109" s="26" t="s">
        <v>251</v>
      </c>
      <c r="BR109" s="25"/>
    </row>
    <row r="110" customFormat="false" ht="13.2" hidden="false" customHeight="false" outlineLevel="0" collapsed="false">
      <c r="A110" s="25" t="s">
        <v>22711</v>
      </c>
      <c r="B110" s="79"/>
      <c r="C110" s="78"/>
      <c r="D110" s="79"/>
      <c r="E110" s="79"/>
      <c r="F110" s="79"/>
      <c r="G110" s="79" t="s">
        <v>252</v>
      </c>
      <c r="H110" s="79"/>
      <c r="I110" s="80"/>
      <c r="J110" s="81" t="s">
        <v>408</v>
      </c>
      <c r="K110" s="82"/>
      <c r="L110" s="82"/>
      <c r="M110" s="82" t="s">
        <v>408</v>
      </c>
      <c r="N110" s="82" t="s">
        <v>408</v>
      </c>
      <c r="O110" s="83"/>
      <c r="P110" s="81"/>
      <c r="Q110" s="82"/>
      <c r="R110" s="82"/>
      <c r="S110" s="82"/>
      <c r="T110" s="84"/>
      <c r="U110" s="81"/>
      <c r="V110" s="82"/>
      <c r="W110" s="82"/>
      <c r="X110" s="82"/>
      <c r="Y110" s="84"/>
      <c r="Z110" s="85"/>
      <c r="AA110" s="86"/>
      <c r="AB110" s="86"/>
      <c r="AC110" s="86"/>
      <c r="AD110" s="87"/>
      <c r="AE110" s="85"/>
      <c r="AF110" s="86"/>
      <c r="AG110" s="86"/>
      <c r="AH110" s="86"/>
      <c r="AI110" s="87"/>
      <c r="AJ110" s="85"/>
      <c r="AK110" s="86"/>
      <c r="AL110" s="86"/>
      <c r="AM110" s="86"/>
      <c r="AN110" s="88"/>
      <c r="AO110" s="86"/>
      <c r="AP110" s="86"/>
      <c r="AQ110" s="86"/>
      <c r="AR110" s="86"/>
      <c r="AS110" s="88"/>
      <c r="AT110" s="97"/>
      <c r="AU110" s="98"/>
      <c r="AV110" s="98"/>
      <c r="AW110" s="98"/>
      <c r="AX110" s="98"/>
      <c r="AY110" s="98"/>
      <c r="AZ110" s="87"/>
      <c r="BA110" s="97"/>
      <c r="BB110" s="98"/>
      <c r="BC110" s="98"/>
      <c r="BD110" s="98"/>
      <c r="BE110" s="98"/>
      <c r="BF110" s="98"/>
      <c r="BG110" s="87"/>
      <c r="BH110" s="97"/>
      <c r="BI110" s="98"/>
      <c r="BJ110" s="98"/>
      <c r="BK110" s="98"/>
      <c r="BL110" s="98"/>
      <c r="BM110" s="98"/>
      <c r="BN110" s="87"/>
      <c r="BO110" s="26" t="s">
        <v>253</v>
      </c>
      <c r="BR110" s="25"/>
    </row>
    <row r="111" customFormat="false" ht="13.2" hidden="false" customHeight="false" outlineLevel="0" collapsed="false">
      <c r="A111" s="25" t="s">
        <v>22711</v>
      </c>
      <c r="B111" s="79"/>
      <c r="C111" s="78"/>
      <c r="D111" s="79"/>
      <c r="E111" s="79"/>
      <c r="F111" s="79"/>
      <c r="G111" s="79" t="s">
        <v>254</v>
      </c>
      <c r="H111" s="79"/>
      <c r="I111" s="80"/>
      <c r="J111" s="81" t="s">
        <v>408</v>
      </c>
      <c r="K111" s="82"/>
      <c r="L111" s="82"/>
      <c r="M111" s="82" t="s">
        <v>408</v>
      </c>
      <c r="N111" s="82" t="s">
        <v>408</v>
      </c>
      <c r="O111" s="83"/>
      <c r="P111" s="81" t="s">
        <v>408</v>
      </c>
      <c r="Q111" s="82"/>
      <c r="R111" s="82" t="s">
        <v>408</v>
      </c>
      <c r="S111" s="82" t="s">
        <v>408</v>
      </c>
      <c r="T111" s="84"/>
      <c r="U111" s="81" t="s">
        <v>408</v>
      </c>
      <c r="V111" s="82"/>
      <c r="W111" s="82" t="s">
        <v>408</v>
      </c>
      <c r="X111" s="82" t="s">
        <v>408</v>
      </c>
      <c r="Y111" s="84"/>
      <c r="Z111" s="85"/>
      <c r="AA111" s="86"/>
      <c r="AB111" s="86"/>
      <c r="AC111" s="86"/>
      <c r="AD111" s="87"/>
      <c r="AE111" s="85"/>
      <c r="AF111" s="86"/>
      <c r="AG111" s="86"/>
      <c r="AH111" s="86"/>
      <c r="AI111" s="87"/>
      <c r="AJ111" s="85"/>
      <c r="AK111" s="86"/>
      <c r="AL111" s="86"/>
      <c r="AM111" s="86"/>
      <c r="AN111" s="88"/>
      <c r="AO111" s="86"/>
      <c r="AP111" s="86"/>
      <c r="AQ111" s="86"/>
      <c r="AR111" s="86"/>
      <c r="AS111" s="88"/>
      <c r="AT111" s="97"/>
      <c r="AU111" s="98"/>
      <c r="AV111" s="98"/>
      <c r="AW111" s="98"/>
      <c r="AX111" s="98"/>
      <c r="AY111" s="98"/>
      <c r="AZ111" s="87"/>
      <c r="BA111" s="97"/>
      <c r="BB111" s="98"/>
      <c r="BC111" s="98"/>
      <c r="BD111" s="98"/>
      <c r="BE111" s="98"/>
      <c r="BF111" s="98"/>
      <c r="BG111" s="87"/>
      <c r="BH111" s="97"/>
      <c r="BI111" s="98"/>
      <c r="BJ111" s="98"/>
      <c r="BK111" s="98"/>
      <c r="BL111" s="98"/>
      <c r="BM111" s="98"/>
      <c r="BN111" s="87"/>
      <c r="BO111" s="26" t="s">
        <v>255</v>
      </c>
      <c r="BR111" s="25"/>
    </row>
    <row r="112" customFormat="false" ht="13.2" hidden="false" customHeight="false" outlineLevel="0" collapsed="false">
      <c r="A112" s="25" t="s">
        <v>22711</v>
      </c>
      <c r="B112" s="79"/>
      <c r="C112" s="78"/>
      <c r="D112" s="79"/>
      <c r="E112" s="79"/>
      <c r="F112" s="79"/>
      <c r="G112" s="79" t="s">
        <v>256</v>
      </c>
      <c r="H112" s="79"/>
      <c r="I112" s="80"/>
      <c r="J112" s="81" t="s">
        <v>22727</v>
      </c>
      <c r="K112" s="82"/>
      <c r="L112" s="82"/>
      <c r="M112" s="82" t="s">
        <v>22727</v>
      </c>
      <c r="N112" s="82" t="s">
        <v>22727</v>
      </c>
      <c r="O112" s="83"/>
      <c r="P112" s="81" t="s">
        <v>22727</v>
      </c>
      <c r="Q112" s="82"/>
      <c r="R112" s="82" t="s">
        <v>22727</v>
      </c>
      <c r="S112" s="82" t="s">
        <v>22727</v>
      </c>
      <c r="T112" s="84"/>
      <c r="U112" s="81" t="s">
        <v>22727</v>
      </c>
      <c r="V112" s="82"/>
      <c r="W112" s="82" t="s">
        <v>22727</v>
      </c>
      <c r="X112" s="82" t="s">
        <v>22727</v>
      </c>
      <c r="Y112" s="84"/>
      <c r="Z112" s="85"/>
      <c r="AA112" s="86"/>
      <c r="AB112" s="86"/>
      <c r="AC112" s="86"/>
      <c r="AD112" s="87"/>
      <c r="AE112" s="85"/>
      <c r="AF112" s="86"/>
      <c r="AG112" s="86"/>
      <c r="AH112" s="86"/>
      <c r="AI112" s="87"/>
      <c r="AJ112" s="85"/>
      <c r="AK112" s="86"/>
      <c r="AL112" s="86"/>
      <c r="AM112" s="86"/>
      <c r="AN112" s="88"/>
      <c r="AO112" s="86"/>
      <c r="AP112" s="86"/>
      <c r="AQ112" s="86"/>
      <c r="AR112" s="86"/>
      <c r="AS112" s="88"/>
      <c r="AT112" s="97"/>
      <c r="AU112" s="98"/>
      <c r="AV112" s="98"/>
      <c r="AW112" s="98"/>
      <c r="AX112" s="98"/>
      <c r="AY112" s="98"/>
      <c r="AZ112" s="87"/>
      <c r="BA112" s="97"/>
      <c r="BB112" s="98"/>
      <c r="BC112" s="98"/>
      <c r="BD112" s="98"/>
      <c r="BE112" s="98"/>
      <c r="BF112" s="98"/>
      <c r="BG112" s="87"/>
      <c r="BH112" s="97"/>
      <c r="BI112" s="98"/>
      <c r="BJ112" s="98"/>
      <c r="BK112" s="98"/>
      <c r="BL112" s="98"/>
      <c r="BM112" s="98"/>
      <c r="BN112" s="87"/>
      <c r="BO112" s="26" t="s">
        <v>257</v>
      </c>
      <c r="BR112" s="25"/>
    </row>
    <row r="113" customFormat="false" ht="13.2" hidden="false" customHeight="false" outlineLevel="0" collapsed="false">
      <c r="A113" s="25" t="s">
        <v>22711</v>
      </c>
      <c r="B113" s="79"/>
      <c r="C113" s="78"/>
      <c r="D113" s="79"/>
      <c r="E113" s="79"/>
      <c r="F113" s="79"/>
      <c r="G113" s="79" t="s">
        <v>258</v>
      </c>
      <c r="H113" s="79"/>
      <c r="I113" s="80"/>
      <c r="J113" s="81" t="s">
        <v>22727</v>
      </c>
      <c r="K113" s="82"/>
      <c r="L113" s="82"/>
      <c r="M113" s="82" t="s">
        <v>22727</v>
      </c>
      <c r="N113" s="82" t="s">
        <v>22727</v>
      </c>
      <c r="O113" s="83"/>
      <c r="P113" s="81" t="s">
        <v>22727</v>
      </c>
      <c r="Q113" s="82"/>
      <c r="R113" s="82" t="s">
        <v>22727</v>
      </c>
      <c r="S113" s="82" t="s">
        <v>22727</v>
      </c>
      <c r="T113" s="84"/>
      <c r="U113" s="81" t="s">
        <v>22727</v>
      </c>
      <c r="V113" s="82"/>
      <c r="W113" s="82" t="s">
        <v>22727</v>
      </c>
      <c r="X113" s="82" t="s">
        <v>22727</v>
      </c>
      <c r="Y113" s="84"/>
      <c r="Z113" s="85"/>
      <c r="AA113" s="86"/>
      <c r="AB113" s="86"/>
      <c r="AC113" s="86"/>
      <c r="AD113" s="87"/>
      <c r="AE113" s="85"/>
      <c r="AF113" s="86"/>
      <c r="AG113" s="86"/>
      <c r="AH113" s="86"/>
      <c r="AI113" s="87"/>
      <c r="AJ113" s="85"/>
      <c r="AK113" s="86"/>
      <c r="AL113" s="86"/>
      <c r="AM113" s="86"/>
      <c r="AN113" s="88"/>
      <c r="AO113" s="86"/>
      <c r="AP113" s="86"/>
      <c r="AQ113" s="86"/>
      <c r="AR113" s="86"/>
      <c r="AS113" s="88"/>
      <c r="AT113" s="97"/>
      <c r="AU113" s="98"/>
      <c r="AV113" s="98"/>
      <c r="AW113" s="98"/>
      <c r="AX113" s="98"/>
      <c r="AY113" s="98"/>
      <c r="AZ113" s="87"/>
      <c r="BA113" s="97"/>
      <c r="BB113" s="98"/>
      <c r="BC113" s="98"/>
      <c r="BD113" s="98"/>
      <c r="BE113" s="98"/>
      <c r="BF113" s="98"/>
      <c r="BG113" s="87"/>
      <c r="BH113" s="97"/>
      <c r="BI113" s="98"/>
      <c r="BJ113" s="98"/>
      <c r="BK113" s="98"/>
      <c r="BL113" s="98"/>
      <c r="BM113" s="98"/>
      <c r="BN113" s="87"/>
      <c r="BO113" s="26" t="s">
        <v>259</v>
      </c>
      <c r="BR113" s="25"/>
    </row>
    <row r="114" customFormat="false" ht="13.2" hidden="false" customHeight="false" outlineLevel="0" collapsed="false">
      <c r="A114" s="25" t="s">
        <v>22711</v>
      </c>
      <c r="B114" s="79"/>
      <c r="C114" s="78"/>
      <c r="D114" s="79"/>
      <c r="E114" s="79" t="s">
        <v>298</v>
      </c>
      <c r="F114" s="79"/>
      <c r="G114" s="79"/>
      <c r="H114" s="79"/>
      <c r="I114" s="80"/>
      <c r="J114" s="81" t="s">
        <v>408</v>
      </c>
      <c r="K114" s="82"/>
      <c r="L114" s="82"/>
      <c r="M114" s="82" t="s">
        <v>408</v>
      </c>
      <c r="N114" s="82" t="s">
        <v>408</v>
      </c>
      <c r="O114" s="83"/>
      <c r="P114" s="81" t="s">
        <v>408</v>
      </c>
      <c r="Q114" s="82"/>
      <c r="R114" s="82" t="s">
        <v>408</v>
      </c>
      <c r="S114" s="82"/>
      <c r="T114" s="84"/>
      <c r="U114" s="81" t="s">
        <v>408</v>
      </c>
      <c r="V114" s="82"/>
      <c r="W114" s="82" t="s">
        <v>408</v>
      </c>
      <c r="X114" s="82"/>
      <c r="Y114" s="84"/>
      <c r="Z114" s="85"/>
      <c r="AA114" s="86"/>
      <c r="AB114" s="86"/>
      <c r="AC114" s="86"/>
      <c r="AD114" s="87"/>
      <c r="AE114" s="85"/>
      <c r="AF114" s="86"/>
      <c r="AG114" s="86"/>
      <c r="AH114" s="86"/>
      <c r="AI114" s="87"/>
      <c r="AJ114" s="85"/>
      <c r="AK114" s="86"/>
      <c r="AL114" s="86"/>
      <c r="AM114" s="86"/>
      <c r="AN114" s="88"/>
      <c r="AO114" s="86"/>
      <c r="AP114" s="86"/>
      <c r="AQ114" s="86"/>
      <c r="AR114" s="86"/>
      <c r="AS114" s="88"/>
      <c r="AT114" s="97"/>
      <c r="AU114" s="98"/>
      <c r="AV114" s="98"/>
      <c r="AW114" s="98"/>
      <c r="AX114" s="98"/>
      <c r="AY114" s="98"/>
      <c r="AZ114" s="87"/>
      <c r="BA114" s="97"/>
      <c r="BB114" s="98"/>
      <c r="BC114" s="98"/>
      <c r="BD114" s="98"/>
      <c r="BE114" s="98"/>
      <c r="BF114" s="98"/>
      <c r="BG114" s="87"/>
      <c r="BH114" s="97"/>
      <c r="BI114" s="98"/>
      <c r="BJ114" s="98"/>
      <c r="BK114" s="98"/>
      <c r="BL114" s="98"/>
      <c r="BM114" s="98"/>
      <c r="BN114" s="87"/>
      <c r="BO114" s="26" t="s">
        <v>22904</v>
      </c>
      <c r="BR114" s="25"/>
    </row>
    <row r="115" customFormat="false" ht="13.2" hidden="false" customHeight="false" outlineLevel="0" collapsed="false">
      <c r="A115" s="25" t="s">
        <v>22711</v>
      </c>
      <c r="B115" s="79"/>
      <c r="C115" s="78"/>
      <c r="D115" s="79"/>
      <c r="E115" s="79"/>
      <c r="F115" s="79" t="s">
        <v>303</v>
      </c>
      <c r="G115" s="104"/>
      <c r="H115" s="104"/>
      <c r="I115" s="80"/>
      <c r="J115" s="81" t="s">
        <v>408</v>
      </c>
      <c r="K115" s="82"/>
      <c r="L115" s="82"/>
      <c r="M115" s="82" t="s">
        <v>408</v>
      </c>
      <c r="N115" s="82" t="s">
        <v>408</v>
      </c>
      <c r="O115" s="83"/>
      <c r="P115" s="81" t="s">
        <v>408</v>
      </c>
      <c r="Q115" s="82"/>
      <c r="R115" s="82" t="s">
        <v>408</v>
      </c>
      <c r="S115" s="82"/>
      <c r="T115" s="84"/>
      <c r="U115" s="81" t="s">
        <v>408</v>
      </c>
      <c r="V115" s="82"/>
      <c r="W115" s="82" t="s">
        <v>408</v>
      </c>
      <c r="X115" s="82"/>
      <c r="Y115" s="84"/>
      <c r="Z115" s="85"/>
      <c r="AA115" s="86"/>
      <c r="AB115" s="86"/>
      <c r="AC115" s="86"/>
      <c r="AD115" s="87"/>
      <c r="AE115" s="85"/>
      <c r="AF115" s="86"/>
      <c r="AG115" s="86"/>
      <c r="AH115" s="86"/>
      <c r="AI115" s="87"/>
      <c r="AJ115" s="85"/>
      <c r="AK115" s="86"/>
      <c r="AL115" s="86"/>
      <c r="AM115" s="86"/>
      <c r="AN115" s="88"/>
      <c r="AO115" s="86"/>
      <c r="AP115" s="86"/>
      <c r="AQ115" s="86"/>
      <c r="AR115" s="86"/>
      <c r="AS115" s="88"/>
      <c r="AT115" s="97"/>
      <c r="AU115" s="98"/>
      <c r="AV115" s="98"/>
      <c r="AW115" s="98"/>
      <c r="AX115" s="98"/>
      <c r="AY115" s="98"/>
      <c r="AZ115" s="87"/>
      <c r="BA115" s="97"/>
      <c r="BB115" s="98"/>
      <c r="BC115" s="98"/>
      <c r="BD115" s="98"/>
      <c r="BE115" s="98"/>
      <c r="BF115" s="98"/>
      <c r="BG115" s="87"/>
      <c r="BH115" s="97"/>
      <c r="BI115" s="98"/>
      <c r="BJ115" s="98"/>
      <c r="BK115" s="98"/>
      <c r="BL115" s="98"/>
      <c r="BM115" s="98"/>
      <c r="BN115" s="87"/>
      <c r="BO115" s="26" t="s">
        <v>22905</v>
      </c>
      <c r="BR115" s="25"/>
    </row>
    <row r="116" customFormat="false" ht="13.2" hidden="false" customHeight="false" outlineLevel="0" collapsed="false">
      <c r="A116" s="25" t="s">
        <v>22711</v>
      </c>
      <c r="B116" s="79"/>
      <c r="C116" s="78"/>
      <c r="D116" s="79"/>
      <c r="E116" s="79"/>
      <c r="F116" s="79" t="s">
        <v>252</v>
      </c>
      <c r="G116" s="79"/>
      <c r="H116" s="79"/>
      <c r="I116" s="80"/>
      <c r="J116" s="81" t="s">
        <v>408</v>
      </c>
      <c r="K116" s="82"/>
      <c r="L116" s="82"/>
      <c r="M116" s="82" t="s">
        <v>408</v>
      </c>
      <c r="N116" s="82" t="s">
        <v>408</v>
      </c>
      <c r="O116" s="83"/>
      <c r="P116" s="81"/>
      <c r="Q116" s="82"/>
      <c r="R116" s="82"/>
      <c r="S116" s="82"/>
      <c r="T116" s="84"/>
      <c r="U116" s="81"/>
      <c r="V116" s="82"/>
      <c r="W116" s="82"/>
      <c r="X116" s="82"/>
      <c r="Y116" s="84"/>
      <c r="Z116" s="85"/>
      <c r="AA116" s="86"/>
      <c r="AB116" s="86"/>
      <c r="AC116" s="86"/>
      <c r="AD116" s="87"/>
      <c r="AE116" s="85"/>
      <c r="AF116" s="86"/>
      <c r="AG116" s="86"/>
      <c r="AH116" s="86"/>
      <c r="AI116" s="87"/>
      <c r="AJ116" s="85"/>
      <c r="AK116" s="86"/>
      <c r="AL116" s="86"/>
      <c r="AM116" s="86"/>
      <c r="AN116" s="88"/>
      <c r="AO116" s="86"/>
      <c r="AP116" s="86"/>
      <c r="AQ116" s="86"/>
      <c r="AR116" s="86"/>
      <c r="AS116" s="88"/>
      <c r="AT116" s="97"/>
      <c r="AU116" s="98"/>
      <c r="AV116" s="98"/>
      <c r="AW116" s="98"/>
      <c r="AX116" s="98"/>
      <c r="AY116" s="98"/>
      <c r="AZ116" s="87"/>
      <c r="BA116" s="97"/>
      <c r="BB116" s="98"/>
      <c r="BC116" s="98"/>
      <c r="BD116" s="98"/>
      <c r="BE116" s="98"/>
      <c r="BF116" s="98"/>
      <c r="BG116" s="87"/>
      <c r="BH116" s="97"/>
      <c r="BI116" s="98"/>
      <c r="BJ116" s="98"/>
      <c r="BK116" s="98"/>
      <c r="BL116" s="98"/>
      <c r="BM116" s="98"/>
      <c r="BN116" s="87"/>
      <c r="BO116" s="26" t="s">
        <v>22906</v>
      </c>
      <c r="BR116" s="25"/>
    </row>
    <row r="117" customFormat="false" ht="13.2" hidden="false" customHeight="false" outlineLevel="0" collapsed="false">
      <c r="A117" s="25" t="s">
        <v>22711</v>
      </c>
      <c r="B117" s="79"/>
      <c r="C117" s="78"/>
      <c r="D117" s="79"/>
      <c r="E117" s="79"/>
      <c r="F117" s="79" t="s">
        <v>254</v>
      </c>
      <c r="G117" s="109"/>
      <c r="H117" s="109"/>
      <c r="I117" s="80"/>
      <c r="J117" s="81" t="s">
        <v>408</v>
      </c>
      <c r="K117" s="82"/>
      <c r="L117" s="82"/>
      <c r="M117" s="82" t="s">
        <v>408</v>
      </c>
      <c r="N117" s="82" t="s">
        <v>408</v>
      </c>
      <c r="O117" s="83"/>
      <c r="P117" s="81" t="s">
        <v>408</v>
      </c>
      <c r="Q117" s="82"/>
      <c r="R117" s="82" t="s">
        <v>408</v>
      </c>
      <c r="S117" s="82"/>
      <c r="T117" s="84"/>
      <c r="U117" s="81" t="s">
        <v>408</v>
      </c>
      <c r="V117" s="82"/>
      <c r="W117" s="82" t="s">
        <v>408</v>
      </c>
      <c r="X117" s="82"/>
      <c r="Y117" s="84"/>
      <c r="Z117" s="85"/>
      <c r="AA117" s="86"/>
      <c r="AB117" s="86"/>
      <c r="AC117" s="86"/>
      <c r="AD117" s="87"/>
      <c r="AE117" s="85"/>
      <c r="AF117" s="86"/>
      <c r="AG117" s="86"/>
      <c r="AH117" s="86"/>
      <c r="AI117" s="87"/>
      <c r="AJ117" s="85"/>
      <c r="AK117" s="86"/>
      <c r="AL117" s="86"/>
      <c r="AM117" s="86"/>
      <c r="AN117" s="88"/>
      <c r="AO117" s="86"/>
      <c r="AP117" s="86"/>
      <c r="AQ117" s="86"/>
      <c r="AR117" s="86"/>
      <c r="AS117" s="88"/>
      <c r="AT117" s="97"/>
      <c r="AU117" s="98"/>
      <c r="AV117" s="98"/>
      <c r="AW117" s="98"/>
      <c r="AX117" s="98"/>
      <c r="AY117" s="98"/>
      <c r="AZ117" s="87"/>
      <c r="BA117" s="97"/>
      <c r="BB117" s="98"/>
      <c r="BC117" s="98"/>
      <c r="BD117" s="98"/>
      <c r="BE117" s="98"/>
      <c r="BF117" s="98"/>
      <c r="BG117" s="87"/>
      <c r="BH117" s="97"/>
      <c r="BI117" s="98"/>
      <c r="BJ117" s="98"/>
      <c r="BK117" s="98"/>
      <c r="BL117" s="98"/>
      <c r="BM117" s="98"/>
      <c r="BN117" s="87"/>
      <c r="BO117" s="26" t="s">
        <v>22907</v>
      </c>
      <c r="BR117" s="25"/>
    </row>
    <row r="118" customFormat="false" ht="13.2" hidden="false" customHeight="false" outlineLevel="0" collapsed="false">
      <c r="A118" s="25" t="s">
        <v>22711</v>
      </c>
      <c r="B118" s="79"/>
      <c r="C118" s="78"/>
      <c r="D118" s="79"/>
      <c r="E118" s="79"/>
      <c r="F118" s="79" t="s">
        <v>256</v>
      </c>
      <c r="G118" s="79"/>
      <c r="H118" s="79"/>
      <c r="I118" s="80"/>
      <c r="J118" s="81" t="s">
        <v>408</v>
      </c>
      <c r="K118" s="82"/>
      <c r="L118" s="82"/>
      <c r="M118" s="82" t="s">
        <v>22727</v>
      </c>
      <c r="N118" s="82" t="s">
        <v>22727</v>
      </c>
      <c r="O118" s="83"/>
      <c r="P118" s="81" t="s">
        <v>22727</v>
      </c>
      <c r="Q118" s="82"/>
      <c r="R118" s="82" t="s">
        <v>22727</v>
      </c>
      <c r="S118" s="82"/>
      <c r="T118" s="84"/>
      <c r="U118" s="81" t="s">
        <v>22727</v>
      </c>
      <c r="V118" s="82"/>
      <c r="W118" s="82" t="s">
        <v>22727</v>
      </c>
      <c r="X118" s="82"/>
      <c r="Y118" s="84"/>
      <c r="Z118" s="85"/>
      <c r="AA118" s="86"/>
      <c r="AB118" s="86"/>
      <c r="AC118" s="86"/>
      <c r="AD118" s="87"/>
      <c r="AE118" s="85"/>
      <c r="AF118" s="86"/>
      <c r="AG118" s="86"/>
      <c r="AH118" s="86"/>
      <c r="AI118" s="87"/>
      <c r="AJ118" s="85"/>
      <c r="AK118" s="86"/>
      <c r="AL118" s="86"/>
      <c r="AM118" s="86"/>
      <c r="AN118" s="88"/>
      <c r="AO118" s="86"/>
      <c r="AP118" s="86"/>
      <c r="AQ118" s="86"/>
      <c r="AR118" s="86"/>
      <c r="AS118" s="88"/>
      <c r="AT118" s="97"/>
      <c r="AU118" s="98"/>
      <c r="AV118" s="98"/>
      <c r="AW118" s="98"/>
      <c r="AX118" s="98"/>
      <c r="AY118" s="98"/>
      <c r="AZ118" s="87"/>
      <c r="BA118" s="97"/>
      <c r="BB118" s="98"/>
      <c r="BC118" s="98"/>
      <c r="BD118" s="98"/>
      <c r="BE118" s="98"/>
      <c r="BF118" s="98"/>
      <c r="BG118" s="87"/>
      <c r="BH118" s="97"/>
      <c r="BI118" s="98"/>
      <c r="BJ118" s="98"/>
      <c r="BK118" s="98"/>
      <c r="BL118" s="98"/>
      <c r="BM118" s="98"/>
      <c r="BN118" s="87"/>
      <c r="BO118" s="26" t="s">
        <v>22908</v>
      </c>
      <c r="BR118" s="25"/>
    </row>
    <row r="119" customFormat="false" ht="13.2" hidden="false" customHeight="false" outlineLevel="0" collapsed="false">
      <c r="A119" s="25" t="s">
        <v>22711</v>
      </c>
      <c r="B119" s="79"/>
      <c r="C119" s="78"/>
      <c r="D119" s="79"/>
      <c r="E119" s="79"/>
      <c r="F119" s="79" t="s">
        <v>22909</v>
      </c>
      <c r="G119" s="79"/>
      <c r="H119" s="79"/>
      <c r="I119" s="80"/>
      <c r="J119" s="81" t="s">
        <v>408</v>
      </c>
      <c r="K119" s="82"/>
      <c r="L119" s="82"/>
      <c r="M119" s="82" t="s">
        <v>408</v>
      </c>
      <c r="N119" s="82" t="s">
        <v>408</v>
      </c>
      <c r="O119" s="83"/>
      <c r="P119" s="81" t="s">
        <v>408</v>
      </c>
      <c r="Q119" s="82"/>
      <c r="R119" s="82" t="s">
        <v>408</v>
      </c>
      <c r="S119" s="82"/>
      <c r="T119" s="84"/>
      <c r="U119" s="81" t="s">
        <v>408</v>
      </c>
      <c r="V119" s="82"/>
      <c r="W119" s="82" t="s">
        <v>408</v>
      </c>
      <c r="X119" s="82"/>
      <c r="Y119" s="84"/>
      <c r="Z119" s="85"/>
      <c r="AA119" s="86"/>
      <c r="AB119" s="86"/>
      <c r="AC119" s="86"/>
      <c r="AD119" s="87"/>
      <c r="AE119" s="85"/>
      <c r="AF119" s="86"/>
      <c r="AG119" s="86"/>
      <c r="AH119" s="86"/>
      <c r="AI119" s="87"/>
      <c r="AJ119" s="85"/>
      <c r="AK119" s="86"/>
      <c r="AL119" s="86"/>
      <c r="AM119" s="86"/>
      <c r="AN119" s="88"/>
      <c r="AO119" s="86"/>
      <c r="AP119" s="86"/>
      <c r="AQ119" s="86"/>
      <c r="AR119" s="86"/>
      <c r="AS119" s="88"/>
      <c r="AT119" s="97"/>
      <c r="AU119" s="98"/>
      <c r="AV119" s="98"/>
      <c r="AW119" s="98"/>
      <c r="AX119" s="98"/>
      <c r="AY119" s="98"/>
      <c r="AZ119" s="87"/>
      <c r="BA119" s="97"/>
      <c r="BB119" s="98"/>
      <c r="BC119" s="98"/>
      <c r="BD119" s="98"/>
      <c r="BE119" s="98"/>
      <c r="BF119" s="98"/>
      <c r="BG119" s="87"/>
      <c r="BH119" s="97"/>
      <c r="BI119" s="98"/>
      <c r="BJ119" s="98"/>
      <c r="BK119" s="98"/>
      <c r="BL119" s="98"/>
      <c r="BM119" s="98"/>
      <c r="BN119" s="87"/>
      <c r="BO119" s="26" t="s">
        <v>22910</v>
      </c>
      <c r="BR119" s="25"/>
    </row>
    <row r="120" customFormat="false" ht="13.2" hidden="false" customHeight="false" outlineLevel="0" collapsed="false">
      <c r="A120" s="25" t="s">
        <v>22711</v>
      </c>
      <c r="B120" s="79"/>
      <c r="C120" s="78"/>
      <c r="D120" s="79"/>
      <c r="E120" s="79"/>
      <c r="F120" s="79" t="s">
        <v>258</v>
      </c>
      <c r="G120" s="79"/>
      <c r="H120" s="79"/>
      <c r="I120" s="80"/>
      <c r="J120" s="81" t="s">
        <v>408</v>
      </c>
      <c r="K120" s="82"/>
      <c r="L120" s="82"/>
      <c r="M120" s="82" t="s">
        <v>408</v>
      </c>
      <c r="N120" s="82" t="s">
        <v>408</v>
      </c>
      <c r="O120" s="83"/>
      <c r="P120" s="81" t="s">
        <v>408</v>
      </c>
      <c r="Q120" s="82"/>
      <c r="R120" s="82" t="s">
        <v>408</v>
      </c>
      <c r="S120" s="82"/>
      <c r="T120" s="84"/>
      <c r="U120" s="81" t="s">
        <v>408</v>
      </c>
      <c r="V120" s="82"/>
      <c r="W120" s="82" t="s">
        <v>408</v>
      </c>
      <c r="X120" s="82"/>
      <c r="Y120" s="84"/>
      <c r="Z120" s="85"/>
      <c r="AA120" s="86"/>
      <c r="AB120" s="86"/>
      <c r="AC120" s="86"/>
      <c r="AD120" s="87"/>
      <c r="AE120" s="85"/>
      <c r="AF120" s="86"/>
      <c r="AG120" s="86"/>
      <c r="AH120" s="86"/>
      <c r="AI120" s="87"/>
      <c r="AJ120" s="85"/>
      <c r="AK120" s="86"/>
      <c r="AL120" s="86"/>
      <c r="AM120" s="86"/>
      <c r="AN120" s="88"/>
      <c r="AO120" s="86"/>
      <c r="AP120" s="86"/>
      <c r="AQ120" s="86"/>
      <c r="AR120" s="86"/>
      <c r="AS120" s="88"/>
      <c r="AT120" s="97"/>
      <c r="AU120" s="98"/>
      <c r="AV120" s="98"/>
      <c r="AW120" s="98"/>
      <c r="AX120" s="98"/>
      <c r="AY120" s="98"/>
      <c r="AZ120" s="87"/>
      <c r="BA120" s="97"/>
      <c r="BB120" s="98"/>
      <c r="BC120" s="98"/>
      <c r="BD120" s="98"/>
      <c r="BE120" s="98"/>
      <c r="BF120" s="98"/>
      <c r="BG120" s="87"/>
      <c r="BH120" s="97"/>
      <c r="BI120" s="98"/>
      <c r="BJ120" s="98"/>
      <c r="BK120" s="98"/>
      <c r="BL120" s="98"/>
      <c r="BM120" s="98"/>
      <c r="BN120" s="87"/>
      <c r="BO120" s="26" t="s">
        <v>22911</v>
      </c>
      <c r="BR120" s="25"/>
    </row>
    <row r="121" customFormat="false" ht="13.2" hidden="false" customHeight="false" outlineLevel="0" collapsed="false">
      <c r="A121" s="25" t="s">
        <v>22711</v>
      </c>
      <c r="B121" s="79"/>
      <c r="C121" s="78"/>
      <c r="D121" s="79"/>
      <c r="E121" s="79"/>
      <c r="F121" s="79" t="s">
        <v>22912</v>
      </c>
      <c r="G121" s="79"/>
      <c r="H121" s="79"/>
      <c r="I121" s="80"/>
      <c r="J121" s="81" t="s">
        <v>408</v>
      </c>
      <c r="K121" s="82"/>
      <c r="L121" s="82"/>
      <c r="M121" s="82" t="s">
        <v>408</v>
      </c>
      <c r="N121" s="82" t="s">
        <v>408</v>
      </c>
      <c r="O121" s="83"/>
      <c r="P121" s="81"/>
      <c r="Q121" s="82"/>
      <c r="R121" s="82"/>
      <c r="S121" s="82"/>
      <c r="T121" s="84"/>
      <c r="U121" s="81"/>
      <c r="V121" s="82"/>
      <c r="W121" s="82"/>
      <c r="X121" s="82"/>
      <c r="Y121" s="84"/>
      <c r="Z121" s="85"/>
      <c r="AA121" s="86"/>
      <c r="AB121" s="86"/>
      <c r="AC121" s="86"/>
      <c r="AD121" s="87"/>
      <c r="AE121" s="85"/>
      <c r="AF121" s="86"/>
      <c r="AG121" s="86"/>
      <c r="AH121" s="86"/>
      <c r="AI121" s="87"/>
      <c r="AJ121" s="85"/>
      <c r="AK121" s="86"/>
      <c r="AL121" s="86"/>
      <c r="AM121" s="86"/>
      <c r="AN121" s="88"/>
      <c r="AO121" s="86"/>
      <c r="AP121" s="86"/>
      <c r="AQ121" s="86"/>
      <c r="AR121" s="86"/>
      <c r="AS121" s="88"/>
      <c r="AT121" s="97"/>
      <c r="AU121" s="98"/>
      <c r="AV121" s="98"/>
      <c r="AW121" s="98"/>
      <c r="AX121" s="98"/>
      <c r="AY121" s="98"/>
      <c r="AZ121" s="87"/>
      <c r="BA121" s="97"/>
      <c r="BB121" s="98"/>
      <c r="BC121" s="98"/>
      <c r="BD121" s="98"/>
      <c r="BE121" s="98"/>
      <c r="BF121" s="98"/>
      <c r="BG121" s="87"/>
      <c r="BH121" s="97"/>
      <c r="BI121" s="98"/>
      <c r="BJ121" s="98"/>
      <c r="BK121" s="98"/>
      <c r="BL121" s="98"/>
      <c r="BM121" s="98"/>
      <c r="BN121" s="87"/>
      <c r="BO121" s="26" t="s">
        <v>22913</v>
      </c>
      <c r="BR121" s="25"/>
    </row>
    <row r="122" customFormat="false" ht="13.2" hidden="false" customHeight="false" outlineLevel="0" collapsed="false">
      <c r="A122" s="25" t="s">
        <v>22711</v>
      </c>
      <c r="B122" s="79"/>
      <c r="C122" s="78"/>
      <c r="D122" s="79"/>
      <c r="E122" s="79" t="s">
        <v>22914</v>
      </c>
      <c r="F122" s="79"/>
      <c r="G122" s="79"/>
      <c r="H122" s="79"/>
      <c r="I122" s="80"/>
      <c r="J122" s="81" t="s">
        <v>408</v>
      </c>
      <c r="K122" s="82"/>
      <c r="L122" s="82"/>
      <c r="M122" s="82"/>
      <c r="N122" s="82" t="s">
        <v>408</v>
      </c>
      <c r="O122" s="83"/>
      <c r="P122" s="81" t="s">
        <v>408</v>
      </c>
      <c r="Q122" s="82"/>
      <c r="R122" s="82"/>
      <c r="S122" s="82" t="s">
        <v>408</v>
      </c>
      <c r="T122" s="84"/>
      <c r="U122" s="81" t="s">
        <v>408</v>
      </c>
      <c r="V122" s="82"/>
      <c r="W122" s="82"/>
      <c r="X122" s="82" t="s">
        <v>408</v>
      </c>
      <c r="Y122" s="84"/>
      <c r="Z122" s="85"/>
      <c r="AA122" s="86"/>
      <c r="AB122" s="86"/>
      <c r="AC122" s="86"/>
      <c r="AD122" s="87"/>
      <c r="AE122" s="85"/>
      <c r="AF122" s="86"/>
      <c r="AG122" s="86"/>
      <c r="AH122" s="86"/>
      <c r="AI122" s="87"/>
      <c r="AJ122" s="85"/>
      <c r="AK122" s="86"/>
      <c r="AL122" s="86"/>
      <c r="AM122" s="86"/>
      <c r="AN122" s="88"/>
      <c r="AO122" s="86"/>
      <c r="AP122" s="86"/>
      <c r="AQ122" s="86"/>
      <c r="AR122" s="86"/>
      <c r="AS122" s="88"/>
      <c r="AT122" s="97"/>
      <c r="AU122" s="98"/>
      <c r="AV122" s="98"/>
      <c r="AW122" s="98"/>
      <c r="AX122" s="98"/>
      <c r="AY122" s="98"/>
      <c r="AZ122" s="87"/>
      <c r="BA122" s="97"/>
      <c r="BB122" s="98"/>
      <c r="BC122" s="98"/>
      <c r="BD122" s="98"/>
      <c r="BE122" s="98"/>
      <c r="BF122" s="98"/>
      <c r="BG122" s="87"/>
      <c r="BH122" s="97"/>
      <c r="BI122" s="98"/>
      <c r="BJ122" s="98"/>
      <c r="BK122" s="98"/>
      <c r="BL122" s="98"/>
      <c r="BM122" s="98"/>
      <c r="BN122" s="87"/>
      <c r="BO122" s="26" t="s">
        <v>22915</v>
      </c>
      <c r="BR122" s="25"/>
    </row>
    <row r="123" customFormat="false" ht="13.2" hidden="false" customHeight="false" outlineLevel="0" collapsed="false">
      <c r="A123" s="25" t="s">
        <v>22711</v>
      </c>
      <c r="B123" s="79"/>
      <c r="C123" s="78"/>
      <c r="D123" s="79"/>
      <c r="E123" s="79"/>
      <c r="F123" s="79" t="s">
        <v>325</v>
      </c>
      <c r="G123" s="79"/>
      <c r="H123" s="79"/>
      <c r="I123" s="80"/>
      <c r="J123" s="81" t="s">
        <v>408</v>
      </c>
      <c r="K123" s="82"/>
      <c r="L123" s="82"/>
      <c r="M123" s="82"/>
      <c r="N123" s="82" t="s">
        <v>408</v>
      </c>
      <c r="O123" s="83"/>
      <c r="P123" s="81" t="s">
        <v>408</v>
      </c>
      <c r="Q123" s="82"/>
      <c r="R123" s="82"/>
      <c r="S123" s="82" t="s">
        <v>408</v>
      </c>
      <c r="T123" s="84"/>
      <c r="U123" s="81" t="s">
        <v>408</v>
      </c>
      <c r="V123" s="82"/>
      <c r="W123" s="82"/>
      <c r="X123" s="82" t="s">
        <v>408</v>
      </c>
      <c r="Y123" s="84"/>
      <c r="Z123" s="85"/>
      <c r="AA123" s="86"/>
      <c r="AB123" s="86"/>
      <c r="AC123" s="86"/>
      <c r="AD123" s="87"/>
      <c r="AE123" s="85"/>
      <c r="AF123" s="86"/>
      <c r="AG123" s="86"/>
      <c r="AH123" s="86"/>
      <c r="AI123" s="87"/>
      <c r="AJ123" s="85"/>
      <c r="AK123" s="86"/>
      <c r="AL123" s="86"/>
      <c r="AM123" s="86"/>
      <c r="AN123" s="88"/>
      <c r="AO123" s="86"/>
      <c r="AP123" s="86"/>
      <c r="AQ123" s="86"/>
      <c r="AR123" s="86"/>
      <c r="AS123" s="88"/>
      <c r="AT123" s="97"/>
      <c r="AU123" s="98"/>
      <c r="AV123" s="98"/>
      <c r="AW123" s="98"/>
      <c r="AX123" s="98"/>
      <c r="AY123" s="98"/>
      <c r="AZ123" s="87"/>
      <c r="BA123" s="97"/>
      <c r="BB123" s="98"/>
      <c r="BC123" s="98"/>
      <c r="BD123" s="98"/>
      <c r="BE123" s="98"/>
      <c r="BF123" s="98"/>
      <c r="BG123" s="87"/>
      <c r="BH123" s="97"/>
      <c r="BI123" s="98"/>
      <c r="BJ123" s="98"/>
      <c r="BK123" s="98"/>
      <c r="BL123" s="98"/>
      <c r="BM123" s="98"/>
      <c r="BN123" s="87"/>
      <c r="BO123" s="26" t="s">
        <v>22916</v>
      </c>
      <c r="BR123" s="25"/>
    </row>
    <row r="124" customFormat="false" ht="13.2" hidden="false" customHeight="false" outlineLevel="0" collapsed="false">
      <c r="A124" s="25" t="s">
        <v>22711</v>
      </c>
      <c r="B124" s="79"/>
      <c r="C124" s="78"/>
      <c r="D124" s="79"/>
      <c r="E124" s="79"/>
      <c r="F124" s="79"/>
      <c r="G124" s="103" t="s">
        <v>330</v>
      </c>
      <c r="H124" s="79"/>
      <c r="I124" s="80"/>
      <c r="J124" s="81" t="s">
        <v>408</v>
      </c>
      <c r="K124" s="82"/>
      <c r="L124" s="82"/>
      <c r="M124" s="82"/>
      <c r="N124" s="82" t="s">
        <v>408</v>
      </c>
      <c r="O124" s="83"/>
      <c r="P124" s="81" t="s">
        <v>408</v>
      </c>
      <c r="Q124" s="82"/>
      <c r="R124" s="82"/>
      <c r="S124" s="82" t="s">
        <v>408</v>
      </c>
      <c r="T124" s="84"/>
      <c r="U124" s="81" t="s">
        <v>408</v>
      </c>
      <c r="V124" s="82"/>
      <c r="W124" s="82"/>
      <c r="X124" s="82" t="s">
        <v>408</v>
      </c>
      <c r="Y124" s="84"/>
      <c r="Z124" s="85"/>
      <c r="AA124" s="86"/>
      <c r="AB124" s="86"/>
      <c r="AC124" s="86"/>
      <c r="AD124" s="87"/>
      <c r="AE124" s="85"/>
      <c r="AF124" s="86"/>
      <c r="AG124" s="86"/>
      <c r="AH124" s="86"/>
      <c r="AI124" s="87"/>
      <c r="AJ124" s="85"/>
      <c r="AK124" s="86"/>
      <c r="AL124" s="86"/>
      <c r="AM124" s="86"/>
      <c r="AN124" s="88"/>
      <c r="AO124" s="86"/>
      <c r="AP124" s="86"/>
      <c r="AQ124" s="86"/>
      <c r="AR124" s="86"/>
      <c r="AS124" s="88"/>
      <c r="AT124" s="97"/>
      <c r="AU124" s="98"/>
      <c r="AV124" s="98"/>
      <c r="AW124" s="98"/>
      <c r="AX124" s="98"/>
      <c r="AY124" s="98"/>
      <c r="AZ124" s="87"/>
      <c r="BA124" s="97"/>
      <c r="BB124" s="98"/>
      <c r="BC124" s="98"/>
      <c r="BD124" s="98"/>
      <c r="BE124" s="98"/>
      <c r="BF124" s="98"/>
      <c r="BG124" s="87"/>
      <c r="BH124" s="97"/>
      <c r="BI124" s="98"/>
      <c r="BJ124" s="98"/>
      <c r="BK124" s="98"/>
      <c r="BL124" s="98"/>
      <c r="BM124" s="98"/>
      <c r="BN124" s="87"/>
      <c r="BO124" s="26" t="s">
        <v>22917</v>
      </c>
      <c r="BR124" s="25"/>
    </row>
    <row r="125" customFormat="false" ht="13.2" hidden="false" customHeight="false" outlineLevel="0" collapsed="false">
      <c r="A125" s="25" t="s">
        <v>22711</v>
      </c>
      <c r="B125" s="79"/>
      <c r="C125" s="78"/>
      <c r="D125" s="79"/>
      <c r="E125" s="79"/>
      <c r="F125" s="79"/>
      <c r="G125" s="103" t="s">
        <v>244</v>
      </c>
      <c r="H125" s="79"/>
      <c r="I125" s="80"/>
      <c r="J125" s="81" t="s">
        <v>408</v>
      </c>
      <c r="K125" s="82"/>
      <c r="L125" s="82"/>
      <c r="M125" s="82"/>
      <c r="N125" s="82" t="s">
        <v>408</v>
      </c>
      <c r="O125" s="83"/>
      <c r="P125" s="81" t="s">
        <v>408</v>
      </c>
      <c r="Q125" s="82"/>
      <c r="R125" s="82"/>
      <c r="S125" s="82" t="s">
        <v>408</v>
      </c>
      <c r="T125" s="84"/>
      <c r="U125" s="81" t="s">
        <v>408</v>
      </c>
      <c r="V125" s="82"/>
      <c r="W125" s="82"/>
      <c r="X125" s="82" t="s">
        <v>408</v>
      </c>
      <c r="Y125" s="84"/>
      <c r="Z125" s="85"/>
      <c r="AA125" s="86"/>
      <c r="AB125" s="86"/>
      <c r="AC125" s="86"/>
      <c r="AD125" s="87"/>
      <c r="AE125" s="85"/>
      <c r="AF125" s="86"/>
      <c r="AG125" s="86"/>
      <c r="AH125" s="86"/>
      <c r="AI125" s="87"/>
      <c r="AJ125" s="85"/>
      <c r="AK125" s="86"/>
      <c r="AL125" s="86"/>
      <c r="AM125" s="86"/>
      <c r="AN125" s="88"/>
      <c r="AO125" s="86"/>
      <c r="AP125" s="86"/>
      <c r="AQ125" s="86"/>
      <c r="AR125" s="86"/>
      <c r="AS125" s="88"/>
      <c r="AT125" s="97"/>
      <c r="AU125" s="98"/>
      <c r="AV125" s="98"/>
      <c r="AW125" s="98"/>
      <c r="AX125" s="98"/>
      <c r="AY125" s="98"/>
      <c r="AZ125" s="87"/>
      <c r="BA125" s="97"/>
      <c r="BB125" s="98"/>
      <c r="BC125" s="98"/>
      <c r="BD125" s="98"/>
      <c r="BE125" s="98"/>
      <c r="BF125" s="98"/>
      <c r="BG125" s="87"/>
      <c r="BH125" s="97"/>
      <c r="BI125" s="98"/>
      <c r="BJ125" s="98"/>
      <c r="BK125" s="98"/>
      <c r="BL125" s="98"/>
      <c r="BM125" s="98"/>
      <c r="BN125" s="87"/>
      <c r="BO125" s="26" t="s">
        <v>22918</v>
      </c>
      <c r="BR125" s="25"/>
    </row>
    <row r="126" customFormat="false" ht="13.2" hidden="false" customHeight="false" outlineLevel="0" collapsed="false">
      <c r="A126" s="25" t="s">
        <v>22711</v>
      </c>
      <c r="B126" s="79"/>
      <c r="C126" s="78"/>
      <c r="D126" s="79"/>
      <c r="E126" s="79"/>
      <c r="F126" s="79"/>
      <c r="G126" s="103" t="s">
        <v>246</v>
      </c>
      <c r="H126" s="79"/>
      <c r="I126" s="80"/>
      <c r="J126" s="81" t="s">
        <v>408</v>
      </c>
      <c r="K126" s="82"/>
      <c r="L126" s="82"/>
      <c r="M126" s="82"/>
      <c r="N126" s="82" t="s">
        <v>408</v>
      </c>
      <c r="O126" s="84" t="s">
        <v>22919</v>
      </c>
      <c r="P126" s="81" t="s">
        <v>408</v>
      </c>
      <c r="Q126" s="82"/>
      <c r="R126" s="82"/>
      <c r="S126" s="82" t="s">
        <v>408</v>
      </c>
      <c r="T126" s="84" t="s">
        <v>22919</v>
      </c>
      <c r="U126" s="81" t="s">
        <v>408</v>
      </c>
      <c r="V126" s="82"/>
      <c r="W126" s="82"/>
      <c r="X126" s="82" t="s">
        <v>408</v>
      </c>
      <c r="Y126" s="84" t="s">
        <v>22919</v>
      </c>
      <c r="Z126" s="85"/>
      <c r="AA126" s="86"/>
      <c r="AB126" s="86"/>
      <c r="AC126" s="86"/>
      <c r="AD126" s="87"/>
      <c r="AE126" s="85"/>
      <c r="AF126" s="86"/>
      <c r="AG126" s="86"/>
      <c r="AH126" s="86"/>
      <c r="AI126" s="87"/>
      <c r="AJ126" s="85"/>
      <c r="AK126" s="86"/>
      <c r="AL126" s="86"/>
      <c r="AM126" s="86"/>
      <c r="AN126" s="88"/>
      <c r="AO126" s="86"/>
      <c r="AP126" s="86"/>
      <c r="AQ126" s="86"/>
      <c r="AR126" s="86"/>
      <c r="AS126" s="88"/>
      <c r="AT126" s="97"/>
      <c r="AU126" s="98"/>
      <c r="AV126" s="98"/>
      <c r="AW126" s="98"/>
      <c r="AX126" s="98"/>
      <c r="AY126" s="98"/>
      <c r="AZ126" s="87"/>
      <c r="BA126" s="97"/>
      <c r="BB126" s="98"/>
      <c r="BC126" s="98"/>
      <c r="BD126" s="98"/>
      <c r="BE126" s="98"/>
      <c r="BF126" s="98"/>
      <c r="BG126" s="87"/>
      <c r="BH126" s="97"/>
      <c r="BI126" s="98"/>
      <c r="BJ126" s="98"/>
      <c r="BK126" s="98"/>
      <c r="BL126" s="98"/>
      <c r="BM126" s="98"/>
      <c r="BN126" s="87"/>
      <c r="BO126" s="26" t="s">
        <v>22920</v>
      </c>
      <c r="BR126" s="25"/>
    </row>
    <row r="127" customFormat="false" ht="13.2" hidden="false" customHeight="false" outlineLevel="0" collapsed="false">
      <c r="A127" s="25" t="s">
        <v>22711</v>
      </c>
      <c r="B127" s="79"/>
      <c r="C127" s="78"/>
      <c r="D127" s="79"/>
      <c r="E127" s="79"/>
      <c r="F127" s="79"/>
      <c r="G127" s="103" t="s">
        <v>334</v>
      </c>
      <c r="H127" s="79"/>
      <c r="I127" s="80"/>
      <c r="J127" s="81" t="s">
        <v>408</v>
      </c>
      <c r="K127" s="82"/>
      <c r="L127" s="82"/>
      <c r="M127" s="82"/>
      <c r="N127" s="82" t="s">
        <v>408</v>
      </c>
      <c r="O127" s="83"/>
      <c r="P127" s="81" t="s">
        <v>408</v>
      </c>
      <c r="Q127" s="82"/>
      <c r="R127" s="82"/>
      <c r="S127" s="82" t="s">
        <v>408</v>
      </c>
      <c r="T127" s="84"/>
      <c r="U127" s="81" t="s">
        <v>408</v>
      </c>
      <c r="V127" s="82"/>
      <c r="W127" s="82"/>
      <c r="X127" s="82" t="s">
        <v>408</v>
      </c>
      <c r="Y127" s="84"/>
      <c r="Z127" s="85"/>
      <c r="AA127" s="86"/>
      <c r="AB127" s="86"/>
      <c r="AC127" s="86"/>
      <c r="AD127" s="87"/>
      <c r="AE127" s="85"/>
      <c r="AF127" s="86"/>
      <c r="AG127" s="86"/>
      <c r="AH127" s="86"/>
      <c r="AI127" s="87"/>
      <c r="AJ127" s="85"/>
      <c r="AK127" s="86"/>
      <c r="AL127" s="86"/>
      <c r="AM127" s="86"/>
      <c r="AN127" s="88"/>
      <c r="AO127" s="86"/>
      <c r="AP127" s="86"/>
      <c r="AQ127" s="86"/>
      <c r="AR127" s="86"/>
      <c r="AS127" s="88"/>
      <c r="AT127" s="97"/>
      <c r="AU127" s="98"/>
      <c r="AV127" s="98"/>
      <c r="AW127" s="98"/>
      <c r="AX127" s="98"/>
      <c r="AY127" s="98"/>
      <c r="AZ127" s="87"/>
      <c r="BA127" s="97"/>
      <c r="BB127" s="98"/>
      <c r="BC127" s="98"/>
      <c r="BD127" s="98"/>
      <c r="BE127" s="98"/>
      <c r="BF127" s="98"/>
      <c r="BG127" s="87"/>
      <c r="BH127" s="97"/>
      <c r="BI127" s="98"/>
      <c r="BJ127" s="98"/>
      <c r="BK127" s="98"/>
      <c r="BL127" s="98"/>
      <c r="BM127" s="98"/>
      <c r="BN127" s="87"/>
      <c r="BO127" s="26" t="s">
        <v>22921</v>
      </c>
      <c r="BR127" s="103" t="s">
        <v>15818</v>
      </c>
    </row>
    <row r="128" customFormat="false" ht="13.2" hidden="false" customHeight="false" outlineLevel="0" collapsed="false">
      <c r="A128" s="25" t="s">
        <v>22711</v>
      </c>
      <c r="B128" s="79"/>
      <c r="C128" s="78"/>
      <c r="D128" s="79"/>
      <c r="E128" s="79"/>
      <c r="F128" s="79"/>
      <c r="G128" s="103" t="s">
        <v>248</v>
      </c>
      <c r="H128" s="79"/>
      <c r="I128" s="80"/>
      <c r="J128" s="81" t="s">
        <v>22727</v>
      </c>
      <c r="K128" s="82"/>
      <c r="L128" s="82"/>
      <c r="M128" s="82"/>
      <c r="N128" s="82" t="s">
        <v>22727</v>
      </c>
      <c r="O128" s="84" t="s">
        <v>22922</v>
      </c>
      <c r="P128" s="81" t="s">
        <v>22727</v>
      </c>
      <c r="Q128" s="82"/>
      <c r="R128" s="82"/>
      <c r="S128" s="82" t="s">
        <v>22727</v>
      </c>
      <c r="T128" s="84" t="s">
        <v>22922</v>
      </c>
      <c r="U128" s="81" t="s">
        <v>22727</v>
      </c>
      <c r="V128" s="82"/>
      <c r="W128" s="82"/>
      <c r="X128" s="82" t="s">
        <v>22727</v>
      </c>
      <c r="Y128" s="84" t="s">
        <v>22922</v>
      </c>
      <c r="Z128" s="85"/>
      <c r="AA128" s="86"/>
      <c r="AB128" s="86"/>
      <c r="AC128" s="86"/>
      <c r="AD128" s="87"/>
      <c r="AE128" s="85"/>
      <c r="AF128" s="86"/>
      <c r="AG128" s="86"/>
      <c r="AH128" s="86"/>
      <c r="AI128" s="87"/>
      <c r="AJ128" s="85"/>
      <c r="AK128" s="86"/>
      <c r="AL128" s="86"/>
      <c r="AM128" s="86"/>
      <c r="AN128" s="88"/>
      <c r="AO128" s="86"/>
      <c r="AP128" s="86"/>
      <c r="AQ128" s="86"/>
      <c r="AR128" s="86"/>
      <c r="AS128" s="88"/>
      <c r="AT128" s="97"/>
      <c r="AU128" s="98"/>
      <c r="AV128" s="98"/>
      <c r="AW128" s="98"/>
      <c r="AX128" s="98"/>
      <c r="AY128" s="98"/>
      <c r="AZ128" s="87"/>
      <c r="BA128" s="97"/>
      <c r="BB128" s="98"/>
      <c r="BC128" s="98"/>
      <c r="BD128" s="98"/>
      <c r="BE128" s="98"/>
      <c r="BF128" s="98"/>
      <c r="BG128" s="87"/>
      <c r="BH128" s="97"/>
      <c r="BI128" s="98"/>
      <c r="BJ128" s="98"/>
      <c r="BK128" s="98"/>
      <c r="BL128" s="98"/>
      <c r="BM128" s="98"/>
      <c r="BN128" s="87"/>
      <c r="BO128" s="26" t="s">
        <v>22923</v>
      </c>
      <c r="BR128" s="25"/>
    </row>
    <row r="129" customFormat="false" ht="13.2" hidden="false" customHeight="false" outlineLevel="0" collapsed="false">
      <c r="A129" s="25" t="s">
        <v>22711</v>
      </c>
      <c r="B129" s="79"/>
      <c r="C129" s="78"/>
      <c r="D129" s="79"/>
      <c r="E129" s="79"/>
      <c r="F129" s="79"/>
      <c r="G129" s="103" t="s">
        <v>250</v>
      </c>
      <c r="H129" s="79"/>
      <c r="I129" s="80"/>
      <c r="J129" s="81" t="s">
        <v>408</v>
      </c>
      <c r="K129" s="82"/>
      <c r="L129" s="82"/>
      <c r="M129" s="82"/>
      <c r="N129" s="82" t="s">
        <v>408</v>
      </c>
      <c r="O129" s="83"/>
      <c r="P129" s="81" t="s">
        <v>408</v>
      </c>
      <c r="Q129" s="82"/>
      <c r="R129" s="82"/>
      <c r="S129" s="82" t="s">
        <v>408</v>
      </c>
      <c r="T129" s="84"/>
      <c r="U129" s="81" t="s">
        <v>408</v>
      </c>
      <c r="V129" s="82"/>
      <c r="W129" s="82"/>
      <c r="X129" s="82" t="s">
        <v>408</v>
      </c>
      <c r="Y129" s="84"/>
      <c r="Z129" s="85"/>
      <c r="AA129" s="86"/>
      <c r="AB129" s="86"/>
      <c r="AC129" s="86"/>
      <c r="AD129" s="87"/>
      <c r="AE129" s="85"/>
      <c r="AF129" s="86"/>
      <c r="AG129" s="86"/>
      <c r="AH129" s="86"/>
      <c r="AI129" s="87"/>
      <c r="AJ129" s="85"/>
      <c r="AK129" s="86"/>
      <c r="AL129" s="86"/>
      <c r="AM129" s="86"/>
      <c r="AN129" s="88"/>
      <c r="AO129" s="86"/>
      <c r="AP129" s="86"/>
      <c r="AQ129" s="86"/>
      <c r="AR129" s="86"/>
      <c r="AS129" s="88"/>
      <c r="AT129" s="97"/>
      <c r="AU129" s="98"/>
      <c r="AV129" s="98"/>
      <c r="AW129" s="98"/>
      <c r="AX129" s="98"/>
      <c r="AY129" s="98"/>
      <c r="AZ129" s="87"/>
      <c r="BA129" s="97"/>
      <c r="BB129" s="98"/>
      <c r="BC129" s="98"/>
      <c r="BD129" s="98"/>
      <c r="BE129" s="98"/>
      <c r="BF129" s="98"/>
      <c r="BG129" s="87"/>
      <c r="BH129" s="97"/>
      <c r="BI129" s="98"/>
      <c r="BJ129" s="98"/>
      <c r="BK129" s="98"/>
      <c r="BL129" s="98"/>
      <c r="BM129" s="98"/>
      <c r="BN129" s="87"/>
      <c r="BO129" s="26" t="s">
        <v>22924</v>
      </c>
      <c r="BR129" s="25"/>
    </row>
    <row r="130" customFormat="false" ht="13.2" hidden="false" customHeight="false" outlineLevel="0" collapsed="false">
      <c r="A130" s="25" t="s">
        <v>22711</v>
      </c>
      <c r="B130" s="79"/>
      <c r="C130" s="78"/>
      <c r="D130" s="79"/>
      <c r="E130" s="79"/>
      <c r="F130" s="79"/>
      <c r="G130" s="103" t="s">
        <v>338</v>
      </c>
      <c r="H130" s="79"/>
      <c r="I130" s="80"/>
      <c r="J130" s="81" t="s">
        <v>408</v>
      </c>
      <c r="K130" s="82"/>
      <c r="L130" s="82"/>
      <c r="M130" s="82"/>
      <c r="N130" s="82" t="s">
        <v>408</v>
      </c>
      <c r="O130" s="83"/>
      <c r="P130" s="81" t="s">
        <v>408</v>
      </c>
      <c r="Q130" s="82"/>
      <c r="R130" s="82"/>
      <c r="S130" s="82" t="s">
        <v>408</v>
      </c>
      <c r="T130" s="84"/>
      <c r="U130" s="81" t="s">
        <v>408</v>
      </c>
      <c r="V130" s="82"/>
      <c r="W130" s="82"/>
      <c r="X130" s="82" t="s">
        <v>408</v>
      </c>
      <c r="Y130" s="84"/>
      <c r="Z130" s="85"/>
      <c r="AA130" s="86"/>
      <c r="AB130" s="86"/>
      <c r="AC130" s="86"/>
      <c r="AD130" s="87"/>
      <c r="AE130" s="85"/>
      <c r="AF130" s="86"/>
      <c r="AG130" s="86"/>
      <c r="AH130" s="86"/>
      <c r="AI130" s="87"/>
      <c r="AJ130" s="85"/>
      <c r="AK130" s="86"/>
      <c r="AL130" s="86"/>
      <c r="AM130" s="86"/>
      <c r="AN130" s="88"/>
      <c r="AO130" s="86"/>
      <c r="AP130" s="86"/>
      <c r="AQ130" s="86"/>
      <c r="AR130" s="86"/>
      <c r="AS130" s="88"/>
      <c r="AT130" s="97"/>
      <c r="AU130" s="98"/>
      <c r="AV130" s="98"/>
      <c r="AW130" s="98"/>
      <c r="AX130" s="98"/>
      <c r="AY130" s="98"/>
      <c r="AZ130" s="87"/>
      <c r="BA130" s="97"/>
      <c r="BB130" s="98"/>
      <c r="BC130" s="98"/>
      <c r="BD130" s="98"/>
      <c r="BE130" s="98"/>
      <c r="BF130" s="98"/>
      <c r="BG130" s="87"/>
      <c r="BH130" s="97"/>
      <c r="BI130" s="98"/>
      <c r="BJ130" s="98"/>
      <c r="BK130" s="98"/>
      <c r="BL130" s="98"/>
      <c r="BM130" s="98"/>
      <c r="BN130" s="87"/>
      <c r="BO130" s="26" t="s">
        <v>22925</v>
      </c>
      <c r="BR130" s="25"/>
    </row>
    <row r="131" customFormat="false" ht="13.2" hidden="false" customHeight="false" outlineLevel="0" collapsed="false">
      <c r="A131" s="25" t="s">
        <v>22711</v>
      </c>
      <c r="B131" s="79"/>
      <c r="C131" s="78"/>
      <c r="D131" s="79"/>
      <c r="E131" s="79"/>
      <c r="F131" s="79"/>
      <c r="G131" s="103" t="s">
        <v>22926</v>
      </c>
      <c r="H131" s="79"/>
      <c r="I131" s="80"/>
      <c r="J131" s="81" t="s">
        <v>22727</v>
      </c>
      <c r="K131" s="82"/>
      <c r="L131" s="82"/>
      <c r="M131" s="82"/>
      <c r="N131" s="82" t="s">
        <v>22727</v>
      </c>
      <c r="O131" s="83"/>
      <c r="P131" s="81"/>
      <c r="Q131" s="82"/>
      <c r="R131" s="82"/>
      <c r="S131" s="82"/>
      <c r="T131" s="84"/>
      <c r="U131" s="81"/>
      <c r="V131" s="82"/>
      <c r="W131" s="82"/>
      <c r="X131" s="82"/>
      <c r="Y131" s="84"/>
      <c r="Z131" s="85"/>
      <c r="AA131" s="86"/>
      <c r="AB131" s="86"/>
      <c r="AC131" s="86"/>
      <c r="AD131" s="87"/>
      <c r="AE131" s="85"/>
      <c r="AF131" s="86"/>
      <c r="AG131" s="86"/>
      <c r="AH131" s="86"/>
      <c r="AI131" s="87"/>
      <c r="AJ131" s="85"/>
      <c r="AK131" s="86"/>
      <c r="AL131" s="86"/>
      <c r="AM131" s="86"/>
      <c r="AN131" s="88"/>
      <c r="AO131" s="86"/>
      <c r="AP131" s="86"/>
      <c r="AQ131" s="86"/>
      <c r="AR131" s="86"/>
      <c r="AS131" s="88"/>
      <c r="AT131" s="97"/>
      <c r="AU131" s="98"/>
      <c r="AV131" s="98"/>
      <c r="AW131" s="98"/>
      <c r="AX131" s="98"/>
      <c r="AY131" s="98"/>
      <c r="AZ131" s="87"/>
      <c r="BA131" s="97"/>
      <c r="BB131" s="98"/>
      <c r="BC131" s="98"/>
      <c r="BD131" s="98"/>
      <c r="BE131" s="98"/>
      <c r="BF131" s="98"/>
      <c r="BG131" s="87"/>
      <c r="BH131" s="97"/>
      <c r="BI131" s="98"/>
      <c r="BJ131" s="98"/>
      <c r="BK131" s="98"/>
      <c r="BL131" s="98"/>
      <c r="BM131" s="98"/>
      <c r="BN131" s="87"/>
      <c r="BO131" s="26" t="s">
        <v>22927</v>
      </c>
      <c r="BR131" s="25"/>
    </row>
    <row r="132" customFormat="false" ht="13.2" hidden="false" customHeight="false" outlineLevel="0" collapsed="false">
      <c r="A132" s="25" t="s">
        <v>22711</v>
      </c>
      <c r="B132" s="79"/>
      <c r="C132" s="78"/>
      <c r="D132" s="79"/>
      <c r="E132" s="79"/>
      <c r="F132" s="79"/>
      <c r="G132" s="103" t="s">
        <v>340</v>
      </c>
      <c r="H132" s="79"/>
      <c r="I132" s="80"/>
      <c r="J132" s="81" t="s">
        <v>22727</v>
      </c>
      <c r="K132" s="82"/>
      <c r="L132" s="82"/>
      <c r="M132" s="82"/>
      <c r="N132" s="82" t="s">
        <v>22727</v>
      </c>
      <c r="O132" s="84" t="s">
        <v>22928</v>
      </c>
      <c r="P132" s="81" t="s">
        <v>22727</v>
      </c>
      <c r="Q132" s="82"/>
      <c r="R132" s="82"/>
      <c r="S132" s="82" t="s">
        <v>22727</v>
      </c>
      <c r="T132" s="84" t="s">
        <v>22928</v>
      </c>
      <c r="U132" s="81" t="s">
        <v>22727</v>
      </c>
      <c r="V132" s="82"/>
      <c r="W132" s="82"/>
      <c r="X132" s="82" t="s">
        <v>22727</v>
      </c>
      <c r="Y132" s="84" t="s">
        <v>22928</v>
      </c>
      <c r="Z132" s="85"/>
      <c r="AA132" s="86"/>
      <c r="AB132" s="86"/>
      <c r="AC132" s="86"/>
      <c r="AD132" s="87"/>
      <c r="AE132" s="85"/>
      <c r="AF132" s="86"/>
      <c r="AG132" s="86"/>
      <c r="AH132" s="86"/>
      <c r="AI132" s="87"/>
      <c r="AJ132" s="85"/>
      <c r="AK132" s="86"/>
      <c r="AL132" s="86"/>
      <c r="AM132" s="86"/>
      <c r="AN132" s="88"/>
      <c r="AO132" s="86"/>
      <c r="AP132" s="86"/>
      <c r="AQ132" s="86"/>
      <c r="AR132" s="86"/>
      <c r="AS132" s="88"/>
      <c r="AT132" s="97"/>
      <c r="AU132" s="98"/>
      <c r="AV132" s="98"/>
      <c r="AW132" s="98"/>
      <c r="AX132" s="98"/>
      <c r="AY132" s="98"/>
      <c r="AZ132" s="87"/>
      <c r="BA132" s="97"/>
      <c r="BB132" s="98"/>
      <c r="BC132" s="98"/>
      <c r="BD132" s="98"/>
      <c r="BE132" s="98"/>
      <c r="BF132" s="98"/>
      <c r="BG132" s="87"/>
      <c r="BH132" s="97"/>
      <c r="BI132" s="98"/>
      <c r="BJ132" s="98"/>
      <c r="BK132" s="98"/>
      <c r="BL132" s="98"/>
      <c r="BM132" s="98"/>
      <c r="BN132" s="87"/>
      <c r="BO132" s="26" t="s">
        <v>22929</v>
      </c>
      <c r="BR132" s="25"/>
    </row>
    <row r="133" customFormat="false" ht="13.2" hidden="false" customHeight="false" outlineLevel="0" collapsed="false">
      <c r="A133" s="25" t="s">
        <v>22711</v>
      </c>
      <c r="B133" s="79"/>
      <c r="C133" s="78"/>
      <c r="D133" s="79"/>
      <c r="E133" s="79"/>
      <c r="F133" s="79"/>
      <c r="G133" s="103" t="s">
        <v>22930</v>
      </c>
      <c r="H133" s="79"/>
      <c r="I133" s="80"/>
      <c r="J133" s="81" t="s">
        <v>22727</v>
      </c>
      <c r="K133" s="82"/>
      <c r="L133" s="82"/>
      <c r="M133" s="82"/>
      <c r="N133" s="82" t="s">
        <v>22727</v>
      </c>
      <c r="O133" s="83"/>
      <c r="P133" s="81"/>
      <c r="Q133" s="82"/>
      <c r="R133" s="82"/>
      <c r="S133" s="82"/>
      <c r="T133" s="84"/>
      <c r="U133" s="81"/>
      <c r="V133" s="82"/>
      <c r="W133" s="82"/>
      <c r="X133" s="82"/>
      <c r="Y133" s="84"/>
      <c r="Z133" s="85"/>
      <c r="AA133" s="86"/>
      <c r="AB133" s="86"/>
      <c r="AC133" s="86"/>
      <c r="AD133" s="87"/>
      <c r="AE133" s="85"/>
      <c r="AF133" s="86"/>
      <c r="AG133" s="86"/>
      <c r="AH133" s="86"/>
      <c r="AI133" s="87"/>
      <c r="AJ133" s="85"/>
      <c r="AK133" s="86"/>
      <c r="AL133" s="86"/>
      <c r="AM133" s="86"/>
      <c r="AN133" s="88"/>
      <c r="AO133" s="86"/>
      <c r="AP133" s="86"/>
      <c r="AQ133" s="86"/>
      <c r="AR133" s="86"/>
      <c r="AS133" s="88"/>
      <c r="AT133" s="97"/>
      <c r="AU133" s="98"/>
      <c r="AV133" s="98"/>
      <c r="AW133" s="98"/>
      <c r="AX133" s="98"/>
      <c r="AY133" s="98"/>
      <c r="AZ133" s="87"/>
      <c r="BA133" s="97"/>
      <c r="BB133" s="98"/>
      <c r="BC133" s="98"/>
      <c r="BD133" s="98"/>
      <c r="BE133" s="98"/>
      <c r="BF133" s="98"/>
      <c r="BG133" s="87"/>
      <c r="BH133" s="97"/>
      <c r="BI133" s="98"/>
      <c r="BJ133" s="98"/>
      <c r="BK133" s="98"/>
      <c r="BL133" s="98"/>
      <c r="BM133" s="98"/>
      <c r="BN133" s="87"/>
      <c r="BO133" s="26" t="s">
        <v>22931</v>
      </c>
      <c r="BR133" s="25"/>
    </row>
    <row r="134" customFormat="false" ht="13.2" hidden="false" customHeight="false" outlineLevel="0" collapsed="false">
      <c r="A134" s="25" t="s">
        <v>22711</v>
      </c>
      <c r="B134" s="79"/>
      <c r="C134" s="78"/>
      <c r="D134" s="79"/>
      <c r="E134" s="79"/>
      <c r="F134" s="79"/>
      <c r="G134" s="103" t="s">
        <v>342</v>
      </c>
      <c r="H134" s="79"/>
      <c r="I134" s="80"/>
      <c r="J134" s="81"/>
      <c r="K134" s="82"/>
      <c r="L134" s="82"/>
      <c r="M134" s="82"/>
      <c r="N134" s="82"/>
      <c r="O134" s="83"/>
      <c r="P134" s="81" t="s">
        <v>22727</v>
      </c>
      <c r="Q134" s="82"/>
      <c r="R134" s="82"/>
      <c r="S134" s="82" t="s">
        <v>22727</v>
      </c>
      <c r="T134" s="84"/>
      <c r="U134" s="81" t="s">
        <v>22727</v>
      </c>
      <c r="V134" s="82"/>
      <c r="W134" s="82"/>
      <c r="X134" s="82" t="s">
        <v>22727</v>
      </c>
      <c r="Y134" s="84"/>
      <c r="Z134" s="85"/>
      <c r="AA134" s="86"/>
      <c r="AB134" s="86"/>
      <c r="AC134" s="86"/>
      <c r="AD134" s="87"/>
      <c r="AE134" s="85"/>
      <c r="AF134" s="86"/>
      <c r="AG134" s="86"/>
      <c r="AH134" s="86"/>
      <c r="AI134" s="87"/>
      <c r="AJ134" s="85"/>
      <c r="AK134" s="86"/>
      <c r="AL134" s="86"/>
      <c r="AM134" s="86"/>
      <c r="AN134" s="88"/>
      <c r="AO134" s="86"/>
      <c r="AP134" s="86"/>
      <c r="AQ134" s="86"/>
      <c r="AR134" s="86"/>
      <c r="AS134" s="88"/>
      <c r="AT134" s="97"/>
      <c r="AU134" s="98"/>
      <c r="AV134" s="98"/>
      <c r="AW134" s="98"/>
      <c r="AX134" s="98"/>
      <c r="AY134" s="98"/>
      <c r="AZ134" s="87"/>
      <c r="BA134" s="97"/>
      <c r="BB134" s="98"/>
      <c r="BC134" s="98"/>
      <c r="BD134" s="98"/>
      <c r="BE134" s="98"/>
      <c r="BF134" s="98"/>
      <c r="BG134" s="87"/>
      <c r="BH134" s="97"/>
      <c r="BI134" s="98"/>
      <c r="BJ134" s="98"/>
      <c r="BK134" s="98"/>
      <c r="BL134" s="98"/>
      <c r="BM134" s="98"/>
      <c r="BN134" s="87"/>
      <c r="BO134" s="26" t="s">
        <v>22932</v>
      </c>
      <c r="BR134" s="25"/>
    </row>
    <row r="135" customFormat="false" ht="26.4" hidden="false" customHeight="false" outlineLevel="0" collapsed="false">
      <c r="A135" s="25" t="s">
        <v>22711</v>
      </c>
      <c r="B135" s="79"/>
      <c r="C135" s="78"/>
      <c r="D135" s="79"/>
      <c r="E135" s="79" t="s">
        <v>22933</v>
      </c>
      <c r="F135" s="79"/>
      <c r="G135" s="79"/>
      <c r="H135" s="79"/>
      <c r="I135" s="80"/>
      <c r="J135" s="81" t="s">
        <v>22727</v>
      </c>
      <c r="K135" s="82"/>
      <c r="L135" s="82"/>
      <c r="M135" s="82" t="s">
        <v>22727</v>
      </c>
      <c r="N135" s="82"/>
      <c r="O135" s="83"/>
      <c r="P135" s="81" t="s">
        <v>22727</v>
      </c>
      <c r="Q135" s="82"/>
      <c r="R135" s="82" t="s">
        <v>22727</v>
      </c>
      <c r="S135" s="82"/>
      <c r="T135" s="84"/>
      <c r="U135" s="81" t="s">
        <v>22727</v>
      </c>
      <c r="V135" s="82"/>
      <c r="W135" s="82" t="s">
        <v>22727</v>
      </c>
      <c r="X135" s="82"/>
      <c r="Y135" s="84"/>
      <c r="Z135" s="85"/>
      <c r="AA135" s="86"/>
      <c r="AB135" s="86"/>
      <c r="AC135" s="86"/>
      <c r="AD135" s="87"/>
      <c r="AE135" s="85"/>
      <c r="AF135" s="86"/>
      <c r="AG135" s="86"/>
      <c r="AH135" s="86"/>
      <c r="AI135" s="87"/>
      <c r="AJ135" s="85"/>
      <c r="AK135" s="86"/>
      <c r="AL135" s="86"/>
      <c r="AM135" s="86"/>
      <c r="AN135" s="88"/>
      <c r="AO135" s="86"/>
      <c r="AP135" s="86"/>
      <c r="AQ135" s="86"/>
      <c r="AR135" s="86"/>
      <c r="AS135" s="88"/>
      <c r="AT135" s="97"/>
      <c r="AU135" s="98"/>
      <c r="AV135" s="98"/>
      <c r="AW135" s="98"/>
      <c r="AX135" s="98"/>
      <c r="AY135" s="98"/>
      <c r="AZ135" s="87"/>
      <c r="BA135" s="97"/>
      <c r="BB135" s="98"/>
      <c r="BC135" s="98"/>
      <c r="BD135" s="98"/>
      <c r="BE135" s="98"/>
      <c r="BF135" s="98"/>
      <c r="BG135" s="87"/>
      <c r="BH135" s="97"/>
      <c r="BI135" s="98"/>
      <c r="BJ135" s="98"/>
      <c r="BK135" s="98"/>
      <c r="BL135" s="98"/>
      <c r="BM135" s="98"/>
      <c r="BN135" s="87"/>
      <c r="BO135" s="26" t="s">
        <v>22934</v>
      </c>
      <c r="BP135" s="26" t="s">
        <v>22935</v>
      </c>
      <c r="BR135" s="25" t="s">
        <v>22936</v>
      </c>
    </row>
    <row r="136" customFormat="false" ht="13.2" hidden="false" customHeight="false" outlineLevel="0" collapsed="false">
      <c r="A136" s="25" t="s">
        <v>22711</v>
      </c>
      <c r="B136" s="79"/>
      <c r="C136" s="78"/>
      <c r="D136" s="79"/>
      <c r="E136" s="79"/>
      <c r="F136" s="79" t="s">
        <v>22937</v>
      </c>
      <c r="G136" s="79"/>
      <c r="H136" s="79"/>
      <c r="I136" s="80"/>
      <c r="J136" s="81" t="s">
        <v>408</v>
      </c>
      <c r="K136" s="82"/>
      <c r="L136" s="82"/>
      <c r="M136" s="82" t="s">
        <v>408</v>
      </c>
      <c r="N136" s="82"/>
      <c r="O136" s="83"/>
      <c r="P136" s="81" t="s">
        <v>408</v>
      </c>
      <c r="Q136" s="82"/>
      <c r="R136" s="82" t="s">
        <v>408</v>
      </c>
      <c r="S136" s="82"/>
      <c r="T136" s="84"/>
      <c r="U136" s="81" t="s">
        <v>408</v>
      </c>
      <c r="V136" s="82"/>
      <c r="W136" s="82" t="s">
        <v>408</v>
      </c>
      <c r="X136" s="82"/>
      <c r="Y136" s="84"/>
      <c r="Z136" s="85"/>
      <c r="AA136" s="86"/>
      <c r="AB136" s="86"/>
      <c r="AC136" s="86"/>
      <c r="AD136" s="87"/>
      <c r="AE136" s="85"/>
      <c r="AF136" s="86"/>
      <c r="AG136" s="86"/>
      <c r="AH136" s="86"/>
      <c r="AI136" s="87"/>
      <c r="AJ136" s="85"/>
      <c r="AK136" s="86"/>
      <c r="AL136" s="86"/>
      <c r="AM136" s="86"/>
      <c r="AN136" s="88"/>
      <c r="AO136" s="86"/>
      <c r="AP136" s="86"/>
      <c r="AQ136" s="86"/>
      <c r="AR136" s="86"/>
      <c r="AS136" s="88"/>
      <c r="AT136" s="97"/>
      <c r="AU136" s="98"/>
      <c r="AV136" s="98"/>
      <c r="AW136" s="98"/>
      <c r="AX136" s="98"/>
      <c r="AY136" s="98"/>
      <c r="AZ136" s="87"/>
      <c r="BA136" s="97"/>
      <c r="BB136" s="98"/>
      <c r="BC136" s="98"/>
      <c r="BD136" s="98"/>
      <c r="BE136" s="98"/>
      <c r="BF136" s="98"/>
      <c r="BG136" s="87"/>
      <c r="BH136" s="97"/>
      <c r="BI136" s="98"/>
      <c r="BJ136" s="98"/>
      <c r="BK136" s="98"/>
      <c r="BL136" s="98"/>
      <c r="BM136" s="98"/>
      <c r="BN136" s="87"/>
      <c r="BO136" s="26" t="s">
        <v>22938</v>
      </c>
      <c r="BR136" s="25" t="s">
        <v>22939</v>
      </c>
    </row>
    <row r="137" customFormat="false" ht="13.2" hidden="false" customHeight="false" outlineLevel="0" collapsed="false">
      <c r="A137" s="25" t="s">
        <v>22711</v>
      </c>
      <c r="B137" s="79"/>
      <c r="C137" s="78"/>
      <c r="D137" s="79"/>
      <c r="E137" s="79"/>
      <c r="F137" s="79" t="s">
        <v>22940</v>
      </c>
      <c r="G137" s="79"/>
      <c r="H137" s="79"/>
      <c r="I137" s="80"/>
      <c r="J137" s="81" t="s">
        <v>408</v>
      </c>
      <c r="K137" s="82"/>
      <c r="L137" s="82"/>
      <c r="M137" s="82" t="s">
        <v>408</v>
      </c>
      <c r="N137" s="82"/>
      <c r="O137" s="83"/>
      <c r="P137" s="81" t="s">
        <v>408</v>
      </c>
      <c r="Q137" s="82"/>
      <c r="R137" s="82" t="s">
        <v>408</v>
      </c>
      <c r="S137" s="82"/>
      <c r="T137" s="84"/>
      <c r="U137" s="81" t="s">
        <v>408</v>
      </c>
      <c r="V137" s="82"/>
      <c r="W137" s="82" t="s">
        <v>408</v>
      </c>
      <c r="X137" s="82"/>
      <c r="Y137" s="84"/>
      <c r="Z137" s="85"/>
      <c r="AA137" s="86"/>
      <c r="AB137" s="86"/>
      <c r="AC137" s="86"/>
      <c r="AD137" s="87"/>
      <c r="AE137" s="85"/>
      <c r="AF137" s="86"/>
      <c r="AG137" s="86"/>
      <c r="AH137" s="86"/>
      <c r="AI137" s="87"/>
      <c r="AJ137" s="85"/>
      <c r="AK137" s="86"/>
      <c r="AL137" s="86"/>
      <c r="AM137" s="86"/>
      <c r="AN137" s="88"/>
      <c r="AO137" s="86"/>
      <c r="AP137" s="86"/>
      <c r="AQ137" s="86"/>
      <c r="AR137" s="86"/>
      <c r="AS137" s="88"/>
      <c r="AT137" s="97"/>
      <c r="AU137" s="98"/>
      <c r="AV137" s="98"/>
      <c r="AW137" s="98"/>
      <c r="AX137" s="98"/>
      <c r="AY137" s="98"/>
      <c r="AZ137" s="87"/>
      <c r="BA137" s="97"/>
      <c r="BB137" s="98"/>
      <c r="BC137" s="98"/>
      <c r="BD137" s="98"/>
      <c r="BE137" s="98"/>
      <c r="BF137" s="98"/>
      <c r="BG137" s="87"/>
      <c r="BH137" s="97"/>
      <c r="BI137" s="98"/>
      <c r="BJ137" s="98"/>
      <c r="BK137" s="98"/>
      <c r="BL137" s="98"/>
      <c r="BM137" s="98"/>
      <c r="BN137" s="87"/>
      <c r="BO137" s="26" t="s">
        <v>22941</v>
      </c>
      <c r="BR137" s="25" t="s">
        <v>22939</v>
      </c>
    </row>
    <row r="138" customFormat="false" ht="13.2" hidden="false" customHeight="false" outlineLevel="0" collapsed="false">
      <c r="A138" s="25" t="s">
        <v>22711</v>
      </c>
      <c r="B138" s="79"/>
      <c r="C138" s="78" t="s">
        <v>403</v>
      </c>
      <c r="D138" s="79"/>
      <c r="E138" s="79"/>
      <c r="F138" s="79"/>
      <c r="G138" s="79"/>
      <c r="H138" s="79"/>
      <c r="I138" s="80"/>
      <c r="J138" s="81" t="s">
        <v>408</v>
      </c>
      <c r="K138" s="82"/>
      <c r="L138" s="82"/>
      <c r="M138" s="82" t="s">
        <v>408</v>
      </c>
      <c r="N138" s="82"/>
      <c r="O138" s="83"/>
      <c r="P138" s="81" t="s">
        <v>408</v>
      </c>
      <c r="Q138" s="82"/>
      <c r="R138" s="82" t="s">
        <v>408</v>
      </c>
      <c r="S138" s="82"/>
      <c r="T138" s="84"/>
      <c r="U138" s="81" t="s">
        <v>408</v>
      </c>
      <c r="V138" s="82"/>
      <c r="W138" s="82" t="s">
        <v>408</v>
      </c>
      <c r="X138" s="82"/>
      <c r="Y138" s="84"/>
      <c r="Z138" s="85" t="s">
        <v>22727</v>
      </c>
      <c r="AA138" s="86"/>
      <c r="AB138" s="86" t="s">
        <v>22727</v>
      </c>
      <c r="AC138" s="86"/>
      <c r="AD138" s="88" t="s">
        <v>22942</v>
      </c>
      <c r="AE138" s="85" t="s">
        <v>22727</v>
      </c>
      <c r="AF138" s="86"/>
      <c r="AG138" s="86" t="s">
        <v>22727</v>
      </c>
      <c r="AH138" s="86"/>
      <c r="AI138" s="88" t="s">
        <v>22942</v>
      </c>
      <c r="AJ138" s="85" t="s">
        <v>408</v>
      </c>
      <c r="AK138" s="86"/>
      <c r="AL138" s="86" t="s">
        <v>408</v>
      </c>
      <c r="AM138" s="86"/>
      <c r="AN138" s="88" t="s">
        <v>22943</v>
      </c>
      <c r="AO138" s="86" t="s">
        <v>408</v>
      </c>
      <c r="AP138" s="86"/>
      <c r="AQ138" s="86" t="s">
        <v>408</v>
      </c>
      <c r="AR138" s="86"/>
      <c r="AS138" s="88" t="s">
        <v>22943</v>
      </c>
      <c r="AT138" s="97" t="s">
        <v>22727</v>
      </c>
      <c r="AU138" s="98"/>
      <c r="AV138" s="98"/>
      <c r="AW138" s="98"/>
      <c r="AX138" s="98" t="s">
        <v>22727</v>
      </c>
      <c r="AY138" s="98"/>
      <c r="AZ138" s="88" t="s">
        <v>22943</v>
      </c>
      <c r="BA138" s="97" t="s">
        <v>22727</v>
      </c>
      <c r="BB138" s="98"/>
      <c r="BC138" s="98"/>
      <c r="BD138" s="98"/>
      <c r="BE138" s="98" t="s">
        <v>22727</v>
      </c>
      <c r="BF138" s="98"/>
      <c r="BG138" s="88" t="s">
        <v>22943</v>
      </c>
      <c r="BH138" s="97" t="s">
        <v>22727</v>
      </c>
      <c r="BI138" s="98"/>
      <c r="BJ138" s="98"/>
      <c r="BK138" s="98"/>
      <c r="BL138" s="98" t="s">
        <v>22727</v>
      </c>
      <c r="BM138" s="98"/>
      <c r="BN138" s="88" t="s">
        <v>22943</v>
      </c>
      <c r="BO138" s="26" t="s">
        <v>22944</v>
      </c>
      <c r="BR138" s="25"/>
    </row>
    <row r="139" customFormat="false" ht="13.2" hidden="false" customHeight="false" outlineLevel="0" collapsed="false">
      <c r="A139" s="25" t="s">
        <v>22711</v>
      </c>
      <c r="B139" s="79"/>
      <c r="C139" s="78"/>
      <c r="D139" s="79" t="s">
        <v>405</v>
      </c>
      <c r="E139" s="79"/>
      <c r="F139" s="79"/>
      <c r="G139" s="79"/>
      <c r="H139" s="79"/>
      <c r="I139" s="80"/>
      <c r="J139" s="81" t="s">
        <v>408</v>
      </c>
      <c r="K139" s="82"/>
      <c r="L139" s="82"/>
      <c r="M139" s="82" t="s">
        <v>408</v>
      </c>
      <c r="N139" s="82"/>
      <c r="O139" s="83"/>
      <c r="P139" s="81" t="s">
        <v>408</v>
      </c>
      <c r="Q139" s="82"/>
      <c r="R139" s="82" t="s">
        <v>408</v>
      </c>
      <c r="S139" s="82"/>
      <c r="T139" s="84"/>
      <c r="U139" s="81" t="s">
        <v>408</v>
      </c>
      <c r="V139" s="82"/>
      <c r="W139" s="82" t="s">
        <v>408</v>
      </c>
      <c r="X139" s="82"/>
      <c r="Y139" s="84"/>
      <c r="Z139" s="85" t="s">
        <v>408</v>
      </c>
      <c r="AA139" s="86"/>
      <c r="AB139" s="86" t="s">
        <v>408</v>
      </c>
      <c r="AC139" s="86"/>
      <c r="AD139" s="87"/>
      <c r="AE139" s="85" t="s">
        <v>408</v>
      </c>
      <c r="AF139" s="86"/>
      <c r="AG139" s="86" t="s">
        <v>408</v>
      </c>
      <c r="AH139" s="86"/>
      <c r="AI139" s="87"/>
      <c r="AJ139" s="85" t="s">
        <v>408</v>
      </c>
      <c r="AK139" s="86"/>
      <c r="AL139" s="86" t="s">
        <v>408</v>
      </c>
      <c r="AM139" s="86"/>
      <c r="AN139" s="88"/>
      <c r="AO139" s="86" t="s">
        <v>408</v>
      </c>
      <c r="AP139" s="86"/>
      <c r="AQ139" s="86" t="s">
        <v>408</v>
      </c>
      <c r="AR139" s="86"/>
      <c r="AS139" s="88"/>
      <c r="AT139" s="97" t="s">
        <v>408</v>
      </c>
      <c r="AU139" s="98"/>
      <c r="AV139" s="98"/>
      <c r="AW139" s="98"/>
      <c r="AX139" s="98" t="s">
        <v>408</v>
      </c>
      <c r="AY139" s="98"/>
      <c r="AZ139" s="87"/>
      <c r="BA139" s="97" t="s">
        <v>408</v>
      </c>
      <c r="BB139" s="98"/>
      <c r="BC139" s="98"/>
      <c r="BD139" s="98"/>
      <c r="BE139" s="98" t="s">
        <v>408</v>
      </c>
      <c r="BF139" s="98"/>
      <c r="BG139" s="87"/>
      <c r="BH139" s="97" t="s">
        <v>408</v>
      </c>
      <c r="BI139" s="98"/>
      <c r="BJ139" s="98"/>
      <c r="BK139" s="98"/>
      <c r="BL139" s="98" t="s">
        <v>408</v>
      </c>
      <c r="BM139" s="98"/>
      <c r="BN139" s="87"/>
      <c r="BO139" s="26" t="s">
        <v>22945</v>
      </c>
      <c r="BR139" s="25"/>
    </row>
    <row r="140" customFormat="false" ht="13.2" hidden="false" customHeight="false" outlineLevel="0" collapsed="false">
      <c r="A140" s="25" t="s">
        <v>22711</v>
      </c>
      <c r="B140" s="79"/>
      <c r="C140" s="78"/>
      <c r="D140" s="79"/>
      <c r="E140" s="92" t="s">
        <v>22714</v>
      </c>
      <c r="F140" s="79"/>
      <c r="G140" s="79"/>
      <c r="H140" s="79"/>
      <c r="I140" s="80"/>
      <c r="J140" s="81" t="s">
        <v>22727</v>
      </c>
      <c r="K140" s="82"/>
      <c r="L140" s="82"/>
      <c r="M140" s="82" t="s">
        <v>22727</v>
      </c>
      <c r="N140" s="82"/>
      <c r="O140" s="83"/>
      <c r="P140" s="81" t="s">
        <v>22727</v>
      </c>
      <c r="Q140" s="82"/>
      <c r="R140" s="82" t="s">
        <v>22727</v>
      </c>
      <c r="S140" s="82"/>
      <c r="T140" s="84"/>
      <c r="U140" s="81" t="s">
        <v>22727</v>
      </c>
      <c r="V140" s="82"/>
      <c r="W140" s="82" t="s">
        <v>22727</v>
      </c>
      <c r="X140" s="82"/>
      <c r="Y140" s="84"/>
      <c r="Z140" s="85" t="s">
        <v>22727</v>
      </c>
      <c r="AA140" s="86"/>
      <c r="AB140" s="86" t="s">
        <v>22727</v>
      </c>
      <c r="AC140" s="86"/>
      <c r="AD140" s="87"/>
      <c r="AE140" s="85" t="s">
        <v>22727</v>
      </c>
      <c r="AF140" s="86"/>
      <c r="AG140" s="86" t="s">
        <v>22727</v>
      </c>
      <c r="AH140" s="86"/>
      <c r="AI140" s="87"/>
      <c r="AJ140" s="85" t="s">
        <v>22727</v>
      </c>
      <c r="AK140" s="86"/>
      <c r="AL140" s="86" t="s">
        <v>22727</v>
      </c>
      <c r="AM140" s="86"/>
      <c r="AN140" s="88"/>
      <c r="AO140" s="86" t="s">
        <v>22727</v>
      </c>
      <c r="AP140" s="86"/>
      <c r="AQ140" s="86" t="s">
        <v>22727</v>
      </c>
      <c r="AR140" s="86"/>
      <c r="AS140" s="88"/>
      <c r="AT140" s="97" t="s">
        <v>22727</v>
      </c>
      <c r="AU140" s="98"/>
      <c r="AV140" s="98"/>
      <c r="AW140" s="98"/>
      <c r="AX140" s="98" t="s">
        <v>22727</v>
      </c>
      <c r="AY140" s="98"/>
      <c r="AZ140" s="87"/>
      <c r="BA140" s="97" t="s">
        <v>22727</v>
      </c>
      <c r="BB140" s="98"/>
      <c r="BC140" s="98"/>
      <c r="BD140" s="98"/>
      <c r="BE140" s="98" t="s">
        <v>22727</v>
      </c>
      <c r="BF140" s="98"/>
      <c r="BG140" s="87"/>
      <c r="BH140" s="97" t="s">
        <v>22727</v>
      </c>
      <c r="BI140" s="98"/>
      <c r="BJ140" s="98"/>
      <c r="BK140" s="98"/>
      <c r="BL140" s="98" t="s">
        <v>22727</v>
      </c>
      <c r="BM140" s="98"/>
      <c r="BN140" s="87"/>
      <c r="BO140" s="26" t="s">
        <v>22946</v>
      </c>
      <c r="BR140" s="25"/>
    </row>
    <row r="141" customFormat="false" ht="13.2" hidden="false" customHeight="false" outlineLevel="0" collapsed="false">
      <c r="A141" s="25" t="s">
        <v>22711</v>
      </c>
      <c r="B141" s="79"/>
      <c r="C141" s="78"/>
      <c r="D141" s="79"/>
      <c r="E141" s="92" t="s">
        <v>22947</v>
      </c>
      <c r="F141" s="79"/>
      <c r="G141" s="79"/>
      <c r="H141" s="79"/>
      <c r="I141" s="80"/>
      <c r="J141" s="81" t="s">
        <v>408</v>
      </c>
      <c r="K141" s="82"/>
      <c r="L141" s="82"/>
      <c r="M141" s="82" t="s">
        <v>408</v>
      </c>
      <c r="N141" s="82"/>
      <c r="O141" s="83"/>
      <c r="P141" s="81" t="s">
        <v>408</v>
      </c>
      <c r="Q141" s="82"/>
      <c r="R141" s="82" t="s">
        <v>408</v>
      </c>
      <c r="S141" s="82"/>
      <c r="T141" s="84"/>
      <c r="U141" s="81" t="s">
        <v>408</v>
      </c>
      <c r="V141" s="82"/>
      <c r="W141" s="82" t="s">
        <v>408</v>
      </c>
      <c r="X141" s="82"/>
      <c r="Y141" s="84"/>
      <c r="Z141" s="85" t="s">
        <v>408</v>
      </c>
      <c r="AA141" s="86"/>
      <c r="AB141" s="86" t="s">
        <v>408</v>
      </c>
      <c r="AC141" s="86"/>
      <c r="AD141" s="87"/>
      <c r="AE141" s="85" t="s">
        <v>408</v>
      </c>
      <c r="AF141" s="86"/>
      <c r="AG141" s="86" t="s">
        <v>408</v>
      </c>
      <c r="AH141" s="86"/>
      <c r="AI141" s="87"/>
      <c r="AJ141" s="85" t="s">
        <v>408</v>
      </c>
      <c r="AK141" s="86"/>
      <c r="AL141" s="86" t="s">
        <v>408</v>
      </c>
      <c r="AM141" s="86"/>
      <c r="AN141" s="88"/>
      <c r="AO141" s="86" t="s">
        <v>408</v>
      </c>
      <c r="AP141" s="86"/>
      <c r="AQ141" s="86" t="s">
        <v>408</v>
      </c>
      <c r="AR141" s="86"/>
      <c r="AS141" s="88"/>
      <c r="AT141" s="97" t="s">
        <v>408</v>
      </c>
      <c r="AU141" s="98"/>
      <c r="AV141" s="98"/>
      <c r="AW141" s="98"/>
      <c r="AX141" s="98" t="s">
        <v>408</v>
      </c>
      <c r="AY141" s="98"/>
      <c r="AZ141" s="87"/>
      <c r="BA141" s="97" t="s">
        <v>408</v>
      </c>
      <c r="BB141" s="98"/>
      <c r="BC141" s="98"/>
      <c r="BD141" s="98"/>
      <c r="BE141" s="98" t="s">
        <v>408</v>
      </c>
      <c r="BF141" s="98"/>
      <c r="BG141" s="87"/>
      <c r="BH141" s="97" t="s">
        <v>408</v>
      </c>
      <c r="BI141" s="98"/>
      <c r="BJ141" s="98"/>
      <c r="BK141" s="98"/>
      <c r="BL141" s="98" t="s">
        <v>408</v>
      </c>
      <c r="BM141" s="98"/>
      <c r="BN141" s="87"/>
      <c r="BO141" s="26" t="s">
        <v>22948</v>
      </c>
      <c r="BR141" s="25"/>
    </row>
    <row r="142" customFormat="false" ht="13.2" hidden="false" customHeight="false" outlineLevel="0" collapsed="false">
      <c r="A142" s="25" t="s">
        <v>22711</v>
      </c>
      <c r="B142" s="79"/>
      <c r="C142" s="78"/>
      <c r="D142" s="79"/>
      <c r="E142" s="79" t="s">
        <v>417</v>
      </c>
      <c r="F142" s="79"/>
      <c r="G142" s="79"/>
      <c r="H142" s="79"/>
      <c r="I142" s="80"/>
      <c r="J142" s="81" t="s">
        <v>408</v>
      </c>
      <c r="K142" s="82"/>
      <c r="L142" s="82"/>
      <c r="M142" s="82" t="s">
        <v>408</v>
      </c>
      <c r="N142" s="82"/>
      <c r="O142" s="83"/>
      <c r="P142" s="81" t="s">
        <v>408</v>
      </c>
      <c r="Q142" s="82"/>
      <c r="R142" s="82" t="s">
        <v>408</v>
      </c>
      <c r="S142" s="82"/>
      <c r="T142" s="84"/>
      <c r="U142" s="81" t="s">
        <v>408</v>
      </c>
      <c r="V142" s="82"/>
      <c r="W142" s="82" t="s">
        <v>408</v>
      </c>
      <c r="X142" s="82"/>
      <c r="Y142" s="84"/>
      <c r="Z142" s="85" t="s">
        <v>408</v>
      </c>
      <c r="AA142" s="86"/>
      <c r="AB142" s="86" t="s">
        <v>408</v>
      </c>
      <c r="AC142" s="86"/>
      <c r="AD142" s="88" t="s">
        <v>22949</v>
      </c>
      <c r="AE142" s="85" t="s">
        <v>408</v>
      </c>
      <c r="AF142" s="86"/>
      <c r="AG142" s="86" t="s">
        <v>408</v>
      </c>
      <c r="AH142" s="86"/>
      <c r="AI142" s="88" t="s">
        <v>22949</v>
      </c>
      <c r="AJ142" s="85" t="s">
        <v>408</v>
      </c>
      <c r="AK142" s="86"/>
      <c r="AL142" s="86" t="s">
        <v>408</v>
      </c>
      <c r="AM142" s="86"/>
      <c r="AN142" s="88"/>
      <c r="AO142" s="86" t="s">
        <v>408</v>
      </c>
      <c r="AP142" s="86"/>
      <c r="AQ142" s="86" t="s">
        <v>408</v>
      </c>
      <c r="AR142" s="86"/>
      <c r="AS142" s="88"/>
      <c r="AT142" s="97" t="s">
        <v>408</v>
      </c>
      <c r="AU142" s="98"/>
      <c r="AV142" s="98"/>
      <c r="AW142" s="98"/>
      <c r="AX142" s="98" t="s">
        <v>408</v>
      </c>
      <c r="AY142" s="98"/>
      <c r="AZ142" s="88" t="s">
        <v>22949</v>
      </c>
      <c r="BA142" s="97" t="s">
        <v>408</v>
      </c>
      <c r="BB142" s="98"/>
      <c r="BC142" s="98"/>
      <c r="BD142" s="98"/>
      <c r="BE142" s="98" t="s">
        <v>408</v>
      </c>
      <c r="BF142" s="98"/>
      <c r="BG142" s="88" t="s">
        <v>22949</v>
      </c>
      <c r="BH142" s="97" t="s">
        <v>408</v>
      </c>
      <c r="BI142" s="98"/>
      <c r="BJ142" s="98"/>
      <c r="BK142" s="98"/>
      <c r="BL142" s="98" t="s">
        <v>408</v>
      </c>
      <c r="BM142" s="98"/>
      <c r="BN142" s="88" t="s">
        <v>22949</v>
      </c>
      <c r="BO142" s="26" t="s">
        <v>22950</v>
      </c>
      <c r="BR142" s="25"/>
    </row>
    <row r="143" customFormat="false" ht="13.2" hidden="false" customHeight="false" outlineLevel="0" collapsed="false">
      <c r="A143" s="25" t="s">
        <v>22711</v>
      </c>
      <c r="B143" s="79"/>
      <c r="C143" s="78"/>
      <c r="D143" s="79"/>
      <c r="E143" s="79" t="s">
        <v>439</v>
      </c>
      <c r="F143" s="79"/>
      <c r="G143" s="79"/>
      <c r="H143" s="79"/>
      <c r="I143" s="80"/>
      <c r="J143" s="81" t="s">
        <v>408</v>
      </c>
      <c r="K143" s="82"/>
      <c r="L143" s="82"/>
      <c r="M143" s="82" t="s">
        <v>408</v>
      </c>
      <c r="N143" s="82"/>
      <c r="O143" s="83"/>
      <c r="P143" s="81" t="s">
        <v>408</v>
      </c>
      <c r="Q143" s="82"/>
      <c r="R143" s="82" t="s">
        <v>408</v>
      </c>
      <c r="S143" s="82"/>
      <c r="T143" s="84"/>
      <c r="U143" s="81" t="s">
        <v>408</v>
      </c>
      <c r="V143" s="82"/>
      <c r="W143" s="82" t="s">
        <v>408</v>
      </c>
      <c r="X143" s="82"/>
      <c r="Y143" s="84"/>
      <c r="Z143" s="85" t="s">
        <v>408</v>
      </c>
      <c r="AA143" s="86"/>
      <c r="AB143" s="86" t="s">
        <v>408</v>
      </c>
      <c r="AC143" s="86"/>
      <c r="AD143" s="88" t="s">
        <v>22951</v>
      </c>
      <c r="AE143" s="85" t="s">
        <v>408</v>
      </c>
      <c r="AF143" s="86"/>
      <c r="AG143" s="86" t="s">
        <v>408</v>
      </c>
      <c r="AH143" s="86"/>
      <c r="AI143" s="88" t="s">
        <v>22951</v>
      </c>
      <c r="AJ143" s="85" t="s">
        <v>408</v>
      </c>
      <c r="AK143" s="86"/>
      <c r="AL143" s="86" t="s">
        <v>408</v>
      </c>
      <c r="AM143" s="86"/>
      <c r="AN143" s="88"/>
      <c r="AO143" s="86" t="s">
        <v>408</v>
      </c>
      <c r="AP143" s="86"/>
      <c r="AQ143" s="86" t="s">
        <v>408</v>
      </c>
      <c r="AR143" s="86"/>
      <c r="AS143" s="88"/>
      <c r="AT143" s="97" t="s">
        <v>408</v>
      </c>
      <c r="AU143" s="98"/>
      <c r="AV143" s="98"/>
      <c r="AW143" s="98"/>
      <c r="AX143" s="98" t="s">
        <v>408</v>
      </c>
      <c r="AY143" s="98"/>
      <c r="AZ143" s="88" t="s">
        <v>22951</v>
      </c>
      <c r="BA143" s="97" t="s">
        <v>408</v>
      </c>
      <c r="BB143" s="98"/>
      <c r="BC143" s="98"/>
      <c r="BD143" s="98"/>
      <c r="BE143" s="98" t="s">
        <v>408</v>
      </c>
      <c r="BF143" s="98"/>
      <c r="BG143" s="88" t="s">
        <v>22951</v>
      </c>
      <c r="BH143" s="97" t="s">
        <v>408</v>
      </c>
      <c r="BI143" s="98"/>
      <c r="BJ143" s="98"/>
      <c r="BK143" s="98"/>
      <c r="BL143" s="98" t="s">
        <v>408</v>
      </c>
      <c r="BM143" s="98"/>
      <c r="BN143" s="88" t="s">
        <v>22951</v>
      </c>
      <c r="BO143" s="26" t="s">
        <v>440</v>
      </c>
      <c r="BR143" s="25"/>
    </row>
    <row r="144" customFormat="false" ht="13.2" hidden="false" customHeight="false" outlineLevel="0" collapsed="false">
      <c r="A144" s="25" t="s">
        <v>22711</v>
      </c>
      <c r="B144" s="79"/>
      <c r="C144" s="78"/>
      <c r="D144" s="79"/>
      <c r="E144" s="79"/>
      <c r="F144" s="79" t="s">
        <v>22952</v>
      </c>
      <c r="G144" s="79"/>
      <c r="H144" s="79"/>
      <c r="I144" s="80"/>
      <c r="J144" s="81" t="s">
        <v>22727</v>
      </c>
      <c r="K144" s="82"/>
      <c r="L144" s="82"/>
      <c r="M144" s="82" t="s">
        <v>22727</v>
      </c>
      <c r="N144" s="82"/>
      <c r="O144" s="84" t="s">
        <v>22953</v>
      </c>
      <c r="P144" s="81" t="s">
        <v>22727</v>
      </c>
      <c r="Q144" s="82"/>
      <c r="R144" s="82" t="s">
        <v>22727</v>
      </c>
      <c r="S144" s="82"/>
      <c r="T144" s="84" t="s">
        <v>22953</v>
      </c>
      <c r="U144" s="81" t="s">
        <v>22727</v>
      </c>
      <c r="V144" s="82"/>
      <c r="W144" s="82" t="s">
        <v>22727</v>
      </c>
      <c r="X144" s="82"/>
      <c r="Y144" s="84" t="s">
        <v>22953</v>
      </c>
      <c r="Z144" s="85"/>
      <c r="AA144" s="86"/>
      <c r="AB144" s="86"/>
      <c r="AC144" s="86"/>
      <c r="AD144" s="87"/>
      <c r="AE144" s="85"/>
      <c r="AF144" s="86"/>
      <c r="AG144" s="86"/>
      <c r="AH144" s="86"/>
      <c r="AI144" s="87"/>
      <c r="AJ144" s="85"/>
      <c r="AK144" s="86"/>
      <c r="AL144" s="86"/>
      <c r="AM144" s="86"/>
      <c r="AN144" s="88"/>
      <c r="AO144" s="86"/>
      <c r="AP144" s="86"/>
      <c r="AQ144" s="86"/>
      <c r="AR144" s="86"/>
      <c r="AS144" s="88"/>
      <c r="AT144" s="97"/>
      <c r="AU144" s="98"/>
      <c r="AV144" s="98"/>
      <c r="AW144" s="98"/>
      <c r="AX144" s="98"/>
      <c r="AY144" s="98"/>
      <c r="AZ144" s="87"/>
      <c r="BA144" s="97"/>
      <c r="BB144" s="98"/>
      <c r="BC144" s="98"/>
      <c r="BD144" s="98"/>
      <c r="BE144" s="98"/>
      <c r="BF144" s="98"/>
      <c r="BG144" s="87"/>
      <c r="BH144" s="97"/>
      <c r="BI144" s="98"/>
      <c r="BJ144" s="98"/>
      <c r="BK144" s="98"/>
      <c r="BL144" s="98"/>
      <c r="BM144" s="98"/>
      <c r="BN144" s="87"/>
      <c r="BO144" s="26" t="s">
        <v>22954</v>
      </c>
      <c r="BR144" s="25" t="s">
        <v>22955</v>
      </c>
    </row>
    <row r="145" customFormat="false" ht="13.2" hidden="false" customHeight="false" outlineLevel="0" collapsed="false">
      <c r="A145" s="25" t="s">
        <v>22711</v>
      </c>
      <c r="B145" s="79"/>
      <c r="C145" s="78"/>
      <c r="D145" s="79"/>
      <c r="E145" s="79"/>
      <c r="F145" s="79" t="s">
        <v>441</v>
      </c>
      <c r="G145" s="79"/>
      <c r="H145" s="79"/>
      <c r="I145" s="80"/>
      <c r="J145" s="81"/>
      <c r="K145" s="82"/>
      <c r="L145" s="82"/>
      <c r="M145" s="82"/>
      <c r="N145" s="82"/>
      <c r="O145" s="83"/>
      <c r="P145" s="81"/>
      <c r="Q145" s="82"/>
      <c r="R145" s="82"/>
      <c r="S145" s="82"/>
      <c r="T145" s="84"/>
      <c r="U145" s="81"/>
      <c r="V145" s="82"/>
      <c r="W145" s="82"/>
      <c r="X145" s="82"/>
      <c r="Y145" s="84"/>
      <c r="Z145" s="85" t="s">
        <v>22727</v>
      </c>
      <c r="AA145" s="86"/>
      <c r="AB145" s="86" t="s">
        <v>22727</v>
      </c>
      <c r="AC145" s="86"/>
      <c r="AD145" s="87"/>
      <c r="AE145" s="85" t="s">
        <v>22727</v>
      </c>
      <c r="AF145" s="86"/>
      <c r="AG145" s="86" t="s">
        <v>22727</v>
      </c>
      <c r="AH145" s="86"/>
      <c r="AI145" s="87"/>
      <c r="AJ145" s="85" t="s">
        <v>22727</v>
      </c>
      <c r="AK145" s="86"/>
      <c r="AL145" s="86" t="s">
        <v>22727</v>
      </c>
      <c r="AM145" s="86"/>
      <c r="AN145" s="88" t="s">
        <v>22956</v>
      </c>
      <c r="AO145" s="86" t="s">
        <v>22727</v>
      </c>
      <c r="AP145" s="86"/>
      <c r="AQ145" s="86" t="s">
        <v>22727</v>
      </c>
      <c r="AR145" s="86"/>
      <c r="AS145" s="88" t="s">
        <v>22956</v>
      </c>
      <c r="AT145" s="97" t="s">
        <v>22727</v>
      </c>
      <c r="AU145" s="98"/>
      <c r="AV145" s="98"/>
      <c r="AW145" s="98"/>
      <c r="AX145" s="98" t="s">
        <v>22727</v>
      </c>
      <c r="AY145" s="98"/>
      <c r="AZ145" s="87"/>
      <c r="BA145" s="97" t="s">
        <v>22727</v>
      </c>
      <c r="BB145" s="98"/>
      <c r="BC145" s="98"/>
      <c r="BD145" s="98"/>
      <c r="BE145" s="98" t="s">
        <v>22727</v>
      </c>
      <c r="BF145" s="98"/>
      <c r="BG145" s="87"/>
      <c r="BH145" s="97" t="s">
        <v>22727</v>
      </c>
      <c r="BI145" s="98"/>
      <c r="BJ145" s="98"/>
      <c r="BK145" s="98"/>
      <c r="BL145" s="98" t="s">
        <v>22727</v>
      </c>
      <c r="BM145" s="98"/>
      <c r="BN145" s="87"/>
      <c r="BO145" s="26" t="s">
        <v>22957</v>
      </c>
      <c r="BQ145" s="26" t="s">
        <v>22956</v>
      </c>
      <c r="BR145" s="25"/>
    </row>
    <row r="146" customFormat="false" ht="13.2" hidden="false" customHeight="false" outlineLevel="0" collapsed="false">
      <c r="A146" s="25" t="s">
        <v>22711</v>
      </c>
      <c r="B146" s="79"/>
      <c r="C146" s="78"/>
      <c r="D146" s="79"/>
      <c r="E146" s="79"/>
      <c r="F146" s="79" t="s">
        <v>443</v>
      </c>
      <c r="G146" s="79"/>
      <c r="H146" s="79"/>
      <c r="I146" s="80"/>
      <c r="J146" s="81" t="s">
        <v>22727</v>
      </c>
      <c r="K146" s="82"/>
      <c r="L146" s="82"/>
      <c r="M146" s="82" t="s">
        <v>22727</v>
      </c>
      <c r="N146" s="82"/>
      <c r="O146" s="83"/>
      <c r="P146" s="81" t="s">
        <v>22727</v>
      </c>
      <c r="Q146" s="82"/>
      <c r="R146" s="82" t="s">
        <v>22727</v>
      </c>
      <c r="S146" s="82"/>
      <c r="T146" s="84"/>
      <c r="U146" s="81" t="s">
        <v>22727</v>
      </c>
      <c r="V146" s="82"/>
      <c r="W146" s="82" t="s">
        <v>22727</v>
      </c>
      <c r="X146" s="82"/>
      <c r="Y146" s="84"/>
      <c r="Z146" s="85" t="s">
        <v>22727</v>
      </c>
      <c r="AA146" s="86"/>
      <c r="AB146" s="86" t="s">
        <v>22727</v>
      </c>
      <c r="AC146" s="86"/>
      <c r="AD146" s="87"/>
      <c r="AE146" s="85" t="s">
        <v>22727</v>
      </c>
      <c r="AF146" s="86"/>
      <c r="AG146" s="86" t="s">
        <v>22727</v>
      </c>
      <c r="AH146" s="86"/>
      <c r="AI146" s="87"/>
      <c r="AJ146" s="85" t="s">
        <v>22727</v>
      </c>
      <c r="AK146" s="86"/>
      <c r="AL146" s="86" t="s">
        <v>22727</v>
      </c>
      <c r="AM146" s="86"/>
      <c r="AN146" s="88" t="s">
        <v>22956</v>
      </c>
      <c r="AO146" s="86" t="s">
        <v>22727</v>
      </c>
      <c r="AP146" s="86"/>
      <c r="AQ146" s="86" t="s">
        <v>22727</v>
      </c>
      <c r="AR146" s="86"/>
      <c r="AS146" s="88" t="s">
        <v>22956</v>
      </c>
      <c r="AT146" s="97" t="s">
        <v>22727</v>
      </c>
      <c r="AU146" s="98"/>
      <c r="AV146" s="98"/>
      <c r="AW146" s="98"/>
      <c r="AX146" s="98" t="s">
        <v>22727</v>
      </c>
      <c r="AY146" s="98"/>
      <c r="AZ146" s="87"/>
      <c r="BA146" s="97" t="s">
        <v>22727</v>
      </c>
      <c r="BB146" s="98"/>
      <c r="BC146" s="98"/>
      <c r="BD146" s="98"/>
      <c r="BE146" s="98" t="s">
        <v>22727</v>
      </c>
      <c r="BF146" s="98"/>
      <c r="BG146" s="87"/>
      <c r="BH146" s="97" t="s">
        <v>22727</v>
      </c>
      <c r="BI146" s="98"/>
      <c r="BJ146" s="98"/>
      <c r="BK146" s="98"/>
      <c r="BL146" s="98" t="s">
        <v>22727</v>
      </c>
      <c r="BM146" s="98"/>
      <c r="BN146" s="87"/>
      <c r="BO146" s="26" t="s">
        <v>22958</v>
      </c>
      <c r="BQ146" s="26" t="s">
        <v>22956</v>
      </c>
      <c r="BR146" s="25"/>
    </row>
    <row r="147" customFormat="false" ht="13.2" hidden="false" customHeight="false" outlineLevel="0" collapsed="false">
      <c r="A147" s="25" t="s">
        <v>22711</v>
      </c>
      <c r="B147" s="79"/>
      <c r="C147" s="78"/>
      <c r="D147" s="79"/>
      <c r="E147" s="79" t="s">
        <v>445</v>
      </c>
      <c r="F147" s="79"/>
      <c r="G147" s="79"/>
      <c r="H147" s="79"/>
      <c r="I147" s="80"/>
      <c r="J147" s="81"/>
      <c r="K147" s="82"/>
      <c r="L147" s="82"/>
      <c r="M147" s="82"/>
      <c r="N147" s="82"/>
      <c r="O147" s="83"/>
      <c r="P147" s="81"/>
      <c r="Q147" s="82"/>
      <c r="R147" s="82"/>
      <c r="S147" s="82"/>
      <c r="T147" s="84"/>
      <c r="U147" s="81"/>
      <c r="V147" s="82"/>
      <c r="W147" s="82"/>
      <c r="X147" s="82"/>
      <c r="Y147" s="84"/>
      <c r="Z147" s="85" t="s">
        <v>22727</v>
      </c>
      <c r="AA147" s="86"/>
      <c r="AB147" s="86" t="s">
        <v>22727</v>
      </c>
      <c r="AC147" s="86"/>
      <c r="AD147" s="88" t="s">
        <v>22959</v>
      </c>
      <c r="AE147" s="85" t="s">
        <v>22727</v>
      </c>
      <c r="AF147" s="86"/>
      <c r="AG147" s="86" t="s">
        <v>22727</v>
      </c>
      <c r="AH147" s="86"/>
      <c r="AI147" s="88" t="s">
        <v>22959</v>
      </c>
      <c r="AJ147" s="85" t="s">
        <v>22727</v>
      </c>
      <c r="AK147" s="86"/>
      <c r="AL147" s="86" t="s">
        <v>22727</v>
      </c>
      <c r="AM147" s="86"/>
      <c r="AN147" s="88"/>
      <c r="AO147" s="86" t="s">
        <v>22727</v>
      </c>
      <c r="AP147" s="86"/>
      <c r="AQ147" s="86" t="s">
        <v>22727</v>
      </c>
      <c r="AR147" s="86"/>
      <c r="AS147" s="88"/>
      <c r="AT147" s="97" t="s">
        <v>22727</v>
      </c>
      <c r="AU147" s="98"/>
      <c r="AV147" s="98"/>
      <c r="AW147" s="98"/>
      <c r="AX147" s="98" t="s">
        <v>22727</v>
      </c>
      <c r="AY147" s="98"/>
      <c r="AZ147" s="88" t="s">
        <v>22959</v>
      </c>
      <c r="BA147" s="97" t="s">
        <v>22727</v>
      </c>
      <c r="BB147" s="98"/>
      <c r="BC147" s="98"/>
      <c r="BD147" s="98"/>
      <c r="BE147" s="98" t="s">
        <v>22727</v>
      </c>
      <c r="BF147" s="98"/>
      <c r="BG147" s="88" t="s">
        <v>22959</v>
      </c>
      <c r="BH147" s="97" t="s">
        <v>22727</v>
      </c>
      <c r="BI147" s="98"/>
      <c r="BJ147" s="98"/>
      <c r="BK147" s="98"/>
      <c r="BL147" s="98" t="s">
        <v>22727</v>
      </c>
      <c r="BM147" s="98"/>
      <c r="BN147" s="88" t="s">
        <v>22959</v>
      </c>
      <c r="BO147" s="26" t="s">
        <v>22960</v>
      </c>
      <c r="BR147" s="25"/>
    </row>
    <row r="148" customFormat="false" ht="13.2" hidden="false" customHeight="false" outlineLevel="0" collapsed="false">
      <c r="A148" s="25" t="s">
        <v>22711</v>
      </c>
      <c r="B148" s="79"/>
      <c r="C148" s="78"/>
      <c r="D148" s="79"/>
      <c r="E148" s="79" t="s">
        <v>457</v>
      </c>
      <c r="F148" s="79"/>
      <c r="G148" s="79"/>
      <c r="H148" s="79"/>
      <c r="I148" s="80"/>
      <c r="J148" s="81" t="s">
        <v>22727</v>
      </c>
      <c r="K148" s="82"/>
      <c r="L148" s="82"/>
      <c r="M148" s="82" t="s">
        <v>22727</v>
      </c>
      <c r="N148" s="82"/>
      <c r="O148" s="84" t="s">
        <v>22961</v>
      </c>
      <c r="P148" s="81" t="s">
        <v>22727</v>
      </c>
      <c r="Q148" s="82"/>
      <c r="R148" s="82" t="s">
        <v>22727</v>
      </c>
      <c r="S148" s="82"/>
      <c r="T148" s="84" t="s">
        <v>22961</v>
      </c>
      <c r="U148" s="81" t="s">
        <v>22727</v>
      </c>
      <c r="V148" s="82"/>
      <c r="W148" s="82" t="s">
        <v>22727</v>
      </c>
      <c r="X148" s="82"/>
      <c r="Y148" s="84" t="s">
        <v>22961</v>
      </c>
      <c r="Z148" s="85" t="s">
        <v>22727</v>
      </c>
      <c r="AA148" s="86"/>
      <c r="AB148" s="86" t="s">
        <v>22727</v>
      </c>
      <c r="AC148" s="86"/>
      <c r="AD148" s="88" t="s">
        <v>22962</v>
      </c>
      <c r="AE148" s="85" t="s">
        <v>22727</v>
      </c>
      <c r="AF148" s="86"/>
      <c r="AG148" s="86" t="s">
        <v>22727</v>
      </c>
      <c r="AH148" s="86"/>
      <c r="AI148" s="88" t="s">
        <v>22962</v>
      </c>
      <c r="AJ148" s="85" t="s">
        <v>22727</v>
      </c>
      <c r="AK148" s="86"/>
      <c r="AL148" s="86" t="s">
        <v>22727</v>
      </c>
      <c r="AM148" s="86"/>
      <c r="AN148" s="88" t="s">
        <v>22962</v>
      </c>
      <c r="AO148" s="86" t="s">
        <v>22727</v>
      </c>
      <c r="AP148" s="86"/>
      <c r="AQ148" s="86" t="s">
        <v>22727</v>
      </c>
      <c r="AR148" s="86"/>
      <c r="AS148" s="88" t="s">
        <v>22962</v>
      </c>
      <c r="AT148" s="97" t="s">
        <v>22727</v>
      </c>
      <c r="AU148" s="98"/>
      <c r="AV148" s="98"/>
      <c r="AW148" s="98"/>
      <c r="AX148" s="98" t="s">
        <v>22727</v>
      </c>
      <c r="AY148" s="98"/>
      <c r="AZ148" s="88" t="s">
        <v>22962</v>
      </c>
      <c r="BA148" s="97" t="s">
        <v>22727</v>
      </c>
      <c r="BB148" s="98"/>
      <c r="BC148" s="98"/>
      <c r="BD148" s="98"/>
      <c r="BE148" s="98" t="s">
        <v>22727</v>
      </c>
      <c r="BF148" s="98"/>
      <c r="BG148" s="88" t="s">
        <v>22962</v>
      </c>
      <c r="BH148" s="97" t="s">
        <v>22727</v>
      </c>
      <c r="BI148" s="98"/>
      <c r="BJ148" s="98"/>
      <c r="BK148" s="98"/>
      <c r="BL148" s="98" t="s">
        <v>22727</v>
      </c>
      <c r="BM148" s="98"/>
      <c r="BN148" s="88" t="s">
        <v>22962</v>
      </c>
      <c r="BO148" s="26" t="s">
        <v>22963</v>
      </c>
      <c r="BR148" s="25"/>
    </row>
    <row r="149" customFormat="false" ht="13.2" hidden="false" customHeight="false" outlineLevel="0" collapsed="false">
      <c r="A149" s="25" t="s">
        <v>22711</v>
      </c>
      <c r="B149" s="79"/>
      <c r="C149" s="78"/>
      <c r="D149" s="79"/>
      <c r="E149" s="79" t="s">
        <v>477</v>
      </c>
      <c r="F149" s="79"/>
      <c r="G149" s="79"/>
      <c r="H149" s="79"/>
      <c r="I149" s="80"/>
      <c r="J149" s="81" t="s">
        <v>22727</v>
      </c>
      <c r="K149" s="82"/>
      <c r="L149" s="82"/>
      <c r="M149" s="82" t="s">
        <v>22727</v>
      </c>
      <c r="N149" s="82"/>
      <c r="O149" s="84" t="s">
        <v>22964</v>
      </c>
      <c r="P149" s="81" t="s">
        <v>22727</v>
      </c>
      <c r="Q149" s="82"/>
      <c r="R149" s="82" t="s">
        <v>22727</v>
      </c>
      <c r="S149" s="82"/>
      <c r="T149" s="84" t="s">
        <v>22964</v>
      </c>
      <c r="U149" s="81" t="s">
        <v>22727</v>
      </c>
      <c r="V149" s="82"/>
      <c r="W149" s="82" t="s">
        <v>22727</v>
      </c>
      <c r="X149" s="82"/>
      <c r="Y149" s="84" t="s">
        <v>22964</v>
      </c>
      <c r="Z149" s="85" t="s">
        <v>22727</v>
      </c>
      <c r="AA149" s="86"/>
      <c r="AB149" s="86" t="s">
        <v>22727</v>
      </c>
      <c r="AC149" s="86"/>
      <c r="AD149" s="88" t="s">
        <v>22965</v>
      </c>
      <c r="AE149" s="85" t="s">
        <v>22727</v>
      </c>
      <c r="AF149" s="86"/>
      <c r="AG149" s="86" t="s">
        <v>22727</v>
      </c>
      <c r="AH149" s="86"/>
      <c r="AI149" s="88" t="s">
        <v>22965</v>
      </c>
      <c r="AJ149" s="85" t="s">
        <v>22727</v>
      </c>
      <c r="AK149" s="86"/>
      <c r="AL149" s="86" t="s">
        <v>22727</v>
      </c>
      <c r="AM149" s="86"/>
      <c r="AN149" s="88" t="s">
        <v>22965</v>
      </c>
      <c r="AO149" s="86" t="s">
        <v>22727</v>
      </c>
      <c r="AP149" s="86"/>
      <c r="AQ149" s="86" t="s">
        <v>22727</v>
      </c>
      <c r="AR149" s="86"/>
      <c r="AS149" s="88" t="s">
        <v>22965</v>
      </c>
      <c r="AT149" s="97" t="s">
        <v>22727</v>
      </c>
      <c r="AU149" s="98"/>
      <c r="AV149" s="98"/>
      <c r="AW149" s="98"/>
      <c r="AX149" s="98" t="s">
        <v>22727</v>
      </c>
      <c r="AY149" s="98"/>
      <c r="AZ149" s="88" t="s">
        <v>22965</v>
      </c>
      <c r="BA149" s="97" t="s">
        <v>22727</v>
      </c>
      <c r="BB149" s="98"/>
      <c r="BC149" s="98"/>
      <c r="BD149" s="98"/>
      <c r="BE149" s="98" t="s">
        <v>22727</v>
      </c>
      <c r="BF149" s="98"/>
      <c r="BG149" s="88" t="s">
        <v>22965</v>
      </c>
      <c r="BH149" s="97" t="s">
        <v>22727</v>
      </c>
      <c r="BI149" s="98"/>
      <c r="BJ149" s="98"/>
      <c r="BK149" s="98"/>
      <c r="BL149" s="98" t="s">
        <v>22727</v>
      </c>
      <c r="BM149" s="98"/>
      <c r="BN149" s="88" t="s">
        <v>22965</v>
      </c>
      <c r="BO149" s="26" t="s">
        <v>671</v>
      </c>
      <c r="BR149" s="25"/>
    </row>
    <row r="150" customFormat="false" ht="13.2" hidden="false" customHeight="false" outlineLevel="0" collapsed="false">
      <c r="A150" s="25" t="s">
        <v>22711</v>
      </c>
      <c r="B150" s="79"/>
      <c r="C150" s="78" t="s">
        <v>22966</v>
      </c>
      <c r="D150" s="79"/>
      <c r="E150" s="79"/>
      <c r="F150" s="79"/>
      <c r="G150" s="79"/>
      <c r="H150" s="79"/>
      <c r="I150" s="80"/>
      <c r="J150" s="81"/>
      <c r="K150" s="82"/>
      <c r="L150" s="82"/>
      <c r="M150" s="82"/>
      <c r="N150" s="82"/>
      <c r="O150" s="83"/>
      <c r="P150" s="81"/>
      <c r="Q150" s="82"/>
      <c r="R150" s="82"/>
      <c r="S150" s="82"/>
      <c r="T150" s="84"/>
      <c r="U150" s="81"/>
      <c r="V150" s="82"/>
      <c r="W150" s="82"/>
      <c r="X150" s="82"/>
      <c r="Y150" s="84"/>
      <c r="Z150" s="85" t="s">
        <v>22727</v>
      </c>
      <c r="AA150" s="86"/>
      <c r="AB150" s="86" t="s">
        <v>22727</v>
      </c>
      <c r="AC150" s="86"/>
      <c r="AD150" s="88" t="s">
        <v>22967</v>
      </c>
      <c r="AE150" s="85" t="s">
        <v>22727</v>
      </c>
      <c r="AF150" s="86"/>
      <c r="AG150" s="86" t="s">
        <v>22727</v>
      </c>
      <c r="AH150" s="86"/>
      <c r="AI150" s="88" t="s">
        <v>22967</v>
      </c>
      <c r="AJ150" s="85" t="s">
        <v>22727</v>
      </c>
      <c r="AK150" s="86"/>
      <c r="AL150" s="86" t="s">
        <v>22727</v>
      </c>
      <c r="AM150" s="86"/>
      <c r="AN150" s="88" t="s">
        <v>22967</v>
      </c>
      <c r="AO150" s="86" t="s">
        <v>22727</v>
      </c>
      <c r="AP150" s="86"/>
      <c r="AQ150" s="86" t="s">
        <v>22727</v>
      </c>
      <c r="AR150" s="86"/>
      <c r="AS150" s="88" t="s">
        <v>22967</v>
      </c>
      <c r="AT150" s="97" t="s">
        <v>22727</v>
      </c>
      <c r="AU150" s="98"/>
      <c r="AV150" s="98"/>
      <c r="AW150" s="98"/>
      <c r="AX150" s="98" t="s">
        <v>22727</v>
      </c>
      <c r="AY150" s="98"/>
      <c r="AZ150" s="88" t="s">
        <v>22967</v>
      </c>
      <c r="BA150" s="97" t="s">
        <v>22727</v>
      </c>
      <c r="BB150" s="98"/>
      <c r="BC150" s="98"/>
      <c r="BD150" s="98"/>
      <c r="BE150" s="98" t="s">
        <v>22727</v>
      </c>
      <c r="BF150" s="98"/>
      <c r="BG150" s="88" t="s">
        <v>22967</v>
      </c>
      <c r="BH150" s="97" t="s">
        <v>22727</v>
      </c>
      <c r="BI150" s="98"/>
      <c r="BJ150" s="98"/>
      <c r="BK150" s="98"/>
      <c r="BL150" s="98" t="s">
        <v>22727</v>
      </c>
      <c r="BM150" s="98"/>
      <c r="BN150" s="88" t="s">
        <v>22967</v>
      </c>
      <c r="BO150" s="26" t="s">
        <v>22968</v>
      </c>
      <c r="BR150" s="25"/>
    </row>
    <row r="151" customFormat="false" ht="13.2" hidden="false" customHeight="false" outlineLevel="0" collapsed="false">
      <c r="A151" s="25" t="s">
        <v>22711</v>
      </c>
      <c r="B151" s="79"/>
      <c r="C151" s="78"/>
      <c r="D151" s="79" t="s">
        <v>22969</v>
      </c>
      <c r="E151" s="79"/>
      <c r="F151" s="79"/>
      <c r="G151" s="79"/>
      <c r="H151" s="79"/>
      <c r="I151" s="80"/>
      <c r="J151" s="81"/>
      <c r="K151" s="82"/>
      <c r="L151" s="82"/>
      <c r="M151" s="82"/>
      <c r="N151" s="82"/>
      <c r="O151" s="83"/>
      <c r="P151" s="81"/>
      <c r="Q151" s="82"/>
      <c r="R151" s="82"/>
      <c r="S151" s="82"/>
      <c r="T151" s="84"/>
      <c r="U151" s="81"/>
      <c r="V151" s="82"/>
      <c r="W151" s="82"/>
      <c r="X151" s="82"/>
      <c r="Y151" s="84"/>
      <c r="Z151" s="85" t="s">
        <v>408</v>
      </c>
      <c r="AA151" s="86"/>
      <c r="AB151" s="86" t="s">
        <v>408</v>
      </c>
      <c r="AC151" s="86"/>
      <c r="AD151" s="87"/>
      <c r="AE151" s="85" t="s">
        <v>408</v>
      </c>
      <c r="AF151" s="86"/>
      <c r="AG151" s="86" t="s">
        <v>408</v>
      </c>
      <c r="AH151" s="86"/>
      <c r="AI151" s="87"/>
      <c r="AJ151" s="85" t="s">
        <v>408</v>
      </c>
      <c r="AK151" s="86"/>
      <c r="AL151" s="86" t="s">
        <v>408</v>
      </c>
      <c r="AM151" s="86"/>
      <c r="AN151" s="88"/>
      <c r="AO151" s="86" t="s">
        <v>408</v>
      </c>
      <c r="AP151" s="86"/>
      <c r="AQ151" s="86" t="s">
        <v>408</v>
      </c>
      <c r="AR151" s="86"/>
      <c r="AS151" s="88"/>
      <c r="AT151" s="97" t="s">
        <v>408</v>
      </c>
      <c r="AU151" s="98"/>
      <c r="AV151" s="98"/>
      <c r="AW151" s="98"/>
      <c r="AX151" s="98" t="s">
        <v>408</v>
      </c>
      <c r="AY151" s="98"/>
      <c r="AZ151" s="87"/>
      <c r="BA151" s="97" t="s">
        <v>408</v>
      </c>
      <c r="BB151" s="98"/>
      <c r="BC151" s="98"/>
      <c r="BD151" s="98"/>
      <c r="BE151" s="98" t="s">
        <v>408</v>
      </c>
      <c r="BF151" s="98"/>
      <c r="BG151" s="87"/>
      <c r="BH151" s="97" t="s">
        <v>408</v>
      </c>
      <c r="BI151" s="98"/>
      <c r="BJ151" s="98"/>
      <c r="BK151" s="98"/>
      <c r="BL151" s="98" t="s">
        <v>408</v>
      </c>
      <c r="BM151" s="98"/>
      <c r="BN151" s="87"/>
      <c r="BO151" s="26" t="s">
        <v>22970</v>
      </c>
      <c r="BR151" s="25"/>
    </row>
    <row r="152" customFormat="false" ht="13.2" hidden="false" customHeight="false" outlineLevel="0" collapsed="false">
      <c r="A152" s="25" t="s">
        <v>22711</v>
      </c>
      <c r="B152" s="79"/>
      <c r="C152" s="78"/>
      <c r="D152" s="79"/>
      <c r="E152" s="79" t="s">
        <v>22971</v>
      </c>
      <c r="F152" s="79"/>
      <c r="G152" s="79"/>
      <c r="H152" s="79"/>
      <c r="I152" s="80"/>
      <c r="J152" s="81"/>
      <c r="K152" s="82"/>
      <c r="L152" s="82"/>
      <c r="M152" s="82"/>
      <c r="N152" s="82"/>
      <c r="O152" s="83"/>
      <c r="P152" s="81"/>
      <c r="Q152" s="82"/>
      <c r="R152" s="82"/>
      <c r="S152" s="82"/>
      <c r="T152" s="84"/>
      <c r="U152" s="81"/>
      <c r="V152" s="82"/>
      <c r="W152" s="82"/>
      <c r="X152" s="82"/>
      <c r="Y152" s="84"/>
      <c r="Z152" s="85" t="s">
        <v>408</v>
      </c>
      <c r="AA152" s="86"/>
      <c r="AB152" s="86" t="s">
        <v>408</v>
      </c>
      <c r="AC152" s="86"/>
      <c r="AD152" s="87"/>
      <c r="AE152" s="85" t="s">
        <v>408</v>
      </c>
      <c r="AF152" s="86"/>
      <c r="AG152" s="86" t="s">
        <v>408</v>
      </c>
      <c r="AH152" s="86"/>
      <c r="AI152" s="87"/>
      <c r="AJ152" s="85" t="s">
        <v>408</v>
      </c>
      <c r="AK152" s="86"/>
      <c r="AL152" s="86" t="s">
        <v>408</v>
      </c>
      <c r="AM152" s="86"/>
      <c r="AN152" s="88"/>
      <c r="AO152" s="86" t="s">
        <v>408</v>
      </c>
      <c r="AP152" s="86"/>
      <c r="AQ152" s="86" t="s">
        <v>408</v>
      </c>
      <c r="AR152" s="86"/>
      <c r="AS152" s="88"/>
      <c r="AT152" s="97" t="s">
        <v>408</v>
      </c>
      <c r="AU152" s="98"/>
      <c r="AV152" s="98"/>
      <c r="AW152" s="98"/>
      <c r="AX152" s="98" t="s">
        <v>408</v>
      </c>
      <c r="AY152" s="98"/>
      <c r="AZ152" s="87"/>
      <c r="BA152" s="97" t="s">
        <v>408</v>
      </c>
      <c r="BB152" s="98"/>
      <c r="BC152" s="98"/>
      <c r="BD152" s="98"/>
      <c r="BE152" s="98" t="s">
        <v>408</v>
      </c>
      <c r="BF152" s="98"/>
      <c r="BG152" s="87"/>
      <c r="BH152" s="97" t="s">
        <v>408</v>
      </c>
      <c r="BI152" s="98"/>
      <c r="BJ152" s="98"/>
      <c r="BK152" s="98"/>
      <c r="BL152" s="98" t="s">
        <v>408</v>
      </c>
      <c r="BM152" s="98"/>
      <c r="BN152" s="87"/>
      <c r="BO152" s="26" t="s">
        <v>17732</v>
      </c>
      <c r="BR152" s="25"/>
    </row>
    <row r="153" customFormat="false" ht="13.2" hidden="false" customHeight="false" outlineLevel="0" collapsed="false">
      <c r="A153" s="25" t="s">
        <v>22711</v>
      </c>
      <c r="B153" s="79"/>
      <c r="C153" s="78"/>
      <c r="D153" s="79"/>
      <c r="E153" s="79" t="s">
        <v>22972</v>
      </c>
      <c r="F153" s="79"/>
      <c r="G153" s="79"/>
      <c r="H153" s="79"/>
      <c r="I153" s="80"/>
      <c r="J153" s="81"/>
      <c r="K153" s="82"/>
      <c r="L153" s="82"/>
      <c r="M153" s="82"/>
      <c r="N153" s="82"/>
      <c r="O153" s="83"/>
      <c r="P153" s="81"/>
      <c r="Q153" s="82"/>
      <c r="R153" s="82"/>
      <c r="S153" s="82"/>
      <c r="T153" s="84"/>
      <c r="U153" s="81"/>
      <c r="V153" s="82"/>
      <c r="W153" s="82"/>
      <c r="X153" s="82"/>
      <c r="Y153" s="84"/>
      <c r="Z153" s="85" t="s">
        <v>22727</v>
      </c>
      <c r="AA153" s="86"/>
      <c r="AB153" s="86" t="s">
        <v>22727</v>
      </c>
      <c r="AC153" s="86"/>
      <c r="AD153" s="88" t="s">
        <v>22973</v>
      </c>
      <c r="AE153" s="85" t="s">
        <v>22727</v>
      </c>
      <c r="AF153" s="86"/>
      <c r="AG153" s="86" t="s">
        <v>22727</v>
      </c>
      <c r="AH153" s="86"/>
      <c r="AI153" s="88" t="s">
        <v>22974</v>
      </c>
      <c r="AJ153" s="85" t="s">
        <v>22727</v>
      </c>
      <c r="AK153" s="86"/>
      <c r="AL153" s="86" t="s">
        <v>22727</v>
      </c>
      <c r="AM153" s="86"/>
      <c r="AN153" s="88" t="s">
        <v>22974</v>
      </c>
      <c r="AO153" s="86" t="s">
        <v>22727</v>
      </c>
      <c r="AP153" s="86"/>
      <c r="AQ153" s="86" t="s">
        <v>22727</v>
      </c>
      <c r="AR153" s="86"/>
      <c r="AS153" s="88" t="s">
        <v>22974</v>
      </c>
      <c r="AT153" s="97" t="s">
        <v>22727</v>
      </c>
      <c r="AU153" s="98"/>
      <c r="AV153" s="98"/>
      <c r="AW153" s="98"/>
      <c r="AX153" s="98" t="s">
        <v>22727</v>
      </c>
      <c r="AY153" s="98"/>
      <c r="AZ153" s="88" t="s">
        <v>22973</v>
      </c>
      <c r="BA153" s="97" t="s">
        <v>22727</v>
      </c>
      <c r="BB153" s="98"/>
      <c r="BC153" s="98"/>
      <c r="BD153" s="98"/>
      <c r="BE153" s="98" t="s">
        <v>22727</v>
      </c>
      <c r="BF153" s="98"/>
      <c r="BG153" s="88" t="s">
        <v>22974</v>
      </c>
      <c r="BH153" s="97" t="s">
        <v>22727</v>
      </c>
      <c r="BI153" s="98"/>
      <c r="BJ153" s="98"/>
      <c r="BK153" s="98"/>
      <c r="BL153" s="98" t="s">
        <v>22727</v>
      </c>
      <c r="BM153" s="98"/>
      <c r="BN153" s="88" t="s">
        <v>22974</v>
      </c>
      <c r="BO153" s="26" t="s">
        <v>22975</v>
      </c>
      <c r="BR153" s="25"/>
    </row>
    <row r="154" customFormat="false" ht="13.2" hidden="false" customHeight="false" outlineLevel="0" collapsed="false">
      <c r="A154" s="25" t="s">
        <v>22711</v>
      </c>
      <c r="B154" s="79"/>
      <c r="C154" s="78"/>
      <c r="D154" s="79"/>
      <c r="E154" s="79" t="s">
        <v>22976</v>
      </c>
      <c r="F154" s="79"/>
      <c r="G154" s="79"/>
      <c r="H154" s="79"/>
      <c r="I154" s="80"/>
      <c r="J154" s="81"/>
      <c r="K154" s="82"/>
      <c r="L154" s="82"/>
      <c r="M154" s="82"/>
      <c r="N154" s="82"/>
      <c r="O154" s="83"/>
      <c r="P154" s="81"/>
      <c r="Q154" s="82"/>
      <c r="R154" s="82"/>
      <c r="S154" s="82"/>
      <c r="T154" s="84"/>
      <c r="U154" s="81"/>
      <c r="V154" s="82"/>
      <c r="W154" s="82"/>
      <c r="X154" s="82"/>
      <c r="Y154" s="84"/>
      <c r="Z154" s="85" t="s">
        <v>408</v>
      </c>
      <c r="AA154" s="86"/>
      <c r="AB154" s="86" t="s">
        <v>408</v>
      </c>
      <c r="AC154" s="86"/>
      <c r="AD154" s="88" t="s">
        <v>22977</v>
      </c>
      <c r="AE154" s="85" t="s">
        <v>408</v>
      </c>
      <c r="AF154" s="86"/>
      <c r="AG154" s="86" t="s">
        <v>408</v>
      </c>
      <c r="AH154" s="86"/>
      <c r="AI154" s="88" t="s">
        <v>22977</v>
      </c>
      <c r="AJ154" s="85" t="s">
        <v>408</v>
      </c>
      <c r="AK154" s="86"/>
      <c r="AL154" s="86" t="s">
        <v>408</v>
      </c>
      <c r="AM154" s="86"/>
      <c r="AN154" s="88" t="s">
        <v>22977</v>
      </c>
      <c r="AO154" s="86" t="s">
        <v>408</v>
      </c>
      <c r="AP154" s="86"/>
      <c r="AQ154" s="86" t="s">
        <v>408</v>
      </c>
      <c r="AR154" s="86"/>
      <c r="AS154" s="88" t="s">
        <v>22977</v>
      </c>
      <c r="AT154" s="97" t="s">
        <v>408</v>
      </c>
      <c r="AU154" s="98"/>
      <c r="AV154" s="98"/>
      <c r="AW154" s="98"/>
      <c r="AX154" s="98" t="s">
        <v>408</v>
      </c>
      <c r="AY154" s="98"/>
      <c r="AZ154" s="88" t="s">
        <v>22977</v>
      </c>
      <c r="BA154" s="97" t="s">
        <v>408</v>
      </c>
      <c r="BB154" s="98"/>
      <c r="BC154" s="98"/>
      <c r="BD154" s="98"/>
      <c r="BE154" s="98" t="s">
        <v>408</v>
      </c>
      <c r="BF154" s="98"/>
      <c r="BG154" s="88" t="s">
        <v>22977</v>
      </c>
      <c r="BH154" s="97" t="s">
        <v>408</v>
      </c>
      <c r="BI154" s="98"/>
      <c r="BJ154" s="98"/>
      <c r="BK154" s="98"/>
      <c r="BL154" s="98" t="s">
        <v>408</v>
      </c>
      <c r="BM154" s="98"/>
      <c r="BN154" s="88" t="s">
        <v>22977</v>
      </c>
      <c r="BO154" s="26" t="s">
        <v>22978</v>
      </c>
      <c r="BR154" s="25"/>
    </row>
    <row r="155" customFormat="false" ht="13.2" hidden="false" customHeight="false" outlineLevel="0" collapsed="false">
      <c r="A155" s="25" t="s">
        <v>22711</v>
      </c>
      <c r="B155" s="79"/>
      <c r="C155" s="78" t="s">
        <v>22979</v>
      </c>
      <c r="D155" s="79"/>
      <c r="E155" s="79"/>
      <c r="F155" s="79"/>
      <c r="G155" s="79"/>
      <c r="H155" s="79"/>
      <c r="I155" s="80"/>
      <c r="J155" s="81" t="s">
        <v>22727</v>
      </c>
      <c r="K155" s="82"/>
      <c r="L155" s="82"/>
      <c r="M155" s="82" t="s">
        <v>22727</v>
      </c>
      <c r="N155" s="82"/>
      <c r="O155" s="83"/>
      <c r="P155" s="81" t="s">
        <v>22727</v>
      </c>
      <c r="Q155" s="82"/>
      <c r="R155" s="82" t="s">
        <v>22727</v>
      </c>
      <c r="S155" s="82"/>
      <c r="T155" s="84"/>
      <c r="U155" s="81" t="s">
        <v>22727</v>
      </c>
      <c r="V155" s="82"/>
      <c r="W155" s="82" t="s">
        <v>22727</v>
      </c>
      <c r="X155" s="82"/>
      <c r="Y155" s="84"/>
      <c r="Z155" s="85"/>
      <c r="AA155" s="86"/>
      <c r="AB155" s="86"/>
      <c r="AC155" s="86"/>
      <c r="AD155" s="87"/>
      <c r="AE155" s="85"/>
      <c r="AF155" s="86"/>
      <c r="AG155" s="86"/>
      <c r="AH155" s="86"/>
      <c r="AI155" s="87"/>
      <c r="AJ155" s="85"/>
      <c r="AK155" s="86"/>
      <c r="AL155" s="86"/>
      <c r="AM155" s="86"/>
      <c r="AN155" s="88"/>
      <c r="AO155" s="86"/>
      <c r="AP155" s="86"/>
      <c r="AQ155" s="86"/>
      <c r="AR155" s="86"/>
      <c r="AS155" s="88"/>
      <c r="AT155" s="97"/>
      <c r="AU155" s="98"/>
      <c r="AV155" s="98"/>
      <c r="AW155" s="98"/>
      <c r="AX155" s="98"/>
      <c r="AY155" s="98"/>
      <c r="AZ155" s="87"/>
      <c r="BA155" s="97"/>
      <c r="BB155" s="98"/>
      <c r="BC155" s="98"/>
      <c r="BD155" s="98"/>
      <c r="BE155" s="98"/>
      <c r="BF155" s="98"/>
      <c r="BG155" s="87"/>
      <c r="BH155" s="97"/>
      <c r="BI155" s="98"/>
      <c r="BJ155" s="98"/>
      <c r="BK155" s="98"/>
      <c r="BL155" s="98"/>
      <c r="BM155" s="98"/>
      <c r="BN155" s="87"/>
      <c r="BO155" s="26" t="s">
        <v>22980</v>
      </c>
      <c r="BR155" s="25"/>
    </row>
    <row r="156" customFormat="false" ht="13.2" hidden="false" customHeight="false" outlineLevel="0" collapsed="false">
      <c r="A156" s="25" t="s">
        <v>22711</v>
      </c>
      <c r="B156" s="79"/>
      <c r="C156" s="25"/>
      <c r="D156" s="79" t="s">
        <v>22981</v>
      </c>
      <c r="E156" s="79"/>
      <c r="F156" s="79"/>
      <c r="G156" s="79"/>
      <c r="H156" s="79"/>
      <c r="I156" s="80"/>
      <c r="J156" s="81" t="s">
        <v>408</v>
      </c>
      <c r="K156" s="82"/>
      <c r="L156" s="82"/>
      <c r="M156" s="82" t="s">
        <v>408</v>
      </c>
      <c r="N156" s="82"/>
      <c r="O156" s="83"/>
      <c r="P156" s="81" t="s">
        <v>408</v>
      </c>
      <c r="Q156" s="82"/>
      <c r="R156" s="82" t="s">
        <v>408</v>
      </c>
      <c r="S156" s="82"/>
      <c r="T156" s="84"/>
      <c r="U156" s="81" t="s">
        <v>408</v>
      </c>
      <c r="V156" s="82"/>
      <c r="W156" s="82" t="s">
        <v>408</v>
      </c>
      <c r="X156" s="82"/>
      <c r="Y156" s="84"/>
      <c r="Z156" s="85"/>
      <c r="AA156" s="86"/>
      <c r="AB156" s="86"/>
      <c r="AC156" s="86"/>
      <c r="AD156" s="87"/>
      <c r="AE156" s="85"/>
      <c r="AF156" s="86"/>
      <c r="AG156" s="86"/>
      <c r="AH156" s="86"/>
      <c r="AI156" s="87"/>
      <c r="AJ156" s="85"/>
      <c r="AK156" s="86"/>
      <c r="AL156" s="86"/>
      <c r="AM156" s="86"/>
      <c r="AN156" s="88"/>
      <c r="AO156" s="86"/>
      <c r="AP156" s="86"/>
      <c r="AQ156" s="86"/>
      <c r="AR156" s="86"/>
      <c r="AS156" s="88"/>
      <c r="AT156" s="97"/>
      <c r="AU156" s="98"/>
      <c r="AV156" s="98"/>
      <c r="AW156" s="98"/>
      <c r="AX156" s="98"/>
      <c r="AY156" s="98"/>
      <c r="AZ156" s="87"/>
      <c r="BA156" s="97"/>
      <c r="BB156" s="98"/>
      <c r="BC156" s="98"/>
      <c r="BD156" s="98"/>
      <c r="BE156" s="98"/>
      <c r="BF156" s="98"/>
      <c r="BG156" s="87"/>
      <c r="BH156" s="97"/>
      <c r="BI156" s="98"/>
      <c r="BJ156" s="98"/>
      <c r="BK156" s="98"/>
      <c r="BL156" s="98"/>
      <c r="BM156" s="98"/>
      <c r="BN156" s="87"/>
      <c r="BO156" s="26" t="s">
        <v>22982</v>
      </c>
      <c r="BR156" s="25"/>
    </row>
    <row r="157" customFormat="false" ht="13.2" hidden="false" customHeight="false" outlineLevel="0" collapsed="false">
      <c r="A157" s="25" t="s">
        <v>22711</v>
      </c>
      <c r="B157" s="79"/>
      <c r="C157" s="25"/>
      <c r="D157" s="79"/>
      <c r="E157" s="79" t="s">
        <v>22983</v>
      </c>
      <c r="F157" s="79"/>
      <c r="G157" s="79"/>
      <c r="H157" s="79"/>
      <c r="I157" s="80"/>
      <c r="J157" s="81" t="s">
        <v>408</v>
      </c>
      <c r="K157" s="82"/>
      <c r="L157" s="82"/>
      <c r="M157" s="82" t="s">
        <v>408</v>
      </c>
      <c r="N157" s="82"/>
      <c r="O157" s="83"/>
      <c r="P157" s="81" t="s">
        <v>408</v>
      </c>
      <c r="Q157" s="82"/>
      <c r="R157" s="82" t="s">
        <v>408</v>
      </c>
      <c r="S157" s="82"/>
      <c r="T157" s="84"/>
      <c r="U157" s="81" t="s">
        <v>408</v>
      </c>
      <c r="V157" s="82"/>
      <c r="W157" s="82" t="s">
        <v>408</v>
      </c>
      <c r="X157" s="82"/>
      <c r="Y157" s="84"/>
      <c r="Z157" s="85"/>
      <c r="AA157" s="86"/>
      <c r="AB157" s="86"/>
      <c r="AC157" s="86"/>
      <c r="AD157" s="87"/>
      <c r="AE157" s="85"/>
      <c r="AF157" s="86"/>
      <c r="AG157" s="86"/>
      <c r="AH157" s="86"/>
      <c r="AI157" s="87"/>
      <c r="AJ157" s="85"/>
      <c r="AK157" s="86"/>
      <c r="AL157" s="86"/>
      <c r="AM157" s="86"/>
      <c r="AN157" s="88"/>
      <c r="AO157" s="86"/>
      <c r="AP157" s="86"/>
      <c r="AQ157" s="86"/>
      <c r="AR157" s="86"/>
      <c r="AS157" s="88"/>
      <c r="AT157" s="97"/>
      <c r="AU157" s="98"/>
      <c r="AV157" s="98"/>
      <c r="AW157" s="98"/>
      <c r="AX157" s="98"/>
      <c r="AY157" s="98"/>
      <c r="AZ157" s="87"/>
      <c r="BA157" s="97"/>
      <c r="BB157" s="98"/>
      <c r="BC157" s="98"/>
      <c r="BD157" s="98"/>
      <c r="BE157" s="98"/>
      <c r="BF157" s="98"/>
      <c r="BG157" s="87"/>
      <c r="BH157" s="97"/>
      <c r="BI157" s="98"/>
      <c r="BJ157" s="98"/>
      <c r="BK157" s="98"/>
      <c r="BL157" s="98"/>
      <c r="BM157" s="98"/>
      <c r="BN157" s="87"/>
      <c r="BO157" s="26" t="s">
        <v>22984</v>
      </c>
      <c r="BR157" s="25" t="s">
        <v>17533</v>
      </c>
    </row>
    <row r="158" customFormat="false" ht="13.2" hidden="false" customHeight="false" outlineLevel="0" collapsed="false">
      <c r="A158" s="25" t="s">
        <v>22711</v>
      </c>
      <c r="B158" s="79"/>
      <c r="C158" s="79"/>
      <c r="D158" s="79"/>
      <c r="E158" s="79" t="s">
        <v>22985</v>
      </c>
      <c r="F158" s="79"/>
      <c r="G158" s="79"/>
      <c r="H158" s="79"/>
      <c r="I158" s="80"/>
      <c r="J158" s="81" t="s">
        <v>408</v>
      </c>
      <c r="K158" s="82"/>
      <c r="L158" s="82"/>
      <c r="M158" s="82" t="s">
        <v>408</v>
      </c>
      <c r="N158" s="82"/>
      <c r="O158" s="83"/>
      <c r="P158" s="81" t="s">
        <v>408</v>
      </c>
      <c r="Q158" s="82"/>
      <c r="R158" s="82" t="s">
        <v>408</v>
      </c>
      <c r="S158" s="82"/>
      <c r="T158" s="84"/>
      <c r="U158" s="81" t="s">
        <v>408</v>
      </c>
      <c r="V158" s="82"/>
      <c r="W158" s="82" t="s">
        <v>408</v>
      </c>
      <c r="X158" s="82"/>
      <c r="Y158" s="84"/>
      <c r="Z158" s="85"/>
      <c r="AA158" s="86"/>
      <c r="AB158" s="86"/>
      <c r="AC158" s="86"/>
      <c r="AD158" s="87"/>
      <c r="AE158" s="85"/>
      <c r="AF158" s="86"/>
      <c r="AG158" s="86"/>
      <c r="AH158" s="86"/>
      <c r="AI158" s="87"/>
      <c r="AJ158" s="85"/>
      <c r="AK158" s="86"/>
      <c r="AL158" s="86"/>
      <c r="AM158" s="86"/>
      <c r="AN158" s="88"/>
      <c r="AO158" s="86"/>
      <c r="AP158" s="86"/>
      <c r="AQ158" s="86"/>
      <c r="AR158" s="86"/>
      <c r="AS158" s="88"/>
      <c r="AT158" s="97"/>
      <c r="AU158" s="98"/>
      <c r="AV158" s="98"/>
      <c r="AW158" s="98"/>
      <c r="AX158" s="98"/>
      <c r="AY158" s="98"/>
      <c r="AZ158" s="87"/>
      <c r="BA158" s="97"/>
      <c r="BB158" s="98"/>
      <c r="BC158" s="98"/>
      <c r="BD158" s="98"/>
      <c r="BE158" s="98"/>
      <c r="BF158" s="98"/>
      <c r="BG158" s="87"/>
      <c r="BH158" s="97"/>
      <c r="BI158" s="98"/>
      <c r="BJ158" s="98"/>
      <c r="BK158" s="98"/>
      <c r="BL158" s="98"/>
      <c r="BM158" s="98"/>
      <c r="BN158" s="87"/>
      <c r="BO158" s="26" t="s">
        <v>22986</v>
      </c>
      <c r="BR158" s="25" t="s">
        <v>22841</v>
      </c>
    </row>
    <row r="159" customFormat="false" ht="13.2" hidden="false" customHeight="false" outlineLevel="0" collapsed="false">
      <c r="A159" s="25" t="s">
        <v>22711</v>
      </c>
      <c r="B159" s="79"/>
      <c r="C159" s="79"/>
      <c r="D159" s="79"/>
      <c r="E159" s="79" t="s">
        <v>22987</v>
      </c>
      <c r="F159" s="79"/>
      <c r="G159" s="79"/>
      <c r="H159" s="79"/>
      <c r="I159" s="80"/>
      <c r="J159" s="81" t="s">
        <v>408</v>
      </c>
      <c r="K159" s="82"/>
      <c r="L159" s="82"/>
      <c r="M159" s="82" t="s">
        <v>408</v>
      </c>
      <c r="N159" s="82"/>
      <c r="O159" s="83"/>
      <c r="P159" s="81" t="s">
        <v>408</v>
      </c>
      <c r="Q159" s="82"/>
      <c r="R159" s="82" t="s">
        <v>408</v>
      </c>
      <c r="S159" s="82"/>
      <c r="T159" s="84"/>
      <c r="U159" s="81" t="s">
        <v>408</v>
      </c>
      <c r="V159" s="82"/>
      <c r="W159" s="82" t="s">
        <v>408</v>
      </c>
      <c r="X159" s="82"/>
      <c r="Y159" s="84"/>
      <c r="Z159" s="85"/>
      <c r="AA159" s="86"/>
      <c r="AB159" s="86"/>
      <c r="AC159" s="86"/>
      <c r="AD159" s="87"/>
      <c r="AE159" s="85"/>
      <c r="AF159" s="86"/>
      <c r="AG159" s="86"/>
      <c r="AH159" s="86"/>
      <c r="AI159" s="87"/>
      <c r="AJ159" s="85"/>
      <c r="AK159" s="86"/>
      <c r="AL159" s="86"/>
      <c r="AM159" s="86"/>
      <c r="AN159" s="88"/>
      <c r="AO159" s="86"/>
      <c r="AP159" s="86"/>
      <c r="AQ159" s="86"/>
      <c r="AR159" s="86"/>
      <c r="AS159" s="88"/>
      <c r="AT159" s="97"/>
      <c r="AU159" s="98"/>
      <c r="AV159" s="98"/>
      <c r="AW159" s="98"/>
      <c r="AX159" s="98"/>
      <c r="AY159" s="98"/>
      <c r="AZ159" s="87"/>
      <c r="BA159" s="97"/>
      <c r="BB159" s="98"/>
      <c r="BC159" s="98"/>
      <c r="BD159" s="98"/>
      <c r="BE159" s="98"/>
      <c r="BF159" s="98"/>
      <c r="BG159" s="87"/>
      <c r="BH159" s="97"/>
      <c r="BI159" s="98"/>
      <c r="BJ159" s="98"/>
      <c r="BK159" s="98"/>
      <c r="BL159" s="98"/>
      <c r="BM159" s="98"/>
      <c r="BN159" s="87"/>
      <c r="BO159" s="26" t="s">
        <v>22988</v>
      </c>
      <c r="BR159" s="25" t="s">
        <v>22844</v>
      </c>
    </row>
    <row r="160" customFormat="false" ht="13.2" hidden="false" customHeight="false" outlineLevel="0" collapsed="false">
      <c r="A160" s="25" t="s">
        <v>22711</v>
      </c>
      <c r="B160" s="79"/>
      <c r="C160" s="78" t="s">
        <v>22989</v>
      </c>
      <c r="D160" s="79"/>
      <c r="E160" s="79"/>
      <c r="F160" s="79"/>
      <c r="G160" s="79"/>
      <c r="H160" s="79"/>
      <c r="I160" s="80"/>
      <c r="J160" s="81" t="s">
        <v>22727</v>
      </c>
      <c r="K160" s="82"/>
      <c r="L160" s="82"/>
      <c r="M160" s="82" t="s">
        <v>22727</v>
      </c>
      <c r="N160" s="82"/>
      <c r="O160" s="83"/>
      <c r="P160" s="81" t="s">
        <v>22727</v>
      </c>
      <c r="Q160" s="82"/>
      <c r="R160" s="82" t="s">
        <v>22727</v>
      </c>
      <c r="S160" s="82"/>
      <c r="T160" s="84"/>
      <c r="U160" s="81" t="s">
        <v>22727</v>
      </c>
      <c r="V160" s="82"/>
      <c r="W160" s="82" t="s">
        <v>22727</v>
      </c>
      <c r="X160" s="82"/>
      <c r="Y160" s="84"/>
      <c r="Z160" s="85"/>
      <c r="AA160" s="86"/>
      <c r="AB160" s="86"/>
      <c r="AC160" s="86"/>
      <c r="AD160" s="87"/>
      <c r="AE160" s="85"/>
      <c r="AF160" s="86"/>
      <c r="AG160" s="86"/>
      <c r="AH160" s="86"/>
      <c r="AI160" s="87"/>
      <c r="AJ160" s="85"/>
      <c r="AK160" s="86"/>
      <c r="AL160" s="86"/>
      <c r="AM160" s="86"/>
      <c r="AN160" s="88"/>
      <c r="AO160" s="86"/>
      <c r="AP160" s="86"/>
      <c r="AQ160" s="86"/>
      <c r="AR160" s="86"/>
      <c r="AS160" s="88"/>
      <c r="AT160" s="97"/>
      <c r="AU160" s="98"/>
      <c r="AV160" s="98"/>
      <c r="AW160" s="98"/>
      <c r="AX160" s="98"/>
      <c r="AY160" s="98"/>
      <c r="AZ160" s="87"/>
      <c r="BA160" s="97"/>
      <c r="BB160" s="98"/>
      <c r="BC160" s="98"/>
      <c r="BD160" s="98"/>
      <c r="BE160" s="98"/>
      <c r="BF160" s="98"/>
      <c r="BG160" s="87"/>
      <c r="BH160" s="97"/>
      <c r="BI160" s="98"/>
      <c r="BJ160" s="98"/>
      <c r="BK160" s="98"/>
      <c r="BL160" s="98"/>
      <c r="BM160" s="98"/>
      <c r="BN160" s="87"/>
      <c r="BO160" s="26" t="s">
        <v>22990</v>
      </c>
      <c r="BR160" s="25"/>
    </row>
    <row r="161" customFormat="false" ht="13.2" hidden="false" customHeight="false" outlineLevel="0" collapsed="false">
      <c r="A161" s="25" t="s">
        <v>22711</v>
      </c>
      <c r="B161" s="79"/>
      <c r="C161" s="78"/>
      <c r="D161" s="79" t="s">
        <v>22991</v>
      </c>
      <c r="E161" s="79"/>
      <c r="F161" s="79"/>
      <c r="G161" s="79"/>
      <c r="H161" s="79"/>
      <c r="I161" s="80"/>
      <c r="J161" s="81" t="s">
        <v>408</v>
      </c>
      <c r="K161" s="82"/>
      <c r="L161" s="82"/>
      <c r="M161" s="82" t="s">
        <v>408</v>
      </c>
      <c r="N161" s="82"/>
      <c r="O161" s="83"/>
      <c r="P161" s="81" t="s">
        <v>408</v>
      </c>
      <c r="Q161" s="82"/>
      <c r="R161" s="82" t="s">
        <v>408</v>
      </c>
      <c r="S161" s="82"/>
      <c r="T161" s="84"/>
      <c r="U161" s="81" t="s">
        <v>408</v>
      </c>
      <c r="V161" s="82"/>
      <c r="W161" s="82" t="s">
        <v>408</v>
      </c>
      <c r="X161" s="82"/>
      <c r="Y161" s="84"/>
      <c r="Z161" s="85"/>
      <c r="AA161" s="86"/>
      <c r="AB161" s="86"/>
      <c r="AC161" s="86"/>
      <c r="AD161" s="87"/>
      <c r="AE161" s="85"/>
      <c r="AF161" s="86"/>
      <c r="AG161" s="86"/>
      <c r="AH161" s="86"/>
      <c r="AI161" s="87"/>
      <c r="AJ161" s="85"/>
      <c r="AK161" s="86"/>
      <c r="AL161" s="86"/>
      <c r="AM161" s="86"/>
      <c r="AN161" s="88"/>
      <c r="AO161" s="86"/>
      <c r="AP161" s="86"/>
      <c r="AQ161" s="86"/>
      <c r="AR161" s="86"/>
      <c r="AS161" s="88"/>
      <c r="AT161" s="97"/>
      <c r="AU161" s="98"/>
      <c r="AV161" s="98"/>
      <c r="AW161" s="98"/>
      <c r="AX161" s="98"/>
      <c r="AY161" s="98"/>
      <c r="AZ161" s="87"/>
      <c r="BA161" s="97"/>
      <c r="BB161" s="98"/>
      <c r="BC161" s="98"/>
      <c r="BD161" s="98"/>
      <c r="BE161" s="98"/>
      <c r="BF161" s="98"/>
      <c r="BG161" s="87"/>
      <c r="BH161" s="97"/>
      <c r="BI161" s="98"/>
      <c r="BJ161" s="98"/>
      <c r="BK161" s="98"/>
      <c r="BL161" s="98"/>
      <c r="BM161" s="98"/>
      <c r="BN161" s="87"/>
      <c r="BO161" s="26" t="s">
        <v>22992</v>
      </c>
      <c r="BR161" s="25"/>
    </row>
    <row r="162" customFormat="false" ht="13.2" hidden="false" customHeight="false" outlineLevel="0" collapsed="false">
      <c r="A162" s="25" t="s">
        <v>22711</v>
      </c>
      <c r="B162" s="79"/>
      <c r="C162" s="78"/>
      <c r="D162" s="79"/>
      <c r="E162" s="79" t="s">
        <v>22993</v>
      </c>
      <c r="F162" s="79"/>
      <c r="G162" s="79"/>
      <c r="H162" s="79"/>
      <c r="I162" s="80"/>
      <c r="J162" s="81" t="s">
        <v>22727</v>
      </c>
      <c r="K162" s="82"/>
      <c r="L162" s="82"/>
      <c r="M162" s="82" t="s">
        <v>22727</v>
      </c>
      <c r="N162" s="82"/>
      <c r="O162" s="84" t="s">
        <v>22994</v>
      </c>
      <c r="P162" s="81" t="s">
        <v>22727</v>
      </c>
      <c r="Q162" s="82"/>
      <c r="R162" s="82" t="s">
        <v>22727</v>
      </c>
      <c r="S162" s="82"/>
      <c r="T162" s="84" t="s">
        <v>22994</v>
      </c>
      <c r="U162" s="81" t="s">
        <v>22727</v>
      </c>
      <c r="V162" s="82"/>
      <c r="W162" s="82" t="s">
        <v>22727</v>
      </c>
      <c r="X162" s="82"/>
      <c r="Y162" s="84" t="s">
        <v>22994</v>
      </c>
      <c r="Z162" s="85"/>
      <c r="AA162" s="86"/>
      <c r="AB162" s="86"/>
      <c r="AC162" s="86"/>
      <c r="AD162" s="87"/>
      <c r="AE162" s="85"/>
      <c r="AF162" s="86"/>
      <c r="AG162" s="86"/>
      <c r="AH162" s="86"/>
      <c r="AI162" s="87"/>
      <c r="AJ162" s="85"/>
      <c r="AK162" s="86"/>
      <c r="AL162" s="86"/>
      <c r="AM162" s="86"/>
      <c r="AN162" s="88"/>
      <c r="AO162" s="86"/>
      <c r="AP162" s="86"/>
      <c r="AQ162" s="86"/>
      <c r="AR162" s="86"/>
      <c r="AS162" s="88"/>
      <c r="AT162" s="97"/>
      <c r="AU162" s="98"/>
      <c r="AV162" s="98"/>
      <c r="AW162" s="98"/>
      <c r="AX162" s="98"/>
      <c r="AY162" s="98"/>
      <c r="AZ162" s="87"/>
      <c r="BA162" s="97"/>
      <c r="BB162" s="98"/>
      <c r="BC162" s="98"/>
      <c r="BD162" s="98"/>
      <c r="BE162" s="98"/>
      <c r="BF162" s="98"/>
      <c r="BG162" s="87"/>
      <c r="BH162" s="97"/>
      <c r="BI162" s="98"/>
      <c r="BJ162" s="98"/>
      <c r="BK162" s="98"/>
      <c r="BL162" s="98"/>
      <c r="BM162" s="98"/>
      <c r="BN162" s="87"/>
      <c r="BO162" s="26" t="s">
        <v>22995</v>
      </c>
      <c r="BR162" s="25" t="s">
        <v>22996</v>
      </c>
    </row>
    <row r="163" customFormat="false" ht="13.2" hidden="false" customHeight="false" outlineLevel="0" collapsed="false">
      <c r="A163" s="25" t="s">
        <v>22711</v>
      </c>
      <c r="B163" s="79"/>
      <c r="C163" s="78"/>
      <c r="D163" s="79"/>
      <c r="E163" s="79" t="s">
        <v>22997</v>
      </c>
      <c r="F163" s="79"/>
      <c r="G163" s="79"/>
      <c r="H163" s="79"/>
      <c r="I163" s="80"/>
      <c r="J163" s="81" t="s">
        <v>22727</v>
      </c>
      <c r="K163" s="82"/>
      <c r="L163" s="82"/>
      <c r="M163" s="82" t="s">
        <v>22727</v>
      </c>
      <c r="N163" s="82"/>
      <c r="O163" s="84" t="s">
        <v>22998</v>
      </c>
      <c r="P163" s="81" t="s">
        <v>22727</v>
      </c>
      <c r="Q163" s="82"/>
      <c r="R163" s="82" t="s">
        <v>22727</v>
      </c>
      <c r="S163" s="82"/>
      <c r="T163" s="84" t="s">
        <v>22998</v>
      </c>
      <c r="U163" s="81" t="s">
        <v>22727</v>
      </c>
      <c r="V163" s="82"/>
      <c r="W163" s="82" t="s">
        <v>22727</v>
      </c>
      <c r="X163" s="82"/>
      <c r="Y163" s="84" t="s">
        <v>22998</v>
      </c>
      <c r="Z163" s="85"/>
      <c r="AA163" s="86"/>
      <c r="AB163" s="86"/>
      <c r="AC163" s="86"/>
      <c r="AD163" s="87"/>
      <c r="AE163" s="85"/>
      <c r="AF163" s="86"/>
      <c r="AG163" s="86"/>
      <c r="AH163" s="86"/>
      <c r="AI163" s="87"/>
      <c r="AJ163" s="85"/>
      <c r="AK163" s="86"/>
      <c r="AL163" s="86"/>
      <c r="AM163" s="86"/>
      <c r="AN163" s="88"/>
      <c r="AO163" s="86"/>
      <c r="AP163" s="86"/>
      <c r="AQ163" s="86"/>
      <c r="AR163" s="86"/>
      <c r="AS163" s="88"/>
      <c r="AT163" s="97"/>
      <c r="AU163" s="98"/>
      <c r="AV163" s="98"/>
      <c r="AW163" s="98"/>
      <c r="AX163" s="98"/>
      <c r="AY163" s="98"/>
      <c r="AZ163" s="87"/>
      <c r="BA163" s="97"/>
      <c r="BB163" s="98"/>
      <c r="BC163" s="98"/>
      <c r="BD163" s="98"/>
      <c r="BE163" s="98"/>
      <c r="BF163" s="98"/>
      <c r="BG163" s="87"/>
      <c r="BH163" s="97"/>
      <c r="BI163" s="98"/>
      <c r="BJ163" s="98"/>
      <c r="BK163" s="98"/>
      <c r="BL163" s="98"/>
      <c r="BM163" s="98"/>
      <c r="BN163" s="87"/>
      <c r="BO163" s="26" t="s">
        <v>21897</v>
      </c>
      <c r="BR163" s="25" t="s">
        <v>22999</v>
      </c>
    </row>
    <row r="164" customFormat="false" ht="13.2" hidden="false" customHeight="false" outlineLevel="0" collapsed="false">
      <c r="A164" s="25" t="s">
        <v>22711</v>
      </c>
      <c r="B164" s="79"/>
      <c r="C164" s="78"/>
      <c r="D164" s="79"/>
      <c r="E164" s="79" t="s">
        <v>23000</v>
      </c>
      <c r="F164" s="79"/>
      <c r="G164" s="79"/>
      <c r="H164" s="79"/>
      <c r="I164" s="80"/>
      <c r="J164" s="81" t="s">
        <v>22727</v>
      </c>
      <c r="K164" s="82"/>
      <c r="L164" s="82"/>
      <c r="M164" s="82" t="s">
        <v>22727</v>
      </c>
      <c r="N164" s="82"/>
      <c r="O164" s="84" t="s">
        <v>23001</v>
      </c>
      <c r="P164" s="81" t="s">
        <v>22727</v>
      </c>
      <c r="Q164" s="82"/>
      <c r="R164" s="82" t="s">
        <v>22727</v>
      </c>
      <c r="S164" s="82"/>
      <c r="T164" s="84" t="s">
        <v>23001</v>
      </c>
      <c r="U164" s="81" t="s">
        <v>22727</v>
      </c>
      <c r="V164" s="82"/>
      <c r="W164" s="82" t="s">
        <v>22727</v>
      </c>
      <c r="X164" s="82"/>
      <c r="Y164" s="84" t="s">
        <v>23001</v>
      </c>
      <c r="Z164" s="85"/>
      <c r="AA164" s="86"/>
      <c r="AB164" s="86"/>
      <c r="AC164" s="86"/>
      <c r="AD164" s="87"/>
      <c r="AE164" s="85"/>
      <c r="AF164" s="86"/>
      <c r="AG164" s="86"/>
      <c r="AH164" s="86"/>
      <c r="AI164" s="87"/>
      <c r="AJ164" s="85"/>
      <c r="AK164" s="86"/>
      <c r="AL164" s="86"/>
      <c r="AM164" s="86"/>
      <c r="AN164" s="88"/>
      <c r="AO164" s="86"/>
      <c r="AP164" s="86"/>
      <c r="AQ164" s="86"/>
      <c r="AR164" s="86"/>
      <c r="AS164" s="88"/>
      <c r="AT164" s="97"/>
      <c r="AU164" s="98"/>
      <c r="AV164" s="98"/>
      <c r="AW164" s="98"/>
      <c r="AX164" s="98"/>
      <c r="AY164" s="98"/>
      <c r="AZ164" s="87"/>
      <c r="BA164" s="97"/>
      <c r="BB164" s="98"/>
      <c r="BC164" s="98"/>
      <c r="BD164" s="98"/>
      <c r="BE164" s="98"/>
      <c r="BF164" s="98"/>
      <c r="BG164" s="87"/>
      <c r="BH164" s="97"/>
      <c r="BI164" s="98"/>
      <c r="BJ164" s="98"/>
      <c r="BK164" s="98"/>
      <c r="BL164" s="98"/>
      <c r="BM164" s="98"/>
      <c r="BN164" s="87"/>
      <c r="BO164" s="26" t="s">
        <v>23002</v>
      </c>
      <c r="BR164" s="25" t="s">
        <v>17533</v>
      </c>
    </row>
    <row r="165" customFormat="false" ht="13.2" hidden="false" customHeight="false" outlineLevel="0" collapsed="false">
      <c r="A165" s="25" t="s">
        <v>22711</v>
      </c>
      <c r="B165" s="79"/>
      <c r="C165" s="78"/>
      <c r="D165" s="79"/>
      <c r="E165" s="79" t="s">
        <v>23003</v>
      </c>
      <c r="F165" s="79"/>
      <c r="G165" s="79"/>
      <c r="H165" s="79"/>
      <c r="I165" s="80"/>
      <c r="J165" s="81" t="s">
        <v>408</v>
      </c>
      <c r="K165" s="82"/>
      <c r="L165" s="82"/>
      <c r="M165" s="82" t="s">
        <v>408</v>
      </c>
      <c r="N165" s="82"/>
      <c r="O165" s="83"/>
      <c r="P165" s="81" t="s">
        <v>408</v>
      </c>
      <c r="Q165" s="82"/>
      <c r="R165" s="82" t="s">
        <v>408</v>
      </c>
      <c r="S165" s="82"/>
      <c r="T165" s="84"/>
      <c r="U165" s="81" t="s">
        <v>408</v>
      </c>
      <c r="V165" s="82"/>
      <c r="W165" s="82" t="s">
        <v>408</v>
      </c>
      <c r="X165" s="82"/>
      <c r="Y165" s="84"/>
      <c r="Z165" s="85"/>
      <c r="AA165" s="86"/>
      <c r="AB165" s="86"/>
      <c r="AC165" s="86"/>
      <c r="AD165" s="87"/>
      <c r="AE165" s="85"/>
      <c r="AF165" s="86"/>
      <c r="AG165" s="86"/>
      <c r="AH165" s="86"/>
      <c r="AI165" s="87"/>
      <c r="AJ165" s="85"/>
      <c r="AK165" s="86"/>
      <c r="AL165" s="86"/>
      <c r="AM165" s="86"/>
      <c r="AN165" s="88"/>
      <c r="AO165" s="86"/>
      <c r="AP165" s="86"/>
      <c r="AQ165" s="86"/>
      <c r="AR165" s="86"/>
      <c r="AS165" s="88"/>
      <c r="AT165" s="97"/>
      <c r="AU165" s="98"/>
      <c r="AV165" s="98"/>
      <c r="AW165" s="98"/>
      <c r="AX165" s="98"/>
      <c r="AY165" s="98"/>
      <c r="AZ165" s="87"/>
      <c r="BA165" s="97"/>
      <c r="BB165" s="98"/>
      <c r="BC165" s="98"/>
      <c r="BD165" s="98"/>
      <c r="BE165" s="98"/>
      <c r="BF165" s="98"/>
      <c r="BG165" s="87"/>
      <c r="BH165" s="97"/>
      <c r="BI165" s="98"/>
      <c r="BJ165" s="98"/>
      <c r="BK165" s="98"/>
      <c r="BL165" s="98"/>
      <c r="BM165" s="98"/>
      <c r="BN165" s="87"/>
      <c r="BO165" s="26" t="s">
        <v>23004</v>
      </c>
      <c r="BR165" s="25" t="s">
        <v>17533</v>
      </c>
    </row>
    <row r="166" customFormat="false" ht="13.2" hidden="false" customHeight="false" outlineLevel="0" collapsed="false">
      <c r="A166" s="25" t="s">
        <v>22711</v>
      </c>
      <c r="B166" s="79"/>
      <c r="C166" s="78"/>
      <c r="D166" s="79"/>
      <c r="E166" s="79" t="s">
        <v>23005</v>
      </c>
      <c r="F166" s="79"/>
      <c r="G166" s="79"/>
      <c r="H166" s="79"/>
      <c r="I166" s="80"/>
      <c r="J166" s="81" t="s">
        <v>22727</v>
      </c>
      <c r="K166" s="82"/>
      <c r="L166" s="82"/>
      <c r="M166" s="82" t="s">
        <v>22727</v>
      </c>
      <c r="N166" s="82"/>
      <c r="O166" s="84" t="s">
        <v>23006</v>
      </c>
      <c r="P166" s="81" t="s">
        <v>22727</v>
      </c>
      <c r="Q166" s="82"/>
      <c r="R166" s="82" t="s">
        <v>22727</v>
      </c>
      <c r="S166" s="82"/>
      <c r="T166" s="84" t="s">
        <v>23006</v>
      </c>
      <c r="U166" s="81" t="s">
        <v>22727</v>
      </c>
      <c r="V166" s="82"/>
      <c r="W166" s="82" t="s">
        <v>22727</v>
      </c>
      <c r="X166" s="82"/>
      <c r="Y166" s="84" t="s">
        <v>23006</v>
      </c>
      <c r="Z166" s="85"/>
      <c r="AA166" s="86"/>
      <c r="AB166" s="86"/>
      <c r="AC166" s="86"/>
      <c r="AD166" s="87"/>
      <c r="AE166" s="85"/>
      <c r="AF166" s="86"/>
      <c r="AG166" s="86"/>
      <c r="AH166" s="86"/>
      <c r="AI166" s="87"/>
      <c r="AJ166" s="85"/>
      <c r="AK166" s="86"/>
      <c r="AL166" s="86"/>
      <c r="AM166" s="86"/>
      <c r="AN166" s="88"/>
      <c r="AO166" s="86"/>
      <c r="AP166" s="86"/>
      <c r="AQ166" s="86"/>
      <c r="AR166" s="86"/>
      <c r="AS166" s="88"/>
      <c r="AT166" s="97"/>
      <c r="AU166" s="98"/>
      <c r="AV166" s="98"/>
      <c r="AW166" s="98"/>
      <c r="AX166" s="98"/>
      <c r="AY166" s="98"/>
      <c r="AZ166" s="87"/>
      <c r="BA166" s="97"/>
      <c r="BB166" s="98"/>
      <c r="BC166" s="98"/>
      <c r="BD166" s="98"/>
      <c r="BE166" s="98"/>
      <c r="BF166" s="98"/>
      <c r="BG166" s="87"/>
      <c r="BH166" s="97"/>
      <c r="BI166" s="98"/>
      <c r="BJ166" s="98"/>
      <c r="BK166" s="98"/>
      <c r="BL166" s="98"/>
      <c r="BM166" s="98"/>
      <c r="BN166" s="87"/>
      <c r="BO166" s="26" t="s">
        <v>23007</v>
      </c>
      <c r="BR166" s="25" t="s">
        <v>23008</v>
      </c>
    </row>
    <row r="167" customFormat="false" ht="13.2" hidden="false" customHeight="false" outlineLevel="0" collapsed="false">
      <c r="A167" s="25" t="s">
        <v>22711</v>
      </c>
      <c r="B167" s="79"/>
      <c r="C167" s="78" t="s">
        <v>23009</v>
      </c>
      <c r="D167" s="79"/>
      <c r="E167" s="79"/>
      <c r="F167" s="79"/>
      <c r="G167" s="79"/>
      <c r="H167" s="79"/>
      <c r="I167" s="80"/>
      <c r="J167" s="81" t="s">
        <v>408</v>
      </c>
      <c r="K167" s="82"/>
      <c r="L167" s="82"/>
      <c r="M167" s="82" t="s">
        <v>408</v>
      </c>
      <c r="N167" s="82" t="s">
        <v>408</v>
      </c>
      <c r="O167" s="83"/>
      <c r="P167" s="81"/>
      <c r="Q167" s="82"/>
      <c r="R167" s="82"/>
      <c r="S167" s="82"/>
      <c r="T167" s="84"/>
      <c r="U167" s="81"/>
      <c r="V167" s="82"/>
      <c r="W167" s="82"/>
      <c r="X167" s="82"/>
      <c r="Y167" s="84"/>
      <c r="Z167" s="85"/>
      <c r="AA167" s="86"/>
      <c r="AB167" s="86"/>
      <c r="AC167" s="86"/>
      <c r="AD167" s="87"/>
      <c r="AE167" s="85"/>
      <c r="AF167" s="86"/>
      <c r="AG167" s="86"/>
      <c r="AH167" s="86"/>
      <c r="AI167" s="87"/>
      <c r="AJ167" s="85"/>
      <c r="AK167" s="86"/>
      <c r="AL167" s="86"/>
      <c r="AM167" s="86"/>
      <c r="AN167" s="88"/>
      <c r="AO167" s="86"/>
      <c r="AP167" s="86"/>
      <c r="AQ167" s="86"/>
      <c r="AR167" s="86"/>
      <c r="AS167" s="88"/>
      <c r="AT167" s="97"/>
      <c r="AU167" s="98"/>
      <c r="AV167" s="98"/>
      <c r="AW167" s="98"/>
      <c r="AX167" s="98"/>
      <c r="AY167" s="98"/>
      <c r="AZ167" s="87"/>
      <c r="BA167" s="97"/>
      <c r="BB167" s="98"/>
      <c r="BC167" s="98"/>
      <c r="BD167" s="98"/>
      <c r="BE167" s="98"/>
      <c r="BF167" s="98"/>
      <c r="BG167" s="87"/>
      <c r="BH167" s="97"/>
      <c r="BI167" s="98"/>
      <c r="BJ167" s="98"/>
      <c r="BK167" s="98"/>
      <c r="BL167" s="98"/>
      <c r="BM167" s="98"/>
      <c r="BN167" s="87"/>
      <c r="BO167" s="26" t="s">
        <v>23010</v>
      </c>
      <c r="BR167" s="25" t="s">
        <v>23011</v>
      </c>
    </row>
    <row r="168" customFormat="false" ht="14.4" hidden="false" customHeight="false" outlineLevel="0" collapsed="false">
      <c r="A168" s="25" t="s">
        <v>22711</v>
      </c>
      <c r="B168" s="79"/>
      <c r="C168" s="78"/>
      <c r="D168" s="79" t="s">
        <v>23012</v>
      </c>
      <c r="E168" s="79"/>
      <c r="F168" s="79"/>
      <c r="G168" s="79"/>
      <c r="H168" s="79"/>
      <c r="I168" s="80"/>
      <c r="J168" s="81" t="s">
        <v>408</v>
      </c>
      <c r="K168" s="82"/>
      <c r="L168" s="82"/>
      <c r="M168" s="82" t="s">
        <v>408</v>
      </c>
      <c r="N168" s="82"/>
      <c r="O168" s="83"/>
      <c r="P168" s="81"/>
      <c r="Q168" s="82"/>
      <c r="R168" s="82"/>
      <c r="S168" s="82"/>
      <c r="T168" s="84"/>
      <c r="U168" s="81"/>
      <c r="V168" s="82"/>
      <c r="W168" s="82"/>
      <c r="X168" s="82"/>
      <c r="Y168" s="84"/>
      <c r="Z168" s="85"/>
      <c r="AA168" s="86"/>
      <c r="AB168" s="86"/>
      <c r="AC168" s="86"/>
      <c r="AD168" s="87"/>
      <c r="AE168" s="85"/>
      <c r="AF168" s="86"/>
      <c r="AG168" s="86"/>
      <c r="AH168" s="86"/>
      <c r="AI168" s="87"/>
      <c r="AJ168" s="85"/>
      <c r="AK168" s="86"/>
      <c r="AL168" s="86"/>
      <c r="AM168" s="86"/>
      <c r="AN168" s="88"/>
      <c r="AO168" s="86"/>
      <c r="AP168" s="86"/>
      <c r="AQ168" s="86"/>
      <c r="AR168" s="86"/>
      <c r="AS168" s="88"/>
      <c r="AT168" s="97"/>
      <c r="AU168" s="98"/>
      <c r="AV168" s="98"/>
      <c r="AW168" s="98"/>
      <c r="AX168" s="98"/>
      <c r="AY168" s="98"/>
      <c r="AZ168" s="87"/>
      <c r="BA168" s="97"/>
      <c r="BB168" s="98"/>
      <c r="BC168" s="98"/>
      <c r="BD168" s="98"/>
      <c r="BE168" s="98"/>
      <c r="BF168" s="98"/>
      <c r="BG168" s="87"/>
      <c r="BH168" s="97"/>
      <c r="BI168" s="98"/>
      <c r="BJ168" s="98"/>
      <c r="BK168" s="98"/>
      <c r="BL168" s="98"/>
      <c r="BM168" s="98"/>
      <c r="BN168" s="87"/>
      <c r="BO168" s="26" t="s">
        <v>23013</v>
      </c>
      <c r="BR168" s="25"/>
    </row>
    <row r="169" customFormat="false" ht="14.4" hidden="false" customHeight="false" outlineLevel="0" collapsed="false">
      <c r="A169" s="25" t="s">
        <v>22711</v>
      </c>
      <c r="B169" s="79"/>
      <c r="C169" s="78"/>
      <c r="D169" s="79" t="s">
        <v>23014</v>
      </c>
      <c r="E169" s="79"/>
      <c r="F169" s="79"/>
      <c r="G169" s="79"/>
      <c r="H169" s="79"/>
      <c r="I169" s="80"/>
      <c r="J169" s="81" t="s">
        <v>408</v>
      </c>
      <c r="K169" s="82"/>
      <c r="L169" s="82"/>
      <c r="M169" s="82" t="s">
        <v>408</v>
      </c>
      <c r="N169" s="82"/>
      <c r="O169" s="83"/>
      <c r="P169" s="81"/>
      <c r="Q169" s="82"/>
      <c r="R169" s="82"/>
      <c r="S169" s="82"/>
      <c r="T169" s="84"/>
      <c r="U169" s="81"/>
      <c r="V169" s="82"/>
      <c r="W169" s="82"/>
      <c r="X169" s="82"/>
      <c r="Y169" s="84"/>
      <c r="Z169" s="85"/>
      <c r="AA169" s="86"/>
      <c r="AB169" s="86"/>
      <c r="AC169" s="86"/>
      <c r="AD169" s="87"/>
      <c r="AE169" s="85"/>
      <c r="AF169" s="86"/>
      <c r="AG169" s="86"/>
      <c r="AH169" s="86"/>
      <c r="AI169" s="87"/>
      <c r="AJ169" s="85"/>
      <c r="AK169" s="86"/>
      <c r="AL169" s="86"/>
      <c r="AM169" s="86"/>
      <c r="AN169" s="88"/>
      <c r="AO169" s="86"/>
      <c r="AP169" s="86"/>
      <c r="AQ169" s="86"/>
      <c r="AR169" s="86"/>
      <c r="AS169" s="88"/>
      <c r="AT169" s="97"/>
      <c r="AU169" s="98"/>
      <c r="AV169" s="98"/>
      <c r="AW169" s="98"/>
      <c r="AX169" s="98"/>
      <c r="AY169" s="98"/>
      <c r="AZ169" s="87"/>
      <c r="BA169" s="97"/>
      <c r="BB169" s="98"/>
      <c r="BC169" s="98"/>
      <c r="BD169" s="98"/>
      <c r="BE169" s="98"/>
      <c r="BF169" s="98"/>
      <c r="BG169" s="87"/>
      <c r="BH169" s="97"/>
      <c r="BI169" s="98"/>
      <c r="BJ169" s="98"/>
      <c r="BK169" s="98"/>
      <c r="BL169" s="98"/>
      <c r="BM169" s="98"/>
      <c r="BN169" s="87"/>
      <c r="BO169" s="26" t="s">
        <v>23015</v>
      </c>
      <c r="BR169" s="25"/>
    </row>
    <row r="170" customFormat="false" ht="13.2" hidden="false" customHeight="false" outlineLevel="0" collapsed="false">
      <c r="A170" s="25" t="s">
        <v>22711</v>
      </c>
      <c r="B170" s="79"/>
      <c r="C170" s="78"/>
      <c r="D170" s="79" t="s">
        <v>23016</v>
      </c>
      <c r="E170" s="79"/>
      <c r="F170" s="79"/>
      <c r="G170" s="79"/>
      <c r="H170" s="79"/>
      <c r="I170" s="80"/>
      <c r="J170" s="81" t="s">
        <v>408</v>
      </c>
      <c r="K170" s="82"/>
      <c r="L170" s="82"/>
      <c r="M170" s="82"/>
      <c r="N170" s="82" t="s">
        <v>408</v>
      </c>
      <c r="O170" s="83"/>
      <c r="P170" s="81"/>
      <c r="Q170" s="82"/>
      <c r="R170" s="82"/>
      <c r="S170" s="82"/>
      <c r="T170" s="84"/>
      <c r="U170" s="81"/>
      <c r="V170" s="82"/>
      <c r="W170" s="82"/>
      <c r="X170" s="82"/>
      <c r="Y170" s="84"/>
      <c r="Z170" s="85"/>
      <c r="AA170" s="86"/>
      <c r="AB170" s="86"/>
      <c r="AC170" s="86"/>
      <c r="AD170" s="87"/>
      <c r="AE170" s="85"/>
      <c r="AF170" s="86"/>
      <c r="AG170" s="86"/>
      <c r="AH170" s="86"/>
      <c r="AI170" s="87"/>
      <c r="AJ170" s="85"/>
      <c r="AK170" s="86"/>
      <c r="AL170" s="86"/>
      <c r="AM170" s="86"/>
      <c r="AN170" s="88"/>
      <c r="AO170" s="86"/>
      <c r="AP170" s="86"/>
      <c r="AQ170" s="86"/>
      <c r="AR170" s="86"/>
      <c r="AS170" s="88"/>
      <c r="AT170" s="97"/>
      <c r="AU170" s="98"/>
      <c r="AV170" s="98"/>
      <c r="AW170" s="98"/>
      <c r="AX170" s="98"/>
      <c r="AY170" s="98"/>
      <c r="AZ170" s="87"/>
      <c r="BA170" s="97"/>
      <c r="BB170" s="98"/>
      <c r="BC170" s="98"/>
      <c r="BD170" s="98"/>
      <c r="BE170" s="98"/>
      <c r="BF170" s="98"/>
      <c r="BG170" s="87"/>
      <c r="BH170" s="97"/>
      <c r="BI170" s="98"/>
      <c r="BJ170" s="98"/>
      <c r="BK170" s="98"/>
      <c r="BL170" s="98"/>
      <c r="BM170" s="98"/>
      <c r="BN170" s="87"/>
      <c r="BO170" s="26" t="s">
        <v>23017</v>
      </c>
      <c r="BR170" s="25"/>
    </row>
    <row r="171" customFormat="false" ht="13.2" hidden="false" customHeight="false" outlineLevel="0" collapsed="false">
      <c r="A171" s="25" t="s">
        <v>22711</v>
      </c>
      <c r="B171" s="79"/>
      <c r="C171" s="78"/>
      <c r="D171" s="79" t="s">
        <v>23018</v>
      </c>
      <c r="E171" s="79"/>
      <c r="F171" s="79"/>
      <c r="G171" s="79"/>
      <c r="H171" s="79"/>
      <c r="I171" s="80"/>
      <c r="J171" s="81" t="s">
        <v>408</v>
      </c>
      <c r="K171" s="82"/>
      <c r="L171" s="82"/>
      <c r="M171" s="82" t="s">
        <v>408</v>
      </c>
      <c r="N171" s="82"/>
      <c r="O171" s="83"/>
      <c r="P171" s="81"/>
      <c r="Q171" s="82"/>
      <c r="R171" s="82"/>
      <c r="S171" s="82"/>
      <c r="T171" s="84"/>
      <c r="U171" s="81"/>
      <c r="V171" s="82"/>
      <c r="W171" s="82"/>
      <c r="X171" s="82"/>
      <c r="Y171" s="84"/>
      <c r="Z171" s="85"/>
      <c r="AA171" s="86"/>
      <c r="AB171" s="86"/>
      <c r="AC171" s="86"/>
      <c r="AD171" s="87"/>
      <c r="AE171" s="85"/>
      <c r="AF171" s="86"/>
      <c r="AG171" s="86"/>
      <c r="AH171" s="86"/>
      <c r="AI171" s="87"/>
      <c r="AJ171" s="85"/>
      <c r="AK171" s="86"/>
      <c r="AL171" s="86"/>
      <c r="AM171" s="86"/>
      <c r="AN171" s="88"/>
      <c r="AO171" s="86"/>
      <c r="AP171" s="86"/>
      <c r="AQ171" s="86"/>
      <c r="AR171" s="86"/>
      <c r="AS171" s="88"/>
      <c r="AT171" s="97"/>
      <c r="AU171" s="98"/>
      <c r="AV171" s="98"/>
      <c r="AW171" s="98"/>
      <c r="AX171" s="98"/>
      <c r="AY171" s="98"/>
      <c r="AZ171" s="87"/>
      <c r="BA171" s="97"/>
      <c r="BB171" s="98"/>
      <c r="BC171" s="98"/>
      <c r="BD171" s="98"/>
      <c r="BE171" s="98"/>
      <c r="BF171" s="98"/>
      <c r="BG171" s="87"/>
      <c r="BH171" s="97"/>
      <c r="BI171" s="98"/>
      <c r="BJ171" s="98"/>
      <c r="BK171" s="98"/>
      <c r="BL171" s="98"/>
      <c r="BM171" s="98"/>
      <c r="BN171" s="87"/>
      <c r="BO171" s="26" t="s">
        <v>23019</v>
      </c>
      <c r="BR171" s="25" t="s">
        <v>23020</v>
      </c>
    </row>
    <row r="172" customFormat="false" ht="13.2" hidden="false" customHeight="false" outlineLevel="0" collapsed="false">
      <c r="A172" s="25" t="s">
        <v>22711</v>
      </c>
      <c r="B172" s="79"/>
      <c r="C172" s="78"/>
      <c r="D172" s="79" t="s">
        <v>23021</v>
      </c>
      <c r="E172" s="79"/>
      <c r="F172" s="79"/>
      <c r="G172" s="79"/>
      <c r="H172" s="79"/>
      <c r="I172" s="80"/>
      <c r="J172" s="81" t="s">
        <v>408</v>
      </c>
      <c r="K172" s="82"/>
      <c r="L172" s="82"/>
      <c r="M172" s="82"/>
      <c r="N172" s="82" t="s">
        <v>408</v>
      </c>
      <c r="O172" s="83"/>
      <c r="P172" s="81"/>
      <c r="Q172" s="82"/>
      <c r="R172" s="82"/>
      <c r="S172" s="82"/>
      <c r="T172" s="84"/>
      <c r="U172" s="81"/>
      <c r="V172" s="82"/>
      <c r="W172" s="82"/>
      <c r="X172" s="82"/>
      <c r="Y172" s="84"/>
      <c r="Z172" s="85"/>
      <c r="AA172" s="86"/>
      <c r="AB172" s="86"/>
      <c r="AC172" s="86"/>
      <c r="AD172" s="87"/>
      <c r="AE172" s="85"/>
      <c r="AF172" s="86"/>
      <c r="AG172" s="86"/>
      <c r="AH172" s="86"/>
      <c r="AI172" s="87"/>
      <c r="AJ172" s="85"/>
      <c r="AK172" s="86"/>
      <c r="AL172" s="86"/>
      <c r="AM172" s="86"/>
      <c r="AN172" s="88"/>
      <c r="AO172" s="86"/>
      <c r="AP172" s="86"/>
      <c r="AQ172" s="86"/>
      <c r="AR172" s="86"/>
      <c r="AS172" s="88"/>
      <c r="AT172" s="97"/>
      <c r="AU172" s="98"/>
      <c r="AV172" s="98"/>
      <c r="AW172" s="98"/>
      <c r="AX172" s="98"/>
      <c r="AY172" s="98"/>
      <c r="AZ172" s="87"/>
      <c r="BA172" s="97"/>
      <c r="BB172" s="98"/>
      <c r="BC172" s="98"/>
      <c r="BD172" s="98"/>
      <c r="BE172" s="98"/>
      <c r="BF172" s="98"/>
      <c r="BG172" s="87"/>
      <c r="BH172" s="97"/>
      <c r="BI172" s="98"/>
      <c r="BJ172" s="98"/>
      <c r="BK172" s="98"/>
      <c r="BL172" s="98"/>
      <c r="BM172" s="98"/>
      <c r="BN172" s="87"/>
      <c r="BO172" s="26" t="s">
        <v>23022</v>
      </c>
      <c r="BR172" s="25"/>
    </row>
    <row r="173" customFormat="false" ht="13.2" hidden="false" customHeight="false" outlineLevel="0" collapsed="false">
      <c r="A173" s="25" t="s">
        <v>22711</v>
      </c>
      <c r="B173" s="79"/>
      <c r="C173" s="78"/>
      <c r="D173" s="79" t="s">
        <v>23023</v>
      </c>
      <c r="E173" s="79"/>
      <c r="F173" s="79"/>
      <c r="G173" s="79"/>
      <c r="H173" s="79"/>
      <c r="I173" s="80"/>
      <c r="J173" s="81" t="s">
        <v>408</v>
      </c>
      <c r="K173" s="82"/>
      <c r="L173" s="82"/>
      <c r="M173" s="82" t="s">
        <v>408</v>
      </c>
      <c r="N173" s="82"/>
      <c r="O173" s="83"/>
      <c r="P173" s="81"/>
      <c r="Q173" s="82"/>
      <c r="R173" s="82"/>
      <c r="S173" s="82"/>
      <c r="T173" s="84"/>
      <c r="U173" s="81"/>
      <c r="V173" s="82"/>
      <c r="W173" s="82"/>
      <c r="X173" s="82"/>
      <c r="Y173" s="84"/>
      <c r="Z173" s="85"/>
      <c r="AA173" s="86"/>
      <c r="AB173" s="86"/>
      <c r="AC173" s="86"/>
      <c r="AD173" s="87"/>
      <c r="AE173" s="85"/>
      <c r="AF173" s="86"/>
      <c r="AG173" s="86"/>
      <c r="AH173" s="86"/>
      <c r="AI173" s="87"/>
      <c r="AJ173" s="85"/>
      <c r="AK173" s="86"/>
      <c r="AL173" s="86"/>
      <c r="AM173" s="86"/>
      <c r="AN173" s="88"/>
      <c r="AO173" s="86"/>
      <c r="AP173" s="86"/>
      <c r="AQ173" s="86"/>
      <c r="AR173" s="86"/>
      <c r="AS173" s="88"/>
      <c r="AT173" s="97"/>
      <c r="AU173" s="98"/>
      <c r="AV173" s="98"/>
      <c r="AW173" s="98"/>
      <c r="AX173" s="98"/>
      <c r="AY173" s="98"/>
      <c r="AZ173" s="87"/>
      <c r="BA173" s="97"/>
      <c r="BB173" s="98"/>
      <c r="BC173" s="98"/>
      <c r="BD173" s="98"/>
      <c r="BE173" s="98"/>
      <c r="BF173" s="98"/>
      <c r="BG173" s="87"/>
      <c r="BH173" s="97"/>
      <c r="BI173" s="98"/>
      <c r="BJ173" s="98"/>
      <c r="BK173" s="98"/>
      <c r="BL173" s="98"/>
      <c r="BM173" s="98"/>
      <c r="BN173" s="87"/>
      <c r="BO173" s="26" t="s">
        <v>23024</v>
      </c>
      <c r="BR173" s="25" t="s">
        <v>23020</v>
      </c>
    </row>
    <row r="174" customFormat="false" ht="13.2" hidden="false" customHeight="false" outlineLevel="0" collapsed="false">
      <c r="A174" s="25" t="s">
        <v>22711</v>
      </c>
      <c r="B174" s="79"/>
      <c r="C174" s="78"/>
      <c r="D174" s="79" t="s">
        <v>23025</v>
      </c>
      <c r="E174" s="79"/>
      <c r="F174" s="79"/>
      <c r="G174" s="79"/>
      <c r="H174" s="79"/>
      <c r="I174" s="80"/>
      <c r="J174" s="81" t="s">
        <v>408</v>
      </c>
      <c r="K174" s="82"/>
      <c r="L174" s="82"/>
      <c r="M174" s="82"/>
      <c r="N174" s="82" t="s">
        <v>408</v>
      </c>
      <c r="O174" s="83"/>
      <c r="P174" s="81"/>
      <c r="Q174" s="82"/>
      <c r="R174" s="82"/>
      <c r="S174" s="82"/>
      <c r="T174" s="84"/>
      <c r="U174" s="81"/>
      <c r="V174" s="82"/>
      <c r="W174" s="82"/>
      <c r="X174" s="82"/>
      <c r="Y174" s="84"/>
      <c r="Z174" s="85"/>
      <c r="AA174" s="86"/>
      <c r="AB174" s="86"/>
      <c r="AC174" s="86"/>
      <c r="AD174" s="87"/>
      <c r="AE174" s="85"/>
      <c r="AF174" s="86"/>
      <c r="AG174" s="86"/>
      <c r="AH174" s="86"/>
      <c r="AI174" s="87"/>
      <c r="AJ174" s="85"/>
      <c r="AK174" s="86"/>
      <c r="AL174" s="86"/>
      <c r="AM174" s="86"/>
      <c r="AN174" s="88"/>
      <c r="AO174" s="86"/>
      <c r="AP174" s="86"/>
      <c r="AQ174" s="86"/>
      <c r="AR174" s="86"/>
      <c r="AS174" s="88"/>
      <c r="AT174" s="97"/>
      <c r="AU174" s="98"/>
      <c r="AV174" s="98"/>
      <c r="AW174" s="98"/>
      <c r="AX174" s="98"/>
      <c r="AY174" s="98"/>
      <c r="AZ174" s="87"/>
      <c r="BA174" s="97"/>
      <c r="BB174" s="98"/>
      <c r="BC174" s="98"/>
      <c r="BD174" s="98"/>
      <c r="BE174" s="98"/>
      <c r="BF174" s="98"/>
      <c r="BG174" s="87"/>
      <c r="BH174" s="97"/>
      <c r="BI174" s="98"/>
      <c r="BJ174" s="98"/>
      <c r="BK174" s="98"/>
      <c r="BL174" s="98"/>
      <c r="BM174" s="98"/>
      <c r="BN174" s="87"/>
      <c r="BO174" s="26" t="s">
        <v>23026</v>
      </c>
      <c r="BR174" s="25"/>
    </row>
    <row r="175" customFormat="false" ht="13.2" hidden="false" customHeight="false" outlineLevel="0" collapsed="false">
      <c r="A175" s="25" t="s">
        <v>22711</v>
      </c>
      <c r="B175" s="79"/>
      <c r="C175" s="78"/>
      <c r="D175" s="79" t="s">
        <v>23027</v>
      </c>
      <c r="E175" s="104"/>
      <c r="F175" s="104"/>
      <c r="G175" s="104"/>
      <c r="H175" s="104"/>
      <c r="I175" s="105"/>
      <c r="J175" s="81" t="s">
        <v>408</v>
      </c>
      <c r="K175" s="82"/>
      <c r="L175" s="82"/>
      <c r="M175" s="82" t="s">
        <v>408</v>
      </c>
      <c r="N175" s="82"/>
      <c r="O175" s="83"/>
      <c r="P175" s="81"/>
      <c r="Q175" s="82"/>
      <c r="R175" s="82"/>
      <c r="S175" s="82"/>
      <c r="T175" s="84"/>
      <c r="U175" s="81"/>
      <c r="V175" s="82"/>
      <c r="W175" s="82"/>
      <c r="X175" s="82"/>
      <c r="Y175" s="84"/>
      <c r="Z175" s="85"/>
      <c r="AA175" s="86"/>
      <c r="AB175" s="86"/>
      <c r="AC175" s="86"/>
      <c r="AD175" s="87"/>
      <c r="AE175" s="85"/>
      <c r="AF175" s="86"/>
      <c r="AG175" s="86"/>
      <c r="AH175" s="86"/>
      <c r="AI175" s="87"/>
      <c r="AJ175" s="85"/>
      <c r="AK175" s="86"/>
      <c r="AL175" s="86"/>
      <c r="AM175" s="86"/>
      <c r="AN175" s="88"/>
      <c r="AO175" s="86"/>
      <c r="AP175" s="86"/>
      <c r="AQ175" s="86"/>
      <c r="AR175" s="86"/>
      <c r="AS175" s="88"/>
      <c r="AT175" s="97"/>
      <c r="AU175" s="98"/>
      <c r="AV175" s="98"/>
      <c r="AW175" s="98"/>
      <c r="AX175" s="98"/>
      <c r="AY175" s="98"/>
      <c r="AZ175" s="87"/>
      <c r="BA175" s="97"/>
      <c r="BB175" s="98"/>
      <c r="BC175" s="98"/>
      <c r="BD175" s="98"/>
      <c r="BE175" s="98"/>
      <c r="BF175" s="98"/>
      <c r="BG175" s="87"/>
      <c r="BH175" s="97"/>
      <c r="BI175" s="98"/>
      <c r="BJ175" s="98"/>
      <c r="BK175" s="98"/>
      <c r="BL175" s="98"/>
      <c r="BM175" s="98"/>
      <c r="BN175" s="87"/>
      <c r="BO175" s="26" t="s">
        <v>23028</v>
      </c>
      <c r="BR175" s="25"/>
    </row>
    <row r="176" customFormat="false" ht="13.2" hidden="false" customHeight="false" outlineLevel="0" collapsed="false">
      <c r="A176" s="25" t="s">
        <v>22711</v>
      </c>
      <c r="B176" s="79"/>
      <c r="C176" s="78"/>
      <c r="D176" s="79" t="s">
        <v>23029</v>
      </c>
      <c r="E176" s="104"/>
      <c r="F176" s="104"/>
      <c r="G176" s="104"/>
      <c r="H176" s="104"/>
      <c r="I176" s="105"/>
      <c r="J176" s="81" t="s">
        <v>22727</v>
      </c>
      <c r="K176" s="82"/>
      <c r="L176" s="82"/>
      <c r="M176" s="82" t="s">
        <v>22727</v>
      </c>
      <c r="N176" s="82"/>
      <c r="O176" s="83"/>
      <c r="P176" s="81"/>
      <c r="Q176" s="82"/>
      <c r="R176" s="82"/>
      <c r="S176" s="82"/>
      <c r="T176" s="84"/>
      <c r="U176" s="81"/>
      <c r="V176" s="82"/>
      <c r="W176" s="82"/>
      <c r="X176" s="82"/>
      <c r="Y176" s="84"/>
      <c r="Z176" s="85"/>
      <c r="AA176" s="86"/>
      <c r="AB176" s="86"/>
      <c r="AC176" s="86"/>
      <c r="AD176" s="87"/>
      <c r="AE176" s="85"/>
      <c r="AF176" s="86"/>
      <c r="AG176" s="86"/>
      <c r="AH176" s="86"/>
      <c r="AI176" s="87"/>
      <c r="AJ176" s="85"/>
      <c r="AK176" s="86"/>
      <c r="AL176" s="86"/>
      <c r="AM176" s="86"/>
      <c r="AN176" s="88"/>
      <c r="AO176" s="86"/>
      <c r="AP176" s="86"/>
      <c r="AQ176" s="86"/>
      <c r="AR176" s="86"/>
      <c r="AS176" s="88"/>
      <c r="AT176" s="97"/>
      <c r="AU176" s="98"/>
      <c r="AV176" s="98"/>
      <c r="AW176" s="98"/>
      <c r="AX176" s="98"/>
      <c r="AY176" s="98"/>
      <c r="AZ176" s="87"/>
      <c r="BA176" s="97"/>
      <c r="BB176" s="98"/>
      <c r="BC176" s="98"/>
      <c r="BD176" s="98"/>
      <c r="BE176" s="98"/>
      <c r="BF176" s="98"/>
      <c r="BG176" s="87"/>
      <c r="BH176" s="97"/>
      <c r="BI176" s="98"/>
      <c r="BJ176" s="98"/>
      <c r="BK176" s="98"/>
      <c r="BL176" s="98"/>
      <c r="BM176" s="98"/>
      <c r="BN176" s="87"/>
      <c r="BO176" s="26" t="s">
        <v>23030</v>
      </c>
      <c r="BR176" s="25" t="s">
        <v>23020</v>
      </c>
    </row>
    <row r="177" customFormat="false" ht="13.2" hidden="false" customHeight="false" outlineLevel="0" collapsed="false">
      <c r="A177" s="25" t="s">
        <v>22711</v>
      </c>
      <c r="B177" s="79"/>
      <c r="C177" s="78"/>
      <c r="D177" s="79" t="s">
        <v>23031</v>
      </c>
      <c r="E177" s="79"/>
      <c r="F177" s="79"/>
      <c r="G177" s="79"/>
      <c r="H177" s="79"/>
      <c r="I177" s="80"/>
      <c r="J177" s="81" t="s">
        <v>22727</v>
      </c>
      <c r="K177" s="82"/>
      <c r="L177" s="82"/>
      <c r="M177" s="82" t="s">
        <v>22727</v>
      </c>
      <c r="N177" s="82"/>
      <c r="O177" s="84" t="s">
        <v>23032</v>
      </c>
      <c r="P177" s="81"/>
      <c r="Q177" s="82"/>
      <c r="R177" s="82"/>
      <c r="S177" s="82"/>
      <c r="T177" s="84"/>
      <c r="U177" s="81"/>
      <c r="V177" s="82"/>
      <c r="W177" s="82"/>
      <c r="X177" s="82"/>
      <c r="Y177" s="84"/>
      <c r="Z177" s="85"/>
      <c r="AA177" s="86"/>
      <c r="AB177" s="86"/>
      <c r="AC177" s="86"/>
      <c r="AD177" s="87"/>
      <c r="AE177" s="85"/>
      <c r="AF177" s="86"/>
      <c r="AG177" s="86"/>
      <c r="AH177" s="86"/>
      <c r="AI177" s="87"/>
      <c r="AJ177" s="85"/>
      <c r="AK177" s="86"/>
      <c r="AL177" s="86"/>
      <c r="AM177" s="86"/>
      <c r="AN177" s="88"/>
      <c r="AO177" s="86"/>
      <c r="AP177" s="86"/>
      <c r="AQ177" s="86"/>
      <c r="AR177" s="86"/>
      <c r="AS177" s="88"/>
      <c r="AT177" s="97"/>
      <c r="AU177" s="98"/>
      <c r="AV177" s="98"/>
      <c r="AW177" s="98"/>
      <c r="AX177" s="98"/>
      <c r="AY177" s="98"/>
      <c r="AZ177" s="87"/>
      <c r="BA177" s="97"/>
      <c r="BB177" s="98"/>
      <c r="BC177" s="98"/>
      <c r="BD177" s="98"/>
      <c r="BE177" s="98"/>
      <c r="BF177" s="98"/>
      <c r="BG177" s="87"/>
      <c r="BH177" s="97"/>
      <c r="BI177" s="98"/>
      <c r="BJ177" s="98"/>
      <c r="BK177" s="98"/>
      <c r="BL177" s="98"/>
      <c r="BM177" s="98"/>
      <c r="BN177" s="87"/>
      <c r="BO177" s="26" t="s">
        <v>23033</v>
      </c>
      <c r="BP177" s="26" t="s">
        <v>23034</v>
      </c>
      <c r="BR177" s="25" t="s">
        <v>23035</v>
      </c>
    </row>
    <row r="178" customFormat="false" ht="13.2" hidden="false" customHeight="false" outlineLevel="0" collapsed="false">
      <c r="A178" s="25" t="s">
        <v>22711</v>
      </c>
      <c r="B178" s="79"/>
      <c r="C178" s="78"/>
      <c r="D178" s="79" t="s">
        <v>23036</v>
      </c>
      <c r="E178" s="79"/>
      <c r="F178" s="79"/>
      <c r="G178" s="79"/>
      <c r="H178" s="79"/>
      <c r="I178" s="80"/>
      <c r="J178" s="81" t="s">
        <v>22727</v>
      </c>
      <c r="K178" s="82"/>
      <c r="L178" s="82"/>
      <c r="M178" s="82" t="s">
        <v>22727</v>
      </c>
      <c r="N178" s="82"/>
      <c r="O178" s="84" t="s">
        <v>23037</v>
      </c>
      <c r="P178" s="81"/>
      <c r="Q178" s="82"/>
      <c r="R178" s="82"/>
      <c r="S178" s="82"/>
      <c r="T178" s="84"/>
      <c r="U178" s="81"/>
      <c r="V178" s="82"/>
      <c r="W178" s="82"/>
      <c r="X178" s="82"/>
      <c r="Y178" s="84"/>
      <c r="Z178" s="85"/>
      <c r="AA178" s="86"/>
      <c r="AB178" s="86"/>
      <c r="AC178" s="86"/>
      <c r="AD178" s="87"/>
      <c r="AE178" s="85"/>
      <c r="AF178" s="86"/>
      <c r="AG178" s="86"/>
      <c r="AH178" s="86"/>
      <c r="AI178" s="87"/>
      <c r="AJ178" s="85"/>
      <c r="AK178" s="86"/>
      <c r="AL178" s="86"/>
      <c r="AM178" s="86"/>
      <c r="AN178" s="88"/>
      <c r="AO178" s="86"/>
      <c r="AP178" s="86"/>
      <c r="AQ178" s="86"/>
      <c r="AR178" s="86"/>
      <c r="AS178" s="88"/>
      <c r="AT178" s="97"/>
      <c r="AU178" s="98"/>
      <c r="AV178" s="98"/>
      <c r="AW178" s="98"/>
      <c r="AX178" s="98"/>
      <c r="AY178" s="98"/>
      <c r="AZ178" s="87"/>
      <c r="BA178" s="97"/>
      <c r="BB178" s="98"/>
      <c r="BC178" s="98"/>
      <c r="BD178" s="98"/>
      <c r="BE178" s="98"/>
      <c r="BF178" s="98"/>
      <c r="BG178" s="87"/>
      <c r="BH178" s="97"/>
      <c r="BI178" s="98"/>
      <c r="BJ178" s="98"/>
      <c r="BK178" s="98"/>
      <c r="BL178" s="98"/>
      <c r="BM178" s="98"/>
      <c r="BN178" s="87"/>
      <c r="BO178" s="26" t="s">
        <v>23038</v>
      </c>
      <c r="BP178" s="26" t="s">
        <v>23038</v>
      </c>
      <c r="BR178" s="25" t="s">
        <v>23039</v>
      </c>
    </row>
    <row r="179" customFormat="false" ht="13.2" hidden="false" customHeight="false" outlineLevel="0" collapsed="false">
      <c r="A179" s="25" t="s">
        <v>22711</v>
      </c>
      <c r="B179" s="79"/>
      <c r="C179" s="78" t="s">
        <v>23040</v>
      </c>
      <c r="D179" s="79"/>
      <c r="E179" s="79"/>
      <c r="F179" s="79"/>
      <c r="G179" s="79"/>
      <c r="H179" s="79"/>
      <c r="I179" s="80"/>
      <c r="J179" s="81" t="s">
        <v>408</v>
      </c>
      <c r="K179" s="82" t="s">
        <v>408</v>
      </c>
      <c r="L179" s="82"/>
      <c r="M179" s="82"/>
      <c r="N179" s="82"/>
      <c r="O179" s="83"/>
      <c r="P179" s="81" t="s">
        <v>408</v>
      </c>
      <c r="Q179" s="82"/>
      <c r="R179" s="82" t="s">
        <v>408</v>
      </c>
      <c r="S179" s="82"/>
      <c r="T179" s="84"/>
      <c r="U179" s="81" t="s">
        <v>408</v>
      </c>
      <c r="V179" s="82"/>
      <c r="W179" s="82" t="s">
        <v>408</v>
      </c>
      <c r="X179" s="82"/>
      <c r="Y179" s="84"/>
      <c r="Z179" s="85"/>
      <c r="AA179" s="86"/>
      <c r="AB179" s="86"/>
      <c r="AC179" s="86"/>
      <c r="AD179" s="87"/>
      <c r="AE179" s="85"/>
      <c r="AF179" s="86"/>
      <c r="AG179" s="86"/>
      <c r="AH179" s="86"/>
      <c r="AI179" s="87"/>
      <c r="AJ179" s="85"/>
      <c r="AK179" s="86"/>
      <c r="AL179" s="86"/>
      <c r="AM179" s="86"/>
      <c r="AN179" s="88"/>
      <c r="AO179" s="86"/>
      <c r="AP179" s="86"/>
      <c r="AQ179" s="86"/>
      <c r="AR179" s="86"/>
      <c r="AS179" s="88"/>
      <c r="AT179" s="97"/>
      <c r="AU179" s="98"/>
      <c r="AV179" s="98"/>
      <c r="AW179" s="98"/>
      <c r="AX179" s="98"/>
      <c r="AY179" s="98"/>
      <c r="AZ179" s="87"/>
      <c r="BA179" s="97"/>
      <c r="BB179" s="98"/>
      <c r="BC179" s="98"/>
      <c r="BD179" s="98"/>
      <c r="BE179" s="98"/>
      <c r="BF179" s="98"/>
      <c r="BG179" s="87"/>
      <c r="BH179" s="97"/>
      <c r="BI179" s="98"/>
      <c r="BJ179" s="98"/>
      <c r="BK179" s="98"/>
      <c r="BL179" s="98"/>
      <c r="BM179" s="98"/>
      <c r="BN179" s="87"/>
      <c r="BO179" s="26" t="s">
        <v>23041</v>
      </c>
      <c r="BR179" s="25"/>
    </row>
    <row r="180" customFormat="false" ht="13.2" hidden="false" customHeight="false" outlineLevel="0" collapsed="false">
      <c r="A180" s="25" t="s">
        <v>22711</v>
      </c>
      <c r="B180" s="79"/>
      <c r="C180" s="78"/>
      <c r="D180" s="79" t="s">
        <v>23042</v>
      </c>
      <c r="E180" s="79"/>
      <c r="F180" s="79"/>
      <c r="G180" s="79"/>
      <c r="H180" s="79"/>
      <c r="I180" s="80"/>
      <c r="J180" s="81"/>
      <c r="K180" s="82"/>
      <c r="L180" s="82"/>
      <c r="M180" s="82"/>
      <c r="N180" s="82"/>
      <c r="O180" s="83"/>
      <c r="P180" s="81" t="s">
        <v>22727</v>
      </c>
      <c r="Q180" s="82"/>
      <c r="R180" s="82" t="s">
        <v>22727</v>
      </c>
      <c r="S180" s="82"/>
      <c r="T180" s="84" t="s">
        <v>23043</v>
      </c>
      <c r="U180" s="81" t="s">
        <v>22727</v>
      </c>
      <c r="V180" s="82"/>
      <c r="W180" s="82" t="s">
        <v>22727</v>
      </c>
      <c r="X180" s="82"/>
      <c r="Y180" s="84" t="s">
        <v>23043</v>
      </c>
      <c r="Z180" s="85"/>
      <c r="AA180" s="86"/>
      <c r="AB180" s="86"/>
      <c r="AC180" s="86"/>
      <c r="AD180" s="87"/>
      <c r="AE180" s="85"/>
      <c r="AF180" s="86"/>
      <c r="AG180" s="86"/>
      <c r="AH180" s="86"/>
      <c r="AI180" s="87"/>
      <c r="AJ180" s="85"/>
      <c r="AK180" s="86"/>
      <c r="AL180" s="86"/>
      <c r="AM180" s="86"/>
      <c r="AN180" s="88"/>
      <c r="AO180" s="86"/>
      <c r="AP180" s="86"/>
      <c r="AQ180" s="86"/>
      <c r="AR180" s="86"/>
      <c r="AS180" s="88"/>
      <c r="AT180" s="97"/>
      <c r="AU180" s="98"/>
      <c r="AV180" s="98"/>
      <c r="AW180" s="98"/>
      <c r="AX180" s="98"/>
      <c r="AY180" s="98"/>
      <c r="AZ180" s="87"/>
      <c r="BA180" s="97"/>
      <c r="BB180" s="98"/>
      <c r="BC180" s="98"/>
      <c r="BD180" s="98"/>
      <c r="BE180" s="98"/>
      <c r="BF180" s="98"/>
      <c r="BG180" s="87"/>
      <c r="BH180" s="97"/>
      <c r="BI180" s="98"/>
      <c r="BJ180" s="98"/>
      <c r="BK180" s="98"/>
      <c r="BL180" s="98"/>
      <c r="BM180" s="98"/>
      <c r="BN180" s="87"/>
      <c r="BO180" s="26" t="s">
        <v>21916</v>
      </c>
      <c r="BP180" s="26" t="s">
        <v>23044</v>
      </c>
      <c r="BR180" s="25" t="s">
        <v>23045</v>
      </c>
    </row>
    <row r="181" customFormat="false" ht="13.2" hidden="false" customHeight="false" outlineLevel="0" collapsed="false">
      <c r="A181" s="25" t="s">
        <v>22711</v>
      </c>
      <c r="B181" s="79"/>
      <c r="C181" s="78"/>
      <c r="D181" s="79" t="s">
        <v>23046</v>
      </c>
      <c r="E181" s="79"/>
      <c r="F181" s="79"/>
      <c r="G181" s="79"/>
      <c r="H181" s="79"/>
      <c r="I181" s="80"/>
      <c r="J181" s="81" t="s">
        <v>22727</v>
      </c>
      <c r="K181" s="82" t="s">
        <v>22727</v>
      </c>
      <c r="L181" s="82"/>
      <c r="M181" s="82"/>
      <c r="N181" s="82"/>
      <c r="O181" s="84" t="s">
        <v>23047</v>
      </c>
      <c r="P181" s="81"/>
      <c r="Q181" s="82"/>
      <c r="R181" s="82"/>
      <c r="S181" s="82"/>
      <c r="T181" s="84"/>
      <c r="U181" s="81"/>
      <c r="V181" s="82"/>
      <c r="W181" s="82"/>
      <c r="X181" s="82"/>
      <c r="Y181" s="84"/>
      <c r="Z181" s="85"/>
      <c r="AA181" s="86"/>
      <c r="AB181" s="86"/>
      <c r="AC181" s="86"/>
      <c r="AD181" s="87"/>
      <c r="AE181" s="85"/>
      <c r="AF181" s="86"/>
      <c r="AG181" s="86"/>
      <c r="AH181" s="86"/>
      <c r="AI181" s="87"/>
      <c r="AJ181" s="85"/>
      <c r="AK181" s="86"/>
      <c r="AL181" s="86"/>
      <c r="AM181" s="86"/>
      <c r="AN181" s="88"/>
      <c r="AO181" s="86"/>
      <c r="AP181" s="86"/>
      <c r="AQ181" s="86"/>
      <c r="AR181" s="86"/>
      <c r="AS181" s="88"/>
      <c r="AT181" s="97"/>
      <c r="AU181" s="98"/>
      <c r="AV181" s="98"/>
      <c r="AW181" s="98"/>
      <c r="AX181" s="98"/>
      <c r="AY181" s="98"/>
      <c r="AZ181" s="87"/>
      <c r="BA181" s="97"/>
      <c r="BB181" s="98"/>
      <c r="BC181" s="98"/>
      <c r="BD181" s="98"/>
      <c r="BE181" s="98"/>
      <c r="BF181" s="98"/>
      <c r="BG181" s="87"/>
      <c r="BH181" s="97"/>
      <c r="BI181" s="98"/>
      <c r="BJ181" s="98"/>
      <c r="BK181" s="98"/>
      <c r="BL181" s="98"/>
      <c r="BM181" s="98"/>
      <c r="BN181" s="87"/>
      <c r="BO181" s="26" t="s">
        <v>23048</v>
      </c>
      <c r="BR181" s="25" t="s">
        <v>23049</v>
      </c>
    </row>
    <row r="182" customFormat="false" ht="13.2" hidden="false" customHeight="false" outlineLevel="0" collapsed="false">
      <c r="A182" s="25" t="s">
        <v>22711</v>
      </c>
      <c r="B182" s="79"/>
      <c r="C182" s="78"/>
      <c r="D182" s="79" t="s">
        <v>23050</v>
      </c>
      <c r="E182" s="79"/>
      <c r="F182" s="79"/>
      <c r="G182" s="79"/>
      <c r="H182" s="79"/>
      <c r="I182" s="80"/>
      <c r="J182" s="81" t="s">
        <v>408</v>
      </c>
      <c r="K182" s="82" t="s">
        <v>408</v>
      </c>
      <c r="L182" s="82"/>
      <c r="M182" s="82"/>
      <c r="N182" s="82"/>
      <c r="O182" s="83"/>
      <c r="P182" s="81"/>
      <c r="Q182" s="82"/>
      <c r="R182" s="82"/>
      <c r="S182" s="82"/>
      <c r="T182" s="84"/>
      <c r="U182" s="81"/>
      <c r="V182" s="82"/>
      <c r="W182" s="82"/>
      <c r="X182" s="82"/>
      <c r="Y182" s="84"/>
      <c r="Z182" s="85"/>
      <c r="AA182" s="86"/>
      <c r="AB182" s="86"/>
      <c r="AC182" s="86"/>
      <c r="AD182" s="87"/>
      <c r="AE182" s="85"/>
      <c r="AF182" s="86"/>
      <c r="AG182" s="86"/>
      <c r="AH182" s="86"/>
      <c r="AI182" s="87"/>
      <c r="AJ182" s="85"/>
      <c r="AK182" s="86"/>
      <c r="AL182" s="86"/>
      <c r="AM182" s="86"/>
      <c r="AN182" s="88"/>
      <c r="AO182" s="86"/>
      <c r="AP182" s="86"/>
      <c r="AQ182" s="86"/>
      <c r="AR182" s="86"/>
      <c r="AS182" s="88"/>
      <c r="AT182" s="97"/>
      <c r="AU182" s="98"/>
      <c r="AV182" s="98"/>
      <c r="AW182" s="98"/>
      <c r="AX182" s="98"/>
      <c r="AY182" s="98"/>
      <c r="AZ182" s="87"/>
      <c r="BA182" s="97"/>
      <c r="BB182" s="98"/>
      <c r="BC182" s="98"/>
      <c r="BD182" s="98"/>
      <c r="BE182" s="98"/>
      <c r="BF182" s="98"/>
      <c r="BG182" s="87"/>
      <c r="BH182" s="97"/>
      <c r="BI182" s="98"/>
      <c r="BJ182" s="98"/>
      <c r="BK182" s="98"/>
      <c r="BL182" s="98"/>
      <c r="BM182" s="98"/>
      <c r="BN182" s="87"/>
      <c r="BO182" s="26" t="s">
        <v>23051</v>
      </c>
      <c r="BR182" s="25" t="s">
        <v>23052</v>
      </c>
    </row>
    <row r="183" customFormat="false" ht="13.2" hidden="false" customHeight="false" outlineLevel="0" collapsed="false">
      <c r="A183" s="25" t="s">
        <v>22711</v>
      </c>
      <c r="B183" s="79"/>
      <c r="C183" s="78"/>
      <c r="D183" s="79" t="s">
        <v>23053</v>
      </c>
      <c r="E183" s="79"/>
      <c r="F183" s="79"/>
      <c r="G183" s="79"/>
      <c r="H183" s="79"/>
      <c r="I183" s="80"/>
      <c r="J183" s="81" t="s">
        <v>408</v>
      </c>
      <c r="K183" s="82" t="s">
        <v>408</v>
      </c>
      <c r="L183" s="82"/>
      <c r="M183" s="82"/>
      <c r="N183" s="82"/>
      <c r="O183" s="83"/>
      <c r="P183" s="81"/>
      <c r="Q183" s="82"/>
      <c r="R183" s="82"/>
      <c r="S183" s="82"/>
      <c r="T183" s="84"/>
      <c r="U183" s="81"/>
      <c r="V183" s="82"/>
      <c r="W183" s="82"/>
      <c r="X183" s="82"/>
      <c r="Y183" s="84"/>
      <c r="Z183" s="85"/>
      <c r="AA183" s="86"/>
      <c r="AB183" s="86"/>
      <c r="AC183" s="86"/>
      <c r="AD183" s="87"/>
      <c r="AE183" s="85"/>
      <c r="AF183" s="86"/>
      <c r="AG183" s="86"/>
      <c r="AH183" s="86"/>
      <c r="AI183" s="87"/>
      <c r="AJ183" s="85"/>
      <c r="AK183" s="86"/>
      <c r="AL183" s="86"/>
      <c r="AM183" s="86"/>
      <c r="AN183" s="88"/>
      <c r="AO183" s="86"/>
      <c r="AP183" s="86"/>
      <c r="AQ183" s="86"/>
      <c r="AR183" s="86"/>
      <c r="AS183" s="88"/>
      <c r="AT183" s="97"/>
      <c r="AU183" s="98"/>
      <c r="AV183" s="98"/>
      <c r="AW183" s="98"/>
      <c r="AX183" s="98"/>
      <c r="AY183" s="98"/>
      <c r="AZ183" s="87"/>
      <c r="BA183" s="97"/>
      <c r="BB183" s="98"/>
      <c r="BC183" s="98"/>
      <c r="BD183" s="98"/>
      <c r="BE183" s="98"/>
      <c r="BF183" s="98"/>
      <c r="BG183" s="87"/>
      <c r="BH183" s="97"/>
      <c r="BI183" s="98"/>
      <c r="BJ183" s="98"/>
      <c r="BK183" s="98"/>
      <c r="BL183" s="98"/>
      <c r="BM183" s="98"/>
      <c r="BN183" s="87"/>
      <c r="BO183" s="26" t="s">
        <v>23054</v>
      </c>
      <c r="BR183" s="25" t="s">
        <v>23055</v>
      </c>
    </row>
    <row r="184" customFormat="false" ht="13.2" hidden="false" customHeight="false" outlineLevel="0" collapsed="false">
      <c r="A184" s="25" t="s">
        <v>22711</v>
      </c>
      <c r="B184" s="79"/>
      <c r="C184" s="78"/>
      <c r="D184" s="79" t="s">
        <v>23056</v>
      </c>
      <c r="E184" s="79"/>
      <c r="F184" s="79"/>
      <c r="G184" s="79"/>
      <c r="H184" s="79"/>
      <c r="I184" s="80"/>
      <c r="J184" s="81" t="s">
        <v>22727</v>
      </c>
      <c r="K184" s="82" t="s">
        <v>22727</v>
      </c>
      <c r="L184" s="82"/>
      <c r="M184" s="82"/>
      <c r="N184" s="82"/>
      <c r="O184" s="83"/>
      <c r="P184" s="81"/>
      <c r="Q184" s="82"/>
      <c r="R184" s="82"/>
      <c r="S184" s="82"/>
      <c r="T184" s="84"/>
      <c r="U184" s="81"/>
      <c r="V184" s="82"/>
      <c r="W184" s="82"/>
      <c r="X184" s="82"/>
      <c r="Y184" s="84"/>
      <c r="Z184" s="85"/>
      <c r="AA184" s="86"/>
      <c r="AB184" s="86"/>
      <c r="AC184" s="86"/>
      <c r="AD184" s="87"/>
      <c r="AE184" s="85"/>
      <c r="AF184" s="86"/>
      <c r="AG184" s="86"/>
      <c r="AH184" s="86"/>
      <c r="AI184" s="87"/>
      <c r="AJ184" s="85"/>
      <c r="AK184" s="86"/>
      <c r="AL184" s="86"/>
      <c r="AM184" s="86"/>
      <c r="AN184" s="88"/>
      <c r="AO184" s="86"/>
      <c r="AP184" s="86"/>
      <c r="AQ184" s="86"/>
      <c r="AR184" s="86"/>
      <c r="AS184" s="88"/>
      <c r="AT184" s="97"/>
      <c r="AU184" s="98"/>
      <c r="AV184" s="98"/>
      <c r="AW184" s="98"/>
      <c r="AX184" s="98"/>
      <c r="AY184" s="98"/>
      <c r="AZ184" s="87"/>
      <c r="BA184" s="97"/>
      <c r="BB184" s="98"/>
      <c r="BC184" s="98"/>
      <c r="BD184" s="98"/>
      <c r="BE184" s="98"/>
      <c r="BF184" s="98"/>
      <c r="BG184" s="87"/>
      <c r="BH184" s="97"/>
      <c r="BI184" s="98"/>
      <c r="BJ184" s="98"/>
      <c r="BK184" s="98"/>
      <c r="BL184" s="98"/>
      <c r="BM184" s="98"/>
      <c r="BN184" s="87"/>
      <c r="BO184" s="26" t="s">
        <v>23057</v>
      </c>
      <c r="BR184" s="25" t="s">
        <v>23058</v>
      </c>
    </row>
    <row r="185" customFormat="false" ht="13.2" hidden="false" customHeight="false" outlineLevel="0" collapsed="false">
      <c r="A185" s="25" t="s">
        <v>22711</v>
      </c>
      <c r="B185" s="79"/>
      <c r="C185" s="78"/>
      <c r="D185" s="79" t="s">
        <v>23059</v>
      </c>
      <c r="E185" s="79"/>
      <c r="F185" s="79"/>
      <c r="G185" s="79"/>
      <c r="H185" s="79"/>
      <c r="I185" s="80"/>
      <c r="J185" s="81" t="s">
        <v>408</v>
      </c>
      <c r="K185" s="82" t="s">
        <v>408</v>
      </c>
      <c r="L185" s="82"/>
      <c r="M185" s="82"/>
      <c r="N185" s="82"/>
      <c r="O185" s="83"/>
      <c r="P185" s="81"/>
      <c r="Q185" s="82"/>
      <c r="R185" s="82"/>
      <c r="S185" s="82"/>
      <c r="T185" s="84"/>
      <c r="U185" s="81"/>
      <c r="V185" s="82"/>
      <c r="W185" s="82"/>
      <c r="X185" s="82"/>
      <c r="Y185" s="84"/>
      <c r="Z185" s="85"/>
      <c r="AA185" s="86"/>
      <c r="AB185" s="86"/>
      <c r="AC185" s="86"/>
      <c r="AD185" s="87"/>
      <c r="AE185" s="85"/>
      <c r="AF185" s="86"/>
      <c r="AG185" s="86"/>
      <c r="AH185" s="86"/>
      <c r="AI185" s="87"/>
      <c r="AJ185" s="85"/>
      <c r="AK185" s="86"/>
      <c r="AL185" s="86"/>
      <c r="AM185" s="86"/>
      <c r="AN185" s="88"/>
      <c r="AO185" s="86"/>
      <c r="AP185" s="86"/>
      <c r="AQ185" s="86"/>
      <c r="AR185" s="86"/>
      <c r="AS185" s="88"/>
      <c r="AT185" s="97"/>
      <c r="AU185" s="98"/>
      <c r="AV185" s="98"/>
      <c r="AW185" s="98"/>
      <c r="AX185" s="98"/>
      <c r="AY185" s="98"/>
      <c r="AZ185" s="87"/>
      <c r="BA185" s="97"/>
      <c r="BB185" s="98"/>
      <c r="BC185" s="98"/>
      <c r="BD185" s="98"/>
      <c r="BE185" s="98"/>
      <c r="BF185" s="98"/>
      <c r="BG185" s="87"/>
      <c r="BH185" s="97"/>
      <c r="BI185" s="98"/>
      <c r="BJ185" s="98"/>
      <c r="BK185" s="98"/>
      <c r="BL185" s="98"/>
      <c r="BM185" s="98"/>
      <c r="BN185" s="87"/>
      <c r="BO185" s="26" t="s">
        <v>23060</v>
      </c>
      <c r="BR185" s="25" t="s">
        <v>23058</v>
      </c>
    </row>
    <row r="186" customFormat="false" ht="13.2" hidden="false" customHeight="false" outlineLevel="0" collapsed="false">
      <c r="A186" s="25" t="s">
        <v>22711</v>
      </c>
      <c r="B186" s="79"/>
      <c r="C186" s="78"/>
      <c r="D186" s="79" t="s">
        <v>23061</v>
      </c>
      <c r="E186" s="79"/>
      <c r="F186" s="79"/>
      <c r="G186" s="79"/>
      <c r="H186" s="79"/>
      <c r="I186" s="80"/>
      <c r="J186" s="81" t="s">
        <v>408</v>
      </c>
      <c r="K186" s="82" t="s">
        <v>408</v>
      </c>
      <c r="L186" s="82"/>
      <c r="M186" s="82"/>
      <c r="N186" s="82"/>
      <c r="O186" s="83"/>
      <c r="P186" s="81"/>
      <c r="Q186" s="82"/>
      <c r="R186" s="82"/>
      <c r="S186" s="82"/>
      <c r="T186" s="84"/>
      <c r="U186" s="81"/>
      <c r="V186" s="82"/>
      <c r="W186" s="82"/>
      <c r="X186" s="82"/>
      <c r="Y186" s="84"/>
      <c r="Z186" s="85"/>
      <c r="AA186" s="86"/>
      <c r="AB186" s="86"/>
      <c r="AC186" s="86"/>
      <c r="AD186" s="87"/>
      <c r="AE186" s="85"/>
      <c r="AF186" s="86"/>
      <c r="AG186" s="86"/>
      <c r="AH186" s="86"/>
      <c r="AI186" s="87"/>
      <c r="AJ186" s="85"/>
      <c r="AK186" s="86"/>
      <c r="AL186" s="86"/>
      <c r="AM186" s="86"/>
      <c r="AN186" s="88"/>
      <c r="AO186" s="86"/>
      <c r="AP186" s="86"/>
      <c r="AQ186" s="86"/>
      <c r="AR186" s="86"/>
      <c r="AS186" s="88"/>
      <c r="AT186" s="97"/>
      <c r="AU186" s="98"/>
      <c r="AV186" s="98"/>
      <c r="AW186" s="98"/>
      <c r="AX186" s="98"/>
      <c r="AY186" s="98"/>
      <c r="AZ186" s="87"/>
      <c r="BA186" s="97"/>
      <c r="BB186" s="98"/>
      <c r="BC186" s="98"/>
      <c r="BD186" s="98"/>
      <c r="BE186" s="98"/>
      <c r="BF186" s="98"/>
      <c r="BG186" s="87"/>
      <c r="BH186" s="97"/>
      <c r="BI186" s="98"/>
      <c r="BJ186" s="98"/>
      <c r="BK186" s="98"/>
      <c r="BL186" s="98"/>
      <c r="BM186" s="98"/>
      <c r="BN186" s="87"/>
      <c r="BO186" s="26" t="s">
        <v>23062</v>
      </c>
      <c r="BR186" s="25" t="s">
        <v>23058</v>
      </c>
    </row>
    <row r="187" customFormat="false" ht="13.2" hidden="false" customHeight="false" outlineLevel="0" collapsed="false">
      <c r="A187" s="25" t="s">
        <v>22711</v>
      </c>
      <c r="B187" s="79"/>
      <c r="C187" s="78" t="s">
        <v>23063</v>
      </c>
      <c r="D187" s="79"/>
      <c r="E187" s="79"/>
      <c r="F187" s="79"/>
      <c r="G187" s="79"/>
      <c r="H187" s="79"/>
      <c r="I187" s="80"/>
      <c r="J187" s="81" t="s">
        <v>408</v>
      </c>
      <c r="K187" s="82"/>
      <c r="L187" s="82"/>
      <c r="M187" s="82" t="s">
        <v>408</v>
      </c>
      <c r="N187" s="82"/>
      <c r="O187" s="83"/>
      <c r="P187" s="81" t="s">
        <v>408</v>
      </c>
      <c r="Q187" s="82"/>
      <c r="R187" s="82" t="s">
        <v>408</v>
      </c>
      <c r="S187" s="82"/>
      <c r="T187" s="84"/>
      <c r="U187" s="81" t="s">
        <v>408</v>
      </c>
      <c r="V187" s="82"/>
      <c r="W187" s="82" t="s">
        <v>408</v>
      </c>
      <c r="X187" s="82"/>
      <c r="Y187" s="84"/>
      <c r="Z187" s="85"/>
      <c r="AA187" s="86"/>
      <c r="AB187" s="86"/>
      <c r="AC187" s="86"/>
      <c r="AD187" s="87"/>
      <c r="AE187" s="85"/>
      <c r="AF187" s="86"/>
      <c r="AG187" s="86"/>
      <c r="AH187" s="86"/>
      <c r="AI187" s="87"/>
      <c r="AJ187" s="85"/>
      <c r="AK187" s="86"/>
      <c r="AL187" s="86"/>
      <c r="AM187" s="86"/>
      <c r="AN187" s="88"/>
      <c r="AO187" s="86"/>
      <c r="AP187" s="86"/>
      <c r="AQ187" s="86"/>
      <c r="AR187" s="86"/>
      <c r="AS187" s="88"/>
      <c r="AT187" s="97"/>
      <c r="AU187" s="98"/>
      <c r="AV187" s="98"/>
      <c r="AW187" s="98"/>
      <c r="AX187" s="98"/>
      <c r="AY187" s="98"/>
      <c r="AZ187" s="87"/>
      <c r="BA187" s="97"/>
      <c r="BB187" s="98"/>
      <c r="BC187" s="98"/>
      <c r="BD187" s="98"/>
      <c r="BE187" s="98"/>
      <c r="BF187" s="98"/>
      <c r="BG187" s="87"/>
      <c r="BH187" s="97"/>
      <c r="BI187" s="98"/>
      <c r="BJ187" s="98"/>
      <c r="BK187" s="98"/>
      <c r="BL187" s="98"/>
      <c r="BM187" s="98"/>
      <c r="BN187" s="87"/>
      <c r="BO187" s="26" t="s">
        <v>23064</v>
      </c>
      <c r="BR187" s="25"/>
    </row>
    <row r="188" customFormat="false" ht="13.2" hidden="false" customHeight="false" outlineLevel="0" collapsed="false">
      <c r="A188" s="25" t="s">
        <v>22711</v>
      </c>
      <c r="B188" s="79"/>
      <c r="C188" s="78"/>
      <c r="D188" s="79" t="s">
        <v>23065</v>
      </c>
      <c r="E188" s="79"/>
      <c r="F188" s="79"/>
      <c r="G188" s="79"/>
      <c r="H188" s="79"/>
      <c r="I188" s="80"/>
      <c r="J188" s="81" t="s">
        <v>408</v>
      </c>
      <c r="K188" s="82"/>
      <c r="L188" s="82"/>
      <c r="M188" s="82" t="s">
        <v>408</v>
      </c>
      <c r="N188" s="82"/>
      <c r="O188" s="83"/>
      <c r="P188" s="81" t="s">
        <v>408</v>
      </c>
      <c r="Q188" s="82"/>
      <c r="R188" s="82" t="s">
        <v>408</v>
      </c>
      <c r="S188" s="82"/>
      <c r="T188" s="84"/>
      <c r="U188" s="81" t="s">
        <v>408</v>
      </c>
      <c r="V188" s="82"/>
      <c r="W188" s="82" t="s">
        <v>408</v>
      </c>
      <c r="X188" s="82"/>
      <c r="Y188" s="84"/>
      <c r="Z188" s="85"/>
      <c r="AA188" s="86"/>
      <c r="AB188" s="86"/>
      <c r="AC188" s="86"/>
      <c r="AD188" s="87"/>
      <c r="AE188" s="85"/>
      <c r="AF188" s="86"/>
      <c r="AG188" s="86"/>
      <c r="AH188" s="86"/>
      <c r="AI188" s="87"/>
      <c r="AJ188" s="85"/>
      <c r="AK188" s="86"/>
      <c r="AL188" s="86"/>
      <c r="AM188" s="86"/>
      <c r="AN188" s="88"/>
      <c r="AO188" s="86"/>
      <c r="AP188" s="86"/>
      <c r="AQ188" s="86"/>
      <c r="AR188" s="86"/>
      <c r="AS188" s="88"/>
      <c r="AT188" s="97"/>
      <c r="AU188" s="98"/>
      <c r="AV188" s="98"/>
      <c r="AW188" s="98"/>
      <c r="AX188" s="98"/>
      <c r="AY188" s="98"/>
      <c r="AZ188" s="87"/>
      <c r="BA188" s="97"/>
      <c r="BB188" s="98"/>
      <c r="BC188" s="98"/>
      <c r="BD188" s="98"/>
      <c r="BE188" s="98"/>
      <c r="BF188" s="98"/>
      <c r="BG188" s="87"/>
      <c r="BH188" s="97"/>
      <c r="BI188" s="98"/>
      <c r="BJ188" s="98"/>
      <c r="BK188" s="98"/>
      <c r="BL188" s="98"/>
      <c r="BM188" s="98"/>
      <c r="BN188" s="87"/>
      <c r="BO188" s="26" t="s">
        <v>23066</v>
      </c>
      <c r="BR188" s="25"/>
    </row>
    <row r="189" customFormat="false" ht="13.2" hidden="false" customHeight="false" outlineLevel="0" collapsed="false">
      <c r="A189" s="25" t="s">
        <v>22711</v>
      </c>
      <c r="B189" s="79"/>
      <c r="C189" s="78"/>
      <c r="D189" s="79"/>
      <c r="E189" s="79" t="s">
        <v>23067</v>
      </c>
      <c r="F189" s="79"/>
      <c r="G189" s="79"/>
      <c r="H189" s="79"/>
      <c r="I189" s="80"/>
      <c r="J189" s="81" t="s">
        <v>408</v>
      </c>
      <c r="K189" s="82"/>
      <c r="L189" s="82"/>
      <c r="M189" s="82" t="s">
        <v>408</v>
      </c>
      <c r="N189" s="82"/>
      <c r="O189" s="83"/>
      <c r="P189" s="81" t="s">
        <v>408</v>
      </c>
      <c r="Q189" s="82"/>
      <c r="R189" s="82" t="s">
        <v>408</v>
      </c>
      <c r="S189" s="82"/>
      <c r="T189" s="84"/>
      <c r="U189" s="81" t="s">
        <v>408</v>
      </c>
      <c r="V189" s="82"/>
      <c r="W189" s="82" t="s">
        <v>408</v>
      </c>
      <c r="X189" s="82"/>
      <c r="Y189" s="84"/>
      <c r="Z189" s="85"/>
      <c r="AA189" s="86"/>
      <c r="AB189" s="86"/>
      <c r="AC189" s="86"/>
      <c r="AD189" s="87"/>
      <c r="AE189" s="85"/>
      <c r="AF189" s="86"/>
      <c r="AG189" s="86"/>
      <c r="AH189" s="86"/>
      <c r="AI189" s="87"/>
      <c r="AJ189" s="85"/>
      <c r="AK189" s="86"/>
      <c r="AL189" s="86"/>
      <c r="AM189" s="86"/>
      <c r="AN189" s="88"/>
      <c r="AO189" s="86"/>
      <c r="AP189" s="86"/>
      <c r="AQ189" s="86"/>
      <c r="AR189" s="86"/>
      <c r="AS189" s="88"/>
      <c r="AT189" s="97"/>
      <c r="AU189" s="98"/>
      <c r="AV189" s="98"/>
      <c r="AW189" s="98"/>
      <c r="AX189" s="98"/>
      <c r="AY189" s="98"/>
      <c r="AZ189" s="87"/>
      <c r="BA189" s="97"/>
      <c r="BB189" s="98"/>
      <c r="BC189" s="98"/>
      <c r="BD189" s="98"/>
      <c r="BE189" s="98"/>
      <c r="BF189" s="98"/>
      <c r="BG189" s="87"/>
      <c r="BH189" s="97"/>
      <c r="BI189" s="98"/>
      <c r="BJ189" s="98"/>
      <c r="BK189" s="98"/>
      <c r="BL189" s="98"/>
      <c r="BM189" s="98"/>
      <c r="BN189" s="87"/>
      <c r="BO189" s="26" t="s">
        <v>23068</v>
      </c>
      <c r="BR189" s="25"/>
    </row>
    <row r="190" customFormat="false" ht="13.2" hidden="false" customHeight="false" outlineLevel="0" collapsed="false">
      <c r="A190" s="25" t="s">
        <v>22711</v>
      </c>
      <c r="B190" s="79"/>
      <c r="C190" s="78"/>
      <c r="D190" s="79"/>
      <c r="E190" s="79" t="s">
        <v>23069</v>
      </c>
      <c r="F190" s="79"/>
      <c r="G190" s="79"/>
      <c r="H190" s="79"/>
      <c r="I190" s="80"/>
      <c r="J190" s="81" t="s">
        <v>408</v>
      </c>
      <c r="K190" s="82"/>
      <c r="L190" s="82"/>
      <c r="M190" s="82" t="s">
        <v>408</v>
      </c>
      <c r="N190" s="82"/>
      <c r="O190" s="83"/>
      <c r="P190" s="81" t="s">
        <v>408</v>
      </c>
      <c r="Q190" s="82"/>
      <c r="R190" s="82" t="s">
        <v>408</v>
      </c>
      <c r="S190" s="82"/>
      <c r="T190" s="84"/>
      <c r="U190" s="81" t="s">
        <v>408</v>
      </c>
      <c r="V190" s="82"/>
      <c r="W190" s="82" t="s">
        <v>408</v>
      </c>
      <c r="X190" s="82"/>
      <c r="Y190" s="84"/>
      <c r="Z190" s="85"/>
      <c r="AA190" s="86"/>
      <c r="AB190" s="86"/>
      <c r="AC190" s="86"/>
      <c r="AD190" s="87"/>
      <c r="AE190" s="85"/>
      <c r="AF190" s="86"/>
      <c r="AG190" s="86"/>
      <c r="AH190" s="86"/>
      <c r="AI190" s="87"/>
      <c r="AJ190" s="85"/>
      <c r="AK190" s="86"/>
      <c r="AL190" s="86"/>
      <c r="AM190" s="86"/>
      <c r="AN190" s="88"/>
      <c r="AO190" s="86"/>
      <c r="AP190" s="86"/>
      <c r="AQ190" s="86"/>
      <c r="AR190" s="86"/>
      <c r="AS190" s="88"/>
      <c r="AT190" s="97"/>
      <c r="AU190" s="98"/>
      <c r="AV190" s="98"/>
      <c r="AW190" s="98"/>
      <c r="AX190" s="98"/>
      <c r="AY190" s="98"/>
      <c r="AZ190" s="87"/>
      <c r="BA190" s="97"/>
      <c r="BB190" s="98"/>
      <c r="BC190" s="98"/>
      <c r="BD190" s="98"/>
      <c r="BE190" s="98"/>
      <c r="BF190" s="98"/>
      <c r="BG190" s="87"/>
      <c r="BH190" s="97"/>
      <c r="BI190" s="98"/>
      <c r="BJ190" s="98"/>
      <c r="BK190" s="98"/>
      <c r="BL190" s="98"/>
      <c r="BM190" s="98"/>
      <c r="BN190" s="87"/>
      <c r="BO190" s="26" t="s">
        <v>23070</v>
      </c>
      <c r="BR190" s="25" t="s">
        <v>22841</v>
      </c>
    </row>
    <row r="191" customFormat="false" ht="13.2" hidden="false" customHeight="false" outlineLevel="0" collapsed="false">
      <c r="A191" s="25" t="s">
        <v>22711</v>
      </c>
      <c r="B191" s="79"/>
      <c r="C191" s="78"/>
      <c r="D191" s="79"/>
      <c r="E191" s="79" t="s">
        <v>23071</v>
      </c>
      <c r="F191" s="79"/>
      <c r="G191" s="79"/>
      <c r="H191" s="79"/>
      <c r="I191" s="80"/>
      <c r="J191" s="81" t="s">
        <v>408</v>
      </c>
      <c r="K191" s="82"/>
      <c r="L191" s="82"/>
      <c r="M191" s="82" t="s">
        <v>408</v>
      </c>
      <c r="N191" s="82"/>
      <c r="O191" s="83"/>
      <c r="P191" s="81" t="s">
        <v>408</v>
      </c>
      <c r="Q191" s="82"/>
      <c r="R191" s="82" t="s">
        <v>408</v>
      </c>
      <c r="S191" s="82"/>
      <c r="T191" s="84"/>
      <c r="U191" s="81" t="s">
        <v>408</v>
      </c>
      <c r="V191" s="82"/>
      <c r="W191" s="82" t="s">
        <v>408</v>
      </c>
      <c r="X191" s="82"/>
      <c r="Y191" s="84"/>
      <c r="Z191" s="85"/>
      <c r="AA191" s="86"/>
      <c r="AB191" s="86"/>
      <c r="AC191" s="86"/>
      <c r="AD191" s="87"/>
      <c r="AE191" s="85"/>
      <c r="AF191" s="86"/>
      <c r="AG191" s="86"/>
      <c r="AH191" s="86"/>
      <c r="AI191" s="87"/>
      <c r="AJ191" s="85"/>
      <c r="AK191" s="86"/>
      <c r="AL191" s="86"/>
      <c r="AM191" s="86"/>
      <c r="AN191" s="88"/>
      <c r="AO191" s="86"/>
      <c r="AP191" s="86"/>
      <c r="AQ191" s="86"/>
      <c r="AR191" s="86"/>
      <c r="AS191" s="88"/>
      <c r="AT191" s="97"/>
      <c r="AU191" s="98"/>
      <c r="AV191" s="98"/>
      <c r="AW191" s="98"/>
      <c r="AX191" s="98"/>
      <c r="AY191" s="98"/>
      <c r="AZ191" s="87"/>
      <c r="BA191" s="97"/>
      <c r="BB191" s="98"/>
      <c r="BC191" s="98"/>
      <c r="BD191" s="98"/>
      <c r="BE191" s="98"/>
      <c r="BF191" s="98"/>
      <c r="BG191" s="87"/>
      <c r="BH191" s="97"/>
      <c r="BI191" s="98"/>
      <c r="BJ191" s="98"/>
      <c r="BK191" s="98"/>
      <c r="BL191" s="98"/>
      <c r="BM191" s="98"/>
      <c r="BN191" s="87"/>
      <c r="BO191" s="26" t="s">
        <v>23072</v>
      </c>
      <c r="BR191" s="25" t="s">
        <v>22844</v>
      </c>
    </row>
    <row r="192" customFormat="false" ht="13.2" hidden="false" customHeight="false" outlineLevel="0" collapsed="false">
      <c r="A192" s="25" t="s">
        <v>22711</v>
      </c>
      <c r="B192" s="79"/>
      <c r="C192" s="78"/>
      <c r="D192" s="79"/>
      <c r="E192" s="79" t="s">
        <v>23073</v>
      </c>
      <c r="F192" s="79"/>
      <c r="G192" s="79"/>
      <c r="H192" s="79"/>
      <c r="I192" s="80"/>
      <c r="J192" s="81" t="s">
        <v>22727</v>
      </c>
      <c r="K192" s="82"/>
      <c r="L192" s="82"/>
      <c r="M192" s="82" t="s">
        <v>22727</v>
      </c>
      <c r="N192" s="82"/>
      <c r="O192" s="83"/>
      <c r="P192" s="81" t="s">
        <v>22727</v>
      </c>
      <c r="Q192" s="82"/>
      <c r="R192" s="82" t="s">
        <v>22727</v>
      </c>
      <c r="S192" s="82"/>
      <c r="T192" s="84"/>
      <c r="U192" s="81" t="s">
        <v>22727</v>
      </c>
      <c r="V192" s="82"/>
      <c r="W192" s="82" t="s">
        <v>22727</v>
      </c>
      <c r="X192" s="82"/>
      <c r="Y192" s="84"/>
      <c r="Z192" s="85"/>
      <c r="AA192" s="86"/>
      <c r="AB192" s="86"/>
      <c r="AC192" s="86"/>
      <c r="AD192" s="87"/>
      <c r="AE192" s="85"/>
      <c r="AF192" s="86"/>
      <c r="AG192" s="86"/>
      <c r="AH192" s="86"/>
      <c r="AI192" s="87"/>
      <c r="AJ192" s="85"/>
      <c r="AK192" s="86"/>
      <c r="AL192" s="86"/>
      <c r="AM192" s="86"/>
      <c r="AN192" s="88"/>
      <c r="AO192" s="86"/>
      <c r="AP192" s="86"/>
      <c r="AQ192" s="86"/>
      <c r="AR192" s="86"/>
      <c r="AS192" s="88"/>
      <c r="AT192" s="97"/>
      <c r="AU192" s="98"/>
      <c r="AV192" s="98"/>
      <c r="AW192" s="98"/>
      <c r="AX192" s="98"/>
      <c r="AY192" s="98"/>
      <c r="AZ192" s="87"/>
      <c r="BA192" s="97"/>
      <c r="BB192" s="98"/>
      <c r="BC192" s="98"/>
      <c r="BD192" s="98"/>
      <c r="BE192" s="98"/>
      <c r="BF192" s="98"/>
      <c r="BG192" s="87"/>
      <c r="BH192" s="97"/>
      <c r="BI192" s="98"/>
      <c r="BJ192" s="98"/>
      <c r="BK192" s="98"/>
      <c r="BL192" s="98"/>
      <c r="BM192" s="98"/>
      <c r="BN192" s="87"/>
      <c r="BO192" s="26" t="s">
        <v>23074</v>
      </c>
      <c r="BR192" s="25" t="s">
        <v>17533</v>
      </c>
    </row>
    <row r="193" customFormat="false" ht="13.2" hidden="false" customHeight="false" outlineLevel="0" collapsed="false">
      <c r="A193" s="25" t="s">
        <v>22711</v>
      </c>
      <c r="B193" s="79"/>
      <c r="C193" s="78"/>
      <c r="D193" s="79"/>
      <c r="E193" s="79" t="s">
        <v>23075</v>
      </c>
      <c r="F193" s="79"/>
      <c r="G193" s="79"/>
      <c r="H193" s="79"/>
      <c r="I193" s="80"/>
      <c r="J193" s="81" t="s">
        <v>22727</v>
      </c>
      <c r="K193" s="82"/>
      <c r="L193" s="82"/>
      <c r="M193" s="82" t="s">
        <v>22727</v>
      </c>
      <c r="N193" s="82"/>
      <c r="O193" s="83"/>
      <c r="P193" s="81" t="s">
        <v>22727</v>
      </c>
      <c r="Q193" s="82"/>
      <c r="R193" s="82" t="s">
        <v>22727</v>
      </c>
      <c r="S193" s="82"/>
      <c r="T193" s="84"/>
      <c r="U193" s="81" t="s">
        <v>22727</v>
      </c>
      <c r="V193" s="82"/>
      <c r="W193" s="82" t="s">
        <v>22727</v>
      </c>
      <c r="X193" s="82"/>
      <c r="Y193" s="84"/>
      <c r="Z193" s="85"/>
      <c r="AA193" s="86"/>
      <c r="AB193" s="86"/>
      <c r="AC193" s="86"/>
      <c r="AD193" s="87"/>
      <c r="AE193" s="85"/>
      <c r="AF193" s="86"/>
      <c r="AG193" s="86"/>
      <c r="AH193" s="86"/>
      <c r="AI193" s="87"/>
      <c r="AJ193" s="85"/>
      <c r="AK193" s="86"/>
      <c r="AL193" s="86"/>
      <c r="AM193" s="86"/>
      <c r="AN193" s="88"/>
      <c r="AO193" s="86"/>
      <c r="AP193" s="86"/>
      <c r="AQ193" s="86"/>
      <c r="AR193" s="86"/>
      <c r="AS193" s="88"/>
      <c r="AT193" s="97"/>
      <c r="AU193" s="98"/>
      <c r="AV193" s="98"/>
      <c r="AW193" s="98"/>
      <c r="AX193" s="98"/>
      <c r="AY193" s="98"/>
      <c r="AZ193" s="87"/>
      <c r="BA193" s="97"/>
      <c r="BB193" s="98"/>
      <c r="BC193" s="98"/>
      <c r="BD193" s="98"/>
      <c r="BE193" s="98"/>
      <c r="BF193" s="98"/>
      <c r="BG193" s="87"/>
      <c r="BH193" s="97"/>
      <c r="BI193" s="98"/>
      <c r="BJ193" s="98"/>
      <c r="BK193" s="98"/>
      <c r="BL193" s="98"/>
      <c r="BM193" s="98"/>
      <c r="BN193" s="87"/>
      <c r="BO193" s="26" t="s">
        <v>23076</v>
      </c>
      <c r="BR193" s="25" t="s">
        <v>22841</v>
      </c>
    </row>
    <row r="194" customFormat="false" ht="13.2" hidden="false" customHeight="false" outlineLevel="0" collapsed="false">
      <c r="A194" s="25" t="s">
        <v>22711</v>
      </c>
      <c r="B194" s="79"/>
      <c r="C194" s="78"/>
      <c r="D194" s="79"/>
      <c r="E194" s="79" t="s">
        <v>23077</v>
      </c>
      <c r="F194" s="79"/>
      <c r="G194" s="79"/>
      <c r="H194" s="79"/>
      <c r="I194" s="80"/>
      <c r="J194" s="81" t="s">
        <v>22727</v>
      </c>
      <c r="K194" s="82"/>
      <c r="L194" s="82"/>
      <c r="M194" s="82" t="s">
        <v>22727</v>
      </c>
      <c r="N194" s="82"/>
      <c r="O194" s="83"/>
      <c r="P194" s="81" t="s">
        <v>22727</v>
      </c>
      <c r="Q194" s="82"/>
      <c r="R194" s="82" t="s">
        <v>22727</v>
      </c>
      <c r="S194" s="82"/>
      <c r="T194" s="84"/>
      <c r="U194" s="81" t="s">
        <v>22727</v>
      </c>
      <c r="V194" s="82"/>
      <c r="W194" s="82" t="s">
        <v>22727</v>
      </c>
      <c r="X194" s="82"/>
      <c r="Y194" s="84"/>
      <c r="Z194" s="85"/>
      <c r="AA194" s="86"/>
      <c r="AB194" s="86"/>
      <c r="AC194" s="86"/>
      <c r="AD194" s="87"/>
      <c r="AE194" s="85"/>
      <c r="AF194" s="86"/>
      <c r="AG194" s="86"/>
      <c r="AH194" s="86"/>
      <c r="AI194" s="87"/>
      <c r="AJ194" s="85"/>
      <c r="AK194" s="86"/>
      <c r="AL194" s="86"/>
      <c r="AM194" s="86"/>
      <c r="AN194" s="88"/>
      <c r="AO194" s="86"/>
      <c r="AP194" s="86"/>
      <c r="AQ194" s="86"/>
      <c r="AR194" s="86"/>
      <c r="AS194" s="88"/>
      <c r="AT194" s="97"/>
      <c r="AU194" s="98"/>
      <c r="AV194" s="98"/>
      <c r="AW194" s="98"/>
      <c r="AX194" s="98"/>
      <c r="AY194" s="98"/>
      <c r="AZ194" s="87"/>
      <c r="BA194" s="97"/>
      <c r="BB194" s="98"/>
      <c r="BC194" s="98"/>
      <c r="BD194" s="98"/>
      <c r="BE194" s="98"/>
      <c r="BF194" s="98"/>
      <c r="BG194" s="87"/>
      <c r="BH194" s="97"/>
      <c r="BI194" s="98"/>
      <c r="BJ194" s="98"/>
      <c r="BK194" s="98"/>
      <c r="BL194" s="98"/>
      <c r="BM194" s="98"/>
      <c r="BN194" s="87"/>
      <c r="BO194" s="26" t="s">
        <v>23078</v>
      </c>
      <c r="BR194" s="25" t="s">
        <v>22844</v>
      </c>
    </row>
    <row r="195" customFormat="false" ht="52.8" hidden="false" customHeight="false" outlineLevel="0" collapsed="false">
      <c r="A195" s="25" t="s">
        <v>22711</v>
      </c>
      <c r="B195" s="79"/>
      <c r="C195" s="78" t="s">
        <v>23079</v>
      </c>
      <c r="D195" s="79"/>
      <c r="E195" s="79"/>
      <c r="F195" s="79"/>
      <c r="G195" s="79"/>
      <c r="H195" s="79"/>
      <c r="I195" s="80"/>
      <c r="J195" s="110"/>
      <c r="K195" s="111"/>
      <c r="L195" s="111"/>
      <c r="M195" s="111"/>
      <c r="N195" s="111"/>
      <c r="O195" s="112"/>
      <c r="P195" s="110"/>
      <c r="Q195" s="111"/>
      <c r="R195" s="111"/>
      <c r="S195" s="111"/>
      <c r="T195" s="112"/>
      <c r="U195" s="110"/>
      <c r="V195" s="111"/>
      <c r="W195" s="111"/>
      <c r="X195" s="111"/>
      <c r="Y195" s="112"/>
      <c r="Z195" s="89"/>
      <c r="AA195" s="90"/>
      <c r="AB195" s="90"/>
      <c r="AC195" s="90"/>
      <c r="AD195" s="91"/>
      <c r="AE195" s="89"/>
      <c r="AF195" s="90"/>
      <c r="AG195" s="90"/>
      <c r="AH195" s="90"/>
      <c r="AI195" s="91"/>
      <c r="AJ195" s="89" t="s">
        <v>22727</v>
      </c>
      <c r="AK195" s="90"/>
      <c r="AL195" s="90" t="s">
        <v>22727</v>
      </c>
      <c r="AM195" s="90"/>
      <c r="AN195" s="88"/>
      <c r="AO195" s="86" t="s">
        <v>22727</v>
      </c>
      <c r="AP195" s="86"/>
      <c r="AQ195" s="86" t="s">
        <v>22727</v>
      </c>
      <c r="AR195" s="86"/>
      <c r="AS195" s="88"/>
      <c r="AT195" s="89"/>
      <c r="AU195" s="90"/>
      <c r="AV195" s="90"/>
      <c r="AW195" s="90"/>
      <c r="AX195" s="90"/>
      <c r="AY195" s="90"/>
      <c r="AZ195" s="91"/>
      <c r="BA195" s="89"/>
      <c r="BB195" s="90"/>
      <c r="BC195" s="90"/>
      <c r="BD195" s="90"/>
      <c r="BE195" s="90"/>
      <c r="BF195" s="90"/>
      <c r="BG195" s="91"/>
      <c r="BH195" s="89"/>
      <c r="BI195" s="90"/>
      <c r="BJ195" s="90"/>
      <c r="BK195" s="90"/>
      <c r="BL195" s="90"/>
      <c r="BM195" s="90"/>
      <c r="BN195" s="91"/>
      <c r="BO195" s="26" t="s">
        <v>23080</v>
      </c>
      <c r="BQ195" s="26" t="s">
        <v>23081</v>
      </c>
      <c r="BR195" s="25" t="s">
        <v>23082</v>
      </c>
    </row>
    <row r="196" customFormat="false" ht="13.2" hidden="false" customHeight="false" outlineLevel="0" collapsed="false">
      <c r="A196" s="25" t="s">
        <v>22711</v>
      </c>
      <c r="B196" s="79"/>
      <c r="C196" s="78"/>
      <c r="D196" s="79" t="s">
        <v>23083</v>
      </c>
      <c r="E196" s="79"/>
      <c r="F196" s="79"/>
      <c r="G196" s="79"/>
      <c r="H196" s="79"/>
      <c r="I196" s="80"/>
      <c r="J196" s="110"/>
      <c r="K196" s="111"/>
      <c r="L196" s="111"/>
      <c r="M196" s="111"/>
      <c r="N196" s="111"/>
      <c r="O196" s="112"/>
      <c r="P196" s="110"/>
      <c r="Q196" s="111"/>
      <c r="R196" s="111"/>
      <c r="S196" s="111"/>
      <c r="T196" s="112"/>
      <c r="U196" s="110"/>
      <c r="V196" s="111"/>
      <c r="W196" s="111"/>
      <c r="X196" s="111"/>
      <c r="Y196" s="112"/>
      <c r="Z196" s="89"/>
      <c r="AA196" s="90"/>
      <c r="AB196" s="90"/>
      <c r="AC196" s="90"/>
      <c r="AD196" s="91"/>
      <c r="AE196" s="89"/>
      <c r="AF196" s="90"/>
      <c r="AG196" s="90"/>
      <c r="AH196" s="90"/>
      <c r="AI196" s="91"/>
      <c r="AJ196" s="97" t="s">
        <v>22727</v>
      </c>
      <c r="AK196" s="98"/>
      <c r="AL196" s="98" t="s">
        <v>22727</v>
      </c>
      <c r="AM196" s="98"/>
      <c r="AN196" s="88"/>
      <c r="AO196" s="86" t="s">
        <v>22727</v>
      </c>
      <c r="AP196" s="86"/>
      <c r="AQ196" s="86" t="s">
        <v>22727</v>
      </c>
      <c r="AR196" s="86"/>
      <c r="AS196" s="88"/>
      <c r="AT196" s="89"/>
      <c r="AU196" s="90"/>
      <c r="AV196" s="90"/>
      <c r="AW196" s="90"/>
      <c r="AX196" s="90"/>
      <c r="AY196" s="90"/>
      <c r="AZ196" s="91"/>
      <c r="BA196" s="89"/>
      <c r="BB196" s="90"/>
      <c r="BC196" s="90"/>
      <c r="BD196" s="90"/>
      <c r="BE196" s="90"/>
      <c r="BF196" s="90"/>
      <c r="BG196" s="91"/>
      <c r="BH196" s="89"/>
      <c r="BI196" s="90"/>
      <c r="BJ196" s="90"/>
      <c r="BK196" s="90"/>
      <c r="BL196" s="90"/>
      <c r="BM196" s="90"/>
      <c r="BN196" s="91"/>
      <c r="BO196" s="26" t="s">
        <v>17699</v>
      </c>
      <c r="BR196" s="25"/>
    </row>
    <row r="197" customFormat="false" ht="13.2" hidden="false" customHeight="false" outlineLevel="0" collapsed="false">
      <c r="A197" s="25" t="s">
        <v>22711</v>
      </c>
      <c r="B197" s="79"/>
      <c r="C197" s="78"/>
      <c r="D197" s="79" t="s">
        <v>22971</v>
      </c>
      <c r="E197" s="79"/>
      <c r="F197" s="79"/>
      <c r="G197" s="79"/>
      <c r="H197" s="79"/>
      <c r="I197" s="80"/>
      <c r="J197" s="110"/>
      <c r="K197" s="111"/>
      <c r="L197" s="111"/>
      <c r="M197" s="111"/>
      <c r="N197" s="111"/>
      <c r="O197" s="112"/>
      <c r="P197" s="110"/>
      <c r="Q197" s="111"/>
      <c r="R197" s="111"/>
      <c r="S197" s="111"/>
      <c r="T197" s="112"/>
      <c r="U197" s="110"/>
      <c r="V197" s="111"/>
      <c r="W197" s="111"/>
      <c r="X197" s="111"/>
      <c r="Y197" s="112"/>
      <c r="Z197" s="89"/>
      <c r="AA197" s="90"/>
      <c r="AB197" s="90"/>
      <c r="AC197" s="90"/>
      <c r="AD197" s="91"/>
      <c r="AE197" s="89"/>
      <c r="AF197" s="90"/>
      <c r="AG197" s="90"/>
      <c r="AH197" s="90"/>
      <c r="AI197" s="91"/>
      <c r="AJ197" s="97" t="s">
        <v>408</v>
      </c>
      <c r="AK197" s="98"/>
      <c r="AL197" s="98" t="s">
        <v>408</v>
      </c>
      <c r="AM197" s="98"/>
      <c r="AN197" s="88"/>
      <c r="AO197" s="86" t="s">
        <v>408</v>
      </c>
      <c r="AP197" s="86"/>
      <c r="AQ197" s="86" t="s">
        <v>408</v>
      </c>
      <c r="AR197" s="86"/>
      <c r="AS197" s="88"/>
      <c r="AT197" s="89"/>
      <c r="AU197" s="90"/>
      <c r="AV197" s="90"/>
      <c r="AW197" s="90"/>
      <c r="AX197" s="90"/>
      <c r="AY197" s="90"/>
      <c r="AZ197" s="91"/>
      <c r="BA197" s="89"/>
      <c r="BB197" s="90"/>
      <c r="BC197" s="90"/>
      <c r="BD197" s="90"/>
      <c r="BE197" s="90"/>
      <c r="BF197" s="90"/>
      <c r="BG197" s="91"/>
      <c r="BH197" s="89"/>
      <c r="BI197" s="90"/>
      <c r="BJ197" s="90"/>
      <c r="BK197" s="90"/>
      <c r="BL197" s="90"/>
      <c r="BM197" s="90"/>
      <c r="BN197" s="91"/>
      <c r="BO197" s="26" t="s">
        <v>17732</v>
      </c>
      <c r="BR197" s="25"/>
    </row>
    <row r="198" customFormat="false" ht="13.2" hidden="false" customHeight="false" outlineLevel="0" collapsed="false">
      <c r="A198" s="25" t="s">
        <v>22711</v>
      </c>
      <c r="B198" s="79"/>
      <c r="C198" s="78"/>
      <c r="D198" s="79" t="s">
        <v>23084</v>
      </c>
      <c r="E198" s="79"/>
      <c r="F198" s="79"/>
      <c r="G198" s="79"/>
      <c r="H198" s="79"/>
      <c r="I198" s="80"/>
      <c r="J198" s="110"/>
      <c r="K198" s="111"/>
      <c r="L198" s="111"/>
      <c r="M198" s="111"/>
      <c r="N198" s="111"/>
      <c r="O198" s="112"/>
      <c r="P198" s="110"/>
      <c r="Q198" s="111"/>
      <c r="R198" s="111"/>
      <c r="S198" s="111"/>
      <c r="T198" s="112"/>
      <c r="U198" s="110"/>
      <c r="V198" s="111"/>
      <c r="W198" s="111"/>
      <c r="X198" s="111"/>
      <c r="Y198" s="112"/>
      <c r="Z198" s="89"/>
      <c r="AA198" s="90"/>
      <c r="AB198" s="90"/>
      <c r="AC198" s="90"/>
      <c r="AD198" s="91"/>
      <c r="AE198" s="89"/>
      <c r="AF198" s="90"/>
      <c r="AG198" s="90"/>
      <c r="AH198" s="90"/>
      <c r="AI198" s="91"/>
      <c r="AJ198" s="97" t="s">
        <v>22727</v>
      </c>
      <c r="AK198" s="98"/>
      <c r="AL198" s="98" t="s">
        <v>22727</v>
      </c>
      <c r="AM198" s="98"/>
      <c r="AN198" s="88"/>
      <c r="AO198" s="86" t="s">
        <v>22727</v>
      </c>
      <c r="AP198" s="86"/>
      <c r="AQ198" s="86" t="s">
        <v>22727</v>
      </c>
      <c r="AR198" s="86"/>
      <c r="AS198" s="88"/>
      <c r="AT198" s="89"/>
      <c r="AU198" s="90"/>
      <c r="AV198" s="90"/>
      <c r="AW198" s="90"/>
      <c r="AX198" s="90"/>
      <c r="AY198" s="90"/>
      <c r="AZ198" s="91"/>
      <c r="BA198" s="89"/>
      <c r="BB198" s="90"/>
      <c r="BC198" s="90"/>
      <c r="BD198" s="90"/>
      <c r="BE198" s="90"/>
      <c r="BF198" s="90"/>
      <c r="BG198" s="91"/>
      <c r="BH198" s="89"/>
      <c r="BI198" s="90"/>
      <c r="BJ198" s="90"/>
      <c r="BK198" s="90"/>
      <c r="BL198" s="90"/>
      <c r="BM198" s="90"/>
      <c r="BN198" s="91"/>
      <c r="BO198" s="26" t="s">
        <v>23085</v>
      </c>
      <c r="BR198" s="25"/>
    </row>
    <row r="199" customFormat="false" ht="13.2" hidden="false" customHeight="false" outlineLevel="0" collapsed="false">
      <c r="A199" s="25" t="s">
        <v>22711</v>
      </c>
      <c r="B199" s="79"/>
      <c r="C199" s="78"/>
      <c r="D199" s="113" t="s">
        <v>200</v>
      </c>
      <c r="E199" s="79"/>
      <c r="F199" s="79"/>
      <c r="G199" s="79"/>
      <c r="H199" s="79"/>
      <c r="I199" s="80"/>
      <c r="J199" s="110"/>
      <c r="K199" s="111"/>
      <c r="L199" s="111"/>
      <c r="M199" s="111"/>
      <c r="N199" s="111"/>
      <c r="O199" s="112"/>
      <c r="P199" s="110"/>
      <c r="Q199" s="111"/>
      <c r="R199" s="111"/>
      <c r="S199" s="111"/>
      <c r="T199" s="112"/>
      <c r="U199" s="110"/>
      <c r="V199" s="111"/>
      <c r="W199" s="111"/>
      <c r="X199" s="111"/>
      <c r="Y199" s="112"/>
      <c r="Z199" s="89"/>
      <c r="AA199" s="90"/>
      <c r="AB199" s="90"/>
      <c r="AC199" s="90"/>
      <c r="AD199" s="91"/>
      <c r="AE199" s="89"/>
      <c r="AF199" s="90"/>
      <c r="AG199" s="90"/>
      <c r="AH199" s="90"/>
      <c r="AI199" s="91"/>
      <c r="AJ199" s="97" t="s">
        <v>408</v>
      </c>
      <c r="AK199" s="98"/>
      <c r="AL199" s="98" t="s">
        <v>408</v>
      </c>
      <c r="AM199" s="98"/>
      <c r="AN199" s="88"/>
      <c r="AO199" s="86" t="s">
        <v>408</v>
      </c>
      <c r="AP199" s="86"/>
      <c r="AQ199" s="86" t="s">
        <v>408</v>
      </c>
      <c r="AR199" s="86"/>
      <c r="AS199" s="88"/>
      <c r="AT199" s="89"/>
      <c r="AU199" s="90"/>
      <c r="AV199" s="90"/>
      <c r="AW199" s="90"/>
      <c r="AX199" s="90"/>
      <c r="AY199" s="90"/>
      <c r="AZ199" s="91"/>
      <c r="BA199" s="89"/>
      <c r="BB199" s="90"/>
      <c r="BC199" s="90"/>
      <c r="BD199" s="90"/>
      <c r="BE199" s="90"/>
      <c r="BF199" s="90"/>
      <c r="BG199" s="91"/>
      <c r="BH199" s="89"/>
      <c r="BI199" s="90"/>
      <c r="BJ199" s="90"/>
      <c r="BK199" s="90"/>
      <c r="BL199" s="90"/>
      <c r="BM199" s="90"/>
      <c r="BN199" s="91"/>
      <c r="BO199" s="26" t="s">
        <v>19773</v>
      </c>
      <c r="BR199" s="25"/>
    </row>
    <row r="200" customFormat="false" ht="13.2" hidden="false" customHeight="false" outlineLevel="0" collapsed="false">
      <c r="A200" s="25" t="s">
        <v>22711</v>
      </c>
      <c r="B200" s="79"/>
      <c r="C200" s="78"/>
      <c r="D200" s="113" t="s">
        <v>23086</v>
      </c>
      <c r="E200" s="79"/>
      <c r="F200" s="79"/>
      <c r="G200" s="79"/>
      <c r="H200" s="79"/>
      <c r="I200" s="80"/>
      <c r="J200" s="110"/>
      <c r="K200" s="111"/>
      <c r="L200" s="111"/>
      <c r="M200" s="111"/>
      <c r="N200" s="111"/>
      <c r="O200" s="112"/>
      <c r="P200" s="110"/>
      <c r="Q200" s="111"/>
      <c r="R200" s="111"/>
      <c r="S200" s="111"/>
      <c r="T200" s="112"/>
      <c r="U200" s="110"/>
      <c r="V200" s="111"/>
      <c r="W200" s="111"/>
      <c r="X200" s="111"/>
      <c r="Y200" s="112"/>
      <c r="Z200" s="89"/>
      <c r="AA200" s="90"/>
      <c r="AB200" s="90"/>
      <c r="AC200" s="90"/>
      <c r="AD200" s="91"/>
      <c r="AE200" s="89"/>
      <c r="AF200" s="90"/>
      <c r="AG200" s="90"/>
      <c r="AH200" s="90"/>
      <c r="AI200" s="91"/>
      <c r="AJ200" s="97" t="s">
        <v>408</v>
      </c>
      <c r="AK200" s="98"/>
      <c r="AL200" s="98" t="s">
        <v>408</v>
      </c>
      <c r="AM200" s="98"/>
      <c r="AN200" s="88"/>
      <c r="AO200" s="86" t="s">
        <v>408</v>
      </c>
      <c r="AP200" s="86"/>
      <c r="AQ200" s="86" t="s">
        <v>408</v>
      </c>
      <c r="AR200" s="86"/>
      <c r="AS200" s="88"/>
      <c r="AT200" s="89"/>
      <c r="AU200" s="90"/>
      <c r="AV200" s="90"/>
      <c r="AW200" s="90"/>
      <c r="AX200" s="90"/>
      <c r="AY200" s="90"/>
      <c r="AZ200" s="91"/>
      <c r="BA200" s="89"/>
      <c r="BB200" s="90"/>
      <c r="BC200" s="90"/>
      <c r="BD200" s="90"/>
      <c r="BE200" s="90"/>
      <c r="BF200" s="90"/>
      <c r="BG200" s="91"/>
      <c r="BH200" s="89"/>
      <c r="BI200" s="90"/>
      <c r="BJ200" s="90"/>
      <c r="BK200" s="90"/>
      <c r="BL200" s="90"/>
      <c r="BM200" s="90"/>
      <c r="BN200" s="91"/>
      <c r="BO200" s="26" t="s">
        <v>23087</v>
      </c>
      <c r="BR200" s="25"/>
    </row>
    <row r="201" customFormat="false" ht="13.2" hidden="false" customHeight="false" outlineLevel="0" collapsed="false">
      <c r="A201" s="25" t="s">
        <v>22711</v>
      </c>
      <c r="B201" s="79"/>
      <c r="C201" s="78"/>
      <c r="D201" s="113" t="s">
        <v>23088</v>
      </c>
      <c r="E201" s="79"/>
      <c r="F201" s="79"/>
      <c r="G201" s="79"/>
      <c r="H201" s="79"/>
      <c r="I201" s="80"/>
      <c r="J201" s="110"/>
      <c r="K201" s="111"/>
      <c r="L201" s="111"/>
      <c r="M201" s="111"/>
      <c r="N201" s="111"/>
      <c r="O201" s="112"/>
      <c r="P201" s="110"/>
      <c r="Q201" s="111"/>
      <c r="R201" s="111"/>
      <c r="S201" s="111"/>
      <c r="T201" s="112"/>
      <c r="U201" s="110"/>
      <c r="V201" s="111"/>
      <c r="W201" s="111"/>
      <c r="X201" s="111"/>
      <c r="Y201" s="112"/>
      <c r="Z201" s="89"/>
      <c r="AA201" s="90"/>
      <c r="AB201" s="90"/>
      <c r="AC201" s="90"/>
      <c r="AD201" s="91"/>
      <c r="AE201" s="89"/>
      <c r="AF201" s="90"/>
      <c r="AG201" s="90"/>
      <c r="AH201" s="90"/>
      <c r="AI201" s="91"/>
      <c r="AJ201" s="97" t="s">
        <v>22727</v>
      </c>
      <c r="AK201" s="98"/>
      <c r="AL201" s="98" t="s">
        <v>22727</v>
      </c>
      <c r="AM201" s="98"/>
      <c r="AN201" s="88"/>
      <c r="AO201" s="86" t="s">
        <v>22727</v>
      </c>
      <c r="AP201" s="86"/>
      <c r="AQ201" s="86" t="s">
        <v>22727</v>
      </c>
      <c r="AR201" s="86"/>
      <c r="AS201" s="88"/>
      <c r="AT201" s="89"/>
      <c r="AU201" s="90"/>
      <c r="AV201" s="90"/>
      <c r="AW201" s="90"/>
      <c r="AX201" s="90"/>
      <c r="AY201" s="90"/>
      <c r="AZ201" s="91"/>
      <c r="BA201" s="89"/>
      <c r="BB201" s="90"/>
      <c r="BC201" s="90"/>
      <c r="BD201" s="90"/>
      <c r="BE201" s="90"/>
      <c r="BF201" s="90"/>
      <c r="BG201" s="91"/>
      <c r="BH201" s="89"/>
      <c r="BI201" s="90"/>
      <c r="BJ201" s="90"/>
      <c r="BK201" s="90"/>
      <c r="BL201" s="90"/>
      <c r="BM201" s="90"/>
      <c r="BN201" s="91"/>
      <c r="BO201" s="26" t="s">
        <v>23089</v>
      </c>
      <c r="BR201" s="25"/>
    </row>
    <row r="202" customFormat="false" ht="13.2" hidden="false" customHeight="false" outlineLevel="0" collapsed="false">
      <c r="A202" s="25" t="s">
        <v>22711</v>
      </c>
      <c r="B202" s="79"/>
      <c r="C202" s="78"/>
      <c r="D202" s="113"/>
      <c r="E202" s="113" t="s">
        <v>23090</v>
      </c>
      <c r="F202" s="79"/>
      <c r="G202" s="79"/>
      <c r="H202" s="79"/>
      <c r="I202" s="80"/>
      <c r="J202" s="110"/>
      <c r="K202" s="111"/>
      <c r="L202" s="111"/>
      <c r="M202" s="111"/>
      <c r="N202" s="111"/>
      <c r="O202" s="112"/>
      <c r="P202" s="110"/>
      <c r="Q202" s="111"/>
      <c r="R202" s="111"/>
      <c r="S202" s="111"/>
      <c r="T202" s="112"/>
      <c r="U202" s="110"/>
      <c r="V202" s="111"/>
      <c r="W202" s="111"/>
      <c r="X202" s="111"/>
      <c r="Y202" s="112"/>
      <c r="Z202" s="89"/>
      <c r="AA202" s="90"/>
      <c r="AB202" s="90"/>
      <c r="AC202" s="90"/>
      <c r="AD202" s="91"/>
      <c r="AE202" s="89"/>
      <c r="AF202" s="90"/>
      <c r="AG202" s="90"/>
      <c r="AH202" s="90"/>
      <c r="AI202" s="91"/>
      <c r="AJ202" s="97" t="s">
        <v>22727</v>
      </c>
      <c r="AK202" s="98"/>
      <c r="AL202" s="98" t="s">
        <v>22727</v>
      </c>
      <c r="AM202" s="98"/>
      <c r="AN202" s="88"/>
      <c r="AO202" s="86" t="s">
        <v>22727</v>
      </c>
      <c r="AP202" s="86"/>
      <c r="AQ202" s="86" t="s">
        <v>22727</v>
      </c>
      <c r="AR202" s="86"/>
      <c r="AS202" s="88"/>
      <c r="AT202" s="89"/>
      <c r="AU202" s="90"/>
      <c r="AV202" s="90"/>
      <c r="AW202" s="90"/>
      <c r="AX202" s="90"/>
      <c r="AY202" s="90"/>
      <c r="AZ202" s="91"/>
      <c r="BA202" s="89"/>
      <c r="BB202" s="90"/>
      <c r="BC202" s="90"/>
      <c r="BD202" s="90"/>
      <c r="BE202" s="90"/>
      <c r="BF202" s="90"/>
      <c r="BG202" s="91"/>
      <c r="BH202" s="89"/>
      <c r="BI202" s="90"/>
      <c r="BJ202" s="90"/>
      <c r="BK202" s="90"/>
      <c r="BL202" s="90"/>
      <c r="BM202" s="90"/>
      <c r="BN202" s="91"/>
      <c r="BO202" s="26" t="s">
        <v>23091</v>
      </c>
      <c r="BR202" s="25"/>
    </row>
    <row r="203" customFormat="false" ht="13.2" hidden="false" customHeight="false" outlineLevel="0" collapsed="false">
      <c r="A203" s="25" t="s">
        <v>22711</v>
      </c>
      <c r="B203" s="79"/>
      <c r="C203" s="78"/>
      <c r="D203" s="113"/>
      <c r="E203" s="113" t="s">
        <v>23092</v>
      </c>
      <c r="F203" s="79"/>
      <c r="G203" s="79"/>
      <c r="H203" s="79"/>
      <c r="I203" s="80"/>
      <c r="J203" s="110"/>
      <c r="K203" s="111"/>
      <c r="L203" s="111"/>
      <c r="M203" s="111"/>
      <c r="N203" s="111"/>
      <c r="O203" s="112"/>
      <c r="P203" s="110"/>
      <c r="Q203" s="111"/>
      <c r="R203" s="111"/>
      <c r="S203" s="111"/>
      <c r="T203" s="112"/>
      <c r="U203" s="110"/>
      <c r="V203" s="111"/>
      <c r="W203" s="111"/>
      <c r="X203" s="111"/>
      <c r="Y203" s="112"/>
      <c r="Z203" s="89"/>
      <c r="AA203" s="90"/>
      <c r="AB203" s="90"/>
      <c r="AC203" s="90"/>
      <c r="AD203" s="91"/>
      <c r="AE203" s="89"/>
      <c r="AF203" s="90"/>
      <c r="AG203" s="90"/>
      <c r="AH203" s="90"/>
      <c r="AI203" s="91"/>
      <c r="AJ203" s="97" t="s">
        <v>408</v>
      </c>
      <c r="AK203" s="98"/>
      <c r="AL203" s="98" t="s">
        <v>408</v>
      </c>
      <c r="AM203" s="90"/>
      <c r="AN203" s="88"/>
      <c r="AO203" s="86" t="s">
        <v>408</v>
      </c>
      <c r="AP203" s="86"/>
      <c r="AQ203" s="86" t="s">
        <v>408</v>
      </c>
      <c r="AR203" s="86"/>
      <c r="AS203" s="88"/>
      <c r="AT203" s="89"/>
      <c r="AU203" s="90"/>
      <c r="AV203" s="90"/>
      <c r="AW203" s="90"/>
      <c r="AX203" s="90"/>
      <c r="AY203" s="90"/>
      <c r="AZ203" s="91"/>
      <c r="BA203" s="89"/>
      <c r="BB203" s="90"/>
      <c r="BC203" s="90"/>
      <c r="BD203" s="90"/>
      <c r="BE203" s="90"/>
      <c r="BF203" s="90"/>
      <c r="BG203" s="91"/>
      <c r="BH203" s="89"/>
      <c r="BI203" s="90"/>
      <c r="BJ203" s="90"/>
      <c r="BK203" s="90"/>
      <c r="BL203" s="90"/>
      <c r="BM203" s="90"/>
      <c r="BN203" s="91"/>
      <c r="BO203" s="114" t="s">
        <v>18345</v>
      </c>
      <c r="BR203" s="25"/>
    </row>
    <row r="204" customFormat="false" ht="13.2" hidden="false" customHeight="false" outlineLevel="0" collapsed="false">
      <c r="A204" s="25" t="s">
        <v>22711</v>
      </c>
      <c r="B204" s="79"/>
      <c r="C204" s="78"/>
      <c r="D204" s="113"/>
      <c r="E204" s="113" t="s">
        <v>23093</v>
      </c>
      <c r="F204" s="79"/>
      <c r="G204" s="79"/>
      <c r="H204" s="79"/>
      <c r="I204" s="80"/>
      <c r="J204" s="110"/>
      <c r="K204" s="111"/>
      <c r="L204" s="111"/>
      <c r="M204" s="111"/>
      <c r="N204" s="111"/>
      <c r="O204" s="112"/>
      <c r="P204" s="110"/>
      <c r="Q204" s="111"/>
      <c r="R204" s="111"/>
      <c r="S204" s="111"/>
      <c r="T204" s="112"/>
      <c r="U204" s="110"/>
      <c r="V204" s="111"/>
      <c r="W204" s="111"/>
      <c r="X204" s="111"/>
      <c r="Y204" s="112"/>
      <c r="Z204" s="89"/>
      <c r="AA204" s="90"/>
      <c r="AB204" s="90"/>
      <c r="AC204" s="90"/>
      <c r="AD204" s="91"/>
      <c r="AE204" s="89"/>
      <c r="AF204" s="90"/>
      <c r="AG204" s="90"/>
      <c r="AH204" s="90"/>
      <c r="AI204" s="91"/>
      <c r="AJ204" s="97" t="s">
        <v>408</v>
      </c>
      <c r="AK204" s="98"/>
      <c r="AL204" s="98" t="s">
        <v>408</v>
      </c>
      <c r="AM204" s="90"/>
      <c r="AN204" s="88"/>
      <c r="AO204" s="86" t="s">
        <v>408</v>
      </c>
      <c r="AP204" s="86"/>
      <c r="AQ204" s="86" t="s">
        <v>408</v>
      </c>
      <c r="AR204" s="86"/>
      <c r="AS204" s="88"/>
      <c r="AT204" s="89"/>
      <c r="AU204" s="90"/>
      <c r="AV204" s="90"/>
      <c r="AW204" s="90"/>
      <c r="AX204" s="90"/>
      <c r="AY204" s="90"/>
      <c r="AZ204" s="91"/>
      <c r="BA204" s="89"/>
      <c r="BB204" s="90"/>
      <c r="BC204" s="90"/>
      <c r="BD204" s="90"/>
      <c r="BE204" s="90"/>
      <c r="BF204" s="90"/>
      <c r="BG204" s="91"/>
      <c r="BH204" s="89"/>
      <c r="BI204" s="90"/>
      <c r="BJ204" s="90"/>
      <c r="BK204" s="90"/>
      <c r="BL204" s="90"/>
      <c r="BM204" s="90"/>
      <c r="BN204" s="91"/>
      <c r="BO204" s="26" t="s">
        <v>23094</v>
      </c>
      <c r="BR204" s="25"/>
    </row>
    <row r="205" customFormat="false" ht="13.2" hidden="false" customHeight="false" outlineLevel="0" collapsed="false">
      <c r="A205" s="25" t="s">
        <v>22711</v>
      </c>
      <c r="B205" s="79"/>
      <c r="C205" s="78"/>
      <c r="D205" s="113"/>
      <c r="E205" s="113" t="s">
        <v>23095</v>
      </c>
      <c r="F205" s="79"/>
      <c r="G205" s="79"/>
      <c r="H205" s="79"/>
      <c r="I205" s="80"/>
      <c r="J205" s="110"/>
      <c r="K205" s="111"/>
      <c r="L205" s="111"/>
      <c r="M205" s="111"/>
      <c r="N205" s="111"/>
      <c r="O205" s="112"/>
      <c r="P205" s="110"/>
      <c r="Q205" s="111"/>
      <c r="R205" s="111"/>
      <c r="S205" s="111"/>
      <c r="T205" s="112"/>
      <c r="U205" s="110"/>
      <c r="V205" s="111"/>
      <c r="W205" s="111"/>
      <c r="X205" s="111"/>
      <c r="Y205" s="112"/>
      <c r="Z205" s="89"/>
      <c r="AA205" s="90"/>
      <c r="AB205" s="90"/>
      <c r="AC205" s="90"/>
      <c r="AD205" s="91"/>
      <c r="AE205" s="89"/>
      <c r="AF205" s="90"/>
      <c r="AG205" s="90"/>
      <c r="AH205" s="90"/>
      <c r="AI205" s="91"/>
      <c r="AJ205" s="97" t="s">
        <v>408</v>
      </c>
      <c r="AK205" s="98"/>
      <c r="AL205" s="98" t="s">
        <v>408</v>
      </c>
      <c r="AM205" s="90"/>
      <c r="AN205" s="88"/>
      <c r="AO205" s="86" t="s">
        <v>408</v>
      </c>
      <c r="AP205" s="86"/>
      <c r="AQ205" s="86" t="s">
        <v>408</v>
      </c>
      <c r="AR205" s="86"/>
      <c r="AS205" s="88"/>
      <c r="AT205" s="89"/>
      <c r="AU205" s="90"/>
      <c r="AV205" s="90"/>
      <c r="AW205" s="90"/>
      <c r="AX205" s="90"/>
      <c r="AY205" s="90"/>
      <c r="AZ205" s="91"/>
      <c r="BA205" s="89"/>
      <c r="BB205" s="90"/>
      <c r="BC205" s="90"/>
      <c r="BD205" s="90"/>
      <c r="BE205" s="90"/>
      <c r="BF205" s="90"/>
      <c r="BG205" s="91"/>
      <c r="BH205" s="89"/>
      <c r="BI205" s="90"/>
      <c r="BJ205" s="90"/>
      <c r="BK205" s="90"/>
      <c r="BL205" s="90"/>
      <c r="BM205" s="90"/>
      <c r="BN205" s="91"/>
      <c r="BO205" s="114" t="s">
        <v>23096</v>
      </c>
      <c r="BR205" s="25"/>
    </row>
    <row r="206" customFormat="false" ht="13.2" hidden="false" customHeight="false" outlineLevel="0" collapsed="false">
      <c r="A206" s="25" t="s">
        <v>22711</v>
      </c>
      <c r="B206" s="79"/>
      <c r="C206" s="78"/>
      <c r="D206" s="113"/>
      <c r="E206" s="113" t="s">
        <v>23097</v>
      </c>
      <c r="F206" s="79"/>
      <c r="G206" s="79"/>
      <c r="H206" s="79"/>
      <c r="I206" s="80"/>
      <c r="J206" s="110"/>
      <c r="K206" s="111"/>
      <c r="L206" s="111"/>
      <c r="M206" s="111"/>
      <c r="N206" s="111"/>
      <c r="O206" s="112"/>
      <c r="P206" s="110"/>
      <c r="Q206" s="111"/>
      <c r="R206" s="111"/>
      <c r="S206" s="111"/>
      <c r="T206" s="112"/>
      <c r="U206" s="110"/>
      <c r="V206" s="111"/>
      <c r="W206" s="111"/>
      <c r="X206" s="111"/>
      <c r="Y206" s="112"/>
      <c r="Z206" s="89"/>
      <c r="AA206" s="90"/>
      <c r="AB206" s="90"/>
      <c r="AC206" s="90"/>
      <c r="AD206" s="91"/>
      <c r="AE206" s="89"/>
      <c r="AF206" s="90"/>
      <c r="AG206" s="90"/>
      <c r="AH206" s="90"/>
      <c r="AI206" s="91"/>
      <c r="AJ206" s="97" t="s">
        <v>408</v>
      </c>
      <c r="AK206" s="98"/>
      <c r="AL206" s="98" t="s">
        <v>408</v>
      </c>
      <c r="AM206" s="90"/>
      <c r="AN206" s="88"/>
      <c r="AO206" s="86" t="s">
        <v>408</v>
      </c>
      <c r="AP206" s="86"/>
      <c r="AQ206" s="86" t="s">
        <v>408</v>
      </c>
      <c r="AR206" s="86"/>
      <c r="AS206" s="88"/>
      <c r="AT206" s="89"/>
      <c r="AU206" s="90"/>
      <c r="AV206" s="90"/>
      <c r="AW206" s="90"/>
      <c r="AX206" s="90"/>
      <c r="AY206" s="90"/>
      <c r="AZ206" s="91"/>
      <c r="BA206" s="89"/>
      <c r="BB206" s="90"/>
      <c r="BC206" s="90"/>
      <c r="BD206" s="90"/>
      <c r="BE206" s="90"/>
      <c r="BF206" s="90"/>
      <c r="BG206" s="91"/>
      <c r="BH206" s="89"/>
      <c r="BI206" s="90"/>
      <c r="BJ206" s="90"/>
      <c r="BK206" s="90"/>
      <c r="BL206" s="90"/>
      <c r="BM206" s="90"/>
      <c r="BN206" s="91"/>
      <c r="BO206" s="26" t="s">
        <v>23098</v>
      </c>
      <c r="BP206" s="26" t="s">
        <v>23099</v>
      </c>
      <c r="BR206" s="25"/>
    </row>
    <row r="207" customFormat="false" ht="13.2" hidden="false" customHeight="false" outlineLevel="0" collapsed="false">
      <c r="A207" s="25" t="s">
        <v>22711</v>
      </c>
      <c r="B207" s="79"/>
      <c r="C207" s="78"/>
      <c r="D207" s="113" t="s">
        <v>23100</v>
      </c>
      <c r="E207" s="79"/>
      <c r="F207" s="79"/>
      <c r="G207" s="79"/>
      <c r="H207" s="79"/>
      <c r="I207" s="80"/>
      <c r="J207" s="110"/>
      <c r="K207" s="111"/>
      <c r="L207" s="111"/>
      <c r="M207" s="111"/>
      <c r="N207" s="111"/>
      <c r="O207" s="112"/>
      <c r="P207" s="110"/>
      <c r="Q207" s="111"/>
      <c r="R207" s="111"/>
      <c r="S207" s="111"/>
      <c r="T207" s="112"/>
      <c r="U207" s="110"/>
      <c r="V207" s="111"/>
      <c r="W207" s="111"/>
      <c r="X207" s="111"/>
      <c r="Y207" s="112"/>
      <c r="Z207" s="89"/>
      <c r="AA207" s="90"/>
      <c r="AB207" s="90"/>
      <c r="AC207" s="90"/>
      <c r="AD207" s="91"/>
      <c r="AE207" s="89"/>
      <c r="AF207" s="90"/>
      <c r="AG207" s="90"/>
      <c r="AH207" s="90"/>
      <c r="AI207" s="91"/>
      <c r="AJ207" s="97" t="s">
        <v>22727</v>
      </c>
      <c r="AK207" s="98"/>
      <c r="AL207" s="98" t="s">
        <v>22727</v>
      </c>
      <c r="AM207" s="98"/>
      <c r="AN207" s="88"/>
      <c r="AO207" s="86" t="s">
        <v>22727</v>
      </c>
      <c r="AP207" s="86"/>
      <c r="AQ207" s="86" t="s">
        <v>22727</v>
      </c>
      <c r="AR207" s="86"/>
      <c r="AS207" s="88"/>
      <c r="AT207" s="89"/>
      <c r="AU207" s="90"/>
      <c r="AV207" s="90"/>
      <c r="AW207" s="90"/>
      <c r="AX207" s="90"/>
      <c r="AY207" s="90"/>
      <c r="AZ207" s="91"/>
      <c r="BA207" s="89"/>
      <c r="BB207" s="90"/>
      <c r="BC207" s="90"/>
      <c r="BD207" s="90"/>
      <c r="BE207" s="90"/>
      <c r="BF207" s="90"/>
      <c r="BG207" s="91"/>
      <c r="BH207" s="89"/>
      <c r="BI207" s="90"/>
      <c r="BJ207" s="90"/>
      <c r="BK207" s="90"/>
      <c r="BL207" s="90"/>
      <c r="BM207" s="90"/>
      <c r="BN207" s="91"/>
      <c r="BO207" s="114" t="s">
        <v>23101</v>
      </c>
      <c r="BR207" s="25"/>
    </row>
    <row r="208" customFormat="false" ht="13.2" hidden="false" customHeight="false" outlineLevel="0" collapsed="false">
      <c r="A208" s="25" t="s">
        <v>22711</v>
      </c>
      <c r="B208" s="79"/>
      <c r="C208" s="78"/>
      <c r="D208" s="113" t="s">
        <v>23102</v>
      </c>
      <c r="E208" s="79"/>
      <c r="F208" s="79"/>
      <c r="G208" s="79"/>
      <c r="H208" s="79"/>
      <c r="I208" s="80"/>
      <c r="J208" s="110"/>
      <c r="K208" s="111"/>
      <c r="L208" s="111"/>
      <c r="M208" s="111"/>
      <c r="N208" s="111"/>
      <c r="O208" s="112"/>
      <c r="P208" s="110"/>
      <c r="Q208" s="111"/>
      <c r="R208" s="111"/>
      <c r="S208" s="111"/>
      <c r="T208" s="112"/>
      <c r="U208" s="110"/>
      <c r="V208" s="111"/>
      <c r="W208" s="111"/>
      <c r="X208" s="111"/>
      <c r="Y208" s="112"/>
      <c r="Z208" s="89"/>
      <c r="AA208" s="90"/>
      <c r="AB208" s="90"/>
      <c r="AC208" s="90"/>
      <c r="AD208" s="91"/>
      <c r="AE208" s="89"/>
      <c r="AF208" s="90"/>
      <c r="AG208" s="90"/>
      <c r="AH208" s="90"/>
      <c r="AI208" s="91"/>
      <c r="AJ208" s="97" t="s">
        <v>22727</v>
      </c>
      <c r="AK208" s="98"/>
      <c r="AL208" s="98" t="s">
        <v>22727</v>
      </c>
      <c r="AM208" s="98"/>
      <c r="AN208" s="88"/>
      <c r="AO208" s="86" t="s">
        <v>22727</v>
      </c>
      <c r="AP208" s="86"/>
      <c r="AQ208" s="86" t="s">
        <v>22727</v>
      </c>
      <c r="AR208" s="86"/>
      <c r="AS208" s="88"/>
      <c r="AT208" s="89"/>
      <c r="AU208" s="90"/>
      <c r="AV208" s="90"/>
      <c r="AW208" s="90"/>
      <c r="AX208" s="90"/>
      <c r="AY208" s="90"/>
      <c r="AZ208" s="91"/>
      <c r="BA208" s="89"/>
      <c r="BB208" s="90"/>
      <c r="BC208" s="90"/>
      <c r="BD208" s="90"/>
      <c r="BE208" s="90"/>
      <c r="BF208" s="90"/>
      <c r="BG208" s="91"/>
      <c r="BH208" s="89"/>
      <c r="BI208" s="90"/>
      <c r="BJ208" s="90"/>
      <c r="BK208" s="90"/>
      <c r="BL208" s="90"/>
      <c r="BM208" s="90"/>
      <c r="BN208" s="91"/>
      <c r="BO208" s="26" t="s">
        <v>23103</v>
      </c>
      <c r="BR208" s="25"/>
    </row>
    <row r="209" customFormat="false" ht="13.2" hidden="false" customHeight="false" outlineLevel="0" collapsed="false">
      <c r="A209" s="25" t="s">
        <v>22711</v>
      </c>
      <c r="B209" s="79"/>
      <c r="C209" s="78"/>
      <c r="D209" s="113" t="s">
        <v>23104</v>
      </c>
      <c r="E209" s="79"/>
      <c r="F209" s="79"/>
      <c r="G209" s="79"/>
      <c r="H209" s="79"/>
      <c r="I209" s="80"/>
      <c r="J209" s="110"/>
      <c r="K209" s="111"/>
      <c r="L209" s="111"/>
      <c r="M209" s="111"/>
      <c r="N209" s="111"/>
      <c r="O209" s="112"/>
      <c r="P209" s="110"/>
      <c r="Q209" s="111"/>
      <c r="R209" s="111"/>
      <c r="S209" s="111"/>
      <c r="T209" s="112"/>
      <c r="U209" s="110"/>
      <c r="V209" s="111"/>
      <c r="W209" s="111"/>
      <c r="X209" s="111"/>
      <c r="Y209" s="112"/>
      <c r="Z209" s="89"/>
      <c r="AA209" s="90"/>
      <c r="AB209" s="90"/>
      <c r="AC209" s="90"/>
      <c r="AD209" s="91"/>
      <c r="AE209" s="89"/>
      <c r="AF209" s="90"/>
      <c r="AG209" s="90"/>
      <c r="AH209" s="90"/>
      <c r="AI209" s="91"/>
      <c r="AJ209" s="97" t="s">
        <v>22727</v>
      </c>
      <c r="AK209" s="98"/>
      <c r="AL209" s="98" t="s">
        <v>22727</v>
      </c>
      <c r="AM209" s="98"/>
      <c r="AN209" s="88"/>
      <c r="AO209" s="86" t="s">
        <v>22727</v>
      </c>
      <c r="AP209" s="86"/>
      <c r="AQ209" s="86" t="s">
        <v>22727</v>
      </c>
      <c r="AR209" s="86"/>
      <c r="AS209" s="88"/>
      <c r="AT209" s="89"/>
      <c r="AU209" s="90"/>
      <c r="AV209" s="90"/>
      <c r="AW209" s="90"/>
      <c r="AX209" s="90"/>
      <c r="AY209" s="90"/>
      <c r="AZ209" s="91"/>
      <c r="BA209" s="89"/>
      <c r="BB209" s="90"/>
      <c r="BC209" s="90"/>
      <c r="BD209" s="90"/>
      <c r="BE209" s="90"/>
      <c r="BF209" s="90"/>
      <c r="BG209" s="91"/>
      <c r="BH209" s="89"/>
      <c r="BI209" s="90"/>
      <c r="BJ209" s="90"/>
      <c r="BK209" s="90"/>
      <c r="BL209" s="90"/>
      <c r="BM209" s="90"/>
      <c r="BN209" s="91"/>
      <c r="BO209" s="114" t="s">
        <v>23105</v>
      </c>
      <c r="BR209" s="25"/>
    </row>
    <row r="210" customFormat="false" ht="13.2" hidden="false" customHeight="false" outlineLevel="0" collapsed="false">
      <c r="A210" s="25" t="s">
        <v>22711</v>
      </c>
      <c r="B210" s="79"/>
      <c r="C210" s="78"/>
      <c r="D210" s="113" t="s">
        <v>23106</v>
      </c>
      <c r="E210" s="79"/>
      <c r="F210" s="79"/>
      <c r="G210" s="79"/>
      <c r="H210" s="79"/>
      <c r="I210" s="80"/>
      <c r="J210" s="110"/>
      <c r="K210" s="111"/>
      <c r="L210" s="111"/>
      <c r="M210" s="111"/>
      <c r="N210" s="111"/>
      <c r="O210" s="112"/>
      <c r="P210" s="110"/>
      <c r="Q210" s="111"/>
      <c r="R210" s="111"/>
      <c r="S210" s="111"/>
      <c r="T210" s="112"/>
      <c r="U210" s="110"/>
      <c r="V210" s="111"/>
      <c r="W210" s="111"/>
      <c r="X210" s="111"/>
      <c r="Y210" s="112"/>
      <c r="Z210" s="89"/>
      <c r="AA210" s="90"/>
      <c r="AB210" s="90"/>
      <c r="AC210" s="90"/>
      <c r="AD210" s="91"/>
      <c r="AE210" s="89"/>
      <c r="AF210" s="90"/>
      <c r="AG210" s="90"/>
      <c r="AH210" s="90"/>
      <c r="AI210" s="91"/>
      <c r="AJ210" s="97" t="s">
        <v>22727</v>
      </c>
      <c r="AK210" s="98"/>
      <c r="AL210" s="98" t="s">
        <v>22727</v>
      </c>
      <c r="AM210" s="98"/>
      <c r="AN210" s="88"/>
      <c r="AO210" s="86" t="s">
        <v>22727</v>
      </c>
      <c r="AP210" s="86"/>
      <c r="AQ210" s="86" t="s">
        <v>22727</v>
      </c>
      <c r="AR210" s="86"/>
      <c r="AS210" s="88"/>
      <c r="AT210" s="89"/>
      <c r="AU210" s="90"/>
      <c r="AV210" s="90"/>
      <c r="AW210" s="90"/>
      <c r="AX210" s="90"/>
      <c r="AY210" s="90"/>
      <c r="AZ210" s="91"/>
      <c r="BA210" s="89"/>
      <c r="BB210" s="90"/>
      <c r="BC210" s="90"/>
      <c r="BD210" s="90"/>
      <c r="BE210" s="90"/>
      <c r="BF210" s="90"/>
      <c r="BG210" s="91"/>
      <c r="BH210" s="89"/>
      <c r="BI210" s="90"/>
      <c r="BJ210" s="90"/>
      <c r="BK210" s="90"/>
      <c r="BL210" s="90"/>
      <c r="BM210" s="90"/>
      <c r="BN210" s="91"/>
      <c r="BO210" s="26" t="s">
        <v>23107</v>
      </c>
      <c r="BR210" s="25"/>
    </row>
    <row r="211" customFormat="false" ht="13.2" hidden="false" customHeight="false" outlineLevel="0" collapsed="false">
      <c r="A211" s="25" t="s">
        <v>22711</v>
      </c>
      <c r="B211" s="79"/>
      <c r="C211" s="78"/>
      <c r="D211" s="113" t="s">
        <v>23108</v>
      </c>
      <c r="E211" s="79"/>
      <c r="F211" s="79"/>
      <c r="G211" s="79"/>
      <c r="H211" s="79"/>
      <c r="I211" s="80"/>
      <c r="J211" s="110"/>
      <c r="K211" s="111"/>
      <c r="L211" s="111"/>
      <c r="M211" s="111"/>
      <c r="N211" s="111"/>
      <c r="O211" s="112"/>
      <c r="P211" s="110"/>
      <c r="Q211" s="111"/>
      <c r="R211" s="111"/>
      <c r="S211" s="111"/>
      <c r="T211" s="112"/>
      <c r="U211" s="110"/>
      <c r="V211" s="111"/>
      <c r="W211" s="111"/>
      <c r="X211" s="111"/>
      <c r="Y211" s="112"/>
      <c r="Z211" s="89"/>
      <c r="AA211" s="90"/>
      <c r="AB211" s="90"/>
      <c r="AC211" s="90"/>
      <c r="AD211" s="91"/>
      <c r="AE211" s="89"/>
      <c r="AF211" s="90"/>
      <c r="AG211" s="90"/>
      <c r="AH211" s="90"/>
      <c r="AI211" s="91"/>
      <c r="AJ211" s="97" t="s">
        <v>22727</v>
      </c>
      <c r="AK211" s="98"/>
      <c r="AL211" s="98" t="s">
        <v>22727</v>
      </c>
      <c r="AM211" s="98"/>
      <c r="AN211" s="88"/>
      <c r="AO211" s="86" t="s">
        <v>22727</v>
      </c>
      <c r="AP211" s="86"/>
      <c r="AQ211" s="86" t="s">
        <v>22727</v>
      </c>
      <c r="AR211" s="86"/>
      <c r="AS211" s="88"/>
      <c r="AT211" s="89"/>
      <c r="AU211" s="90"/>
      <c r="AV211" s="90"/>
      <c r="AW211" s="90"/>
      <c r="AX211" s="90"/>
      <c r="AY211" s="90"/>
      <c r="AZ211" s="91"/>
      <c r="BA211" s="89"/>
      <c r="BB211" s="90"/>
      <c r="BC211" s="90"/>
      <c r="BD211" s="90"/>
      <c r="BE211" s="90"/>
      <c r="BF211" s="90"/>
      <c r="BG211" s="91"/>
      <c r="BH211" s="89"/>
      <c r="BI211" s="90"/>
      <c r="BJ211" s="90"/>
      <c r="BK211" s="90"/>
      <c r="BL211" s="90"/>
      <c r="BM211" s="90"/>
      <c r="BN211" s="91"/>
      <c r="BO211" s="114" t="s">
        <v>23109</v>
      </c>
      <c r="BR211" s="25"/>
    </row>
    <row r="212" customFormat="false" ht="13.2" hidden="false" customHeight="false" outlineLevel="0" collapsed="false">
      <c r="A212" s="25" t="s">
        <v>22711</v>
      </c>
      <c r="B212" s="79"/>
      <c r="C212" s="78"/>
      <c r="D212" s="113"/>
      <c r="E212" s="79" t="s">
        <v>23110</v>
      </c>
      <c r="F212" s="79"/>
      <c r="G212" s="79"/>
      <c r="H212" s="79"/>
      <c r="I212" s="80"/>
      <c r="J212" s="110"/>
      <c r="K212" s="111"/>
      <c r="L212" s="111"/>
      <c r="M212" s="111"/>
      <c r="N212" s="111"/>
      <c r="O212" s="112"/>
      <c r="P212" s="110"/>
      <c r="Q212" s="111"/>
      <c r="R212" s="111"/>
      <c r="S212" s="111"/>
      <c r="T212" s="112"/>
      <c r="U212" s="110"/>
      <c r="V212" s="111"/>
      <c r="W212" s="111"/>
      <c r="X212" s="111"/>
      <c r="Y212" s="112"/>
      <c r="Z212" s="89"/>
      <c r="AA212" s="90"/>
      <c r="AB212" s="90"/>
      <c r="AC212" s="90"/>
      <c r="AD212" s="91"/>
      <c r="AE212" s="89"/>
      <c r="AF212" s="90"/>
      <c r="AG212" s="90"/>
      <c r="AH212" s="90"/>
      <c r="AI212" s="91"/>
      <c r="AJ212" s="97" t="s">
        <v>408</v>
      </c>
      <c r="AK212" s="98"/>
      <c r="AL212" s="98" t="s">
        <v>408</v>
      </c>
      <c r="AM212" s="90"/>
      <c r="AN212" s="88"/>
      <c r="AO212" s="86" t="s">
        <v>408</v>
      </c>
      <c r="AP212" s="86"/>
      <c r="AQ212" s="86" t="s">
        <v>408</v>
      </c>
      <c r="AR212" s="86"/>
      <c r="AS212" s="88"/>
      <c r="AT212" s="89"/>
      <c r="AU212" s="90"/>
      <c r="AV212" s="90"/>
      <c r="AW212" s="90"/>
      <c r="AX212" s="90"/>
      <c r="AY212" s="90"/>
      <c r="AZ212" s="91"/>
      <c r="BA212" s="89"/>
      <c r="BB212" s="90"/>
      <c r="BC212" s="90"/>
      <c r="BD212" s="90"/>
      <c r="BE212" s="90"/>
      <c r="BF212" s="90"/>
      <c r="BG212" s="91"/>
      <c r="BH212" s="89"/>
      <c r="BI212" s="90"/>
      <c r="BJ212" s="90"/>
      <c r="BK212" s="90"/>
      <c r="BL212" s="90"/>
      <c r="BM212" s="90"/>
      <c r="BN212" s="91"/>
      <c r="BO212" s="114" t="s">
        <v>23111</v>
      </c>
      <c r="BR212" s="25"/>
    </row>
    <row r="213" customFormat="false" ht="13.2" hidden="false" customHeight="false" outlineLevel="0" collapsed="false">
      <c r="A213" s="25" t="s">
        <v>22711</v>
      </c>
      <c r="B213" s="79"/>
      <c r="C213" s="78"/>
      <c r="D213" s="113"/>
      <c r="E213" s="79" t="s">
        <v>23112</v>
      </c>
      <c r="F213" s="79"/>
      <c r="G213" s="79"/>
      <c r="H213" s="79"/>
      <c r="I213" s="80"/>
      <c r="J213" s="110"/>
      <c r="K213" s="111"/>
      <c r="L213" s="111"/>
      <c r="M213" s="111"/>
      <c r="N213" s="111"/>
      <c r="O213" s="112"/>
      <c r="P213" s="110"/>
      <c r="Q213" s="111"/>
      <c r="R213" s="111"/>
      <c r="S213" s="111"/>
      <c r="T213" s="112"/>
      <c r="U213" s="110"/>
      <c r="V213" s="111"/>
      <c r="W213" s="111"/>
      <c r="X213" s="111"/>
      <c r="Y213" s="112"/>
      <c r="Z213" s="89"/>
      <c r="AA213" s="90"/>
      <c r="AB213" s="90"/>
      <c r="AC213" s="90"/>
      <c r="AD213" s="91"/>
      <c r="AE213" s="89"/>
      <c r="AF213" s="90"/>
      <c r="AG213" s="90"/>
      <c r="AH213" s="90"/>
      <c r="AI213" s="91"/>
      <c r="AJ213" s="97" t="s">
        <v>22727</v>
      </c>
      <c r="AK213" s="98"/>
      <c r="AL213" s="98" t="s">
        <v>22727</v>
      </c>
      <c r="AM213" s="98"/>
      <c r="AN213" s="88"/>
      <c r="AO213" s="86" t="s">
        <v>22727</v>
      </c>
      <c r="AP213" s="86"/>
      <c r="AQ213" s="86" t="s">
        <v>22727</v>
      </c>
      <c r="AR213" s="86"/>
      <c r="AS213" s="88"/>
      <c r="AT213" s="89"/>
      <c r="AU213" s="90"/>
      <c r="AV213" s="90"/>
      <c r="AW213" s="90"/>
      <c r="AX213" s="90"/>
      <c r="AY213" s="90"/>
      <c r="AZ213" s="91"/>
      <c r="BA213" s="89"/>
      <c r="BB213" s="90"/>
      <c r="BC213" s="90"/>
      <c r="BD213" s="90"/>
      <c r="BE213" s="90"/>
      <c r="BF213" s="90"/>
      <c r="BG213" s="91"/>
      <c r="BH213" s="89"/>
      <c r="BI213" s="90"/>
      <c r="BJ213" s="90"/>
      <c r="BK213" s="90"/>
      <c r="BL213" s="90"/>
      <c r="BM213" s="90"/>
      <c r="BN213" s="91"/>
      <c r="BO213" s="114" t="s">
        <v>23113</v>
      </c>
      <c r="BR213" s="25"/>
    </row>
    <row r="214" customFormat="false" ht="13.2" hidden="false" customHeight="false" outlineLevel="0" collapsed="false">
      <c r="A214" s="25" t="s">
        <v>22711</v>
      </c>
      <c r="B214" s="79"/>
      <c r="C214" s="78"/>
      <c r="D214" s="113"/>
      <c r="E214" s="79" t="s">
        <v>23114</v>
      </c>
      <c r="F214" s="79"/>
      <c r="G214" s="79"/>
      <c r="H214" s="79"/>
      <c r="I214" s="80"/>
      <c r="J214" s="110"/>
      <c r="K214" s="111"/>
      <c r="L214" s="111"/>
      <c r="M214" s="111"/>
      <c r="N214" s="111"/>
      <c r="O214" s="112"/>
      <c r="P214" s="110"/>
      <c r="Q214" s="111"/>
      <c r="R214" s="111"/>
      <c r="S214" s="111"/>
      <c r="T214" s="112"/>
      <c r="U214" s="110"/>
      <c r="V214" s="111"/>
      <c r="W214" s="111"/>
      <c r="X214" s="111"/>
      <c r="Y214" s="112"/>
      <c r="Z214" s="89"/>
      <c r="AA214" s="90"/>
      <c r="AB214" s="90"/>
      <c r="AC214" s="90"/>
      <c r="AD214" s="91"/>
      <c r="AE214" s="89"/>
      <c r="AF214" s="90"/>
      <c r="AG214" s="90"/>
      <c r="AH214" s="90"/>
      <c r="AI214" s="91"/>
      <c r="AJ214" s="97" t="s">
        <v>408</v>
      </c>
      <c r="AK214" s="98"/>
      <c r="AL214" s="98" t="s">
        <v>408</v>
      </c>
      <c r="AM214" s="90"/>
      <c r="AN214" s="88"/>
      <c r="AO214" s="86" t="s">
        <v>408</v>
      </c>
      <c r="AP214" s="86"/>
      <c r="AQ214" s="86" t="s">
        <v>408</v>
      </c>
      <c r="AR214" s="86"/>
      <c r="AS214" s="88"/>
      <c r="AT214" s="89"/>
      <c r="AU214" s="90"/>
      <c r="AV214" s="90"/>
      <c r="AW214" s="90"/>
      <c r="AX214" s="90"/>
      <c r="AY214" s="90"/>
      <c r="AZ214" s="91"/>
      <c r="BA214" s="89"/>
      <c r="BB214" s="90"/>
      <c r="BC214" s="90"/>
      <c r="BD214" s="90"/>
      <c r="BE214" s="90"/>
      <c r="BF214" s="90"/>
      <c r="BG214" s="91"/>
      <c r="BH214" s="89"/>
      <c r="BI214" s="90"/>
      <c r="BJ214" s="90"/>
      <c r="BK214" s="90"/>
      <c r="BL214" s="90"/>
      <c r="BM214" s="90"/>
      <c r="BN214" s="91"/>
      <c r="BO214" s="114" t="s">
        <v>23115</v>
      </c>
      <c r="BP214" s="26" t="s">
        <v>23099</v>
      </c>
      <c r="BR214" s="25"/>
    </row>
    <row r="215" customFormat="false" ht="13.2" hidden="false" customHeight="false" outlineLevel="0" collapsed="false">
      <c r="A215" s="25" t="s">
        <v>22711</v>
      </c>
      <c r="B215" s="79"/>
      <c r="C215" s="78"/>
      <c r="D215" s="113"/>
      <c r="E215" s="79" t="s">
        <v>23116</v>
      </c>
      <c r="F215" s="79"/>
      <c r="G215" s="79"/>
      <c r="H215" s="79"/>
      <c r="I215" s="80"/>
      <c r="J215" s="110"/>
      <c r="K215" s="111"/>
      <c r="L215" s="111"/>
      <c r="M215" s="111"/>
      <c r="N215" s="111"/>
      <c r="O215" s="112"/>
      <c r="P215" s="110"/>
      <c r="Q215" s="111"/>
      <c r="R215" s="111"/>
      <c r="S215" s="111"/>
      <c r="T215" s="112"/>
      <c r="U215" s="110"/>
      <c r="V215" s="111"/>
      <c r="W215" s="111"/>
      <c r="X215" s="111"/>
      <c r="Y215" s="112"/>
      <c r="Z215" s="89"/>
      <c r="AA215" s="90"/>
      <c r="AB215" s="90"/>
      <c r="AC215" s="90"/>
      <c r="AD215" s="91"/>
      <c r="AE215" s="89"/>
      <c r="AF215" s="90"/>
      <c r="AG215" s="90"/>
      <c r="AH215" s="90"/>
      <c r="AI215" s="91"/>
      <c r="AJ215" s="97" t="s">
        <v>22727</v>
      </c>
      <c r="AK215" s="98"/>
      <c r="AL215" s="98" t="s">
        <v>22727</v>
      </c>
      <c r="AM215" s="98"/>
      <c r="AN215" s="88"/>
      <c r="AO215" s="86" t="s">
        <v>22727</v>
      </c>
      <c r="AP215" s="86"/>
      <c r="AQ215" s="86" t="s">
        <v>22727</v>
      </c>
      <c r="AR215" s="86"/>
      <c r="AS215" s="88"/>
      <c r="AT215" s="89"/>
      <c r="AU215" s="90"/>
      <c r="AV215" s="90"/>
      <c r="AW215" s="90"/>
      <c r="AX215" s="90"/>
      <c r="AY215" s="90"/>
      <c r="AZ215" s="91"/>
      <c r="BA215" s="89"/>
      <c r="BB215" s="90"/>
      <c r="BC215" s="90"/>
      <c r="BD215" s="90"/>
      <c r="BE215" s="90"/>
      <c r="BF215" s="90"/>
      <c r="BG215" s="91"/>
      <c r="BH215" s="89"/>
      <c r="BI215" s="90"/>
      <c r="BJ215" s="90"/>
      <c r="BK215" s="90"/>
      <c r="BL215" s="90"/>
      <c r="BM215" s="90"/>
      <c r="BN215" s="91"/>
      <c r="BO215" s="114" t="s">
        <v>23117</v>
      </c>
      <c r="BR215" s="25"/>
    </row>
    <row r="216" customFormat="false" ht="13.2" hidden="false" customHeight="false" outlineLevel="0" collapsed="false">
      <c r="A216" s="25" t="s">
        <v>22711</v>
      </c>
      <c r="B216" s="79"/>
      <c r="C216" s="78"/>
      <c r="D216" s="113"/>
      <c r="E216" s="79" t="s">
        <v>23118</v>
      </c>
      <c r="F216" s="79"/>
      <c r="G216" s="79"/>
      <c r="H216" s="79"/>
      <c r="I216" s="80"/>
      <c r="J216" s="110"/>
      <c r="K216" s="111"/>
      <c r="L216" s="111"/>
      <c r="M216" s="111"/>
      <c r="N216" s="111"/>
      <c r="O216" s="112"/>
      <c r="P216" s="110"/>
      <c r="Q216" s="111"/>
      <c r="R216" s="111"/>
      <c r="S216" s="111"/>
      <c r="T216" s="112"/>
      <c r="U216" s="110"/>
      <c r="V216" s="111"/>
      <c r="W216" s="111"/>
      <c r="X216" s="111"/>
      <c r="Y216" s="112"/>
      <c r="Z216" s="89"/>
      <c r="AA216" s="90"/>
      <c r="AB216" s="90"/>
      <c r="AC216" s="90"/>
      <c r="AD216" s="91"/>
      <c r="AE216" s="89"/>
      <c r="AF216" s="90"/>
      <c r="AG216" s="90"/>
      <c r="AH216" s="90"/>
      <c r="AI216" s="91"/>
      <c r="AJ216" s="97" t="s">
        <v>408</v>
      </c>
      <c r="AK216" s="98"/>
      <c r="AL216" s="98" t="s">
        <v>408</v>
      </c>
      <c r="AM216" s="90"/>
      <c r="AN216" s="88"/>
      <c r="AO216" s="86" t="s">
        <v>408</v>
      </c>
      <c r="AP216" s="86"/>
      <c r="AQ216" s="86" t="s">
        <v>408</v>
      </c>
      <c r="AR216" s="86"/>
      <c r="AS216" s="88"/>
      <c r="AT216" s="89"/>
      <c r="AU216" s="90"/>
      <c r="AV216" s="90"/>
      <c r="AW216" s="90"/>
      <c r="AX216" s="90"/>
      <c r="AY216" s="90"/>
      <c r="AZ216" s="91"/>
      <c r="BA216" s="89"/>
      <c r="BB216" s="90"/>
      <c r="BC216" s="90"/>
      <c r="BD216" s="90"/>
      <c r="BE216" s="90"/>
      <c r="BF216" s="90"/>
      <c r="BG216" s="91"/>
      <c r="BH216" s="89"/>
      <c r="BI216" s="90"/>
      <c r="BJ216" s="90"/>
      <c r="BK216" s="90"/>
      <c r="BL216" s="90"/>
      <c r="BM216" s="90"/>
      <c r="BN216" s="91"/>
      <c r="BO216" s="114" t="s">
        <v>23119</v>
      </c>
      <c r="BP216" s="26" t="s">
        <v>23099</v>
      </c>
      <c r="BR216" s="25"/>
    </row>
    <row r="217" customFormat="false" ht="13.2" hidden="false" customHeight="false" outlineLevel="0" collapsed="false">
      <c r="A217" s="25" t="s">
        <v>22711</v>
      </c>
      <c r="B217" s="79"/>
      <c r="C217" s="78"/>
      <c r="D217" s="113"/>
      <c r="E217" s="79" t="s">
        <v>23120</v>
      </c>
      <c r="F217" s="79"/>
      <c r="G217" s="79"/>
      <c r="H217" s="79"/>
      <c r="I217" s="80"/>
      <c r="J217" s="110"/>
      <c r="K217" s="111"/>
      <c r="L217" s="111"/>
      <c r="M217" s="111"/>
      <c r="N217" s="111"/>
      <c r="O217" s="112"/>
      <c r="P217" s="110"/>
      <c r="Q217" s="111"/>
      <c r="R217" s="111"/>
      <c r="S217" s="111"/>
      <c r="T217" s="112"/>
      <c r="U217" s="110"/>
      <c r="V217" s="111"/>
      <c r="W217" s="111"/>
      <c r="X217" s="111"/>
      <c r="Y217" s="112"/>
      <c r="Z217" s="89"/>
      <c r="AA217" s="90"/>
      <c r="AB217" s="90"/>
      <c r="AC217" s="90"/>
      <c r="AD217" s="91"/>
      <c r="AE217" s="89"/>
      <c r="AF217" s="90"/>
      <c r="AG217" s="90"/>
      <c r="AH217" s="90"/>
      <c r="AI217" s="91"/>
      <c r="AJ217" s="97" t="s">
        <v>22727</v>
      </c>
      <c r="AK217" s="98"/>
      <c r="AL217" s="98" t="s">
        <v>22727</v>
      </c>
      <c r="AM217" s="98"/>
      <c r="AN217" s="88"/>
      <c r="AO217" s="86" t="s">
        <v>22727</v>
      </c>
      <c r="AP217" s="86"/>
      <c r="AQ217" s="86" t="s">
        <v>22727</v>
      </c>
      <c r="AR217" s="86"/>
      <c r="AS217" s="88"/>
      <c r="AT217" s="89"/>
      <c r="AU217" s="90"/>
      <c r="AV217" s="90"/>
      <c r="AW217" s="90"/>
      <c r="AX217" s="90"/>
      <c r="AY217" s="90"/>
      <c r="AZ217" s="91"/>
      <c r="BA217" s="89"/>
      <c r="BB217" s="90"/>
      <c r="BC217" s="90"/>
      <c r="BD217" s="90"/>
      <c r="BE217" s="90"/>
      <c r="BF217" s="90"/>
      <c r="BG217" s="91"/>
      <c r="BH217" s="89"/>
      <c r="BI217" s="90"/>
      <c r="BJ217" s="90"/>
      <c r="BK217" s="90"/>
      <c r="BL217" s="90"/>
      <c r="BM217" s="90"/>
      <c r="BN217" s="91"/>
      <c r="BO217" s="114" t="s">
        <v>23121</v>
      </c>
      <c r="BR217" s="25"/>
    </row>
    <row r="218" customFormat="false" ht="26.4" hidden="false" customHeight="false" outlineLevel="0" collapsed="false">
      <c r="A218" s="25" t="s">
        <v>22711</v>
      </c>
      <c r="B218" s="79"/>
      <c r="C218" s="78"/>
      <c r="D218" s="113"/>
      <c r="E218" s="79" t="s">
        <v>23122</v>
      </c>
      <c r="F218" s="79"/>
      <c r="G218" s="79"/>
      <c r="H218" s="79"/>
      <c r="I218" s="80"/>
      <c r="J218" s="110"/>
      <c r="K218" s="111"/>
      <c r="L218" s="111"/>
      <c r="M218" s="111"/>
      <c r="N218" s="111"/>
      <c r="O218" s="112"/>
      <c r="P218" s="110"/>
      <c r="Q218" s="111"/>
      <c r="R218" s="111"/>
      <c r="S218" s="111"/>
      <c r="T218" s="112"/>
      <c r="U218" s="110"/>
      <c r="V218" s="111"/>
      <c r="W218" s="111"/>
      <c r="X218" s="111"/>
      <c r="Y218" s="112"/>
      <c r="Z218" s="89"/>
      <c r="AA218" s="90"/>
      <c r="AB218" s="90"/>
      <c r="AC218" s="90"/>
      <c r="AD218" s="91"/>
      <c r="AE218" s="89"/>
      <c r="AF218" s="90"/>
      <c r="AG218" s="90"/>
      <c r="AH218" s="90"/>
      <c r="AI218" s="91"/>
      <c r="AJ218" s="97" t="s">
        <v>408</v>
      </c>
      <c r="AK218" s="98"/>
      <c r="AL218" s="98" t="s">
        <v>408</v>
      </c>
      <c r="AM218" s="90"/>
      <c r="AN218" s="88"/>
      <c r="AO218" s="86" t="s">
        <v>408</v>
      </c>
      <c r="AP218" s="86"/>
      <c r="AQ218" s="86" t="s">
        <v>408</v>
      </c>
      <c r="AR218" s="86"/>
      <c r="AS218" s="88"/>
      <c r="AT218" s="89"/>
      <c r="AU218" s="90"/>
      <c r="AV218" s="90"/>
      <c r="AW218" s="90"/>
      <c r="AX218" s="90"/>
      <c r="AY218" s="90"/>
      <c r="AZ218" s="91"/>
      <c r="BA218" s="89"/>
      <c r="BB218" s="90"/>
      <c r="BC218" s="90"/>
      <c r="BD218" s="90"/>
      <c r="BE218" s="90"/>
      <c r="BF218" s="90"/>
      <c r="BG218" s="91"/>
      <c r="BH218" s="89"/>
      <c r="BI218" s="90"/>
      <c r="BJ218" s="90"/>
      <c r="BK218" s="90"/>
      <c r="BL218" s="90"/>
      <c r="BM218" s="90"/>
      <c r="BN218" s="91"/>
      <c r="BO218" s="114" t="s">
        <v>23123</v>
      </c>
      <c r="BP218" s="26" t="s">
        <v>23099</v>
      </c>
      <c r="BR218" s="25"/>
    </row>
    <row r="219" customFormat="false" ht="26.4" hidden="false" customHeight="false" outlineLevel="0" collapsed="false">
      <c r="A219" s="25" t="s">
        <v>22711</v>
      </c>
      <c r="B219" s="79"/>
      <c r="C219" s="78"/>
      <c r="D219" s="113"/>
      <c r="E219" s="79" t="s">
        <v>23124</v>
      </c>
      <c r="F219" s="79"/>
      <c r="G219" s="79"/>
      <c r="H219" s="79"/>
      <c r="I219" s="80"/>
      <c r="J219" s="110"/>
      <c r="K219" s="111"/>
      <c r="L219" s="111"/>
      <c r="M219" s="111"/>
      <c r="N219" s="111"/>
      <c r="O219" s="112"/>
      <c r="P219" s="110"/>
      <c r="Q219" s="111"/>
      <c r="R219" s="111"/>
      <c r="S219" s="111"/>
      <c r="T219" s="112"/>
      <c r="U219" s="110"/>
      <c r="V219" s="111"/>
      <c r="W219" s="111"/>
      <c r="X219" s="111"/>
      <c r="Y219" s="112"/>
      <c r="Z219" s="89"/>
      <c r="AA219" s="90"/>
      <c r="AB219" s="90"/>
      <c r="AC219" s="90"/>
      <c r="AD219" s="91"/>
      <c r="AE219" s="89"/>
      <c r="AF219" s="90"/>
      <c r="AG219" s="90"/>
      <c r="AH219" s="90"/>
      <c r="AI219" s="91"/>
      <c r="AJ219" s="97" t="s">
        <v>22727</v>
      </c>
      <c r="AK219" s="98"/>
      <c r="AL219" s="98" t="s">
        <v>22727</v>
      </c>
      <c r="AM219" s="98"/>
      <c r="AN219" s="88"/>
      <c r="AO219" s="86" t="s">
        <v>22727</v>
      </c>
      <c r="AP219" s="86"/>
      <c r="AQ219" s="86" t="s">
        <v>22727</v>
      </c>
      <c r="AR219" s="86"/>
      <c r="AS219" s="88"/>
      <c r="AT219" s="89"/>
      <c r="AU219" s="90"/>
      <c r="AV219" s="90"/>
      <c r="AW219" s="90"/>
      <c r="AX219" s="90"/>
      <c r="AY219" s="90"/>
      <c r="AZ219" s="91"/>
      <c r="BA219" s="89"/>
      <c r="BB219" s="90"/>
      <c r="BC219" s="90"/>
      <c r="BD219" s="90"/>
      <c r="BE219" s="90"/>
      <c r="BF219" s="90"/>
      <c r="BG219" s="91"/>
      <c r="BH219" s="89"/>
      <c r="BI219" s="90"/>
      <c r="BJ219" s="90"/>
      <c r="BK219" s="90"/>
      <c r="BL219" s="90"/>
      <c r="BM219" s="90"/>
      <c r="BN219" s="91"/>
      <c r="BO219" s="114" t="s">
        <v>23125</v>
      </c>
      <c r="BR219" s="25"/>
    </row>
    <row r="220" customFormat="false" ht="13.2" hidden="false" customHeight="false" outlineLevel="0" collapsed="false">
      <c r="A220" s="25" t="s">
        <v>22711</v>
      </c>
      <c r="B220" s="79"/>
      <c r="C220" s="78"/>
      <c r="D220" s="113"/>
      <c r="E220" s="79" t="s">
        <v>23126</v>
      </c>
      <c r="F220" s="79"/>
      <c r="G220" s="79"/>
      <c r="H220" s="79"/>
      <c r="I220" s="80"/>
      <c r="J220" s="110"/>
      <c r="K220" s="111"/>
      <c r="L220" s="111"/>
      <c r="M220" s="111"/>
      <c r="N220" s="111"/>
      <c r="O220" s="112"/>
      <c r="P220" s="110"/>
      <c r="Q220" s="111"/>
      <c r="R220" s="111"/>
      <c r="S220" s="111"/>
      <c r="T220" s="112"/>
      <c r="U220" s="110"/>
      <c r="V220" s="111"/>
      <c r="W220" s="111"/>
      <c r="X220" s="111"/>
      <c r="Y220" s="112"/>
      <c r="Z220" s="89"/>
      <c r="AA220" s="90"/>
      <c r="AB220" s="90"/>
      <c r="AC220" s="90"/>
      <c r="AD220" s="91"/>
      <c r="AE220" s="89"/>
      <c r="AF220" s="90"/>
      <c r="AG220" s="90"/>
      <c r="AH220" s="90"/>
      <c r="AI220" s="91"/>
      <c r="AJ220" s="97" t="s">
        <v>408</v>
      </c>
      <c r="AK220" s="98"/>
      <c r="AL220" s="98" t="s">
        <v>408</v>
      </c>
      <c r="AM220" s="90"/>
      <c r="AN220" s="88"/>
      <c r="AO220" s="86" t="s">
        <v>408</v>
      </c>
      <c r="AP220" s="86"/>
      <c r="AQ220" s="86" t="s">
        <v>408</v>
      </c>
      <c r="AR220" s="86"/>
      <c r="AS220" s="88"/>
      <c r="AT220" s="89"/>
      <c r="AU220" s="90"/>
      <c r="AV220" s="90"/>
      <c r="AW220" s="90"/>
      <c r="AX220" s="90"/>
      <c r="AY220" s="90"/>
      <c r="AZ220" s="91"/>
      <c r="BA220" s="89"/>
      <c r="BB220" s="90"/>
      <c r="BC220" s="90"/>
      <c r="BD220" s="90"/>
      <c r="BE220" s="90"/>
      <c r="BF220" s="90"/>
      <c r="BG220" s="91"/>
      <c r="BH220" s="89"/>
      <c r="BI220" s="90"/>
      <c r="BJ220" s="90"/>
      <c r="BK220" s="90"/>
      <c r="BL220" s="90"/>
      <c r="BM220" s="90"/>
      <c r="BN220" s="91"/>
      <c r="BO220" s="114" t="s">
        <v>23127</v>
      </c>
      <c r="BP220" s="26" t="s">
        <v>23099</v>
      </c>
      <c r="BR220" s="25"/>
    </row>
    <row r="221" customFormat="false" ht="13.2" hidden="false" customHeight="false" outlineLevel="0" collapsed="false">
      <c r="A221" s="25" t="s">
        <v>22711</v>
      </c>
      <c r="B221" s="79"/>
      <c r="C221" s="78"/>
      <c r="D221" s="113"/>
      <c r="E221" s="79" t="s">
        <v>23128</v>
      </c>
      <c r="F221" s="79"/>
      <c r="G221" s="79"/>
      <c r="H221" s="79"/>
      <c r="I221" s="80"/>
      <c r="J221" s="110"/>
      <c r="K221" s="111"/>
      <c r="L221" s="111"/>
      <c r="M221" s="111"/>
      <c r="N221" s="111"/>
      <c r="O221" s="112"/>
      <c r="P221" s="110"/>
      <c r="Q221" s="111"/>
      <c r="R221" s="111"/>
      <c r="S221" s="111"/>
      <c r="T221" s="112"/>
      <c r="U221" s="110"/>
      <c r="V221" s="111"/>
      <c r="W221" s="111"/>
      <c r="X221" s="111"/>
      <c r="Y221" s="112"/>
      <c r="Z221" s="89"/>
      <c r="AA221" s="90"/>
      <c r="AB221" s="90"/>
      <c r="AC221" s="90"/>
      <c r="AD221" s="91"/>
      <c r="AE221" s="89"/>
      <c r="AF221" s="90"/>
      <c r="AG221" s="90"/>
      <c r="AH221" s="90"/>
      <c r="AI221" s="91"/>
      <c r="AJ221" s="97" t="s">
        <v>22727</v>
      </c>
      <c r="AK221" s="98"/>
      <c r="AL221" s="98" t="s">
        <v>22727</v>
      </c>
      <c r="AM221" s="98"/>
      <c r="AN221" s="88"/>
      <c r="AO221" s="86" t="s">
        <v>22727</v>
      </c>
      <c r="AP221" s="86"/>
      <c r="AQ221" s="86" t="s">
        <v>22727</v>
      </c>
      <c r="AR221" s="86"/>
      <c r="AS221" s="88"/>
      <c r="AT221" s="89"/>
      <c r="AU221" s="90"/>
      <c r="AV221" s="90"/>
      <c r="AW221" s="90"/>
      <c r="AX221" s="90"/>
      <c r="AY221" s="90"/>
      <c r="AZ221" s="91"/>
      <c r="BA221" s="89"/>
      <c r="BB221" s="90"/>
      <c r="BC221" s="90"/>
      <c r="BD221" s="90"/>
      <c r="BE221" s="90"/>
      <c r="BF221" s="90"/>
      <c r="BG221" s="91"/>
      <c r="BH221" s="89"/>
      <c r="BI221" s="90"/>
      <c r="BJ221" s="90"/>
      <c r="BK221" s="90"/>
      <c r="BL221" s="90"/>
      <c r="BM221" s="90"/>
      <c r="BN221" s="91"/>
      <c r="BO221" s="114" t="s">
        <v>23129</v>
      </c>
      <c r="BR221" s="25"/>
    </row>
    <row r="222" customFormat="false" ht="13.2" hidden="false" customHeight="false" outlineLevel="0" collapsed="false">
      <c r="A222" s="25" t="s">
        <v>22711</v>
      </c>
      <c r="B222" s="79"/>
      <c r="C222" s="78"/>
      <c r="D222" s="113"/>
      <c r="E222" s="79" t="s">
        <v>23130</v>
      </c>
      <c r="F222" s="79"/>
      <c r="G222" s="79"/>
      <c r="H222" s="79"/>
      <c r="I222" s="80"/>
      <c r="J222" s="110"/>
      <c r="K222" s="111"/>
      <c r="L222" s="111"/>
      <c r="M222" s="111"/>
      <c r="N222" s="111"/>
      <c r="O222" s="112"/>
      <c r="P222" s="110"/>
      <c r="Q222" s="111"/>
      <c r="R222" s="111"/>
      <c r="S222" s="111"/>
      <c r="T222" s="112"/>
      <c r="U222" s="110"/>
      <c r="V222" s="111"/>
      <c r="W222" s="111"/>
      <c r="X222" s="111"/>
      <c r="Y222" s="112"/>
      <c r="Z222" s="89"/>
      <c r="AA222" s="90"/>
      <c r="AB222" s="90"/>
      <c r="AC222" s="90"/>
      <c r="AD222" s="91"/>
      <c r="AE222" s="89"/>
      <c r="AF222" s="90"/>
      <c r="AG222" s="90"/>
      <c r="AH222" s="90"/>
      <c r="AI222" s="91"/>
      <c r="AJ222" s="97" t="s">
        <v>408</v>
      </c>
      <c r="AK222" s="98"/>
      <c r="AL222" s="98" t="s">
        <v>408</v>
      </c>
      <c r="AM222" s="90"/>
      <c r="AN222" s="88"/>
      <c r="AO222" s="86" t="s">
        <v>408</v>
      </c>
      <c r="AP222" s="86"/>
      <c r="AQ222" s="86" t="s">
        <v>408</v>
      </c>
      <c r="AR222" s="86"/>
      <c r="AS222" s="88"/>
      <c r="AT222" s="89"/>
      <c r="AU222" s="90"/>
      <c r="AV222" s="90"/>
      <c r="AW222" s="90"/>
      <c r="AX222" s="90"/>
      <c r="AY222" s="90"/>
      <c r="AZ222" s="91"/>
      <c r="BA222" s="89"/>
      <c r="BB222" s="90"/>
      <c r="BC222" s="90"/>
      <c r="BD222" s="90"/>
      <c r="BE222" s="90"/>
      <c r="BF222" s="90"/>
      <c r="BG222" s="91"/>
      <c r="BH222" s="89"/>
      <c r="BI222" s="90"/>
      <c r="BJ222" s="90"/>
      <c r="BK222" s="90"/>
      <c r="BL222" s="90"/>
      <c r="BM222" s="90"/>
      <c r="BN222" s="91"/>
      <c r="BO222" s="114" t="s">
        <v>23131</v>
      </c>
      <c r="BP222" s="26" t="s">
        <v>23099</v>
      </c>
      <c r="BR222" s="25"/>
    </row>
    <row r="223" customFormat="false" ht="13.2" hidden="false" customHeight="false" outlineLevel="0" collapsed="false">
      <c r="A223" s="25" t="s">
        <v>22711</v>
      </c>
      <c r="B223" s="79"/>
      <c r="C223" s="78"/>
      <c r="D223" s="113"/>
      <c r="E223" s="79" t="s">
        <v>23132</v>
      </c>
      <c r="F223" s="79"/>
      <c r="G223" s="79"/>
      <c r="H223" s="79"/>
      <c r="I223" s="80"/>
      <c r="J223" s="110"/>
      <c r="K223" s="111"/>
      <c r="L223" s="111"/>
      <c r="M223" s="111"/>
      <c r="N223" s="111"/>
      <c r="O223" s="112"/>
      <c r="P223" s="110"/>
      <c r="Q223" s="111"/>
      <c r="R223" s="111"/>
      <c r="S223" s="111"/>
      <c r="T223" s="112"/>
      <c r="U223" s="110"/>
      <c r="V223" s="111"/>
      <c r="W223" s="111"/>
      <c r="X223" s="111"/>
      <c r="Y223" s="112"/>
      <c r="Z223" s="89"/>
      <c r="AA223" s="90"/>
      <c r="AB223" s="90"/>
      <c r="AC223" s="90"/>
      <c r="AD223" s="91"/>
      <c r="AE223" s="89"/>
      <c r="AF223" s="90"/>
      <c r="AG223" s="90"/>
      <c r="AH223" s="90"/>
      <c r="AI223" s="91"/>
      <c r="AJ223" s="97" t="s">
        <v>22727</v>
      </c>
      <c r="AK223" s="98"/>
      <c r="AL223" s="98" t="s">
        <v>22727</v>
      </c>
      <c r="AM223" s="98"/>
      <c r="AN223" s="88"/>
      <c r="AO223" s="86" t="s">
        <v>22727</v>
      </c>
      <c r="AP223" s="86"/>
      <c r="AQ223" s="86" t="s">
        <v>22727</v>
      </c>
      <c r="AR223" s="86"/>
      <c r="AS223" s="88"/>
      <c r="AT223" s="89"/>
      <c r="AU223" s="90"/>
      <c r="AV223" s="90"/>
      <c r="AW223" s="90"/>
      <c r="AX223" s="90"/>
      <c r="AY223" s="90"/>
      <c r="AZ223" s="91"/>
      <c r="BA223" s="89"/>
      <c r="BB223" s="90"/>
      <c r="BC223" s="90"/>
      <c r="BD223" s="90"/>
      <c r="BE223" s="90"/>
      <c r="BF223" s="90"/>
      <c r="BG223" s="91"/>
      <c r="BH223" s="89"/>
      <c r="BI223" s="90"/>
      <c r="BJ223" s="90"/>
      <c r="BK223" s="90"/>
      <c r="BL223" s="90"/>
      <c r="BM223" s="90"/>
      <c r="BN223" s="91"/>
      <c r="BO223" s="114" t="s">
        <v>23133</v>
      </c>
      <c r="BR223" s="25"/>
    </row>
    <row r="224" customFormat="false" ht="13.2" hidden="false" customHeight="false" outlineLevel="0" collapsed="false">
      <c r="A224" s="25" t="s">
        <v>22711</v>
      </c>
      <c r="B224" s="79"/>
      <c r="C224" s="78" t="s">
        <v>23134</v>
      </c>
      <c r="D224" s="79"/>
      <c r="E224" s="79"/>
      <c r="F224" s="79"/>
      <c r="G224" s="79"/>
      <c r="H224" s="79"/>
      <c r="I224" s="80"/>
      <c r="J224" s="110"/>
      <c r="K224" s="111"/>
      <c r="L224" s="111"/>
      <c r="M224" s="111"/>
      <c r="N224" s="111"/>
      <c r="O224" s="112"/>
      <c r="P224" s="110"/>
      <c r="Q224" s="111"/>
      <c r="R224" s="111"/>
      <c r="S224" s="111"/>
      <c r="T224" s="112"/>
      <c r="U224" s="110"/>
      <c r="V224" s="111"/>
      <c r="W224" s="111"/>
      <c r="X224" s="111"/>
      <c r="Y224" s="112"/>
      <c r="Z224" s="89"/>
      <c r="AA224" s="90"/>
      <c r="AB224" s="90"/>
      <c r="AC224" s="90"/>
      <c r="AD224" s="91"/>
      <c r="AE224" s="89"/>
      <c r="AF224" s="90"/>
      <c r="AG224" s="90"/>
      <c r="AH224" s="90"/>
      <c r="AI224" s="91"/>
      <c r="AJ224" s="89" t="s">
        <v>408</v>
      </c>
      <c r="AK224" s="90"/>
      <c r="AL224" s="90" t="s">
        <v>408</v>
      </c>
      <c r="AM224" s="90"/>
      <c r="AN224" s="88" t="s">
        <v>23135</v>
      </c>
      <c r="AO224" s="86" t="s">
        <v>408</v>
      </c>
      <c r="AP224" s="86"/>
      <c r="AQ224" s="86" t="s">
        <v>408</v>
      </c>
      <c r="AR224" s="86"/>
      <c r="AS224" s="88" t="s">
        <v>23135</v>
      </c>
      <c r="AT224" s="89"/>
      <c r="AU224" s="90"/>
      <c r="AV224" s="90"/>
      <c r="AW224" s="90"/>
      <c r="AX224" s="90"/>
      <c r="AY224" s="90"/>
      <c r="AZ224" s="91"/>
      <c r="BA224" s="89"/>
      <c r="BB224" s="90"/>
      <c r="BC224" s="90"/>
      <c r="BD224" s="90"/>
      <c r="BE224" s="90"/>
      <c r="BF224" s="90"/>
      <c r="BG224" s="91"/>
      <c r="BH224" s="89"/>
      <c r="BI224" s="90"/>
      <c r="BJ224" s="90"/>
      <c r="BK224" s="90"/>
      <c r="BL224" s="90"/>
      <c r="BM224" s="90"/>
      <c r="BN224" s="91"/>
      <c r="BO224" s="26" t="s">
        <v>23136</v>
      </c>
      <c r="BR224" s="25" t="s">
        <v>23137</v>
      </c>
    </row>
    <row r="225" customFormat="false" ht="13.2" hidden="false" customHeight="false" outlineLevel="0" collapsed="false">
      <c r="A225" s="25" t="s">
        <v>22711</v>
      </c>
      <c r="B225" s="79"/>
      <c r="C225" s="78"/>
      <c r="D225" s="79" t="s">
        <v>23106</v>
      </c>
      <c r="E225" s="79"/>
      <c r="F225" s="79"/>
      <c r="G225" s="79"/>
      <c r="H225" s="79"/>
      <c r="I225" s="80"/>
      <c r="J225" s="110"/>
      <c r="K225" s="111"/>
      <c r="L225" s="111"/>
      <c r="M225" s="111"/>
      <c r="N225" s="111"/>
      <c r="O225" s="112"/>
      <c r="P225" s="110"/>
      <c r="Q225" s="111"/>
      <c r="R225" s="111"/>
      <c r="S225" s="111"/>
      <c r="T225" s="112"/>
      <c r="U225" s="110"/>
      <c r="V225" s="111"/>
      <c r="W225" s="111"/>
      <c r="X225" s="111"/>
      <c r="Y225" s="112"/>
      <c r="Z225" s="89"/>
      <c r="AA225" s="90"/>
      <c r="AB225" s="90"/>
      <c r="AC225" s="90"/>
      <c r="AD225" s="91"/>
      <c r="AE225" s="89"/>
      <c r="AF225" s="90"/>
      <c r="AG225" s="90"/>
      <c r="AH225" s="90"/>
      <c r="AI225" s="91"/>
      <c r="AJ225" s="97" t="s">
        <v>22727</v>
      </c>
      <c r="AK225" s="98"/>
      <c r="AL225" s="98" t="s">
        <v>22727</v>
      </c>
      <c r="AM225" s="98"/>
      <c r="AN225" s="88"/>
      <c r="AO225" s="86" t="s">
        <v>22727</v>
      </c>
      <c r="AP225" s="86"/>
      <c r="AQ225" s="86" t="s">
        <v>22727</v>
      </c>
      <c r="AR225" s="86"/>
      <c r="AS225" s="88"/>
      <c r="AT225" s="89"/>
      <c r="AU225" s="90"/>
      <c r="AV225" s="90"/>
      <c r="AW225" s="90"/>
      <c r="AX225" s="90"/>
      <c r="AY225" s="90"/>
      <c r="AZ225" s="91"/>
      <c r="BA225" s="89"/>
      <c r="BB225" s="90"/>
      <c r="BC225" s="90"/>
      <c r="BD225" s="90"/>
      <c r="BE225" s="90"/>
      <c r="BF225" s="90"/>
      <c r="BG225" s="91"/>
      <c r="BH225" s="89"/>
      <c r="BI225" s="90"/>
      <c r="BJ225" s="90"/>
      <c r="BK225" s="90"/>
      <c r="BL225" s="90"/>
      <c r="BM225" s="90"/>
      <c r="BN225" s="91"/>
      <c r="BO225" s="26" t="s">
        <v>23107</v>
      </c>
      <c r="BR225" s="25"/>
    </row>
    <row r="226" customFormat="false" ht="13.2" hidden="false" customHeight="false" outlineLevel="0" collapsed="false">
      <c r="A226" s="25" t="s">
        <v>22711</v>
      </c>
      <c r="B226" s="79"/>
      <c r="C226" s="78"/>
      <c r="D226" s="79" t="s">
        <v>23138</v>
      </c>
      <c r="E226" s="79"/>
      <c r="F226" s="79"/>
      <c r="G226" s="79"/>
      <c r="H226" s="79"/>
      <c r="I226" s="80"/>
      <c r="J226" s="110"/>
      <c r="K226" s="111"/>
      <c r="L226" s="111"/>
      <c r="M226" s="111"/>
      <c r="N226" s="111"/>
      <c r="O226" s="112"/>
      <c r="P226" s="110"/>
      <c r="Q226" s="111"/>
      <c r="R226" s="111"/>
      <c r="S226" s="111"/>
      <c r="T226" s="112"/>
      <c r="U226" s="110"/>
      <c r="V226" s="111"/>
      <c r="W226" s="111"/>
      <c r="X226" s="111"/>
      <c r="Y226" s="112"/>
      <c r="Z226" s="89"/>
      <c r="AA226" s="90"/>
      <c r="AB226" s="90"/>
      <c r="AC226" s="90"/>
      <c r="AD226" s="91"/>
      <c r="AE226" s="89"/>
      <c r="AF226" s="90"/>
      <c r="AG226" s="90"/>
      <c r="AH226" s="90"/>
      <c r="AI226" s="91"/>
      <c r="AJ226" s="97" t="s">
        <v>408</v>
      </c>
      <c r="AK226" s="98"/>
      <c r="AL226" s="98" t="s">
        <v>408</v>
      </c>
      <c r="AM226" s="98"/>
      <c r="AN226" s="88"/>
      <c r="AO226" s="86" t="s">
        <v>408</v>
      </c>
      <c r="AP226" s="86"/>
      <c r="AQ226" s="86" t="s">
        <v>408</v>
      </c>
      <c r="AR226" s="86"/>
      <c r="AS226" s="88"/>
      <c r="AT226" s="89"/>
      <c r="AU226" s="90"/>
      <c r="AV226" s="90"/>
      <c r="AW226" s="90"/>
      <c r="AX226" s="90"/>
      <c r="AY226" s="90"/>
      <c r="AZ226" s="91"/>
      <c r="BA226" s="89"/>
      <c r="BB226" s="90"/>
      <c r="BC226" s="90"/>
      <c r="BD226" s="90"/>
      <c r="BE226" s="90"/>
      <c r="BF226" s="90"/>
      <c r="BG226" s="91"/>
      <c r="BH226" s="89"/>
      <c r="BI226" s="90"/>
      <c r="BJ226" s="90"/>
      <c r="BK226" s="90"/>
      <c r="BL226" s="90"/>
      <c r="BM226" s="90"/>
      <c r="BN226" s="91"/>
      <c r="BO226" s="26" t="s">
        <v>23139</v>
      </c>
      <c r="BR226" s="25"/>
    </row>
    <row r="227" customFormat="false" ht="13.2" hidden="false" customHeight="false" outlineLevel="0" collapsed="false">
      <c r="A227" s="25" t="s">
        <v>22711</v>
      </c>
      <c r="B227" s="79"/>
      <c r="C227" s="78"/>
      <c r="D227" s="79"/>
      <c r="E227" s="79" t="s">
        <v>23140</v>
      </c>
      <c r="F227" s="79"/>
      <c r="G227" s="79"/>
      <c r="H227" s="79"/>
      <c r="I227" s="80"/>
      <c r="J227" s="110"/>
      <c r="K227" s="111"/>
      <c r="L227" s="111"/>
      <c r="M227" s="111"/>
      <c r="N227" s="111"/>
      <c r="O227" s="112"/>
      <c r="P227" s="110"/>
      <c r="Q227" s="111"/>
      <c r="R227" s="111"/>
      <c r="S227" s="111"/>
      <c r="T227" s="112"/>
      <c r="U227" s="110"/>
      <c r="V227" s="111"/>
      <c r="W227" s="111"/>
      <c r="X227" s="111"/>
      <c r="Y227" s="112"/>
      <c r="Z227" s="89"/>
      <c r="AA227" s="90"/>
      <c r="AB227" s="90"/>
      <c r="AC227" s="90"/>
      <c r="AD227" s="91"/>
      <c r="AE227" s="89"/>
      <c r="AF227" s="90"/>
      <c r="AG227" s="90"/>
      <c r="AH227" s="90"/>
      <c r="AI227" s="91"/>
      <c r="AJ227" s="89" t="s">
        <v>408</v>
      </c>
      <c r="AK227" s="90"/>
      <c r="AL227" s="90" t="s">
        <v>408</v>
      </c>
      <c r="AM227" s="90"/>
      <c r="AN227" s="88"/>
      <c r="AO227" s="86" t="s">
        <v>408</v>
      </c>
      <c r="AP227" s="86"/>
      <c r="AQ227" s="86" t="s">
        <v>408</v>
      </c>
      <c r="AR227" s="86"/>
      <c r="AS227" s="88"/>
      <c r="AT227" s="89"/>
      <c r="AU227" s="90"/>
      <c r="AV227" s="90"/>
      <c r="AW227" s="90"/>
      <c r="AX227" s="90"/>
      <c r="AY227" s="90"/>
      <c r="AZ227" s="91"/>
      <c r="BA227" s="89"/>
      <c r="BB227" s="90"/>
      <c r="BC227" s="90"/>
      <c r="BD227" s="90"/>
      <c r="BE227" s="90"/>
      <c r="BF227" s="90"/>
      <c r="BG227" s="91"/>
      <c r="BH227" s="89"/>
      <c r="BI227" s="90"/>
      <c r="BJ227" s="90"/>
      <c r="BK227" s="90"/>
      <c r="BL227" s="90"/>
      <c r="BM227" s="90"/>
      <c r="BN227" s="91"/>
      <c r="BO227" s="26" t="s">
        <v>23141</v>
      </c>
      <c r="BR227" s="25"/>
    </row>
    <row r="228" customFormat="false" ht="26.4" hidden="false" customHeight="false" outlineLevel="0" collapsed="false">
      <c r="A228" s="25" t="s">
        <v>22711</v>
      </c>
      <c r="B228" s="79"/>
      <c r="C228" s="78"/>
      <c r="D228" s="79"/>
      <c r="E228" s="79"/>
      <c r="F228" s="79" t="s">
        <v>154</v>
      </c>
      <c r="G228" s="79"/>
      <c r="H228" s="79"/>
      <c r="I228" s="80"/>
      <c r="J228" s="110"/>
      <c r="K228" s="111"/>
      <c r="L228" s="111"/>
      <c r="M228" s="111"/>
      <c r="N228" s="111"/>
      <c r="O228" s="112"/>
      <c r="P228" s="110"/>
      <c r="Q228" s="111"/>
      <c r="R228" s="111"/>
      <c r="S228" s="111"/>
      <c r="T228" s="112"/>
      <c r="U228" s="110"/>
      <c r="V228" s="111"/>
      <c r="W228" s="111"/>
      <c r="X228" s="111"/>
      <c r="Y228" s="112"/>
      <c r="Z228" s="89"/>
      <c r="AA228" s="90"/>
      <c r="AB228" s="90"/>
      <c r="AC228" s="90"/>
      <c r="AD228" s="91"/>
      <c r="AE228" s="89"/>
      <c r="AF228" s="90"/>
      <c r="AG228" s="90"/>
      <c r="AH228" s="90"/>
      <c r="AI228" s="91"/>
      <c r="AJ228" s="89" t="s">
        <v>408</v>
      </c>
      <c r="AK228" s="90"/>
      <c r="AL228" s="90" t="s">
        <v>408</v>
      </c>
      <c r="AM228" s="90"/>
      <c r="AN228" s="88"/>
      <c r="AO228" s="86" t="s">
        <v>408</v>
      </c>
      <c r="AP228" s="86"/>
      <c r="AQ228" s="86" t="s">
        <v>408</v>
      </c>
      <c r="AR228" s="86"/>
      <c r="AS228" s="88"/>
      <c r="AT228" s="89"/>
      <c r="AU228" s="90"/>
      <c r="AV228" s="90"/>
      <c r="AW228" s="90"/>
      <c r="AX228" s="90"/>
      <c r="AY228" s="90"/>
      <c r="AZ228" s="91"/>
      <c r="BA228" s="89"/>
      <c r="BB228" s="90"/>
      <c r="BC228" s="90"/>
      <c r="BD228" s="90"/>
      <c r="BE228" s="90"/>
      <c r="BF228" s="90"/>
      <c r="BG228" s="91"/>
      <c r="BH228" s="89"/>
      <c r="BI228" s="90"/>
      <c r="BJ228" s="90"/>
      <c r="BK228" s="90"/>
      <c r="BL228" s="90"/>
      <c r="BM228" s="90"/>
      <c r="BN228" s="91"/>
      <c r="BO228" s="26" t="s">
        <v>23142</v>
      </c>
      <c r="BQ228" s="26" t="s">
        <v>23143</v>
      </c>
      <c r="BR228" s="25"/>
    </row>
    <row r="229" customFormat="false" ht="13.2" hidden="false" customHeight="false" outlineLevel="0" collapsed="false">
      <c r="A229" s="25" t="s">
        <v>22711</v>
      </c>
      <c r="B229" s="79"/>
      <c r="C229" s="78"/>
      <c r="D229" s="79"/>
      <c r="E229" s="79"/>
      <c r="F229" s="79" t="s">
        <v>23144</v>
      </c>
      <c r="G229" s="79"/>
      <c r="H229" s="79"/>
      <c r="I229" s="80"/>
      <c r="J229" s="110"/>
      <c r="K229" s="111"/>
      <c r="L229" s="111"/>
      <c r="M229" s="111"/>
      <c r="N229" s="111"/>
      <c r="O229" s="112"/>
      <c r="P229" s="110"/>
      <c r="Q229" s="111"/>
      <c r="R229" s="111"/>
      <c r="S229" s="111"/>
      <c r="T229" s="112"/>
      <c r="U229" s="110"/>
      <c r="V229" s="111"/>
      <c r="W229" s="111"/>
      <c r="X229" s="111"/>
      <c r="Y229" s="112"/>
      <c r="Z229" s="89"/>
      <c r="AA229" s="90"/>
      <c r="AB229" s="90"/>
      <c r="AC229" s="90"/>
      <c r="AD229" s="91"/>
      <c r="AE229" s="89"/>
      <c r="AF229" s="90"/>
      <c r="AG229" s="90"/>
      <c r="AH229" s="90"/>
      <c r="AI229" s="91"/>
      <c r="AJ229" s="89" t="s">
        <v>408</v>
      </c>
      <c r="AK229" s="90"/>
      <c r="AL229" s="90" t="s">
        <v>408</v>
      </c>
      <c r="AM229" s="90"/>
      <c r="AN229" s="88"/>
      <c r="AO229" s="86" t="s">
        <v>408</v>
      </c>
      <c r="AP229" s="86"/>
      <c r="AQ229" s="86" t="s">
        <v>408</v>
      </c>
      <c r="AR229" s="86"/>
      <c r="AS229" s="88"/>
      <c r="AT229" s="89"/>
      <c r="AU229" s="90"/>
      <c r="AV229" s="90"/>
      <c r="AW229" s="90"/>
      <c r="AX229" s="90"/>
      <c r="AY229" s="90"/>
      <c r="AZ229" s="91"/>
      <c r="BA229" s="89"/>
      <c r="BB229" s="90"/>
      <c r="BC229" s="90"/>
      <c r="BD229" s="90"/>
      <c r="BE229" s="90"/>
      <c r="BF229" s="90"/>
      <c r="BG229" s="91"/>
      <c r="BH229" s="89"/>
      <c r="BI229" s="90"/>
      <c r="BJ229" s="90"/>
      <c r="BK229" s="90"/>
      <c r="BL229" s="90"/>
      <c r="BM229" s="90"/>
      <c r="BN229" s="91"/>
      <c r="BO229" s="26" t="s">
        <v>23145</v>
      </c>
      <c r="BR229" s="25"/>
    </row>
    <row r="230" customFormat="false" ht="26.4" hidden="false" customHeight="false" outlineLevel="0" collapsed="false">
      <c r="A230" s="25" t="s">
        <v>22711</v>
      </c>
      <c r="B230" s="79"/>
      <c r="C230" s="78"/>
      <c r="D230" s="79"/>
      <c r="E230" s="79"/>
      <c r="F230" s="79"/>
      <c r="G230" s="79" t="s">
        <v>23146</v>
      </c>
      <c r="H230" s="79"/>
      <c r="I230" s="80"/>
      <c r="J230" s="110"/>
      <c r="K230" s="111"/>
      <c r="L230" s="111"/>
      <c r="M230" s="111"/>
      <c r="N230" s="111"/>
      <c r="O230" s="112"/>
      <c r="P230" s="110"/>
      <c r="Q230" s="111"/>
      <c r="R230" s="111"/>
      <c r="S230" s="111"/>
      <c r="T230" s="112"/>
      <c r="U230" s="110"/>
      <c r="V230" s="111"/>
      <c r="W230" s="111"/>
      <c r="X230" s="111"/>
      <c r="Y230" s="112"/>
      <c r="Z230" s="89"/>
      <c r="AA230" s="90"/>
      <c r="AB230" s="90"/>
      <c r="AC230" s="90"/>
      <c r="AD230" s="91"/>
      <c r="AE230" s="89"/>
      <c r="AF230" s="90"/>
      <c r="AG230" s="90"/>
      <c r="AH230" s="90"/>
      <c r="AI230" s="91"/>
      <c r="AJ230" s="89" t="s">
        <v>408</v>
      </c>
      <c r="AK230" s="90"/>
      <c r="AL230" s="90" t="s">
        <v>408</v>
      </c>
      <c r="AM230" s="90"/>
      <c r="AN230" s="88" t="s">
        <v>23147</v>
      </c>
      <c r="AO230" s="86" t="s">
        <v>408</v>
      </c>
      <c r="AP230" s="86"/>
      <c r="AQ230" s="86" t="s">
        <v>408</v>
      </c>
      <c r="AR230" s="86"/>
      <c r="AS230" s="88" t="s">
        <v>23147</v>
      </c>
      <c r="AT230" s="89"/>
      <c r="AU230" s="90"/>
      <c r="AV230" s="90"/>
      <c r="AW230" s="90"/>
      <c r="AX230" s="90"/>
      <c r="AY230" s="90"/>
      <c r="AZ230" s="91"/>
      <c r="BA230" s="89"/>
      <c r="BB230" s="90"/>
      <c r="BC230" s="90"/>
      <c r="BD230" s="90"/>
      <c r="BE230" s="90"/>
      <c r="BF230" s="90"/>
      <c r="BG230" s="91"/>
      <c r="BH230" s="89"/>
      <c r="BI230" s="90"/>
      <c r="BJ230" s="90"/>
      <c r="BK230" s="90"/>
      <c r="BL230" s="90"/>
      <c r="BM230" s="90"/>
      <c r="BN230" s="91"/>
      <c r="BO230" s="26" t="s">
        <v>23148</v>
      </c>
      <c r="BQ230" s="26" t="s">
        <v>23149</v>
      </c>
      <c r="BR230" s="25"/>
    </row>
    <row r="231" customFormat="false" ht="13.2" hidden="false" customHeight="false" outlineLevel="0" collapsed="false">
      <c r="A231" s="25" t="s">
        <v>22711</v>
      </c>
      <c r="B231" s="79"/>
      <c r="C231" s="78"/>
      <c r="D231" s="79"/>
      <c r="E231" s="79"/>
      <c r="F231" s="79"/>
      <c r="G231" s="79" t="s">
        <v>23150</v>
      </c>
      <c r="H231" s="79"/>
      <c r="I231" s="80"/>
      <c r="J231" s="110"/>
      <c r="K231" s="111"/>
      <c r="L231" s="111"/>
      <c r="M231" s="111"/>
      <c r="N231" s="111"/>
      <c r="O231" s="112"/>
      <c r="P231" s="110"/>
      <c r="Q231" s="111"/>
      <c r="R231" s="111"/>
      <c r="S231" s="111"/>
      <c r="T231" s="112"/>
      <c r="U231" s="110"/>
      <c r="V231" s="111"/>
      <c r="W231" s="111"/>
      <c r="X231" s="111"/>
      <c r="Y231" s="112"/>
      <c r="Z231" s="89"/>
      <c r="AA231" s="90"/>
      <c r="AB231" s="90"/>
      <c r="AC231" s="90"/>
      <c r="AD231" s="91"/>
      <c r="AE231" s="89"/>
      <c r="AF231" s="90"/>
      <c r="AG231" s="90"/>
      <c r="AH231" s="90"/>
      <c r="AI231" s="91"/>
      <c r="AJ231" s="97" t="s">
        <v>408</v>
      </c>
      <c r="AK231" s="98"/>
      <c r="AL231" s="98" t="s">
        <v>408</v>
      </c>
      <c r="AM231" s="98"/>
      <c r="AN231" s="88"/>
      <c r="AO231" s="86" t="s">
        <v>408</v>
      </c>
      <c r="AP231" s="86"/>
      <c r="AQ231" s="86" t="s">
        <v>408</v>
      </c>
      <c r="AR231" s="86"/>
      <c r="AS231" s="88"/>
      <c r="AT231" s="89"/>
      <c r="AU231" s="90"/>
      <c r="AV231" s="90"/>
      <c r="AW231" s="90"/>
      <c r="AX231" s="90"/>
      <c r="AY231" s="90"/>
      <c r="AZ231" s="91"/>
      <c r="BA231" s="89"/>
      <c r="BB231" s="90"/>
      <c r="BC231" s="90"/>
      <c r="BD231" s="90"/>
      <c r="BE231" s="90"/>
      <c r="BF231" s="90"/>
      <c r="BG231" s="91"/>
      <c r="BH231" s="89"/>
      <c r="BI231" s="90"/>
      <c r="BJ231" s="90"/>
      <c r="BK231" s="90"/>
      <c r="BL231" s="90"/>
      <c r="BM231" s="90"/>
      <c r="BN231" s="91"/>
      <c r="BO231" s="26" t="s">
        <v>23151</v>
      </c>
      <c r="BR231" s="25"/>
    </row>
    <row r="232" customFormat="false" ht="13.2" hidden="false" customHeight="false" outlineLevel="0" collapsed="false">
      <c r="A232" s="25" t="s">
        <v>22711</v>
      </c>
      <c r="B232" s="79"/>
      <c r="C232" s="78"/>
      <c r="D232" s="79"/>
      <c r="E232" s="79"/>
      <c r="F232" s="79"/>
      <c r="G232" s="79" t="s">
        <v>23152</v>
      </c>
      <c r="H232" s="79"/>
      <c r="I232" s="80"/>
      <c r="J232" s="110"/>
      <c r="K232" s="111"/>
      <c r="L232" s="111"/>
      <c r="M232" s="111"/>
      <c r="N232" s="111"/>
      <c r="O232" s="112"/>
      <c r="P232" s="110"/>
      <c r="Q232" s="111"/>
      <c r="R232" s="111"/>
      <c r="S232" s="111"/>
      <c r="T232" s="112"/>
      <c r="U232" s="110"/>
      <c r="V232" s="111"/>
      <c r="W232" s="111"/>
      <c r="X232" s="111"/>
      <c r="Y232" s="112"/>
      <c r="Z232" s="89"/>
      <c r="AA232" s="90"/>
      <c r="AB232" s="90"/>
      <c r="AC232" s="90"/>
      <c r="AD232" s="91"/>
      <c r="AE232" s="89"/>
      <c r="AF232" s="90"/>
      <c r="AG232" s="90"/>
      <c r="AH232" s="90"/>
      <c r="AI232" s="91"/>
      <c r="AJ232" s="97" t="s">
        <v>22727</v>
      </c>
      <c r="AK232" s="98"/>
      <c r="AL232" s="98" t="s">
        <v>22727</v>
      </c>
      <c r="AM232" s="98"/>
      <c r="AN232" s="88" t="s">
        <v>23153</v>
      </c>
      <c r="AO232" s="86" t="s">
        <v>22727</v>
      </c>
      <c r="AP232" s="86"/>
      <c r="AQ232" s="86" t="s">
        <v>22727</v>
      </c>
      <c r="AR232" s="86"/>
      <c r="AS232" s="88" t="s">
        <v>23153</v>
      </c>
      <c r="AT232" s="89"/>
      <c r="AU232" s="90"/>
      <c r="AV232" s="90"/>
      <c r="AW232" s="90"/>
      <c r="AX232" s="90"/>
      <c r="AY232" s="90"/>
      <c r="AZ232" s="91"/>
      <c r="BA232" s="89"/>
      <c r="BB232" s="90"/>
      <c r="BC232" s="90"/>
      <c r="BD232" s="90"/>
      <c r="BE232" s="90"/>
      <c r="BF232" s="90"/>
      <c r="BG232" s="91"/>
      <c r="BH232" s="89"/>
      <c r="BI232" s="90"/>
      <c r="BJ232" s="90"/>
      <c r="BK232" s="90"/>
      <c r="BL232" s="90"/>
      <c r="BM232" s="90"/>
      <c r="BN232" s="91"/>
      <c r="BO232" s="26" t="s">
        <v>23154</v>
      </c>
      <c r="BR232" s="25"/>
    </row>
    <row r="233" customFormat="false" ht="13.2" hidden="false" customHeight="false" outlineLevel="0" collapsed="false">
      <c r="A233" s="25" t="s">
        <v>22711</v>
      </c>
      <c r="B233" s="79"/>
      <c r="C233" s="78"/>
      <c r="D233" s="79"/>
      <c r="E233" s="79"/>
      <c r="F233" s="79"/>
      <c r="G233" s="79" t="s">
        <v>23155</v>
      </c>
      <c r="H233" s="79"/>
      <c r="I233" s="80"/>
      <c r="J233" s="110"/>
      <c r="K233" s="111"/>
      <c r="L233" s="111"/>
      <c r="M233" s="111"/>
      <c r="N233" s="111"/>
      <c r="O233" s="112"/>
      <c r="P233" s="110"/>
      <c r="Q233" s="111"/>
      <c r="R233" s="111"/>
      <c r="S233" s="111"/>
      <c r="T233" s="112"/>
      <c r="U233" s="110"/>
      <c r="V233" s="111"/>
      <c r="W233" s="111"/>
      <c r="X233" s="111"/>
      <c r="Y233" s="112"/>
      <c r="Z233" s="89"/>
      <c r="AA233" s="90"/>
      <c r="AB233" s="90"/>
      <c r="AC233" s="90"/>
      <c r="AD233" s="91"/>
      <c r="AE233" s="89"/>
      <c r="AF233" s="90"/>
      <c r="AG233" s="90"/>
      <c r="AH233" s="90"/>
      <c r="AI233" s="91"/>
      <c r="AJ233" s="97" t="s">
        <v>22727</v>
      </c>
      <c r="AK233" s="98"/>
      <c r="AL233" s="98" t="s">
        <v>22727</v>
      </c>
      <c r="AM233" s="98"/>
      <c r="AN233" s="88" t="s">
        <v>23156</v>
      </c>
      <c r="AO233" s="86" t="s">
        <v>22727</v>
      </c>
      <c r="AP233" s="86"/>
      <c r="AQ233" s="86" t="s">
        <v>22727</v>
      </c>
      <c r="AR233" s="86"/>
      <c r="AS233" s="88" t="s">
        <v>23156</v>
      </c>
      <c r="AT233" s="89"/>
      <c r="AU233" s="90"/>
      <c r="AV233" s="90"/>
      <c r="AW233" s="90"/>
      <c r="AX233" s="90"/>
      <c r="AY233" s="90"/>
      <c r="AZ233" s="91"/>
      <c r="BA233" s="89"/>
      <c r="BB233" s="90"/>
      <c r="BC233" s="90"/>
      <c r="BD233" s="90"/>
      <c r="BE233" s="90"/>
      <c r="BF233" s="90"/>
      <c r="BG233" s="91"/>
      <c r="BH233" s="89"/>
      <c r="BI233" s="90"/>
      <c r="BJ233" s="90"/>
      <c r="BK233" s="90"/>
      <c r="BL233" s="90"/>
      <c r="BM233" s="90"/>
      <c r="BN233" s="91"/>
      <c r="BO233" s="26" t="s">
        <v>22908</v>
      </c>
      <c r="BR233" s="25"/>
    </row>
    <row r="234" customFormat="false" ht="13.2" hidden="false" customHeight="false" outlineLevel="0" collapsed="false">
      <c r="A234" s="25" t="s">
        <v>22711</v>
      </c>
      <c r="B234" s="79"/>
      <c r="C234" s="78"/>
      <c r="D234" s="79"/>
      <c r="E234" s="79"/>
      <c r="F234" s="79"/>
      <c r="G234" s="79" t="s">
        <v>23157</v>
      </c>
      <c r="H234" s="79"/>
      <c r="I234" s="80"/>
      <c r="J234" s="110"/>
      <c r="K234" s="111"/>
      <c r="L234" s="111"/>
      <c r="M234" s="111"/>
      <c r="N234" s="111"/>
      <c r="O234" s="112"/>
      <c r="P234" s="110"/>
      <c r="Q234" s="111"/>
      <c r="R234" s="111"/>
      <c r="S234" s="111"/>
      <c r="T234" s="112"/>
      <c r="U234" s="110"/>
      <c r="V234" s="111"/>
      <c r="W234" s="111"/>
      <c r="X234" s="111"/>
      <c r="Y234" s="112"/>
      <c r="Z234" s="89"/>
      <c r="AA234" s="90"/>
      <c r="AB234" s="90"/>
      <c r="AC234" s="90"/>
      <c r="AD234" s="91"/>
      <c r="AE234" s="89"/>
      <c r="AF234" s="90"/>
      <c r="AG234" s="90"/>
      <c r="AH234" s="90"/>
      <c r="AI234" s="91"/>
      <c r="AJ234" s="97" t="s">
        <v>408</v>
      </c>
      <c r="AK234" s="98"/>
      <c r="AL234" s="98" t="s">
        <v>408</v>
      </c>
      <c r="AM234" s="98"/>
      <c r="AN234" s="88"/>
      <c r="AO234" s="86" t="s">
        <v>408</v>
      </c>
      <c r="AP234" s="86"/>
      <c r="AQ234" s="86" t="s">
        <v>408</v>
      </c>
      <c r="AR234" s="86"/>
      <c r="AS234" s="88"/>
      <c r="AT234" s="89"/>
      <c r="AU234" s="90"/>
      <c r="AV234" s="90"/>
      <c r="AW234" s="90"/>
      <c r="AX234" s="90"/>
      <c r="AY234" s="90"/>
      <c r="AZ234" s="91"/>
      <c r="BA234" s="89"/>
      <c r="BB234" s="90"/>
      <c r="BC234" s="90"/>
      <c r="BD234" s="90"/>
      <c r="BE234" s="90"/>
      <c r="BF234" s="90"/>
      <c r="BG234" s="91"/>
      <c r="BH234" s="89"/>
      <c r="BI234" s="90"/>
      <c r="BJ234" s="90"/>
      <c r="BK234" s="90"/>
      <c r="BL234" s="90"/>
      <c r="BM234" s="90"/>
      <c r="BN234" s="91"/>
      <c r="BO234" s="26" t="s">
        <v>22911</v>
      </c>
      <c r="BR234" s="25"/>
    </row>
    <row r="235" customFormat="false" ht="13.2" hidden="false" customHeight="false" outlineLevel="0" collapsed="false">
      <c r="A235" s="25" t="s">
        <v>22711</v>
      </c>
      <c r="B235" s="79"/>
      <c r="C235" s="78"/>
      <c r="D235" s="79"/>
      <c r="E235" s="79"/>
      <c r="F235" s="79"/>
      <c r="G235" s="79" t="s">
        <v>23158</v>
      </c>
      <c r="H235" s="79"/>
      <c r="I235" s="80"/>
      <c r="J235" s="110"/>
      <c r="K235" s="111"/>
      <c r="L235" s="111"/>
      <c r="M235" s="111"/>
      <c r="N235" s="111"/>
      <c r="O235" s="112"/>
      <c r="P235" s="110"/>
      <c r="Q235" s="111"/>
      <c r="R235" s="111"/>
      <c r="S235" s="111"/>
      <c r="T235" s="112"/>
      <c r="U235" s="110"/>
      <c r="V235" s="111"/>
      <c r="W235" s="111"/>
      <c r="X235" s="111"/>
      <c r="Y235" s="112"/>
      <c r="Z235" s="89"/>
      <c r="AA235" s="90"/>
      <c r="AB235" s="90"/>
      <c r="AC235" s="90"/>
      <c r="AD235" s="91"/>
      <c r="AE235" s="89"/>
      <c r="AF235" s="90"/>
      <c r="AG235" s="90"/>
      <c r="AH235" s="90"/>
      <c r="AI235" s="91"/>
      <c r="AJ235" s="97" t="s">
        <v>22727</v>
      </c>
      <c r="AK235" s="98"/>
      <c r="AL235" s="98" t="s">
        <v>22727</v>
      </c>
      <c r="AM235" s="98"/>
      <c r="AN235" s="88"/>
      <c r="AO235" s="86" t="s">
        <v>22727</v>
      </c>
      <c r="AP235" s="86"/>
      <c r="AQ235" s="86" t="s">
        <v>22727</v>
      </c>
      <c r="AR235" s="86"/>
      <c r="AS235" s="88"/>
      <c r="AT235" s="89"/>
      <c r="AU235" s="90"/>
      <c r="AV235" s="90"/>
      <c r="AW235" s="90"/>
      <c r="AX235" s="90"/>
      <c r="AY235" s="90"/>
      <c r="AZ235" s="91"/>
      <c r="BA235" s="89"/>
      <c r="BB235" s="90"/>
      <c r="BC235" s="90"/>
      <c r="BD235" s="90"/>
      <c r="BE235" s="90"/>
      <c r="BF235" s="90"/>
      <c r="BG235" s="91"/>
      <c r="BH235" s="89"/>
      <c r="BI235" s="90"/>
      <c r="BJ235" s="90"/>
      <c r="BK235" s="90"/>
      <c r="BL235" s="90"/>
      <c r="BM235" s="90"/>
      <c r="BN235" s="91"/>
      <c r="BO235" s="26" t="s">
        <v>22905</v>
      </c>
      <c r="BR235" s="25"/>
    </row>
    <row r="236" customFormat="false" ht="13.2" hidden="false" customHeight="false" outlineLevel="0" collapsed="false">
      <c r="A236" s="25" t="s">
        <v>22711</v>
      </c>
      <c r="B236" s="79"/>
      <c r="C236" s="78"/>
      <c r="D236" s="79"/>
      <c r="E236" s="79"/>
      <c r="F236" s="79"/>
      <c r="G236" s="79" t="s">
        <v>23159</v>
      </c>
      <c r="H236" s="79"/>
      <c r="I236" s="80"/>
      <c r="J236" s="110"/>
      <c r="K236" s="111"/>
      <c r="L236" s="111"/>
      <c r="M236" s="111"/>
      <c r="N236" s="111"/>
      <c r="O236" s="112"/>
      <c r="P236" s="110"/>
      <c r="Q236" s="111"/>
      <c r="R236" s="111"/>
      <c r="S236" s="111"/>
      <c r="T236" s="112"/>
      <c r="U236" s="110"/>
      <c r="V236" s="111"/>
      <c r="W236" s="111"/>
      <c r="X236" s="111"/>
      <c r="Y236" s="112"/>
      <c r="Z236" s="89"/>
      <c r="AA236" s="90"/>
      <c r="AB236" s="90"/>
      <c r="AC236" s="90"/>
      <c r="AD236" s="91"/>
      <c r="AE236" s="89"/>
      <c r="AF236" s="90"/>
      <c r="AG236" s="90"/>
      <c r="AH236" s="90"/>
      <c r="AI236" s="91"/>
      <c r="AJ236" s="97" t="s">
        <v>408</v>
      </c>
      <c r="AK236" s="98"/>
      <c r="AL236" s="98" t="s">
        <v>408</v>
      </c>
      <c r="AM236" s="98"/>
      <c r="AN236" s="88"/>
      <c r="AO236" s="86" t="s">
        <v>408</v>
      </c>
      <c r="AP236" s="86"/>
      <c r="AQ236" s="86" t="s">
        <v>408</v>
      </c>
      <c r="AR236" s="86"/>
      <c r="AS236" s="88"/>
      <c r="AT236" s="89"/>
      <c r="AU236" s="90"/>
      <c r="AV236" s="90"/>
      <c r="AW236" s="90"/>
      <c r="AX236" s="90"/>
      <c r="AY236" s="90"/>
      <c r="AZ236" s="91"/>
      <c r="BA236" s="89"/>
      <c r="BB236" s="90"/>
      <c r="BC236" s="90"/>
      <c r="BD236" s="90"/>
      <c r="BE236" s="90"/>
      <c r="BF236" s="90"/>
      <c r="BG236" s="91"/>
      <c r="BH236" s="89"/>
      <c r="BI236" s="90"/>
      <c r="BJ236" s="90"/>
      <c r="BK236" s="90"/>
      <c r="BL236" s="90"/>
      <c r="BM236" s="90"/>
      <c r="BN236" s="91"/>
      <c r="BO236" s="26" t="s">
        <v>22907</v>
      </c>
      <c r="BR236" s="25"/>
    </row>
    <row r="237" customFormat="false" ht="13.2" hidden="false" customHeight="false" outlineLevel="0" collapsed="false">
      <c r="A237" s="25" t="s">
        <v>22711</v>
      </c>
      <c r="B237" s="79"/>
      <c r="C237" s="78"/>
      <c r="D237" s="79"/>
      <c r="E237" s="79"/>
      <c r="F237" s="79"/>
      <c r="G237" s="79" t="s">
        <v>23160</v>
      </c>
      <c r="H237" s="79"/>
      <c r="I237" s="80"/>
      <c r="J237" s="110"/>
      <c r="K237" s="111"/>
      <c r="L237" s="111"/>
      <c r="M237" s="111"/>
      <c r="N237" s="111"/>
      <c r="O237" s="112"/>
      <c r="P237" s="110"/>
      <c r="Q237" s="111"/>
      <c r="R237" s="111"/>
      <c r="S237" s="111"/>
      <c r="T237" s="112"/>
      <c r="U237" s="110"/>
      <c r="V237" s="111"/>
      <c r="W237" s="111"/>
      <c r="X237" s="111"/>
      <c r="Y237" s="112"/>
      <c r="Z237" s="89"/>
      <c r="AA237" s="90"/>
      <c r="AB237" s="90"/>
      <c r="AC237" s="90"/>
      <c r="AD237" s="91"/>
      <c r="AE237" s="89"/>
      <c r="AF237" s="90"/>
      <c r="AG237" s="90"/>
      <c r="AH237" s="90"/>
      <c r="AI237" s="91"/>
      <c r="AJ237" s="97" t="s">
        <v>22727</v>
      </c>
      <c r="AK237" s="98"/>
      <c r="AL237" s="98" t="s">
        <v>22727</v>
      </c>
      <c r="AM237" s="98"/>
      <c r="AN237" s="88" t="s">
        <v>23161</v>
      </c>
      <c r="AO237" s="86" t="s">
        <v>22727</v>
      </c>
      <c r="AP237" s="86"/>
      <c r="AQ237" s="86" t="s">
        <v>22727</v>
      </c>
      <c r="AR237" s="86"/>
      <c r="AS237" s="88" t="s">
        <v>23161</v>
      </c>
      <c r="AT237" s="89"/>
      <c r="AU237" s="90"/>
      <c r="AV237" s="90"/>
      <c r="AW237" s="90"/>
      <c r="AX237" s="90"/>
      <c r="AY237" s="90"/>
      <c r="AZ237" s="91"/>
      <c r="BA237" s="89"/>
      <c r="BB237" s="90"/>
      <c r="BC237" s="90"/>
      <c r="BD237" s="90"/>
      <c r="BE237" s="90"/>
      <c r="BF237" s="90"/>
      <c r="BG237" s="91"/>
      <c r="BH237" s="89"/>
      <c r="BI237" s="90"/>
      <c r="BJ237" s="90"/>
      <c r="BK237" s="90"/>
      <c r="BL237" s="90"/>
      <c r="BM237" s="90"/>
      <c r="BN237" s="91"/>
      <c r="BO237" s="26" t="s">
        <v>23162</v>
      </c>
      <c r="BR237" s="25"/>
    </row>
    <row r="238" customFormat="false" ht="13.2" hidden="false" customHeight="false" outlineLevel="0" collapsed="false">
      <c r="A238" s="25" t="s">
        <v>22711</v>
      </c>
      <c r="B238" s="79"/>
      <c r="C238" s="78"/>
      <c r="D238" s="79"/>
      <c r="E238" s="79"/>
      <c r="F238" s="79"/>
      <c r="G238" s="79"/>
      <c r="H238" s="79" t="s">
        <v>23163</v>
      </c>
      <c r="I238" s="80"/>
      <c r="J238" s="110"/>
      <c r="K238" s="111"/>
      <c r="L238" s="111"/>
      <c r="M238" s="111"/>
      <c r="N238" s="111"/>
      <c r="O238" s="112"/>
      <c r="P238" s="110"/>
      <c r="Q238" s="111"/>
      <c r="R238" s="111"/>
      <c r="S238" s="111"/>
      <c r="T238" s="112"/>
      <c r="U238" s="110"/>
      <c r="V238" s="111"/>
      <c r="W238" s="111"/>
      <c r="X238" s="111"/>
      <c r="Y238" s="112"/>
      <c r="Z238" s="89"/>
      <c r="AA238" s="90"/>
      <c r="AB238" s="90"/>
      <c r="AC238" s="90"/>
      <c r="AD238" s="91"/>
      <c r="AE238" s="89"/>
      <c r="AF238" s="90"/>
      <c r="AG238" s="90"/>
      <c r="AH238" s="90"/>
      <c r="AI238" s="91"/>
      <c r="AJ238" s="89" t="s">
        <v>408</v>
      </c>
      <c r="AK238" s="90"/>
      <c r="AL238" s="90" t="s">
        <v>408</v>
      </c>
      <c r="AM238" s="90"/>
      <c r="AN238" s="88"/>
      <c r="AO238" s="86" t="s">
        <v>408</v>
      </c>
      <c r="AP238" s="86"/>
      <c r="AQ238" s="86" t="s">
        <v>408</v>
      </c>
      <c r="AR238" s="86"/>
      <c r="AS238" s="88"/>
      <c r="AT238" s="89"/>
      <c r="AU238" s="90"/>
      <c r="AV238" s="90"/>
      <c r="AW238" s="90"/>
      <c r="AX238" s="90"/>
      <c r="AY238" s="90"/>
      <c r="AZ238" s="91"/>
      <c r="BA238" s="89"/>
      <c r="BB238" s="90"/>
      <c r="BC238" s="90"/>
      <c r="BD238" s="90"/>
      <c r="BE238" s="90"/>
      <c r="BF238" s="90"/>
      <c r="BG238" s="91"/>
      <c r="BH238" s="89"/>
      <c r="BI238" s="90"/>
      <c r="BJ238" s="90"/>
      <c r="BK238" s="90"/>
      <c r="BL238" s="90"/>
      <c r="BM238" s="90"/>
      <c r="BN238" s="91"/>
      <c r="BO238" s="26" t="s">
        <v>23164</v>
      </c>
      <c r="BR238" s="25"/>
    </row>
    <row r="239" customFormat="false" ht="13.2" hidden="false" customHeight="false" outlineLevel="0" collapsed="false">
      <c r="A239" s="25" t="s">
        <v>22711</v>
      </c>
      <c r="B239" s="79"/>
      <c r="C239" s="78"/>
      <c r="D239" s="79"/>
      <c r="E239" s="79"/>
      <c r="F239" s="79"/>
      <c r="G239" s="79"/>
      <c r="H239" s="79"/>
      <c r="I239" s="80" t="s">
        <v>246</v>
      </c>
      <c r="J239" s="110"/>
      <c r="K239" s="111"/>
      <c r="L239" s="111"/>
      <c r="M239" s="111"/>
      <c r="N239" s="111"/>
      <c r="O239" s="112"/>
      <c r="P239" s="110"/>
      <c r="Q239" s="111"/>
      <c r="R239" s="111"/>
      <c r="S239" s="111"/>
      <c r="T239" s="112"/>
      <c r="U239" s="110"/>
      <c r="V239" s="111"/>
      <c r="W239" s="111"/>
      <c r="X239" s="111"/>
      <c r="Y239" s="112"/>
      <c r="Z239" s="89"/>
      <c r="AA239" s="90"/>
      <c r="AB239" s="90"/>
      <c r="AC239" s="90"/>
      <c r="AD239" s="91"/>
      <c r="AE239" s="89"/>
      <c r="AF239" s="90"/>
      <c r="AG239" s="90"/>
      <c r="AH239" s="90"/>
      <c r="AI239" s="91"/>
      <c r="AJ239" s="89" t="s">
        <v>408</v>
      </c>
      <c r="AK239" s="90"/>
      <c r="AL239" s="90" t="s">
        <v>408</v>
      </c>
      <c r="AM239" s="90"/>
      <c r="AN239" s="88"/>
      <c r="AO239" s="86" t="s">
        <v>408</v>
      </c>
      <c r="AP239" s="86"/>
      <c r="AQ239" s="86" t="s">
        <v>408</v>
      </c>
      <c r="AR239" s="86"/>
      <c r="AS239" s="88"/>
      <c r="AT239" s="89"/>
      <c r="AU239" s="90"/>
      <c r="AV239" s="90"/>
      <c r="AW239" s="90"/>
      <c r="AX239" s="90"/>
      <c r="AY239" s="90"/>
      <c r="AZ239" s="91"/>
      <c r="BA239" s="89"/>
      <c r="BB239" s="90"/>
      <c r="BC239" s="90"/>
      <c r="BD239" s="90"/>
      <c r="BE239" s="90"/>
      <c r="BF239" s="90"/>
      <c r="BG239" s="91"/>
      <c r="BH239" s="89"/>
      <c r="BI239" s="90"/>
      <c r="BJ239" s="90"/>
      <c r="BK239" s="90"/>
      <c r="BL239" s="90"/>
      <c r="BM239" s="90"/>
      <c r="BN239" s="91"/>
      <c r="BO239" s="26" t="s">
        <v>23165</v>
      </c>
      <c r="BR239" s="25"/>
    </row>
    <row r="240" customFormat="false" ht="13.2" hidden="false" customHeight="false" outlineLevel="0" collapsed="false">
      <c r="A240" s="25" t="s">
        <v>22711</v>
      </c>
      <c r="B240" s="79"/>
      <c r="C240" s="78"/>
      <c r="D240" s="79"/>
      <c r="E240" s="79"/>
      <c r="F240" s="79"/>
      <c r="G240" s="79"/>
      <c r="H240" s="79"/>
      <c r="I240" s="80" t="s">
        <v>23166</v>
      </c>
      <c r="J240" s="110"/>
      <c r="K240" s="111"/>
      <c r="L240" s="111"/>
      <c r="M240" s="111"/>
      <c r="N240" s="111"/>
      <c r="O240" s="112"/>
      <c r="P240" s="110"/>
      <c r="Q240" s="111"/>
      <c r="R240" s="111"/>
      <c r="S240" s="111"/>
      <c r="T240" s="112"/>
      <c r="U240" s="110"/>
      <c r="V240" s="111"/>
      <c r="W240" s="111"/>
      <c r="X240" s="111"/>
      <c r="Y240" s="112"/>
      <c r="Z240" s="89"/>
      <c r="AA240" s="90"/>
      <c r="AB240" s="90"/>
      <c r="AC240" s="90"/>
      <c r="AD240" s="91"/>
      <c r="AE240" s="89"/>
      <c r="AF240" s="90"/>
      <c r="AG240" s="90"/>
      <c r="AH240" s="90"/>
      <c r="AI240" s="91"/>
      <c r="AJ240" s="97" t="s">
        <v>22727</v>
      </c>
      <c r="AK240" s="98"/>
      <c r="AL240" s="98" t="s">
        <v>22727</v>
      </c>
      <c r="AM240" s="98"/>
      <c r="AN240" s="88"/>
      <c r="AO240" s="86" t="s">
        <v>22727</v>
      </c>
      <c r="AP240" s="86"/>
      <c r="AQ240" s="86" t="s">
        <v>22727</v>
      </c>
      <c r="AR240" s="86"/>
      <c r="AS240" s="88"/>
      <c r="AT240" s="89"/>
      <c r="AU240" s="90"/>
      <c r="AV240" s="90"/>
      <c r="AW240" s="90"/>
      <c r="AX240" s="90"/>
      <c r="AY240" s="90"/>
      <c r="AZ240" s="91"/>
      <c r="BA240" s="89"/>
      <c r="BB240" s="90"/>
      <c r="BC240" s="90"/>
      <c r="BD240" s="90"/>
      <c r="BE240" s="90"/>
      <c r="BF240" s="90"/>
      <c r="BG240" s="91"/>
      <c r="BH240" s="89"/>
      <c r="BI240" s="90"/>
      <c r="BJ240" s="90"/>
      <c r="BK240" s="90"/>
      <c r="BL240" s="90"/>
      <c r="BM240" s="90"/>
      <c r="BN240" s="91"/>
      <c r="BO240" s="26" t="s">
        <v>23167</v>
      </c>
      <c r="BR240" s="25"/>
    </row>
    <row r="241" customFormat="false" ht="13.2" hidden="false" customHeight="false" outlineLevel="0" collapsed="false">
      <c r="A241" s="25" t="s">
        <v>22711</v>
      </c>
      <c r="B241" s="79"/>
      <c r="C241" s="78"/>
      <c r="D241" s="79"/>
      <c r="E241" s="79"/>
      <c r="F241" s="79"/>
      <c r="G241" s="79"/>
      <c r="H241" s="79"/>
      <c r="I241" s="80" t="s">
        <v>23168</v>
      </c>
      <c r="J241" s="110"/>
      <c r="K241" s="111"/>
      <c r="L241" s="111"/>
      <c r="M241" s="111"/>
      <c r="N241" s="111"/>
      <c r="O241" s="112"/>
      <c r="P241" s="110"/>
      <c r="Q241" s="111"/>
      <c r="R241" s="111"/>
      <c r="S241" s="111"/>
      <c r="T241" s="112"/>
      <c r="U241" s="110"/>
      <c r="V241" s="111"/>
      <c r="W241" s="111"/>
      <c r="X241" s="111"/>
      <c r="Y241" s="112"/>
      <c r="Z241" s="89"/>
      <c r="AA241" s="90"/>
      <c r="AB241" s="90"/>
      <c r="AC241" s="90"/>
      <c r="AD241" s="91"/>
      <c r="AE241" s="89"/>
      <c r="AF241" s="90"/>
      <c r="AG241" s="90"/>
      <c r="AH241" s="90"/>
      <c r="AI241" s="91"/>
      <c r="AJ241" s="89" t="s">
        <v>408</v>
      </c>
      <c r="AK241" s="90"/>
      <c r="AL241" s="90" t="s">
        <v>408</v>
      </c>
      <c r="AM241" s="90"/>
      <c r="AN241" s="88"/>
      <c r="AO241" s="86" t="s">
        <v>408</v>
      </c>
      <c r="AP241" s="86"/>
      <c r="AQ241" s="86" t="s">
        <v>408</v>
      </c>
      <c r="AR241" s="86"/>
      <c r="AS241" s="88"/>
      <c r="AT241" s="89"/>
      <c r="AU241" s="90"/>
      <c r="AV241" s="90"/>
      <c r="AW241" s="90"/>
      <c r="AX241" s="90"/>
      <c r="AY241" s="90"/>
      <c r="AZ241" s="91"/>
      <c r="BA241" s="89"/>
      <c r="BB241" s="90"/>
      <c r="BC241" s="90"/>
      <c r="BD241" s="90"/>
      <c r="BE241" s="90"/>
      <c r="BF241" s="90"/>
      <c r="BG241" s="91"/>
      <c r="BH241" s="89"/>
      <c r="BI241" s="90"/>
      <c r="BJ241" s="90"/>
      <c r="BK241" s="90"/>
      <c r="BL241" s="90"/>
      <c r="BM241" s="90"/>
      <c r="BN241" s="91"/>
      <c r="BO241" s="26" t="s">
        <v>23169</v>
      </c>
      <c r="BR241" s="25"/>
    </row>
    <row r="242" customFormat="false" ht="13.2" hidden="false" customHeight="false" outlineLevel="0" collapsed="false">
      <c r="A242" s="25" t="s">
        <v>22711</v>
      </c>
      <c r="B242" s="79"/>
      <c r="C242" s="78"/>
      <c r="D242" s="79"/>
      <c r="E242" s="79"/>
      <c r="F242" s="79"/>
      <c r="G242" s="79"/>
      <c r="H242" s="79"/>
      <c r="I242" s="80" t="s">
        <v>23170</v>
      </c>
      <c r="J242" s="110"/>
      <c r="K242" s="111"/>
      <c r="L242" s="111"/>
      <c r="M242" s="111"/>
      <c r="N242" s="111"/>
      <c r="O242" s="112"/>
      <c r="P242" s="110"/>
      <c r="Q242" s="111"/>
      <c r="R242" s="111"/>
      <c r="S242" s="111"/>
      <c r="T242" s="112"/>
      <c r="U242" s="110"/>
      <c r="V242" s="111"/>
      <c r="W242" s="111"/>
      <c r="X242" s="111"/>
      <c r="Y242" s="112"/>
      <c r="Z242" s="89"/>
      <c r="AA242" s="90"/>
      <c r="AB242" s="90"/>
      <c r="AC242" s="90"/>
      <c r="AD242" s="91"/>
      <c r="AE242" s="89"/>
      <c r="AF242" s="90"/>
      <c r="AG242" s="90"/>
      <c r="AH242" s="90"/>
      <c r="AI242" s="91"/>
      <c r="AJ242" s="89" t="s">
        <v>408</v>
      </c>
      <c r="AK242" s="90"/>
      <c r="AL242" s="90" t="s">
        <v>408</v>
      </c>
      <c r="AM242" s="90"/>
      <c r="AN242" s="88"/>
      <c r="AO242" s="86" t="s">
        <v>408</v>
      </c>
      <c r="AP242" s="86"/>
      <c r="AQ242" s="86" t="s">
        <v>408</v>
      </c>
      <c r="AR242" s="86"/>
      <c r="AS242" s="88"/>
      <c r="AT242" s="89"/>
      <c r="AU242" s="90"/>
      <c r="AV242" s="90"/>
      <c r="AW242" s="90"/>
      <c r="AX242" s="90"/>
      <c r="AY242" s="90"/>
      <c r="AZ242" s="91"/>
      <c r="BA242" s="89"/>
      <c r="BB242" s="90"/>
      <c r="BC242" s="90"/>
      <c r="BD242" s="90"/>
      <c r="BE242" s="90"/>
      <c r="BF242" s="90"/>
      <c r="BG242" s="91"/>
      <c r="BH242" s="89"/>
      <c r="BI242" s="90"/>
      <c r="BJ242" s="90"/>
      <c r="BK242" s="90"/>
      <c r="BL242" s="90"/>
      <c r="BM242" s="90"/>
      <c r="BN242" s="91"/>
      <c r="BO242" s="26" t="s">
        <v>23171</v>
      </c>
      <c r="BR242" s="25"/>
    </row>
    <row r="243" customFormat="false" ht="13.2" hidden="false" customHeight="false" outlineLevel="0" collapsed="false">
      <c r="A243" s="25" t="s">
        <v>22711</v>
      </c>
      <c r="B243" s="79"/>
      <c r="C243" s="78"/>
      <c r="D243" s="79"/>
      <c r="E243" s="79"/>
      <c r="F243" s="79"/>
      <c r="G243" s="79"/>
      <c r="H243" s="79"/>
      <c r="I243" s="80" t="s">
        <v>23172</v>
      </c>
      <c r="J243" s="110"/>
      <c r="K243" s="111"/>
      <c r="L243" s="111"/>
      <c r="M243" s="111"/>
      <c r="N243" s="111"/>
      <c r="O243" s="112"/>
      <c r="P243" s="110"/>
      <c r="Q243" s="111"/>
      <c r="R243" s="111"/>
      <c r="S243" s="111"/>
      <c r="T243" s="112"/>
      <c r="U243" s="110"/>
      <c r="V243" s="111"/>
      <c r="W243" s="111"/>
      <c r="X243" s="111"/>
      <c r="Y243" s="112"/>
      <c r="Z243" s="89"/>
      <c r="AA243" s="90"/>
      <c r="AB243" s="90"/>
      <c r="AC243" s="90"/>
      <c r="AD243" s="91"/>
      <c r="AE243" s="89"/>
      <c r="AF243" s="90"/>
      <c r="AG243" s="90"/>
      <c r="AH243" s="90"/>
      <c r="AI243" s="91"/>
      <c r="AJ243" s="89" t="s">
        <v>22727</v>
      </c>
      <c r="AK243" s="90"/>
      <c r="AL243" s="90" t="s">
        <v>22727</v>
      </c>
      <c r="AM243" s="90"/>
      <c r="AN243" s="88" t="s">
        <v>23173</v>
      </c>
      <c r="AO243" s="86" t="s">
        <v>22727</v>
      </c>
      <c r="AP243" s="86"/>
      <c r="AQ243" s="86" t="s">
        <v>22727</v>
      </c>
      <c r="AR243" s="86"/>
      <c r="AS243" s="88" t="s">
        <v>23173</v>
      </c>
      <c r="AT243" s="89"/>
      <c r="AU243" s="90"/>
      <c r="AV243" s="90"/>
      <c r="AW243" s="90"/>
      <c r="AX243" s="90"/>
      <c r="AY243" s="90"/>
      <c r="AZ243" s="91"/>
      <c r="BA243" s="89"/>
      <c r="BB243" s="90"/>
      <c r="BC243" s="90"/>
      <c r="BD243" s="90"/>
      <c r="BE243" s="90"/>
      <c r="BF243" s="90"/>
      <c r="BG243" s="91"/>
      <c r="BH243" s="89"/>
      <c r="BI243" s="90"/>
      <c r="BJ243" s="90"/>
      <c r="BK243" s="90"/>
      <c r="BL243" s="90"/>
      <c r="BM243" s="90"/>
      <c r="BN243" s="91"/>
      <c r="BO243" s="26" t="s">
        <v>23174</v>
      </c>
      <c r="BR243" s="25"/>
    </row>
    <row r="244" customFormat="false" ht="13.2" hidden="false" customHeight="false" outlineLevel="0" collapsed="false">
      <c r="A244" s="25" t="s">
        <v>22711</v>
      </c>
      <c r="B244" s="79"/>
      <c r="C244" s="78"/>
      <c r="D244" s="113" t="s">
        <v>23175</v>
      </c>
      <c r="E244" s="79"/>
      <c r="F244" s="79"/>
      <c r="G244" s="79"/>
      <c r="H244" s="79"/>
      <c r="I244" s="80"/>
      <c r="J244" s="110"/>
      <c r="K244" s="111"/>
      <c r="L244" s="111"/>
      <c r="M244" s="111"/>
      <c r="N244" s="111"/>
      <c r="O244" s="112"/>
      <c r="P244" s="110"/>
      <c r="Q244" s="111"/>
      <c r="R244" s="111"/>
      <c r="S244" s="111"/>
      <c r="T244" s="112"/>
      <c r="U244" s="110"/>
      <c r="V244" s="111"/>
      <c r="W244" s="111"/>
      <c r="X244" s="111"/>
      <c r="Y244" s="112"/>
      <c r="Z244" s="89"/>
      <c r="AA244" s="90"/>
      <c r="AB244" s="90"/>
      <c r="AC244" s="90"/>
      <c r="AD244" s="91"/>
      <c r="AE244" s="89"/>
      <c r="AF244" s="90"/>
      <c r="AG244" s="90"/>
      <c r="AH244" s="90"/>
      <c r="AI244" s="91"/>
      <c r="AJ244" s="97" t="s">
        <v>408</v>
      </c>
      <c r="AK244" s="98"/>
      <c r="AL244" s="98" t="s">
        <v>408</v>
      </c>
      <c r="AM244" s="98"/>
      <c r="AN244" s="88"/>
      <c r="AO244" s="86" t="s">
        <v>408</v>
      </c>
      <c r="AP244" s="86"/>
      <c r="AQ244" s="86" t="s">
        <v>408</v>
      </c>
      <c r="AR244" s="86"/>
      <c r="AS244" s="88"/>
      <c r="AT244" s="89"/>
      <c r="AU244" s="90"/>
      <c r="AV244" s="90"/>
      <c r="AW244" s="90"/>
      <c r="AX244" s="90"/>
      <c r="AY244" s="90"/>
      <c r="AZ244" s="91"/>
      <c r="BA244" s="89"/>
      <c r="BB244" s="90"/>
      <c r="BC244" s="90"/>
      <c r="BD244" s="90"/>
      <c r="BE244" s="90"/>
      <c r="BF244" s="90"/>
      <c r="BG244" s="91"/>
      <c r="BH244" s="89"/>
      <c r="BI244" s="90"/>
      <c r="BJ244" s="90"/>
      <c r="BK244" s="90"/>
      <c r="BL244" s="90"/>
      <c r="BM244" s="90"/>
      <c r="BN244" s="91"/>
      <c r="BO244" s="26" t="s">
        <v>23176</v>
      </c>
      <c r="BR244" s="25"/>
    </row>
    <row r="245" customFormat="false" ht="13.2" hidden="false" customHeight="false" outlineLevel="0" collapsed="false">
      <c r="A245" s="25" t="s">
        <v>22711</v>
      </c>
      <c r="B245" s="79"/>
      <c r="C245" s="78"/>
      <c r="D245" s="113"/>
      <c r="E245" s="79" t="s">
        <v>23177</v>
      </c>
      <c r="F245" s="79"/>
      <c r="G245" s="79"/>
      <c r="H245" s="79"/>
      <c r="I245" s="80"/>
      <c r="J245" s="110"/>
      <c r="K245" s="111"/>
      <c r="L245" s="111"/>
      <c r="M245" s="111"/>
      <c r="N245" s="111"/>
      <c r="O245" s="112"/>
      <c r="P245" s="110"/>
      <c r="Q245" s="111"/>
      <c r="R245" s="111"/>
      <c r="S245" s="111"/>
      <c r="T245" s="112"/>
      <c r="U245" s="110"/>
      <c r="V245" s="111"/>
      <c r="W245" s="111"/>
      <c r="X245" s="111"/>
      <c r="Y245" s="112"/>
      <c r="Z245" s="89"/>
      <c r="AA245" s="90"/>
      <c r="AB245" s="90"/>
      <c r="AC245" s="90"/>
      <c r="AD245" s="91"/>
      <c r="AE245" s="89"/>
      <c r="AF245" s="90"/>
      <c r="AG245" s="90"/>
      <c r="AH245" s="90"/>
      <c r="AI245" s="91"/>
      <c r="AJ245" s="89" t="s">
        <v>408</v>
      </c>
      <c r="AK245" s="90"/>
      <c r="AL245" s="90" t="s">
        <v>408</v>
      </c>
      <c r="AM245" s="90"/>
      <c r="AN245" s="88"/>
      <c r="AO245" s="86" t="s">
        <v>408</v>
      </c>
      <c r="AP245" s="86"/>
      <c r="AQ245" s="86" t="s">
        <v>408</v>
      </c>
      <c r="AR245" s="86"/>
      <c r="AS245" s="88"/>
      <c r="AT245" s="89"/>
      <c r="AU245" s="90"/>
      <c r="AV245" s="90"/>
      <c r="AW245" s="90"/>
      <c r="AX245" s="90"/>
      <c r="AY245" s="90"/>
      <c r="AZ245" s="91"/>
      <c r="BA245" s="89"/>
      <c r="BB245" s="90"/>
      <c r="BC245" s="90"/>
      <c r="BD245" s="90"/>
      <c r="BE245" s="90"/>
      <c r="BF245" s="90"/>
      <c r="BG245" s="91"/>
      <c r="BH245" s="89"/>
      <c r="BI245" s="90"/>
      <c r="BJ245" s="90"/>
      <c r="BK245" s="90"/>
      <c r="BL245" s="90"/>
      <c r="BM245" s="90"/>
      <c r="BN245" s="91"/>
      <c r="BO245" s="26" t="s">
        <v>23178</v>
      </c>
      <c r="BR245" s="25"/>
    </row>
    <row r="246" customFormat="false" ht="52.8" hidden="false" customHeight="false" outlineLevel="0" collapsed="false">
      <c r="A246" s="25" t="s">
        <v>22711</v>
      </c>
      <c r="B246" s="79"/>
      <c r="C246" s="78"/>
      <c r="D246" s="113"/>
      <c r="E246" s="79"/>
      <c r="F246" s="79" t="s">
        <v>22871</v>
      </c>
      <c r="G246" s="79"/>
      <c r="H246" s="79"/>
      <c r="I246" s="80"/>
      <c r="J246" s="110"/>
      <c r="K246" s="111"/>
      <c r="L246" s="111"/>
      <c r="M246" s="111"/>
      <c r="N246" s="111"/>
      <c r="O246" s="112"/>
      <c r="P246" s="110"/>
      <c r="Q246" s="111"/>
      <c r="R246" s="111"/>
      <c r="S246" s="111"/>
      <c r="T246" s="112"/>
      <c r="U246" s="110"/>
      <c r="V246" s="111"/>
      <c r="W246" s="111"/>
      <c r="X246" s="111"/>
      <c r="Y246" s="112"/>
      <c r="Z246" s="89"/>
      <c r="AA246" s="90"/>
      <c r="AB246" s="90"/>
      <c r="AC246" s="90"/>
      <c r="AD246" s="91"/>
      <c r="AE246" s="89"/>
      <c r="AF246" s="90"/>
      <c r="AG246" s="90"/>
      <c r="AH246" s="90"/>
      <c r="AI246" s="91"/>
      <c r="AJ246" s="89" t="s">
        <v>408</v>
      </c>
      <c r="AK246" s="90"/>
      <c r="AL246" s="90" t="s">
        <v>408</v>
      </c>
      <c r="AM246" s="90"/>
      <c r="AN246" s="88" t="s">
        <v>23179</v>
      </c>
      <c r="AO246" s="86" t="s">
        <v>408</v>
      </c>
      <c r="AP246" s="86"/>
      <c r="AQ246" s="86" t="s">
        <v>408</v>
      </c>
      <c r="AR246" s="86"/>
      <c r="AS246" s="88" t="s">
        <v>23179</v>
      </c>
      <c r="AT246" s="89"/>
      <c r="AU246" s="90"/>
      <c r="AV246" s="90"/>
      <c r="AW246" s="90"/>
      <c r="AX246" s="90"/>
      <c r="AY246" s="90"/>
      <c r="AZ246" s="91"/>
      <c r="BA246" s="89"/>
      <c r="BB246" s="90"/>
      <c r="BC246" s="90"/>
      <c r="BD246" s="90"/>
      <c r="BE246" s="90"/>
      <c r="BF246" s="90"/>
      <c r="BG246" s="91"/>
      <c r="BH246" s="89"/>
      <c r="BI246" s="90"/>
      <c r="BJ246" s="90"/>
      <c r="BK246" s="90"/>
      <c r="BL246" s="90"/>
      <c r="BM246" s="90"/>
      <c r="BN246" s="91"/>
      <c r="BO246" s="26" t="s">
        <v>23180</v>
      </c>
      <c r="BQ246" s="26" t="s">
        <v>23181</v>
      </c>
      <c r="BR246" s="25"/>
    </row>
    <row r="247" customFormat="false" ht="26.4" hidden="false" customHeight="false" outlineLevel="0" collapsed="false">
      <c r="A247" s="25" t="s">
        <v>22711</v>
      </c>
      <c r="B247" s="79"/>
      <c r="C247" s="78"/>
      <c r="D247" s="113"/>
      <c r="E247" s="79"/>
      <c r="F247" s="79" t="s">
        <v>154</v>
      </c>
      <c r="G247" s="79"/>
      <c r="H247" s="79"/>
      <c r="I247" s="80"/>
      <c r="J247" s="110"/>
      <c r="K247" s="111"/>
      <c r="L247" s="111"/>
      <c r="M247" s="111"/>
      <c r="N247" s="111"/>
      <c r="O247" s="112"/>
      <c r="P247" s="110"/>
      <c r="Q247" s="111"/>
      <c r="R247" s="111"/>
      <c r="S247" s="111"/>
      <c r="T247" s="112"/>
      <c r="U247" s="110"/>
      <c r="V247" s="111"/>
      <c r="W247" s="111"/>
      <c r="X247" s="111"/>
      <c r="Y247" s="112"/>
      <c r="Z247" s="89"/>
      <c r="AA247" s="90"/>
      <c r="AB247" s="90"/>
      <c r="AC247" s="90"/>
      <c r="AD247" s="91"/>
      <c r="AE247" s="89"/>
      <c r="AF247" s="90"/>
      <c r="AG247" s="90"/>
      <c r="AH247" s="90"/>
      <c r="AI247" s="91"/>
      <c r="AJ247" s="89" t="s">
        <v>408</v>
      </c>
      <c r="AK247" s="90"/>
      <c r="AL247" s="90" t="s">
        <v>408</v>
      </c>
      <c r="AM247" s="90"/>
      <c r="AN247" s="88"/>
      <c r="AO247" s="86" t="s">
        <v>408</v>
      </c>
      <c r="AP247" s="86"/>
      <c r="AQ247" s="86" t="s">
        <v>408</v>
      </c>
      <c r="AR247" s="86"/>
      <c r="AS247" s="88"/>
      <c r="AT247" s="89"/>
      <c r="AU247" s="90"/>
      <c r="AV247" s="90"/>
      <c r="AW247" s="90"/>
      <c r="AX247" s="90"/>
      <c r="AY247" s="90"/>
      <c r="AZ247" s="91"/>
      <c r="BA247" s="89"/>
      <c r="BB247" s="90"/>
      <c r="BC247" s="90"/>
      <c r="BD247" s="90"/>
      <c r="BE247" s="90"/>
      <c r="BF247" s="90"/>
      <c r="BG247" s="91"/>
      <c r="BH247" s="89"/>
      <c r="BI247" s="90"/>
      <c r="BJ247" s="90"/>
      <c r="BK247" s="90"/>
      <c r="BL247" s="90"/>
      <c r="BM247" s="90"/>
      <c r="BN247" s="91"/>
      <c r="BO247" s="26" t="s">
        <v>23182</v>
      </c>
      <c r="BQ247" s="26" t="s">
        <v>23143</v>
      </c>
      <c r="BR247" s="25"/>
    </row>
    <row r="248" customFormat="false" ht="26.4" hidden="false" customHeight="false" outlineLevel="0" collapsed="false">
      <c r="A248" s="25" t="s">
        <v>22711</v>
      </c>
      <c r="B248" s="79"/>
      <c r="C248" s="78"/>
      <c r="D248" s="113"/>
      <c r="E248" s="79"/>
      <c r="F248" s="79" t="s">
        <v>23183</v>
      </c>
      <c r="G248" s="79"/>
      <c r="H248" s="79"/>
      <c r="I248" s="80"/>
      <c r="J248" s="110"/>
      <c r="K248" s="111"/>
      <c r="L248" s="111"/>
      <c r="M248" s="111"/>
      <c r="N248" s="111"/>
      <c r="O248" s="112"/>
      <c r="P248" s="110"/>
      <c r="Q248" s="111"/>
      <c r="R248" s="111"/>
      <c r="S248" s="111"/>
      <c r="T248" s="112"/>
      <c r="U248" s="110"/>
      <c r="V248" s="111"/>
      <c r="W248" s="111"/>
      <c r="X248" s="111"/>
      <c r="Y248" s="112"/>
      <c r="Z248" s="89"/>
      <c r="AA248" s="90"/>
      <c r="AB248" s="90"/>
      <c r="AC248" s="90"/>
      <c r="AD248" s="91"/>
      <c r="AE248" s="89"/>
      <c r="AF248" s="90"/>
      <c r="AG248" s="90"/>
      <c r="AH248" s="90"/>
      <c r="AI248" s="91"/>
      <c r="AJ248" s="97" t="s">
        <v>22727</v>
      </c>
      <c r="AK248" s="98"/>
      <c r="AL248" s="98" t="s">
        <v>22727</v>
      </c>
      <c r="AM248" s="98"/>
      <c r="AN248" s="88" t="s">
        <v>23184</v>
      </c>
      <c r="AO248" s="86" t="s">
        <v>22727</v>
      </c>
      <c r="AP248" s="86"/>
      <c r="AQ248" s="86" t="s">
        <v>22727</v>
      </c>
      <c r="AR248" s="86"/>
      <c r="AS248" s="88" t="s">
        <v>23184</v>
      </c>
      <c r="AT248" s="89"/>
      <c r="AU248" s="90"/>
      <c r="AV248" s="90"/>
      <c r="AW248" s="90"/>
      <c r="AX248" s="90"/>
      <c r="AY248" s="90"/>
      <c r="AZ248" s="91"/>
      <c r="BA248" s="89"/>
      <c r="BB248" s="90"/>
      <c r="BC248" s="90"/>
      <c r="BD248" s="90"/>
      <c r="BE248" s="90"/>
      <c r="BF248" s="90"/>
      <c r="BG248" s="91"/>
      <c r="BH248" s="89"/>
      <c r="BI248" s="90"/>
      <c r="BJ248" s="90"/>
      <c r="BK248" s="90"/>
      <c r="BL248" s="90"/>
      <c r="BM248" s="90"/>
      <c r="BN248" s="91"/>
      <c r="BO248" s="26" t="s">
        <v>23185</v>
      </c>
      <c r="BQ248" s="26" t="s">
        <v>23186</v>
      </c>
      <c r="BR248" s="25"/>
    </row>
    <row r="249" customFormat="false" ht="13.2" hidden="false" customHeight="false" outlineLevel="0" collapsed="false">
      <c r="A249" s="25" t="s">
        <v>22711</v>
      </c>
      <c r="B249" s="79"/>
      <c r="C249" s="78"/>
      <c r="D249" s="113"/>
      <c r="E249" s="79"/>
      <c r="F249" s="79" t="s">
        <v>23187</v>
      </c>
      <c r="G249" s="79"/>
      <c r="H249" s="79"/>
      <c r="I249" s="80"/>
      <c r="J249" s="110"/>
      <c r="K249" s="111"/>
      <c r="L249" s="111"/>
      <c r="M249" s="111"/>
      <c r="N249" s="111"/>
      <c r="O249" s="112"/>
      <c r="P249" s="110"/>
      <c r="Q249" s="111"/>
      <c r="R249" s="111"/>
      <c r="S249" s="111"/>
      <c r="T249" s="112"/>
      <c r="U249" s="110"/>
      <c r="V249" s="111"/>
      <c r="W249" s="111"/>
      <c r="X249" s="111"/>
      <c r="Y249" s="112"/>
      <c r="Z249" s="89"/>
      <c r="AA249" s="90"/>
      <c r="AB249" s="90"/>
      <c r="AC249" s="90"/>
      <c r="AD249" s="91"/>
      <c r="AE249" s="89"/>
      <c r="AF249" s="90"/>
      <c r="AG249" s="90"/>
      <c r="AH249" s="90"/>
      <c r="AI249" s="91"/>
      <c r="AJ249" s="89" t="s">
        <v>408</v>
      </c>
      <c r="AK249" s="90"/>
      <c r="AL249" s="90" t="s">
        <v>408</v>
      </c>
      <c r="AM249" s="90"/>
      <c r="AN249" s="88"/>
      <c r="AO249" s="86" t="s">
        <v>408</v>
      </c>
      <c r="AP249" s="86"/>
      <c r="AQ249" s="86" t="s">
        <v>408</v>
      </c>
      <c r="AR249" s="86"/>
      <c r="AS249" s="88"/>
      <c r="AT249" s="89"/>
      <c r="AU249" s="90"/>
      <c r="AV249" s="90"/>
      <c r="AW249" s="90"/>
      <c r="AX249" s="90"/>
      <c r="AY249" s="90"/>
      <c r="AZ249" s="91"/>
      <c r="BA249" s="89"/>
      <c r="BB249" s="90"/>
      <c r="BC249" s="90"/>
      <c r="BD249" s="90"/>
      <c r="BE249" s="90"/>
      <c r="BF249" s="90"/>
      <c r="BG249" s="91"/>
      <c r="BH249" s="89"/>
      <c r="BI249" s="90"/>
      <c r="BJ249" s="90"/>
      <c r="BK249" s="90"/>
      <c r="BL249" s="90"/>
      <c r="BM249" s="90"/>
      <c r="BN249" s="91"/>
      <c r="BO249" s="26" t="s">
        <v>23188</v>
      </c>
      <c r="BR249" s="25"/>
    </row>
    <row r="250" customFormat="false" ht="13.2" hidden="false" customHeight="false" outlineLevel="0" collapsed="false">
      <c r="A250" s="25" t="s">
        <v>22711</v>
      </c>
      <c r="B250" s="79"/>
      <c r="C250" s="78"/>
      <c r="D250" s="113"/>
      <c r="E250" s="79"/>
      <c r="F250" s="79" t="s">
        <v>23189</v>
      </c>
      <c r="G250" s="79"/>
      <c r="H250" s="79"/>
      <c r="I250" s="80"/>
      <c r="J250" s="110"/>
      <c r="K250" s="111"/>
      <c r="L250" s="111"/>
      <c r="M250" s="111"/>
      <c r="N250" s="111"/>
      <c r="O250" s="112"/>
      <c r="P250" s="110"/>
      <c r="Q250" s="111"/>
      <c r="R250" s="111"/>
      <c r="S250" s="111"/>
      <c r="T250" s="112"/>
      <c r="U250" s="110"/>
      <c r="V250" s="111"/>
      <c r="W250" s="111"/>
      <c r="X250" s="111"/>
      <c r="Y250" s="112"/>
      <c r="Z250" s="89"/>
      <c r="AA250" s="90"/>
      <c r="AB250" s="90"/>
      <c r="AC250" s="90"/>
      <c r="AD250" s="91"/>
      <c r="AE250" s="89"/>
      <c r="AF250" s="90"/>
      <c r="AG250" s="90"/>
      <c r="AH250" s="90"/>
      <c r="AI250" s="91"/>
      <c r="AJ250" s="97" t="s">
        <v>408</v>
      </c>
      <c r="AK250" s="98"/>
      <c r="AL250" s="98" t="s">
        <v>408</v>
      </c>
      <c r="AM250" s="98"/>
      <c r="AN250" s="88"/>
      <c r="AO250" s="86" t="s">
        <v>408</v>
      </c>
      <c r="AP250" s="86"/>
      <c r="AQ250" s="86" t="s">
        <v>408</v>
      </c>
      <c r="AR250" s="86"/>
      <c r="AS250" s="88"/>
      <c r="AT250" s="89"/>
      <c r="AU250" s="90"/>
      <c r="AV250" s="90"/>
      <c r="AW250" s="90"/>
      <c r="AX250" s="90"/>
      <c r="AY250" s="90"/>
      <c r="AZ250" s="91"/>
      <c r="BA250" s="89"/>
      <c r="BB250" s="90"/>
      <c r="BC250" s="90"/>
      <c r="BD250" s="90"/>
      <c r="BE250" s="90"/>
      <c r="BF250" s="90"/>
      <c r="BG250" s="91"/>
      <c r="BH250" s="89"/>
      <c r="BI250" s="90"/>
      <c r="BJ250" s="90"/>
      <c r="BK250" s="90"/>
      <c r="BL250" s="90"/>
      <c r="BM250" s="90"/>
      <c r="BN250" s="91"/>
      <c r="BO250" s="26" t="s">
        <v>23190</v>
      </c>
      <c r="BR250" s="25"/>
    </row>
    <row r="251" customFormat="false" ht="13.2" hidden="false" customHeight="false" outlineLevel="0" collapsed="false">
      <c r="A251" s="25" t="s">
        <v>22711</v>
      </c>
      <c r="B251" s="79"/>
      <c r="C251" s="78"/>
      <c r="D251" s="113"/>
      <c r="E251" s="79"/>
      <c r="F251" s="79" t="s">
        <v>23191</v>
      </c>
      <c r="G251" s="79"/>
      <c r="H251" s="79"/>
      <c r="I251" s="80"/>
      <c r="J251" s="110"/>
      <c r="K251" s="111"/>
      <c r="L251" s="111"/>
      <c r="M251" s="111"/>
      <c r="N251" s="111"/>
      <c r="O251" s="112"/>
      <c r="P251" s="110"/>
      <c r="Q251" s="111"/>
      <c r="R251" s="111"/>
      <c r="S251" s="111"/>
      <c r="T251" s="112"/>
      <c r="U251" s="110"/>
      <c r="V251" s="111"/>
      <c r="W251" s="111"/>
      <c r="X251" s="111"/>
      <c r="Y251" s="112"/>
      <c r="Z251" s="89"/>
      <c r="AA251" s="90"/>
      <c r="AB251" s="90"/>
      <c r="AC251" s="90"/>
      <c r="AD251" s="91"/>
      <c r="AE251" s="89"/>
      <c r="AF251" s="90"/>
      <c r="AG251" s="90"/>
      <c r="AH251" s="90"/>
      <c r="AI251" s="91"/>
      <c r="AJ251" s="89" t="s">
        <v>408</v>
      </c>
      <c r="AK251" s="90"/>
      <c r="AL251" s="90" t="s">
        <v>408</v>
      </c>
      <c r="AM251" s="90"/>
      <c r="AN251" s="88" t="s">
        <v>23192</v>
      </c>
      <c r="AO251" s="86" t="s">
        <v>408</v>
      </c>
      <c r="AP251" s="86"/>
      <c r="AQ251" s="86" t="s">
        <v>408</v>
      </c>
      <c r="AR251" s="86"/>
      <c r="AS251" s="88" t="s">
        <v>23193</v>
      </c>
      <c r="AT251" s="89"/>
      <c r="AU251" s="90"/>
      <c r="AV251" s="90"/>
      <c r="AW251" s="90"/>
      <c r="AX251" s="90"/>
      <c r="AY251" s="90"/>
      <c r="AZ251" s="91"/>
      <c r="BA251" s="89"/>
      <c r="BB251" s="90"/>
      <c r="BC251" s="90"/>
      <c r="BD251" s="90"/>
      <c r="BE251" s="90"/>
      <c r="BF251" s="90"/>
      <c r="BG251" s="91"/>
      <c r="BH251" s="89"/>
      <c r="BI251" s="90"/>
      <c r="BJ251" s="90"/>
      <c r="BK251" s="90"/>
      <c r="BL251" s="90"/>
      <c r="BM251" s="90"/>
      <c r="BN251" s="91"/>
      <c r="BO251" s="26" t="s">
        <v>23194</v>
      </c>
      <c r="BR251" s="25"/>
    </row>
    <row r="252" customFormat="false" ht="26.4" hidden="false" customHeight="false" outlineLevel="0" collapsed="false">
      <c r="A252" s="25" t="s">
        <v>22711</v>
      </c>
      <c r="B252" s="79"/>
      <c r="C252" s="78"/>
      <c r="D252" s="113"/>
      <c r="E252" s="79"/>
      <c r="F252" s="79" t="s">
        <v>23146</v>
      </c>
      <c r="G252" s="79"/>
      <c r="H252" s="79"/>
      <c r="I252" s="80"/>
      <c r="J252" s="110"/>
      <c r="K252" s="111"/>
      <c r="L252" s="111"/>
      <c r="M252" s="111"/>
      <c r="N252" s="111"/>
      <c r="O252" s="112"/>
      <c r="P252" s="110"/>
      <c r="Q252" s="111"/>
      <c r="R252" s="111"/>
      <c r="S252" s="111"/>
      <c r="T252" s="112"/>
      <c r="U252" s="110"/>
      <c r="V252" s="111"/>
      <c r="W252" s="111"/>
      <c r="X252" s="111"/>
      <c r="Y252" s="112"/>
      <c r="Z252" s="89"/>
      <c r="AA252" s="90"/>
      <c r="AB252" s="90"/>
      <c r="AC252" s="90"/>
      <c r="AD252" s="91"/>
      <c r="AE252" s="89"/>
      <c r="AF252" s="90"/>
      <c r="AG252" s="90"/>
      <c r="AH252" s="90"/>
      <c r="AI252" s="91"/>
      <c r="AJ252" s="89" t="s">
        <v>408</v>
      </c>
      <c r="AK252" s="90"/>
      <c r="AL252" s="90" t="s">
        <v>408</v>
      </c>
      <c r="AM252" s="90"/>
      <c r="AN252" s="88" t="s">
        <v>23147</v>
      </c>
      <c r="AO252" s="86" t="s">
        <v>408</v>
      </c>
      <c r="AP252" s="86"/>
      <c r="AQ252" s="86" t="s">
        <v>408</v>
      </c>
      <c r="AR252" s="86"/>
      <c r="AS252" s="88" t="s">
        <v>23147</v>
      </c>
      <c r="AT252" s="89"/>
      <c r="AU252" s="90"/>
      <c r="AV252" s="90"/>
      <c r="AW252" s="90"/>
      <c r="AX252" s="90"/>
      <c r="AY252" s="90"/>
      <c r="AZ252" s="91"/>
      <c r="BA252" s="89"/>
      <c r="BB252" s="90"/>
      <c r="BC252" s="90"/>
      <c r="BD252" s="90"/>
      <c r="BE252" s="90"/>
      <c r="BF252" s="90"/>
      <c r="BG252" s="91"/>
      <c r="BH252" s="89"/>
      <c r="BI252" s="90"/>
      <c r="BJ252" s="90"/>
      <c r="BK252" s="90"/>
      <c r="BL252" s="90"/>
      <c r="BM252" s="90"/>
      <c r="BN252" s="91"/>
      <c r="BO252" s="26" t="s">
        <v>23148</v>
      </c>
      <c r="BQ252" s="26" t="s">
        <v>23149</v>
      </c>
      <c r="BR252" s="25"/>
    </row>
    <row r="253" customFormat="false" ht="13.2" hidden="false" customHeight="false" outlineLevel="0" collapsed="false">
      <c r="A253" s="25" t="s">
        <v>22711</v>
      </c>
      <c r="B253" s="79"/>
      <c r="C253" s="78"/>
      <c r="D253" s="113"/>
      <c r="E253" s="79"/>
      <c r="F253" s="79" t="s">
        <v>23195</v>
      </c>
      <c r="G253" s="79"/>
      <c r="H253" s="79"/>
      <c r="I253" s="80"/>
      <c r="J253" s="110"/>
      <c r="K253" s="111"/>
      <c r="L253" s="111"/>
      <c r="M253" s="111"/>
      <c r="N253" s="111"/>
      <c r="O253" s="112"/>
      <c r="P253" s="110"/>
      <c r="Q253" s="111"/>
      <c r="R253" s="111"/>
      <c r="S253" s="111"/>
      <c r="T253" s="112"/>
      <c r="U253" s="110"/>
      <c r="V253" s="111"/>
      <c r="W253" s="111"/>
      <c r="X253" s="111"/>
      <c r="Y253" s="112"/>
      <c r="Z253" s="89"/>
      <c r="AA253" s="90"/>
      <c r="AB253" s="90"/>
      <c r="AC253" s="90"/>
      <c r="AD253" s="91"/>
      <c r="AE253" s="89"/>
      <c r="AF253" s="90"/>
      <c r="AG253" s="90"/>
      <c r="AH253" s="90"/>
      <c r="AI253" s="91"/>
      <c r="AJ253" s="89" t="s">
        <v>408</v>
      </c>
      <c r="AK253" s="90"/>
      <c r="AL253" s="90" t="s">
        <v>408</v>
      </c>
      <c r="AM253" s="90"/>
      <c r="AN253" s="88"/>
      <c r="AO253" s="86" t="s">
        <v>408</v>
      </c>
      <c r="AP253" s="86"/>
      <c r="AQ253" s="86" t="s">
        <v>408</v>
      </c>
      <c r="AR253" s="86"/>
      <c r="AS253" s="88"/>
      <c r="AT253" s="89"/>
      <c r="AU253" s="90"/>
      <c r="AV253" s="90"/>
      <c r="AW253" s="90"/>
      <c r="AX253" s="90"/>
      <c r="AY253" s="90"/>
      <c r="AZ253" s="91"/>
      <c r="BA253" s="89"/>
      <c r="BB253" s="90"/>
      <c r="BC253" s="90"/>
      <c r="BD253" s="90"/>
      <c r="BE253" s="90"/>
      <c r="BF253" s="90"/>
      <c r="BG253" s="91"/>
      <c r="BH253" s="89"/>
      <c r="BI253" s="90"/>
      <c r="BJ253" s="90"/>
      <c r="BK253" s="90"/>
      <c r="BL253" s="90"/>
      <c r="BM253" s="90"/>
      <c r="BN253" s="91"/>
      <c r="BO253" s="26" t="s">
        <v>23196</v>
      </c>
      <c r="BR253" s="25"/>
    </row>
    <row r="254" customFormat="false" ht="52.8" hidden="false" customHeight="false" outlineLevel="0" collapsed="false">
      <c r="A254" s="25" t="s">
        <v>22711</v>
      </c>
      <c r="B254" s="79"/>
      <c r="C254" s="78"/>
      <c r="D254" s="113"/>
      <c r="E254" s="79"/>
      <c r="F254" s="79"/>
      <c r="G254" s="79" t="s">
        <v>22726</v>
      </c>
      <c r="H254" s="79"/>
      <c r="I254" s="80"/>
      <c r="J254" s="110"/>
      <c r="K254" s="111"/>
      <c r="L254" s="111"/>
      <c r="M254" s="111"/>
      <c r="N254" s="111"/>
      <c r="O254" s="112"/>
      <c r="P254" s="110"/>
      <c r="Q254" s="111"/>
      <c r="R254" s="111"/>
      <c r="S254" s="111"/>
      <c r="T254" s="112"/>
      <c r="U254" s="110"/>
      <c r="V254" s="111"/>
      <c r="W254" s="111"/>
      <c r="X254" s="111"/>
      <c r="Y254" s="112"/>
      <c r="Z254" s="89"/>
      <c r="AA254" s="90"/>
      <c r="AB254" s="90"/>
      <c r="AC254" s="90"/>
      <c r="AD254" s="91"/>
      <c r="AE254" s="89"/>
      <c r="AF254" s="90"/>
      <c r="AG254" s="90"/>
      <c r="AH254" s="90"/>
      <c r="AI254" s="91"/>
      <c r="AJ254" s="89" t="s">
        <v>408</v>
      </c>
      <c r="AK254" s="90"/>
      <c r="AL254" s="90" t="s">
        <v>408</v>
      </c>
      <c r="AM254" s="90"/>
      <c r="AN254" s="88"/>
      <c r="AO254" s="86" t="s">
        <v>408</v>
      </c>
      <c r="AP254" s="86"/>
      <c r="AQ254" s="86" t="s">
        <v>408</v>
      </c>
      <c r="AR254" s="86"/>
      <c r="AS254" s="88"/>
      <c r="AT254" s="89"/>
      <c r="AU254" s="90"/>
      <c r="AV254" s="90"/>
      <c r="AW254" s="90"/>
      <c r="AX254" s="90"/>
      <c r="AY254" s="90"/>
      <c r="AZ254" s="91"/>
      <c r="BA254" s="89"/>
      <c r="BB254" s="90"/>
      <c r="BC254" s="90"/>
      <c r="BD254" s="90"/>
      <c r="BE254" s="90"/>
      <c r="BF254" s="90"/>
      <c r="BG254" s="91"/>
      <c r="BH254" s="89"/>
      <c r="BI254" s="90"/>
      <c r="BJ254" s="90"/>
      <c r="BK254" s="90"/>
      <c r="BL254" s="90"/>
      <c r="BM254" s="90"/>
      <c r="BN254" s="91"/>
      <c r="BO254" s="26" t="s">
        <v>22729</v>
      </c>
      <c r="BQ254" s="26" t="s">
        <v>23197</v>
      </c>
      <c r="BR254" s="25"/>
    </row>
    <row r="255" customFormat="false" ht="13.2" hidden="false" customHeight="false" outlineLevel="0" collapsed="false">
      <c r="A255" s="25" t="s">
        <v>22711</v>
      </c>
      <c r="B255" s="79"/>
      <c r="C255" s="78"/>
      <c r="D255" s="113"/>
      <c r="E255" s="79"/>
      <c r="F255" s="79"/>
      <c r="G255" s="79"/>
      <c r="H255" s="79" t="s">
        <v>22731</v>
      </c>
      <c r="I255" s="80"/>
      <c r="J255" s="110"/>
      <c r="K255" s="111"/>
      <c r="L255" s="111"/>
      <c r="M255" s="111"/>
      <c r="N255" s="111"/>
      <c r="O255" s="112"/>
      <c r="P255" s="110"/>
      <c r="Q255" s="111"/>
      <c r="R255" s="111"/>
      <c r="S255" s="111"/>
      <c r="T255" s="112"/>
      <c r="U255" s="110"/>
      <c r="V255" s="111"/>
      <c r="W255" s="111"/>
      <c r="X255" s="111"/>
      <c r="Y255" s="112"/>
      <c r="Z255" s="89"/>
      <c r="AA255" s="90"/>
      <c r="AB255" s="90"/>
      <c r="AC255" s="90"/>
      <c r="AD255" s="91"/>
      <c r="AE255" s="89"/>
      <c r="AF255" s="90"/>
      <c r="AG255" s="90"/>
      <c r="AH255" s="90"/>
      <c r="AI255" s="91"/>
      <c r="AJ255" s="89" t="s">
        <v>408</v>
      </c>
      <c r="AK255" s="90"/>
      <c r="AL255" s="90" t="s">
        <v>408</v>
      </c>
      <c r="AM255" s="90"/>
      <c r="AN255" s="88"/>
      <c r="AO255" s="86" t="s">
        <v>408</v>
      </c>
      <c r="AP255" s="86"/>
      <c r="AQ255" s="86" t="s">
        <v>408</v>
      </c>
      <c r="AR255" s="86"/>
      <c r="AS255" s="88"/>
      <c r="AT255" s="89"/>
      <c r="AU255" s="90"/>
      <c r="AV255" s="90"/>
      <c r="AW255" s="90"/>
      <c r="AX255" s="90"/>
      <c r="AY255" s="90"/>
      <c r="AZ255" s="91"/>
      <c r="BA255" s="89"/>
      <c r="BB255" s="90"/>
      <c r="BC255" s="90"/>
      <c r="BD255" s="90"/>
      <c r="BE255" s="90"/>
      <c r="BF255" s="90"/>
      <c r="BG255" s="91"/>
      <c r="BH255" s="89"/>
      <c r="BI255" s="90"/>
      <c r="BJ255" s="90"/>
      <c r="BK255" s="90"/>
      <c r="BL255" s="90"/>
      <c r="BM255" s="90"/>
      <c r="BN255" s="91"/>
      <c r="BO255" s="26" t="s">
        <v>22732</v>
      </c>
      <c r="BQ255" s="115"/>
      <c r="BR255" s="25"/>
    </row>
    <row r="256" customFormat="false" ht="13.2" hidden="false" customHeight="false" outlineLevel="0" collapsed="false">
      <c r="A256" s="25" t="s">
        <v>22711</v>
      </c>
      <c r="B256" s="79"/>
      <c r="C256" s="78"/>
      <c r="D256" s="113"/>
      <c r="E256" s="79"/>
      <c r="F256" s="79" t="s">
        <v>23198</v>
      </c>
      <c r="G256" s="79"/>
      <c r="H256" s="79"/>
      <c r="I256" s="80"/>
      <c r="J256" s="110"/>
      <c r="K256" s="111"/>
      <c r="L256" s="111"/>
      <c r="M256" s="111"/>
      <c r="N256" s="111"/>
      <c r="O256" s="112"/>
      <c r="P256" s="110"/>
      <c r="Q256" s="111"/>
      <c r="R256" s="111"/>
      <c r="S256" s="111"/>
      <c r="T256" s="112"/>
      <c r="U256" s="110"/>
      <c r="V256" s="111"/>
      <c r="W256" s="111"/>
      <c r="X256" s="111"/>
      <c r="Y256" s="112"/>
      <c r="Z256" s="89"/>
      <c r="AA256" s="90"/>
      <c r="AB256" s="90"/>
      <c r="AC256" s="90"/>
      <c r="AD256" s="91"/>
      <c r="AE256" s="89"/>
      <c r="AF256" s="90"/>
      <c r="AG256" s="90"/>
      <c r="AH256" s="90"/>
      <c r="AI256" s="91"/>
      <c r="AJ256" s="97" t="s">
        <v>22727</v>
      </c>
      <c r="AK256" s="98"/>
      <c r="AL256" s="98" t="s">
        <v>22727</v>
      </c>
      <c r="AM256" s="98"/>
      <c r="AN256" s="88"/>
      <c r="AO256" s="86" t="s">
        <v>22727</v>
      </c>
      <c r="AP256" s="86"/>
      <c r="AQ256" s="86" t="s">
        <v>22727</v>
      </c>
      <c r="AR256" s="86"/>
      <c r="AS256" s="88"/>
      <c r="AT256" s="89"/>
      <c r="AU256" s="90"/>
      <c r="AV256" s="90"/>
      <c r="AW256" s="90"/>
      <c r="AX256" s="90"/>
      <c r="AY256" s="90"/>
      <c r="AZ256" s="91"/>
      <c r="BA256" s="89"/>
      <c r="BB256" s="90"/>
      <c r="BC256" s="90"/>
      <c r="BD256" s="90"/>
      <c r="BE256" s="90"/>
      <c r="BF256" s="90"/>
      <c r="BG256" s="91"/>
      <c r="BH256" s="89"/>
      <c r="BI256" s="90"/>
      <c r="BJ256" s="90"/>
      <c r="BK256" s="90"/>
      <c r="BL256" s="90"/>
      <c r="BM256" s="90"/>
      <c r="BN256" s="91"/>
      <c r="BO256" s="26" t="s">
        <v>23199</v>
      </c>
      <c r="BR256" s="25"/>
    </row>
    <row r="257" customFormat="false" ht="13.2" hidden="false" customHeight="false" outlineLevel="0" collapsed="false">
      <c r="A257" s="25" t="s">
        <v>22711</v>
      </c>
      <c r="B257" s="79"/>
      <c r="C257" s="78"/>
      <c r="D257" s="113"/>
      <c r="E257" s="79"/>
      <c r="F257" s="79"/>
      <c r="G257" s="79" t="s">
        <v>22726</v>
      </c>
      <c r="H257" s="79"/>
      <c r="I257" s="80"/>
      <c r="J257" s="110"/>
      <c r="K257" s="111"/>
      <c r="L257" s="111"/>
      <c r="M257" s="111"/>
      <c r="N257" s="111"/>
      <c r="O257" s="112"/>
      <c r="P257" s="110"/>
      <c r="Q257" s="111"/>
      <c r="R257" s="111"/>
      <c r="S257" s="111"/>
      <c r="T257" s="112"/>
      <c r="U257" s="110"/>
      <c r="V257" s="111"/>
      <c r="W257" s="111"/>
      <c r="X257" s="111"/>
      <c r="Y257" s="112"/>
      <c r="Z257" s="89"/>
      <c r="AA257" s="90"/>
      <c r="AB257" s="90"/>
      <c r="AC257" s="90"/>
      <c r="AD257" s="91"/>
      <c r="AE257" s="89"/>
      <c r="AF257" s="90"/>
      <c r="AG257" s="90"/>
      <c r="AH257" s="90"/>
      <c r="AI257" s="91"/>
      <c r="AJ257" s="97" t="s">
        <v>408</v>
      </c>
      <c r="AK257" s="98"/>
      <c r="AL257" s="98" t="s">
        <v>408</v>
      </c>
      <c r="AM257" s="98"/>
      <c r="AN257" s="88"/>
      <c r="AO257" s="86" t="s">
        <v>408</v>
      </c>
      <c r="AP257" s="86"/>
      <c r="AQ257" s="86" t="s">
        <v>408</v>
      </c>
      <c r="AR257" s="86"/>
      <c r="AS257" s="88"/>
      <c r="AT257" s="89"/>
      <c r="AU257" s="90"/>
      <c r="AV257" s="90"/>
      <c r="AW257" s="90"/>
      <c r="AX257" s="90"/>
      <c r="AY257" s="90"/>
      <c r="AZ257" s="91"/>
      <c r="BA257" s="89"/>
      <c r="BB257" s="90"/>
      <c r="BC257" s="90"/>
      <c r="BD257" s="90"/>
      <c r="BE257" s="90"/>
      <c r="BF257" s="90"/>
      <c r="BG257" s="91"/>
      <c r="BH257" s="89"/>
      <c r="BI257" s="90"/>
      <c r="BJ257" s="90"/>
      <c r="BK257" s="90"/>
      <c r="BL257" s="90"/>
      <c r="BM257" s="90"/>
      <c r="BN257" s="91"/>
      <c r="BO257" s="26" t="s">
        <v>22729</v>
      </c>
      <c r="BR257" s="25"/>
    </row>
    <row r="258" customFormat="false" ht="13.2" hidden="false" customHeight="false" outlineLevel="0" collapsed="false">
      <c r="A258" s="25" t="s">
        <v>22711</v>
      </c>
      <c r="B258" s="79"/>
      <c r="C258" s="78"/>
      <c r="D258" s="113"/>
      <c r="E258" s="79"/>
      <c r="F258" s="79"/>
      <c r="G258" s="79"/>
      <c r="H258" s="79" t="s">
        <v>22731</v>
      </c>
      <c r="I258" s="80"/>
      <c r="J258" s="110"/>
      <c r="K258" s="111"/>
      <c r="L258" s="111"/>
      <c r="M258" s="111"/>
      <c r="N258" s="111"/>
      <c r="O258" s="112"/>
      <c r="P258" s="110"/>
      <c r="Q258" s="111"/>
      <c r="R258" s="111"/>
      <c r="S258" s="111"/>
      <c r="T258" s="112"/>
      <c r="U258" s="110"/>
      <c r="V258" s="111"/>
      <c r="W258" s="111"/>
      <c r="X258" s="111"/>
      <c r="Y258" s="112"/>
      <c r="Z258" s="89"/>
      <c r="AA258" s="90"/>
      <c r="AB258" s="90"/>
      <c r="AC258" s="90"/>
      <c r="AD258" s="91"/>
      <c r="AE258" s="89"/>
      <c r="AF258" s="90"/>
      <c r="AG258" s="90"/>
      <c r="AH258" s="90"/>
      <c r="AI258" s="91"/>
      <c r="AJ258" s="97" t="s">
        <v>408</v>
      </c>
      <c r="AK258" s="98"/>
      <c r="AL258" s="98" t="s">
        <v>408</v>
      </c>
      <c r="AM258" s="98"/>
      <c r="AN258" s="88"/>
      <c r="AO258" s="86" t="s">
        <v>408</v>
      </c>
      <c r="AP258" s="86"/>
      <c r="AQ258" s="86" t="s">
        <v>408</v>
      </c>
      <c r="AR258" s="86"/>
      <c r="AS258" s="88"/>
      <c r="AT258" s="89"/>
      <c r="AU258" s="90"/>
      <c r="AV258" s="90"/>
      <c r="AW258" s="90"/>
      <c r="AX258" s="90"/>
      <c r="AY258" s="90"/>
      <c r="AZ258" s="91"/>
      <c r="BA258" s="89"/>
      <c r="BB258" s="90"/>
      <c r="BC258" s="90"/>
      <c r="BD258" s="90"/>
      <c r="BE258" s="90"/>
      <c r="BF258" s="90"/>
      <c r="BG258" s="91"/>
      <c r="BH258" s="89"/>
      <c r="BI258" s="90"/>
      <c r="BJ258" s="90"/>
      <c r="BK258" s="90"/>
      <c r="BL258" s="90"/>
      <c r="BM258" s="90"/>
      <c r="BN258" s="91"/>
      <c r="BO258" s="26" t="s">
        <v>22732</v>
      </c>
      <c r="BR258" s="25"/>
    </row>
    <row r="259" customFormat="false" ht="13.2" hidden="false" customHeight="false" outlineLevel="0" collapsed="false">
      <c r="A259" s="25" t="s">
        <v>22711</v>
      </c>
      <c r="B259" s="79"/>
      <c r="C259" s="78"/>
      <c r="D259" s="113"/>
      <c r="E259" s="79"/>
      <c r="F259" s="79" t="s">
        <v>23200</v>
      </c>
      <c r="G259" s="79"/>
      <c r="H259" s="79"/>
      <c r="I259" s="80"/>
      <c r="J259" s="110"/>
      <c r="K259" s="111"/>
      <c r="L259" s="111"/>
      <c r="M259" s="111"/>
      <c r="N259" s="111"/>
      <c r="O259" s="112"/>
      <c r="P259" s="110"/>
      <c r="Q259" s="111"/>
      <c r="R259" s="111"/>
      <c r="S259" s="111"/>
      <c r="T259" s="112"/>
      <c r="U259" s="110"/>
      <c r="V259" s="111"/>
      <c r="W259" s="111"/>
      <c r="X259" s="111"/>
      <c r="Y259" s="112"/>
      <c r="Z259" s="89"/>
      <c r="AA259" s="90"/>
      <c r="AB259" s="90"/>
      <c r="AC259" s="90"/>
      <c r="AD259" s="91"/>
      <c r="AE259" s="89"/>
      <c r="AF259" s="90"/>
      <c r="AG259" s="90"/>
      <c r="AH259" s="90"/>
      <c r="AI259" s="91"/>
      <c r="AJ259" s="97" t="s">
        <v>22727</v>
      </c>
      <c r="AK259" s="98"/>
      <c r="AL259" s="98" t="s">
        <v>22727</v>
      </c>
      <c r="AM259" s="98"/>
      <c r="AN259" s="88" t="s">
        <v>23201</v>
      </c>
      <c r="AO259" s="86" t="s">
        <v>22727</v>
      </c>
      <c r="AP259" s="86"/>
      <c r="AQ259" s="86" t="s">
        <v>22727</v>
      </c>
      <c r="AR259" s="86"/>
      <c r="AS259" s="88" t="s">
        <v>23201</v>
      </c>
      <c r="AT259" s="89"/>
      <c r="AU259" s="90"/>
      <c r="AV259" s="90"/>
      <c r="AW259" s="90"/>
      <c r="AX259" s="90"/>
      <c r="AY259" s="90"/>
      <c r="AZ259" s="91"/>
      <c r="BA259" s="89"/>
      <c r="BB259" s="90"/>
      <c r="BC259" s="90"/>
      <c r="BD259" s="90"/>
      <c r="BE259" s="90"/>
      <c r="BF259" s="90"/>
      <c r="BG259" s="91"/>
      <c r="BH259" s="89"/>
      <c r="BI259" s="90"/>
      <c r="BJ259" s="90"/>
      <c r="BK259" s="90"/>
      <c r="BL259" s="90"/>
      <c r="BM259" s="90"/>
      <c r="BN259" s="91"/>
      <c r="BO259" s="26" t="s">
        <v>23202</v>
      </c>
      <c r="BR259" s="25"/>
    </row>
    <row r="260" customFormat="false" ht="13.2" hidden="false" customHeight="false" outlineLevel="0" collapsed="false">
      <c r="A260" s="25" t="s">
        <v>22711</v>
      </c>
      <c r="B260" s="79"/>
      <c r="C260" s="78"/>
      <c r="D260" s="113"/>
      <c r="E260" s="79"/>
      <c r="F260" s="79" t="s">
        <v>23203</v>
      </c>
      <c r="G260" s="79"/>
      <c r="H260" s="79"/>
      <c r="I260" s="80"/>
      <c r="J260" s="110"/>
      <c r="K260" s="111"/>
      <c r="L260" s="111"/>
      <c r="M260" s="111"/>
      <c r="N260" s="111"/>
      <c r="O260" s="112"/>
      <c r="P260" s="110"/>
      <c r="Q260" s="111"/>
      <c r="R260" s="111"/>
      <c r="S260" s="111"/>
      <c r="T260" s="112"/>
      <c r="U260" s="110"/>
      <c r="V260" s="111"/>
      <c r="W260" s="111"/>
      <c r="X260" s="111"/>
      <c r="Y260" s="112"/>
      <c r="Z260" s="89"/>
      <c r="AA260" s="90"/>
      <c r="AB260" s="90"/>
      <c r="AC260" s="90"/>
      <c r="AD260" s="91"/>
      <c r="AE260" s="89"/>
      <c r="AF260" s="90"/>
      <c r="AG260" s="90"/>
      <c r="AH260" s="90"/>
      <c r="AI260" s="91"/>
      <c r="AJ260" s="89" t="s">
        <v>408</v>
      </c>
      <c r="AK260" s="90"/>
      <c r="AL260" s="90" t="s">
        <v>408</v>
      </c>
      <c r="AM260" s="90"/>
      <c r="AN260" s="88"/>
      <c r="AO260" s="86" t="s">
        <v>408</v>
      </c>
      <c r="AP260" s="86"/>
      <c r="AQ260" s="86" t="s">
        <v>408</v>
      </c>
      <c r="AR260" s="86"/>
      <c r="AS260" s="88"/>
      <c r="AT260" s="89"/>
      <c r="AU260" s="90"/>
      <c r="AV260" s="90"/>
      <c r="AW260" s="90"/>
      <c r="AX260" s="90"/>
      <c r="AY260" s="90"/>
      <c r="AZ260" s="91"/>
      <c r="BA260" s="89"/>
      <c r="BB260" s="90"/>
      <c r="BC260" s="90"/>
      <c r="BD260" s="90"/>
      <c r="BE260" s="90"/>
      <c r="BF260" s="90"/>
      <c r="BG260" s="91"/>
      <c r="BH260" s="89"/>
      <c r="BI260" s="90"/>
      <c r="BJ260" s="90"/>
      <c r="BK260" s="90"/>
      <c r="BL260" s="90"/>
      <c r="BM260" s="90"/>
      <c r="BN260" s="91"/>
      <c r="BO260" s="26" t="s">
        <v>23204</v>
      </c>
      <c r="BR260" s="25"/>
    </row>
    <row r="261" customFormat="false" ht="13.2" hidden="false" customHeight="false" outlineLevel="0" collapsed="false">
      <c r="A261" s="25" t="s">
        <v>22711</v>
      </c>
      <c r="B261" s="79"/>
      <c r="C261" s="78"/>
      <c r="D261" s="113"/>
      <c r="E261" s="79"/>
      <c r="F261" s="79" t="s">
        <v>23205</v>
      </c>
      <c r="G261" s="79"/>
      <c r="H261" s="79"/>
      <c r="I261" s="80"/>
      <c r="J261" s="110"/>
      <c r="K261" s="111"/>
      <c r="L261" s="111"/>
      <c r="M261" s="111"/>
      <c r="N261" s="111"/>
      <c r="O261" s="112"/>
      <c r="P261" s="110"/>
      <c r="Q261" s="111"/>
      <c r="R261" s="111"/>
      <c r="S261" s="111"/>
      <c r="T261" s="112"/>
      <c r="U261" s="110"/>
      <c r="V261" s="111"/>
      <c r="W261" s="111"/>
      <c r="X261" s="111"/>
      <c r="Y261" s="112"/>
      <c r="Z261" s="89"/>
      <c r="AA261" s="90"/>
      <c r="AB261" s="90"/>
      <c r="AC261" s="90"/>
      <c r="AD261" s="91"/>
      <c r="AE261" s="89"/>
      <c r="AF261" s="90"/>
      <c r="AG261" s="90"/>
      <c r="AH261" s="90"/>
      <c r="AI261" s="91"/>
      <c r="AJ261" s="97" t="s">
        <v>22727</v>
      </c>
      <c r="AK261" s="98"/>
      <c r="AL261" s="98" t="s">
        <v>22727</v>
      </c>
      <c r="AM261" s="98"/>
      <c r="AN261" s="88" t="s">
        <v>23201</v>
      </c>
      <c r="AO261" s="86" t="s">
        <v>22727</v>
      </c>
      <c r="AP261" s="86"/>
      <c r="AQ261" s="86" t="s">
        <v>22727</v>
      </c>
      <c r="AR261" s="86"/>
      <c r="AS261" s="88" t="s">
        <v>23201</v>
      </c>
      <c r="AT261" s="89"/>
      <c r="AU261" s="90"/>
      <c r="AV261" s="90"/>
      <c r="AW261" s="90"/>
      <c r="AX261" s="90"/>
      <c r="AY261" s="90"/>
      <c r="AZ261" s="91"/>
      <c r="BA261" s="89"/>
      <c r="BB261" s="90"/>
      <c r="BC261" s="90"/>
      <c r="BD261" s="90"/>
      <c r="BE261" s="90"/>
      <c r="BF261" s="90"/>
      <c r="BG261" s="91"/>
      <c r="BH261" s="89"/>
      <c r="BI261" s="90"/>
      <c r="BJ261" s="90"/>
      <c r="BK261" s="90"/>
      <c r="BL261" s="90"/>
      <c r="BM261" s="90"/>
      <c r="BN261" s="91"/>
      <c r="BO261" s="26" t="s">
        <v>23206</v>
      </c>
      <c r="BR261" s="25"/>
    </row>
    <row r="262" customFormat="false" ht="13.2" hidden="false" customHeight="false" outlineLevel="0" collapsed="false">
      <c r="A262" s="25" t="s">
        <v>22711</v>
      </c>
      <c r="B262" s="79"/>
      <c r="C262" s="78"/>
      <c r="D262" s="113"/>
      <c r="E262" s="79"/>
      <c r="F262" s="79" t="s">
        <v>248</v>
      </c>
      <c r="G262" s="79"/>
      <c r="H262" s="79"/>
      <c r="I262" s="80"/>
      <c r="J262" s="110"/>
      <c r="K262" s="111"/>
      <c r="L262" s="111"/>
      <c r="M262" s="111"/>
      <c r="N262" s="111"/>
      <c r="O262" s="112"/>
      <c r="P262" s="110"/>
      <c r="Q262" s="111"/>
      <c r="R262" s="111"/>
      <c r="S262" s="111"/>
      <c r="T262" s="112"/>
      <c r="U262" s="110"/>
      <c r="V262" s="111"/>
      <c r="W262" s="111"/>
      <c r="X262" s="111"/>
      <c r="Y262" s="112"/>
      <c r="Z262" s="89"/>
      <c r="AA262" s="90"/>
      <c r="AB262" s="90"/>
      <c r="AC262" s="90"/>
      <c r="AD262" s="91"/>
      <c r="AE262" s="89"/>
      <c r="AF262" s="90"/>
      <c r="AG262" s="90"/>
      <c r="AH262" s="90"/>
      <c r="AI262" s="91"/>
      <c r="AJ262" s="97" t="s">
        <v>408</v>
      </c>
      <c r="AK262" s="98"/>
      <c r="AL262" s="98" t="s">
        <v>408</v>
      </c>
      <c r="AM262" s="98"/>
      <c r="AN262" s="88" t="s">
        <v>23207</v>
      </c>
      <c r="AO262" s="86" t="s">
        <v>408</v>
      </c>
      <c r="AP262" s="86"/>
      <c r="AQ262" s="86" t="s">
        <v>408</v>
      </c>
      <c r="AR262" s="86"/>
      <c r="AS262" s="88" t="s">
        <v>23207</v>
      </c>
      <c r="AT262" s="89"/>
      <c r="AU262" s="90"/>
      <c r="AV262" s="90"/>
      <c r="AW262" s="90"/>
      <c r="AX262" s="90"/>
      <c r="AY262" s="90"/>
      <c r="AZ262" s="91"/>
      <c r="BA262" s="89"/>
      <c r="BB262" s="90"/>
      <c r="BC262" s="90"/>
      <c r="BD262" s="90"/>
      <c r="BE262" s="90"/>
      <c r="BF262" s="90"/>
      <c r="BG262" s="91"/>
      <c r="BH262" s="89"/>
      <c r="BI262" s="90"/>
      <c r="BJ262" s="90"/>
      <c r="BK262" s="90"/>
      <c r="BL262" s="90"/>
      <c r="BM262" s="90"/>
      <c r="BN262" s="91"/>
      <c r="BO262" s="26" t="s">
        <v>23208</v>
      </c>
      <c r="BR262" s="25"/>
    </row>
    <row r="263" customFormat="false" ht="13.2" hidden="false" customHeight="false" outlineLevel="0" collapsed="false">
      <c r="A263" s="25" t="s">
        <v>22711</v>
      </c>
      <c r="B263" s="79"/>
      <c r="C263" s="78"/>
      <c r="D263" s="113"/>
      <c r="E263" s="79"/>
      <c r="F263" s="79" t="s">
        <v>23209</v>
      </c>
      <c r="G263" s="79"/>
      <c r="H263" s="79"/>
      <c r="I263" s="80"/>
      <c r="J263" s="110"/>
      <c r="K263" s="111"/>
      <c r="L263" s="111"/>
      <c r="M263" s="111"/>
      <c r="N263" s="111"/>
      <c r="O263" s="112"/>
      <c r="P263" s="110"/>
      <c r="Q263" s="111"/>
      <c r="R263" s="111"/>
      <c r="S263" s="111"/>
      <c r="T263" s="112"/>
      <c r="U263" s="110"/>
      <c r="V263" s="111"/>
      <c r="W263" s="111"/>
      <c r="X263" s="111"/>
      <c r="Y263" s="112"/>
      <c r="Z263" s="89"/>
      <c r="AA263" s="90"/>
      <c r="AB263" s="90"/>
      <c r="AC263" s="90"/>
      <c r="AD263" s="91"/>
      <c r="AE263" s="89"/>
      <c r="AF263" s="90"/>
      <c r="AG263" s="90"/>
      <c r="AH263" s="90"/>
      <c r="AI263" s="91"/>
      <c r="AJ263" s="97" t="s">
        <v>22727</v>
      </c>
      <c r="AK263" s="98"/>
      <c r="AL263" s="98" t="s">
        <v>22727</v>
      </c>
      <c r="AM263" s="98"/>
      <c r="AN263" s="88" t="s">
        <v>23210</v>
      </c>
      <c r="AO263" s="86" t="s">
        <v>22727</v>
      </c>
      <c r="AP263" s="86"/>
      <c r="AQ263" s="86" t="s">
        <v>22727</v>
      </c>
      <c r="AR263" s="86"/>
      <c r="AS263" s="88" t="s">
        <v>23210</v>
      </c>
      <c r="AT263" s="89"/>
      <c r="AU263" s="90"/>
      <c r="AV263" s="90"/>
      <c r="AW263" s="90"/>
      <c r="AX263" s="90"/>
      <c r="AY263" s="90"/>
      <c r="AZ263" s="91"/>
      <c r="BA263" s="89"/>
      <c r="BB263" s="90"/>
      <c r="BC263" s="90"/>
      <c r="BD263" s="90"/>
      <c r="BE263" s="90"/>
      <c r="BF263" s="90"/>
      <c r="BG263" s="91"/>
      <c r="BH263" s="89"/>
      <c r="BI263" s="90"/>
      <c r="BJ263" s="90"/>
      <c r="BK263" s="90"/>
      <c r="BL263" s="90"/>
      <c r="BM263" s="90"/>
      <c r="BN263" s="91"/>
      <c r="BO263" s="26" t="s">
        <v>22632</v>
      </c>
      <c r="BR263" s="25"/>
    </row>
    <row r="264" customFormat="false" ht="26.4" hidden="false" customHeight="false" outlineLevel="0" collapsed="false">
      <c r="A264" s="25" t="s">
        <v>22711</v>
      </c>
      <c r="B264" s="79"/>
      <c r="C264" s="78"/>
      <c r="D264" s="113"/>
      <c r="E264" s="79"/>
      <c r="F264" s="79" t="s">
        <v>23211</v>
      </c>
      <c r="G264" s="79"/>
      <c r="H264" s="79"/>
      <c r="I264" s="80"/>
      <c r="J264" s="110"/>
      <c r="K264" s="111"/>
      <c r="L264" s="111"/>
      <c r="M264" s="111"/>
      <c r="N264" s="111"/>
      <c r="O264" s="112"/>
      <c r="P264" s="110"/>
      <c r="Q264" s="111"/>
      <c r="R264" s="111"/>
      <c r="S264" s="111"/>
      <c r="T264" s="112"/>
      <c r="U264" s="110"/>
      <c r="V264" s="111"/>
      <c r="W264" s="111"/>
      <c r="X264" s="111"/>
      <c r="Y264" s="112"/>
      <c r="Z264" s="89"/>
      <c r="AA264" s="90"/>
      <c r="AB264" s="90"/>
      <c r="AC264" s="90"/>
      <c r="AD264" s="91"/>
      <c r="AE264" s="89"/>
      <c r="AF264" s="90"/>
      <c r="AG264" s="90"/>
      <c r="AH264" s="90"/>
      <c r="AI264" s="91"/>
      <c r="AJ264" s="97" t="s">
        <v>22727</v>
      </c>
      <c r="AK264" s="98"/>
      <c r="AL264" s="98" t="s">
        <v>22727</v>
      </c>
      <c r="AM264" s="98"/>
      <c r="AN264" s="88" t="s">
        <v>23210</v>
      </c>
      <c r="AO264" s="86" t="s">
        <v>22727</v>
      </c>
      <c r="AP264" s="86"/>
      <c r="AQ264" s="86" t="s">
        <v>22727</v>
      </c>
      <c r="AR264" s="86"/>
      <c r="AS264" s="88" t="s">
        <v>23210</v>
      </c>
      <c r="AT264" s="89"/>
      <c r="AU264" s="90"/>
      <c r="AV264" s="90"/>
      <c r="AW264" s="90"/>
      <c r="AX264" s="90"/>
      <c r="AY264" s="90"/>
      <c r="AZ264" s="91"/>
      <c r="BA264" s="89"/>
      <c r="BB264" s="90"/>
      <c r="BC264" s="90"/>
      <c r="BD264" s="90"/>
      <c r="BE264" s="90"/>
      <c r="BF264" s="90"/>
      <c r="BG264" s="91"/>
      <c r="BH264" s="89"/>
      <c r="BI264" s="90"/>
      <c r="BJ264" s="90"/>
      <c r="BK264" s="90"/>
      <c r="BL264" s="90"/>
      <c r="BM264" s="90"/>
      <c r="BN264" s="91"/>
      <c r="BO264" s="26" t="s">
        <v>23212</v>
      </c>
      <c r="BQ264" s="26" t="s">
        <v>23213</v>
      </c>
      <c r="BR264" s="25"/>
    </row>
    <row r="265" customFormat="false" ht="26.4" hidden="false" customHeight="false" outlineLevel="0" collapsed="false">
      <c r="A265" s="25" t="s">
        <v>22711</v>
      </c>
      <c r="B265" s="79"/>
      <c r="C265" s="78"/>
      <c r="D265" s="113"/>
      <c r="E265" s="79"/>
      <c r="F265" s="79" t="s">
        <v>22914</v>
      </c>
      <c r="G265" s="79"/>
      <c r="H265" s="79"/>
      <c r="I265" s="80"/>
      <c r="J265" s="110"/>
      <c r="K265" s="111"/>
      <c r="L265" s="111"/>
      <c r="M265" s="111"/>
      <c r="N265" s="111"/>
      <c r="O265" s="112"/>
      <c r="P265" s="110"/>
      <c r="Q265" s="111"/>
      <c r="R265" s="111"/>
      <c r="S265" s="111"/>
      <c r="T265" s="112"/>
      <c r="U265" s="110"/>
      <c r="V265" s="111"/>
      <c r="W265" s="111"/>
      <c r="X265" s="111"/>
      <c r="Y265" s="112"/>
      <c r="Z265" s="89"/>
      <c r="AA265" s="90"/>
      <c r="AB265" s="90"/>
      <c r="AC265" s="90"/>
      <c r="AD265" s="91"/>
      <c r="AE265" s="89"/>
      <c r="AF265" s="90"/>
      <c r="AG265" s="90"/>
      <c r="AH265" s="90"/>
      <c r="AI265" s="91"/>
      <c r="AJ265" s="97" t="s">
        <v>22727</v>
      </c>
      <c r="AK265" s="98"/>
      <c r="AL265" s="98" t="s">
        <v>22727</v>
      </c>
      <c r="AM265" s="98"/>
      <c r="AN265" s="88"/>
      <c r="AO265" s="86" t="s">
        <v>22727</v>
      </c>
      <c r="AP265" s="86"/>
      <c r="AQ265" s="86" t="s">
        <v>22727</v>
      </c>
      <c r="AR265" s="86"/>
      <c r="AS265" s="88"/>
      <c r="AT265" s="89"/>
      <c r="AU265" s="90"/>
      <c r="AV265" s="90"/>
      <c r="AW265" s="90"/>
      <c r="AX265" s="90"/>
      <c r="AY265" s="90"/>
      <c r="AZ265" s="91"/>
      <c r="BA265" s="89"/>
      <c r="BB265" s="90"/>
      <c r="BC265" s="90"/>
      <c r="BD265" s="90"/>
      <c r="BE265" s="90"/>
      <c r="BF265" s="90"/>
      <c r="BG265" s="91"/>
      <c r="BH265" s="89"/>
      <c r="BI265" s="90"/>
      <c r="BJ265" s="90"/>
      <c r="BK265" s="90"/>
      <c r="BL265" s="90"/>
      <c r="BM265" s="90"/>
      <c r="BN265" s="91"/>
      <c r="BO265" s="26" t="s">
        <v>23214</v>
      </c>
      <c r="BQ265" s="26" t="s">
        <v>23215</v>
      </c>
      <c r="BR265" s="25"/>
    </row>
    <row r="266" customFormat="false" ht="39.6" hidden="false" customHeight="false" outlineLevel="0" collapsed="false">
      <c r="A266" s="25" t="s">
        <v>22711</v>
      </c>
      <c r="B266" s="79"/>
      <c r="C266" s="78"/>
      <c r="D266" s="113"/>
      <c r="E266" s="79"/>
      <c r="F266" s="79"/>
      <c r="G266" s="79" t="s">
        <v>22914</v>
      </c>
      <c r="H266" s="79"/>
      <c r="I266" s="80"/>
      <c r="J266" s="110"/>
      <c r="K266" s="111"/>
      <c r="L266" s="111"/>
      <c r="M266" s="111"/>
      <c r="N266" s="111"/>
      <c r="O266" s="112"/>
      <c r="P266" s="110"/>
      <c r="Q266" s="111"/>
      <c r="R266" s="111"/>
      <c r="S266" s="111"/>
      <c r="T266" s="112"/>
      <c r="U266" s="110"/>
      <c r="V266" s="111"/>
      <c r="W266" s="111"/>
      <c r="X266" s="111"/>
      <c r="Y266" s="112"/>
      <c r="Z266" s="89"/>
      <c r="AA266" s="90"/>
      <c r="AB266" s="90"/>
      <c r="AC266" s="90"/>
      <c r="AD266" s="91"/>
      <c r="AE266" s="89"/>
      <c r="AF266" s="90"/>
      <c r="AG266" s="90"/>
      <c r="AH266" s="90"/>
      <c r="AI266" s="91"/>
      <c r="AJ266" s="89" t="s">
        <v>408</v>
      </c>
      <c r="AK266" s="90"/>
      <c r="AL266" s="90" t="s">
        <v>408</v>
      </c>
      <c r="AM266" s="90"/>
      <c r="AN266" s="88"/>
      <c r="AO266" s="86" t="s">
        <v>408</v>
      </c>
      <c r="AP266" s="86"/>
      <c r="AQ266" s="86" t="s">
        <v>408</v>
      </c>
      <c r="AR266" s="86"/>
      <c r="AS266" s="88"/>
      <c r="AT266" s="89"/>
      <c r="AU266" s="90"/>
      <c r="AV266" s="90"/>
      <c r="AW266" s="90"/>
      <c r="AX266" s="90"/>
      <c r="AY266" s="90"/>
      <c r="AZ266" s="91"/>
      <c r="BA266" s="89"/>
      <c r="BB266" s="90"/>
      <c r="BC266" s="90"/>
      <c r="BD266" s="90"/>
      <c r="BE266" s="90"/>
      <c r="BF266" s="90"/>
      <c r="BG266" s="91"/>
      <c r="BH266" s="89"/>
      <c r="BI266" s="90"/>
      <c r="BJ266" s="90"/>
      <c r="BK266" s="90"/>
      <c r="BL266" s="90"/>
      <c r="BM266" s="90"/>
      <c r="BN266" s="91"/>
      <c r="BO266" s="26" t="s">
        <v>23216</v>
      </c>
      <c r="BQ266" s="26" t="s">
        <v>23217</v>
      </c>
      <c r="BR266" s="25"/>
    </row>
    <row r="267" customFormat="false" ht="13.2" hidden="false" customHeight="false" outlineLevel="0" collapsed="false">
      <c r="A267" s="25" t="s">
        <v>22711</v>
      </c>
      <c r="B267" s="79"/>
      <c r="C267" s="78"/>
      <c r="D267" s="113"/>
      <c r="E267" s="79"/>
      <c r="F267" s="79"/>
      <c r="G267" s="79"/>
      <c r="H267" s="79" t="s">
        <v>246</v>
      </c>
      <c r="I267" s="80"/>
      <c r="J267" s="110"/>
      <c r="K267" s="111"/>
      <c r="L267" s="111"/>
      <c r="M267" s="111"/>
      <c r="N267" s="111"/>
      <c r="O267" s="112"/>
      <c r="P267" s="110"/>
      <c r="Q267" s="111"/>
      <c r="R267" s="111"/>
      <c r="S267" s="111"/>
      <c r="T267" s="112"/>
      <c r="U267" s="110"/>
      <c r="V267" s="111"/>
      <c r="W267" s="111"/>
      <c r="X267" s="111"/>
      <c r="Y267" s="112"/>
      <c r="Z267" s="89"/>
      <c r="AA267" s="90"/>
      <c r="AB267" s="90"/>
      <c r="AC267" s="90"/>
      <c r="AD267" s="91"/>
      <c r="AE267" s="89"/>
      <c r="AF267" s="90"/>
      <c r="AG267" s="90"/>
      <c r="AH267" s="90"/>
      <c r="AI267" s="91"/>
      <c r="AJ267" s="89" t="s">
        <v>408</v>
      </c>
      <c r="AK267" s="90"/>
      <c r="AL267" s="90" t="s">
        <v>408</v>
      </c>
      <c r="AM267" s="90"/>
      <c r="AN267" s="88"/>
      <c r="AO267" s="86" t="s">
        <v>408</v>
      </c>
      <c r="AP267" s="86"/>
      <c r="AQ267" s="86" t="s">
        <v>408</v>
      </c>
      <c r="AR267" s="86"/>
      <c r="AS267" s="88"/>
      <c r="AT267" s="89"/>
      <c r="AU267" s="90"/>
      <c r="AV267" s="90"/>
      <c r="AW267" s="90"/>
      <c r="AX267" s="90"/>
      <c r="AY267" s="90"/>
      <c r="AZ267" s="91"/>
      <c r="BA267" s="89"/>
      <c r="BB267" s="90"/>
      <c r="BC267" s="90"/>
      <c r="BD267" s="90"/>
      <c r="BE267" s="90"/>
      <c r="BF267" s="90"/>
      <c r="BG267" s="91"/>
      <c r="BH267" s="89"/>
      <c r="BI267" s="90"/>
      <c r="BJ267" s="90"/>
      <c r="BK267" s="90"/>
      <c r="BL267" s="90"/>
      <c r="BM267" s="90"/>
      <c r="BN267" s="91"/>
      <c r="BO267" s="26" t="s">
        <v>23165</v>
      </c>
      <c r="BR267" s="25"/>
    </row>
    <row r="268" customFormat="false" ht="13.2" hidden="false" customHeight="false" outlineLevel="0" collapsed="false">
      <c r="A268" s="25" t="s">
        <v>22711</v>
      </c>
      <c r="B268" s="79"/>
      <c r="C268" s="78"/>
      <c r="D268" s="113"/>
      <c r="E268" s="79"/>
      <c r="F268" s="79"/>
      <c r="G268" s="79"/>
      <c r="H268" s="79" t="s">
        <v>250</v>
      </c>
      <c r="I268" s="80"/>
      <c r="J268" s="110"/>
      <c r="K268" s="111"/>
      <c r="L268" s="111"/>
      <c r="M268" s="111"/>
      <c r="N268" s="111"/>
      <c r="O268" s="112"/>
      <c r="P268" s="110"/>
      <c r="Q268" s="111"/>
      <c r="R268" s="111"/>
      <c r="S268" s="111"/>
      <c r="T268" s="112"/>
      <c r="U268" s="110"/>
      <c r="V268" s="111"/>
      <c r="W268" s="111"/>
      <c r="X268" s="111"/>
      <c r="Y268" s="112"/>
      <c r="Z268" s="89"/>
      <c r="AA268" s="90"/>
      <c r="AB268" s="90"/>
      <c r="AC268" s="90"/>
      <c r="AD268" s="91"/>
      <c r="AE268" s="89"/>
      <c r="AF268" s="90"/>
      <c r="AG268" s="90"/>
      <c r="AH268" s="90"/>
      <c r="AI268" s="91"/>
      <c r="AJ268" s="97" t="s">
        <v>22727</v>
      </c>
      <c r="AK268" s="98"/>
      <c r="AL268" s="98" t="s">
        <v>22727</v>
      </c>
      <c r="AM268" s="98"/>
      <c r="AN268" s="88"/>
      <c r="AO268" s="86" t="s">
        <v>22727</v>
      </c>
      <c r="AP268" s="86"/>
      <c r="AQ268" s="86" t="s">
        <v>22727</v>
      </c>
      <c r="AR268" s="86"/>
      <c r="AS268" s="88"/>
      <c r="AT268" s="89"/>
      <c r="AU268" s="90"/>
      <c r="AV268" s="90"/>
      <c r="AW268" s="90"/>
      <c r="AX268" s="90"/>
      <c r="AY268" s="90"/>
      <c r="AZ268" s="91"/>
      <c r="BA268" s="89"/>
      <c r="BB268" s="90"/>
      <c r="BC268" s="90"/>
      <c r="BD268" s="90"/>
      <c r="BE268" s="90"/>
      <c r="BF268" s="90"/>
      <c r="BG268" s="91"/>
      <c r="BH268" s="89"/>
      <c r="BI268" s="90"/>
      <c r="BJ268" s="90"/>
      <c r="BK268" s="90"/>
      <c r="BL268" s="90"/>
      <c r="BM268" s="90"/>
      <c r="BN268" s="91"/>
      <c r="BO268" s="26" t="s">
        <v>23167</v>
      </c>
      <c r="BR268" s="25"/>
    </row>
    <row r="269" customFormat="false" ht="13.2" hidden="false" customHeight="false" outlineLevel="0" collapsed="false">
      <c r="A269" s="25" t="s">
        <v>22711</v>
      </c>
      <c r="B269" s="79"/>
      <c r="C269" s="78"/>
      <c r="D269" s="113"/>
      <c r="E269" s="79"/>
      <c r="F269" s="79"/>
      <c r="G269" s="79"/>
      <c r="H269" s="79" t="s">
        <v>254</v>
      </c>
      <c r="I269" s="80"/>
      <c r="J269" s="110"/>
      <c r="K269" s="111"/>
      <c r="L269" s="111"/>
      <c r="M269" s="111"/>
      <c r="N269" s="111"/>
      <c r="O269" s="112"/>
      <c r="P269" s="110"/>
      <c r="Q269" s="111"/>
      <c r="R269" s="111"/>
      <c r="S269" s="111"/>
      <c r="T269" s="112"/>
      <c r="U269" s="110"/>
      <c r="V269" s="111"/>
      <c r="W269" s="111"/>
      <c r="X269" s="111"/>
      <c r="Y269" s="112"/>
      <c r="Z269" s="89"/>
      <c r="AA269" s="90"/>
      <c r="AB269" s="90"/>
      <c r="AC269" s="90"/>
      <c r="AD269" s="91"/>
      <c r="AE269" s="89"/>
      <c r="AF269" s="90"/>
      <c r="AG269" s="90"/>
      <c r="AH269" s="90"/>
      <c r="AI269" s="91"/>
      <c r="AJ269" s="89" t="s">
        <v>408</v>
      </c>
      <c r="AK269" s="90"/>
      <c r="AL269" s="90" t="s">
        <v>408</v>
      </c>
      <c r="AM269" s="90"/>
      <c r="AN269" s="88"/>
      <c r="AO269" s="86" t="s">
        <v>408</v>
      </c>
      <c r="AP269" s="86"/>
      <c r="AQ269" s="86" t="s">
        <v>408</v>
      </c>
      <c r="AR269" s="86"/>
      <c r="AS269" s="88"/>
      <c r="AT269" s="89"/>
      <c r="AU269" s="90"/>
      <c r="AV269" s="90"/>
      <c r="AW269" s="90"/>
      <c r="AX269" s="90"/>
      <c r="AY269" s="90"/>
      <c r="AZ269" s="91"/>
      <c r="BA269" s="89"/>
      <c r="BB269" s="90"/>
      <c r="BC269" s="90"/>
      <c r="BD269" s="90"/>
      <c r="BE269" s="90"/>
      <c r="BF269" s="90"/>
      <c r="BG269" s="91"/>
      <c r="BH269" s="89"/>
      <c r="BI269" s="90"/>
      <c r="BJ269" s="90"/>
      <c r="BK269" s="90"/>
      <c r="BL269" s="90"/>
      <c r="BM269" s="90"/>
      <c r="BN269" s="91"/>
      <c r="BO269" s="26" t="s">
        <v>23169</v>
      </c>
      <c r="BR269" s="25"/>
    </row>
    <row r="270" customFormat="false" ht="13.2" hidden="false" customHeight="false" outlineLevel="0" collapsed="false">
      <c r="A270" s="25" t="s">
        <v>22711</v>
      </c>
      <c r="B270" s="79"/>
      <c r="C270" s="78"/>
      <c r="D270" s="113"/>
      <c r="E270" s="79"/>
      <c r="F270" s="79"/>
      <c r="G270" s="79"/>
      <c r="H270" s="79" t="s">
        <v>258</v>
      </c>
      <c r="I270" s="80"/>
      <c r="J270" s="110"/>
      <c r="K270" s="111"/>
      <c r="L270" s="111"/>
      <c r="M270" s="111"/>
      <c r="N270" s="111"/>
      <c r="O270" s="112"/>
      <c r="P270" s="110"/>
      <c r="Q270" s="111"/>
      <c r="R270" s="111"/>
      <c r="S270" s="111"/>
      <c r="T270" s="112"/>
      <c r="U270" s="110"/>
      <c r="V270" s="111"/>
      <c r="W270" s="111"/>
      <c r="X270" s="111"/>
      <c r="Y270" s="112"/>
      <c r="Z270" s="89"/>
      <c r="AA270" s="90"/>
      <c r="AB270" s="90"/>
      <c r="AC270" s="90"/>
      <c r="AD270" s="91"/>
      <c r="AE270" s="89"/>
      <c r="AF270" s="90"/>
      <c r="AG270" s="90"/>
      <c r="AH270" s="90"/>
      <c r="AI270" s="91"/>
      <c r="AJ270" s="89" t="s">
        <v>408</v>
      </c>
      <c r="AK270" s="90"/>
      <c r="AL270" s="90" t="s">
        <v>408</v>
      </c>
      <c r="AM270" s="90"/>
      <c r="AN270" s="88"/>
      <c r="AO270" s="86" t="s">
        <v>408</v>
      </c>
      <c r="AP270" s="86"/>
      <c r="AQ270" s="86" t="s">
        <v>408</v>
      </c>
      <c r="AR270" s="86"/>
      <c r="AS270" s="88"/>
      <c r="AT270" s="89"/>
      <c r="AU270" s="90"/>
      <c r="AV270" s="90"/>
      <c r="AW270" s="90"/>
      <c r="AX270" s="90"/>
      <c r="AY270" s="90"/>
      <c r="AZ270" s="91"/>
      <c r="BA270" s="89"/>
      <c r="BB270" s="90"/>
      <c r="BC270" s="90"/>
      <c r="BD270" s="90"/>
      <c r="BE270" s="90"/>
      <c r="BF270" s="90"/>
      <c r="BG270" s="91"/>
      <c r="BH270" s="89"/>
      <c r="BI270" s="90"/>
      <c r="BJ270" s="90"/>
      <c r="BK270" s="90"/>
      <c r="BL270" s="90"/>
      <c r="BM270" s="90"/>
      <c r="BN270" s="91"/>
      <c r="BO270" s="26" t="s">
        <v>23171</v>
      </c>
      <c r="BR270" s="25"/>
    </row>
    <row r="271" customFormat="false" ht="13.2" hidden="false" customHeight="false" outlineLevel="0" collapsed="false">
      <c r="A271" s="25" t="s">
        <v>22711</v>
      </c>
      <c r="B271" s="79"/>
      <c r="C271" s="78"/>
      <c r="D271" s="113"/>
      <c r="E271" s="79"/>
      <c r="F271" s="79"/>
      <c r="G271" s="79"/>
      <c r="H271" s="79" t="s">
        <v>256</v>
      </c>
      <c r="I271" s="80"/>
      <c r="J271" s="110"/>
      <c r="K271" s="111"/>
      <c r="L271" s="111"/>
      <c r="M271" s="111"/>
      <c r="N271" s="111"/>
      <c r="O271" s="112"/>
      <c r="P271" s="110"/>
      <c r="Q271" s="111"/>
      <c r="R271" s="111"/>
      <c r="S271" s="111"/>
      <c r="T271" s="112"/>
      <c r="U271" s="110"/>
      <c r="V271" s="111"/>
      <c r="W271" s="111"/>
      <c r="X271" s="111"/>
      <c r="Y271" s="112"/>
      <c r="Z271" s="89"/>
      <c r="AA271" s="90"/>
      <c r="AB271" s="90"/>
      <c r="AC271" s="90"/>
      <c r="AD271" s="91"/>
      <c r="AE271" s="89"/>
      <c r="AF271" s="90"/>
      <c r="AG271" s="90"/>
      <c r="AH271" s="90"/>
      <c r="AI271" s="91"/>
      <c r="AJ271" s="89" t="s">
        <v>408</v>
      </c>
      <c r="AK271" s="90"/>
      <c r="AL271" s="90" t="s">
        <v>408</v>
      </c>
      <c r="AM271" s="90"/>
      <c r="AN271" s="88" t="s">
        <v>23218</v>
      </c>
      <c r="AO271" s="86" t="s">
        <v>408</v>
      </c>
      <c r="AP271" s="86"/>
      <c r="AQ271" s="86" t="s">
        <v>408</v>
      </c>
      <c r="AR271" s="86"/>
      <c r="AS271" s="88" t="s">
        <v>23218</v>
      </c>
      <c r="AT271" s="89"/>
      <c r="AU271" s="90"/>
      <c r="AV271" s="90"/>
      <c r="AW271" s="90"/>
      <c r="AX271" s="90"/>
      <c r="AY271" s="90"/>
      <c r="AZ271" s="91"/>
      <c r="BA271" s="89"/>
      <c r="BB271" s="90"/>
      <c r="BC271" s="90"/>
      <c r="BD271" s="90"/>
      <c r="BE271" s="90"/>
      <c r="BF271" s="90"/>
      <c r="BG271" s="91"/>
      <c r="BH271" s="89"/>
      <c r="BI271" s="90"/>
      <c r="BJ271" s="90"/>
      <c r="BK271" s="90"/>
      <c r="BL271" s="90"/>
      <c r="BM271" s="90"/>
      <c r="BN271" s="91"/>
      <c r="BO271" s="26" t="s">
        <v>23174</v>
      </c>
      <c r="BR271" s="25"/>
    </row>
    <row r="272" customFormat="false" ht="13.2" hidden="false" customHeight="false" outlineLevel="0" collapsed="false">
      <c r="A272" s="25" t="s">
        <v>22711</v>
      </c>
      <c r="B272" s="79"/>
      <c r="C272" s="78"/>
      <c r="D272" s="113"/>
      <c r="E272" s="79"/>
      <c r="F272" s="103" t="s">
        <v>23219</v>
      </c>
      <c r="G272" s="79"/>
      <c r="H272" s="79"/>
      <c r="I272" s="80"/>
      <c r="J272" s="110"/>
      <c r="K272" s="111"/>
      <c r="L272" s="111"/>
      <c r="M272" s="111"/>
      <c r="N272" s="111"/>
      <c r="O272" s="112"/>
      <c r="P272" s="110"/>
      <c r="Q272" s="111"/>
      <c r="R272" s="111"/>
      <c r="S272" s="111"/>
      <c r="T272" s="112"/>
      <c r="U272" s="110"/>
      <c r="V272" s="111"/>
      <c r="W272" s="111"/>
      <c r="X272" s="111"/>
      <c r="Y272" s="112"/>
      <c r="Z272" s="89"/>
      <c r="AA272" s="90"/>
      <c r="AB272" s="90"/>
      <c r="AC272" s="90"/>
      <c r="AD272" s="91"/>
      <c r="AE272" s="89"/>
      <c r="AF272" s="90"/>
      <c r="AG272" s="90"/>
      <c r="AH272" s="90"/>
      <c r="AI272" s="91"/>
      <c r="AJ272" s="89" t="s">
        <v>22727</v>
      </c>
      <c r="AK272" s="90"/>
      <c r="AL272" s="90" t="s">
        <v>22727</v>
      </c>
      <c r="AM272" s="90"/>
      <c r="AN272" s="88"/>
      <c r="AO272" s="86" t="s">
        <v>22727</v>
      </c>
      <c r="AP272" s="86"/>
      <c r="AQ272" s="86" t="s">
        <v>22727</v>
      </c>
      <c r="AR272" s="86"/>
      <c r="AS272" s="88"/>
      <c r="AT272" s="89"/>
      <c r="AU272" s="90"/>
      <c r="AV272" s="90"/>
      <c r="AW272" s="90"/>
      <c r="AX272" s="90"/>
      <c r="AY272" s="90"/>
      <c r="AZ272" s="91"/>
      <c r="BA272" s="89"/>
      <c r="BB272" s="90"/>
      <c r="BC272" s="90"/>
      <c r="BD272" s="90"/>
      <c r="BE272" s="90"/>
      <c r="BF272" s="90"/>
      <c r="BG272" s="91"/>
      <c r="BH272" s="89"/>
      <c r="BI272" s="90"/>
      <c r="BJ272" s="90"/>
      <c r="BK272" s="90"/>
      <c r="BL272" s="90"/>
      <c r="BM272" s="90"/>
      <c r="BN272" s="91"/>
      <c r="BO272" s="114" t="s">
        <v>23220</v>
      </c>
      <c r="BR272" s="25"/>
    </row>
    <row r="273" customFormat="false" ht="13.2" hidden="false" customHeight="false" outlineLevel="0" collapsed="false">
      <c r="A273" s="25" t="s">
        <v>22711</v>
      </c>
      <c r="B273" s="79"/>
      <c r="C273" s="78" t="s">
        <v>23221</v>
      </c>
      <c r="D273" s="79"/>
      <c r="E273" s="79"/>
      <c r="F273" s="79"/>
      <c r="G273" s="79"/>
      <c r="H273" s="79"/>
      <c r="I273" s="80"/>
      <c r="J273" s="110"/>
      <c r="K273" s="111"/>
      <c r="L273" s="111"/>
      <c r="M273" s="111"/>
      <c r="N273" s="111"/>
      <c r="O273" s="112"/>
      <c r="P273" s="110"/>
      <c r="Q273" s="111"/>
      <c r="R273" s="111"/>
      <c r="S273" s="111"/>
      <c r="T273" s="112"/>
      <c r="U273" s="110"/>
      <c r="V273" s="111"/>
      <c r="W273" s="111"/>
      <c r="X273" s="111"/>
      <c r="Y273" s="112"/>
      <c r="Z273" s="89"/>
      <c r="AA273" s="90"/>
      <c r="AB273" s="90"/>
      <c r="AC273" s="90"/>
      <c r="AD273" s="91"/>
      <c r="AE273" s="89" t="s">
        <v>15791</v>
      </c>
      <c r="AF273" s="90"/>
      <c r="AG273" s="90" t="s">
        <v>15791</v>
      </c>
      <c r="AH273" s="90"/>
      <c r="AI273" s="91"/>
      <c r="AJ273" s="89"/>
      <c r="AK273" s="90"/>
      <c r="AL273" s="90"/>
      <c r="AM273" s="90"/>
      <c r="AN273" s="88"/>
      <c r="AO273" s="86"/>
      <c r="AP273" s="86"/>
      <c r="AQ273" s="86"/>
      <c r="AR273" s="86"/>
      <c r="AS273" s="88"/>
      <c r="AT273" s="89"/>
      <c r="AU273" s="90"/>
      <c r="AV273" s="90"/>
      <c r="AW273" s="90"/>
      <c r="AX273" s="90"/>
      <c r="AY273" s="90"/>
      <c r="AZ273" s="91"/>
      <c r="BA273" s="89"/>
      <c r="BB273" s="90"/>
      <c r="BC273" s="90"/>
      <c r="BD273" s="90"/>
      <c r="BE273" s="90"/>
      <c r="BF273" s="90"/>
      <c r="BG273" s="91"/>
      <c r="BH273" s="89" t="s">
        <v>15791</v>
      </c>
      <c r="BI273" s="90"/>
      <c r="BJ273" s="90" t="s">
        <v>15791</v>
      </c>
      <c r="BK273" s="90"/>
      <c r="BL273" s="90"/>
      <c r="BM273" s="90"/>
      <c r="BN273" s="91"/>
      <c r="BO273" s="26" t="s">
        <v>23222</v>
      </c>
      <c r="BR273" s="25" t="s">
        <v>23223</v>
      </c>
    </row>
    <row r="274" customFormat="false" ht="13.2" hidden="false" customHeight="false" outlineLevel="0" collapsed="false">
      <c r="A274" s="25" t="s">
        <v>22711</v>
      </c>
      <c r="B274" s="79"/>
      <c r="C274" s="78"/>
      <c r="D274" s="79" t="s">
        <v>23083</v>
      </c>
      <c r="E274" s="79"/>
      <c r="F274" s="79"/>
      <c r="G274" s="79"/>
      <c r="H274" s="79"/>
      <c r="I274" s="80"/>
      <c r="J274" s="110"/>
      <c r="K274" s="111"/>
      <c r="L274" s="111"/>
      <c r="M274" s="111"/>
      <c r="N274" s="111"/>
      <c r="O274" s="112"/>
      <c r="P274" s="110"/>
      <c r="Q274" s="111"/>
      <c r="R274" s="111"/>
      <c r="S274" s="111"/>
      <c r="T274" s="112"/>
      <c r="U274" s="110"/>
      <c r="V274" s="111"/>
      <c r="W274" s="111"/>
      <c r="X274" s="111"/>
      <c r="Y274" s="112"/>
      <c r="Z274" s="89"/>
      <c r="AA274" s="90"/>
      <c r="AB274" s="90"/>
      <c r="AC274" s="90"/>
      <c r="AD274" s="91"/>
      <c r="AE274" s="89" t="s">
        <v>15791</v>
      </c>
      <c r="AF274" s="90"/>
      <c r="AG274" s="90" t="s">
        <v>15791</v>
      </c>
      <c r="AH274" s="98"/>
      <c r="AI274" s="91"/>
      <c r="AJ274" s="89"/>
      <c r="AK274" s="90"/>
      <c r="AL274" s="90"/>
      <c r="AM274" s="90"/>
      <c r="AN274" s="88"/>
      <c r="AO274" s="86"/>
      <c r="AP274" s="86"/>
      <c r="AQ274" s="86"/>
      <c r="AR274" s="86"/>
      <c r="AS274" s="88"/>
      <c r="AT274" s="89"/>
      <c r="AU274" s="90"/>
      <c r="AV274" s="90"/>
      <c r="AW274" s="90"/>
      <c r="AX274" s="90"/>
      <c r="AY274" s="90"/>
      <c r="AZ274" s="91"/>
      <c r="BA274" s="89"/>
      <c r="BB274" s="90"/>
      <c r="BC274" s="90"/>
      <c r="BD274" s="90"/>
      <c r="BE274" s="90"/>
      <c r="BF274" s="90"/>
      <c r="BG274" s="91"/>
      <c r="BH274" s="89" t="s">
        <v>15791</v>
      </c>
      <c r="BI274" s="90"/>
      <c r="BJ274" s="90" t="s">
        <v>15791</v>
      </c>
      <c r="BK274" s="90"/>
      <c r="BL274" s="90"/>
      <c r="BM274" s="90"/>
      <c r="BN274" s="91"/>
      <c r="BO274" s="26" t="s">
        <v>17699</v>
      </c>
      <c r="BR274" s="25"/>
    </row>
    <row r="275" customFormat="false" ht="13.2" hidden="false" customHeight="false" outlineLevel="0" collapsed="false">
      <c r="A275" s="25" t="s">
        <v>22711</v>
      </c>
      <c r="B275" s="79"/>
      <c r="C275" s="78"/>
      <c r="D275" s="79" t="s">
        <v>22971</v>
      </c>
      <c r="E275" s="79"/>
      <c r="F275" s="79"/>
      <c r="G275" s="79"/>
      <c r="H275" s="79"/>
      <c r="I275" s="80"/>
      <c r="J275" s="110"/>
      <c r="K275" s="111"/>
      <c r="L275" s="111"/>
      <c r="M275" s="111"/>
      <c r="N275" s="111"/>
      <c r="O275" s="112"/>
      <c r="P275" s="110"/>
      <c r="Q275" s="111"/>
      <c r="R275" s="111"/>
      <c r="S275" s="111"/>
      <c r="T275" s="112"/>
      <c r="U275" s="110"/>
      <c r="V275" s="111"/>
      <c r="W275" s="111"/>
      <c r="X275" s="111"/>
      <c r="Y275" s="112"/>
      <c r="Z275" s="89"/>
      <c r="AA275" s="90"/>
      <c r="AB275" s="90"/>
      <c r="AC275" s="90"/>
      <c r="AD275" s="91"/>
      <c r="AE275" s="89" t="s">
        <v>15791</v>
      </c>
      <c r="AF275" s="90"/>
      <c r="AG275" s="90" t="s">
        <v>15791</v>
      </c>
      <c r="AH275" s="98"/>
      <c r="AI275" s="91"/>
      <c r="AJ275" s="89"/>
      <c r="AK275" s="90"/>
      <c r="AL275" s="90"/>
      <c r="AM275" s="90"/>
      <c r="AN275" s="88"/>
      <c r="AO275" s="86"/>
      <c r="AP275" s="86"/>
      <c r="AQ275" s="86"/>
      <c r="AR275" s="86"/>
      <c r="AS275" s="88"/>
      <c r="AT275" s="89"/>
      <c r="AU275" s="90"/>
      <c r="AV275" s="90"/>
      <c r="AW275" s="90"/>
      <c r="AX275" s="90"/>
      <c r="AY275" s="90"/>
      <c r="AZ275" s="91"/>
      <c r="BA275" s="89"/>
      <c r="BB275" s="90"/>
      <c r="BC275" s="90"/>
      <c r="BD275" s="90"/>
      <c r="BE275" s="90"/>
      <c r="BF275" s="90"/>
      <c r="BG275" s="91"/>
      <c r="BH275" s="89" t="s">
        <v>15791</v>
      </c>
      <c r="BI275" s="90"/>
      <c r="BJ275" s="90" t="s">
        <v>15791</v>
      </c>
      <c r="BK275" s="90"/>
      <c r="BL275" s="90"/>
      <c r="BM275" s="90"/>
      <c r="BN275" s="91"/>
      <c r="BO275" s="26" t="s">
        <v>17732</v>
      </c>
      <c r="BR275" s="25"/>
    </row>
    <row r="276" customFormat="false" ht="13.2" hidden="false" customHeight="false" outlineLevel="0" collapsed="false">
      <c r="A276" s="25" t="s">
        <v>22711</v>
      </c>
      <c r="B276" s="79"/>
      <c r="C276" s="78"/>
      <c r="D276" s="79" t="s">
        <v>23084</v>
      </c>
      <c r="E276" s="79"/>
      <c r="F276" s="79"/>
      <c r="G276" s="79"/>
      <c r="H276" s="79"/>
      <c r="I276" s="80"/>
      <c r="J276" s="110"/>
      <c r="K276" s="111"/>
      <c r="L276" s="111"/>
      <c r="M276" s="111"/>
      <c r="N276" s="111"/>
      <c r="O276" s="112"/>
      <c r="P276" s="110"/>
      <c r="Q276" s="111"/>
      <c r="R276" s="111"/>
      <c r="S276" s="111"/>
      <c r="T276" s="112"/>
      <c r="U276" s="110"/>
      <c r="V276" s="111"/>
      <c r="W276" s="111"/>
      <c r="X276" s="111"/>
      <c r="Y276" s="112"/>
      <c r="Z276" s="89"/>
      <c r="AA276" s="90"/>
      <c r="AB276" s="90"/>
      <c r="AC276" s="90"/>
      <c r="AD276" s="91"/>
      <c r="AE276" s="89" t="s">
        <v>15791</v>
      </c>
      <c r="AF276" s="90"/>
      <c r="AG276" s="90" t="s">
        <v>15791</v>
      </c>
      <c r="AH276" s="98"/>
      <c r="AI276" s="91"/>
      <c r="AJ276" s="89"/>
      <c r="AK276" s="90"/>
      <c r="AL276" s="90"/>
      <c r="AM276" s="90"/>
      <c r="AN276" s="88"/>
      <c r="AO276" s="86"/>
      <c r="AP276" s="86"/>
      <c r="AQ276" s="86"/>
      <c r="AR276" s="86"/>
      <c r="AS276" s="88"/>
      <c r="AT276" s="89"/>
      <c r="AU276" s="90"/>
      <c r="AV276" s="90"/>
      <c r="AW276" s="90"/>
      <c r="AX276" s="90"/>
      <c r="AY276" s="90"/>
      <c r="AZ276" s="91"/>
      <c r="BA276" s="89"/>
      <c r="BB276" s="90"/>
      <c r="BC276" s="90"/>
      <c r="BD276" s="90"/>
      <c r="BE276" s="90"/>
      <c r="BF276" s="90"/>
      <c r="BG276" s="91"/>
      <c r="BH276" s="89" t="s">
        <v>15791</v>
      </c>
      <c r="BI276" s="90"/>
      <c r="BJ276" s="90" t="s">
        <v>15791</v>
      </c>
      <c r="BK276" s="90"/>
      <c r="BL276" s="90"/>
      <c r="BM276" s="90"/>
      <c r="BN276" s="91"/>
      <c r="BO276" s="26" t="s">
        <v>23085</v>
      </c>
      <c r="BR276" s="25"/>
    </row>
    <row r="277" customFormat="false" ht="13.2" hidden="false" customHeight="false" outlineLevel="0" collapsed="false">
      <c r="A277" s="25" t="s">
        <v>22711</v>
      </c>
      <c r="B277" s="79"/>
      <c r="C277" s="78"/>
      <c r="D277" s="79" t="s">
        <v>200</v>
      </c>
      <c r="E277" s="79"/>
      <c r="F277" s="79"/>
      <c r="G277" s="79"/>
      <c r="H277" s="79"/>
      <c r="I277" s="80"/>
      <c r="J277" s="110"/>
      <c r="K277" s="111"/>
      <c r="L277" s="111"/>
      <c r="M277" s="111"/>
      <c r="N277" s="111"/>
      <c r="O277" s="112"/>
      <c r="P277" s="110"/>
      <c r="Q277" s="111"/>
      <c r="R277" s="111"/>
      <c r="S277" s="111"/>
      <c r="T277" s="112"/>
      <c r="U277" s="110"/>
      <c r="V277" s="111"/>
      <c r="W277" s="111"/>
      <c r="X277" s="111"/>
      <c r="Y277" s="112"/>
      <c r="Z277" s="89"/>
      <c r="AA277" s="90"/>
      <c r="AB277" s="90"/>
      <c r="AC277" s="90"/>
      <c r="AD277" s="91"/>
      <c r="AE277" s="89" t="s">
        <v>15791</v>
      </c>
      <c r="AF277" s="90"/>
      <c r="AG277" s="90" t="s">
        <v>15791</v>
      </c>
      <c r="AH277" s="98"/>
      <c r="AI277" s="91"/>
      <c r="AJ277" s="89"/>
      <c r="AK277" s="90"/>
      <c r="AL277" s="90"/>
      <c r="AM277" s="90"/>
      <c r="AN277" s="88"/>
      <c r="AO277" s="86"/>
      <c r="AP277" s="86"/>
      <c r="AQ277" s="86"/>
      <c r="AR277" s="86"/>
      <c r="AS277" s="88"/>
      <c r="AT277" s="89"/>
      <c r="AU277" s="90"/>
      <c r="AV277" s="90"/>
      <c r="AW277" s="90"/>
      <c r="AX277" s="90"/>
      <c r="AY277" s="90"/>
      <c r="AZ277" s="91"/>
      <c r="BA277" s="89"/>
      <c r="BB277" s="90"/>
      <c r="BC277" s="90"/>
      <c r="BD277" s="90"/>
      <c r="BE277" s="90"/>
      <c r="BF277" s="90"/>
      <c r="BG277" s="91"/>
      <c r="BH277" s="89" t="s">
        <v>15791</v>
      </c>
      <c r="BI277" s="90"/>
      <c r="BJ277" s="90" t="s">
        <v>15791</v>
      </c>
      <c r="BK277" s="90"/>
      <c r="BL277" s="90"/>
      <c r="BM277" s="90"/>
      <c r="BN277" s="91"/>
      <c r="BO277" s="26" t="s">
        <v>19773</v>
      </c>
      <c r="BR277" s="25"/>
    </row>
    <row r="278" customFormat="false" ht="13.2" hidden="false" customHeight="false" outlineLevel="0" collapsed="false">
      <c r="A278" s="25" t="s">
        <v>22711</v>
      </c>
      <c r="B278" s="79"/>
      <c r="C278" s="78"/>
      <c r="D278" s="113" t="s">
        <v>23086</v>
      </c>
      <c r="E278" s="79"/>
      <c r="F278" s="79"/>
      <c r="G278" s="79"/>
      <c r="H278" s="79"/>
      <c r="I278" s="80"/>
      <c r="J278" s="110"/>
      <c r="K278" s="111"/>
      <c r="L278" s="111"/>
      <c r="M278" s="111"/>
      <c r="N278" s="111"/>
      <c r="O278" s="112"/>
      <c r="P278" s="110"/>
      <c r="Q278" s="111"/>
      <c r="R278" s="111"/>
      <c r="S278" s="111"/>
      <c r="T278" s="112"/>
      <c r="U278" s="110"/>
      <c r="V278" s="111"/>
      <c r="W278" s="111"/>
      <c r="X278" s="111"/>
      <c r="Y278" s="112"/>
      <c r="Z278" s="89"/>
      <c r="AA278" s="90"/>
      <c r="AB278" s="90"/>
      <c r="AC278" s="90"/>
      <c r="AD278" s="91"/>
      <c r="AE278" s="89" t="s">
        <v>15791</v>
      </c>
      <c r="AF278" s="90"/>
      <c r="AG278" s="90" t="s">
        <v>15791</v>
      </c>
      <c r="AH278" s="98"/>
      <c r="AI278" s="91"/>
      <c r="AJ278" s="89"/>
      <c r="AK278" s="90"/>
      <c r="AL278" s="90"/>
      <c r="AM278" s="90"/>
      <c r="AN278" s="88"/>
      <c r="AO278" s="86"/>
      <c r="AP278" s="86"/>
      <c r="AQ278" s="86"/>
      <c r="AR278" s="86"/>
      <c r="AS278" s="88"/>
      <c r="AT278" s="89"/>
      <c r="AU278" s="90"/>
      <c r="AV278" s="90"/>
      <c r="AW278" s="90"/>
      <c r="AX278" s="90"/>
      <c r="AY278" s="90"/>
      <c r="AZ278" s="91"/>
      <c r="BA278" s="89"/>
      <c r="BB278" s="90"/>
      <c r="BC278" s="90"/>
      <c r="BD278" s="90"/>
      <c r="BE278" s="90"/>
      <c r="BF278" s="90"/>
      <c r="BG278" s="91"/>
      <c r="BH278" s="89" t="s">
        <v>15791</v>
      </c>
      <c r="BI278" s="90"/>
      <c r="BJ278" s="90" t="s">
        <v>15791</v>
      </c>
      <c r="BK278" s="90"/>
      <c r="BL278" s="90"/>
      <c r="BM278" s="90"/>
      <c r="BN278" s="91"/>
      <c r="BO278" s="26" t="s">
        <v>23087</v>
      </c>
      <c r="BR278" s="25"/>
    </row>
    <row r="279" customFormat="false" ht="13.2" hidden="false" customHeight="false" outlineLevel="0" collapsed="false">
      <c r="A279" s="25" t="s">
        <v>22711</v>
      </c>
      <c r="B279" s="79"/>
      <c r="C279" s="78"/>
      <c r="D279" s="113" t="s">
        <v>23088</v>
      </c>
      <c r="E279" s="79"/>
      <c r="F279" s="79"/>
      <c r="G279" s="79"/>
      <c r="H279" s="79"/>
      <c r="I279" s="80"/>
      <c r="J279" s="110"/>
      <c r="K279" s="111"/>
      <c r="L279" s="111"/>
      <c r="M279" s="111"/>
      <c r="N279" s="111"/>
      <c r="O279" s="112"/>
      <c r="P279" s="110"/>
      <c r="Q279" s="111"/>
      <c r="R279" s="111"/>
      <c r="S279" s="111"/>
      <c r="T279" s="112"/>
      <c r="U279" s="110"/>
      <c r="V279" s="111"/>
      <c r="W279" s="111"/>
      <c r="X279" s="111"/>
      <c r="Y279" s="112"/>
      <c r="Z279" s="89"/>
      <c r="AA279" s="90"/>
      <c r="AB279" s="90"/>
      <c r="AC279" s="90"/>
      <c r="AD279" s="91"/>
      <c r="AE279" s="89" t="s">
        <v>15791</v>
      </c>
      <c r="AF279" s="90"/>
      <c r="AG279" s="90" t="s">
        <v>15791</v>
      </c>
      <c r="AH279" s="98"/>
      <c r="AI279" s="91"/>
      <c r="AJ279" s="89"/>
      <c r="AK279" s="90"/>
      <c r="AL279" s="90"/>
      <c r="AM279" s="90"/>
      <c r="AN279" s="88"/>
      <c r="AO279" s="86"/>
      <c r="AP279" s="86"/>
      <c r="AQ279" s="86"/>
      <c r="AR279" s="86"/>
      <c r="AS279" s="88"/>
      <c r="AT279" s="89"/>
      <c r="AU279" s="90"/>
      <c r="AV279" s="90"/>
      <c r="AW279" s="90"/>
      <c r="AX279" s="90"/>
      <c r="AY279" s="90"/>
      <c r="AZ279" s="91"/>
      <c r="BA279" s="89"/>
      <c r="BB279" s="90"/>
      <c r="BC279" s="90"/>
      <c r="BD279" s="90"/>
      <c r="BE279" s="90"/>
      <c r="BF279" s="90"/>
      <c r="BG279" s="91"/>
      <c r="BH279" s="89" t="s">
        <v>15791</v>
      </c>
      <c r="BI279" s="90"/>
      <c r="BJ279" s="90" t="s">
        <v>15791</v>
      </c>
      <c r="BK279" s="90"/>
      <c r="BL279" s="90"/>
      <c r="BM279" s="90"/>
      <c r="BN279" s="91"/>
      <c r="BO279" s="26" t="s">
        <v>23089</v>
      </c>
      <c r="BR279" s="25"/>
    </row>
    <row r="280" customFormat="false" ht="13.2" hidden="false" customHeight="false" outlineLevel="0" collapsed="false">
      <c r="A280" s="25" t="s">
        <v>22711</v>
      </c>
      <c r="B280" s="79"/>
      <c r="C280" s="78"/>
      <c r="D280" s="113"/>
      <c r="E280" s="113" t="s">
        <v>23090</v>
      </c>
      <c r="F280" s="79"/>
      <c r="G280" s="79"/>
      <c r="H280" s="79"/>
      <c r="I280" s="80"/>
      <c r="J280" s="110"/>
      <c r="K280" s="111"/>
      <c r="L280" s="111"/>
      <c r="M280" s="111"/>
      <c r="N280" s="111"/>
      <c r="O280" s="112"/>
      <c r="P280" s="110"/>
      <c r="Q280" s="111"/>
      <c r="R280" s="111"/>
      <c r="S280" s="111"/>
      <c r="T280" s="112"/>
      <c r="U280" s="110"/>
      <c r="V280" s="111"/>
      <c r="W280" s="111"/>
      <c r="X280" s="111"/>
      <c r="Y280" s="112"/>
      <c r="Z280" s="89"/>
      <c r="AA280" s="90"/>
      <c r="AB280" s="90"/>
      <c r="AC280" s="90"/>
      <c r="AD280" s="91"/>
      <c r="AE280" s="89" t="s">
        <v>15791</v>
      </c>
      <c r="AF280" s="90"/>
      <c r="AG280" s="90" t="s">
        <v>15791</v>
      </c>
      <c r="AH280" s="98"/>
      <c r="AI280" s="91"/>
      <c r="AJ280" s="89"/>
      <c r="AK280" s="90"/>
      <c r="AL280" s="90"/>
      <c r="AM280" s="90"/>
      <c r="AN280" s="88"/>
      <c r="AO280" s="86"/>
      <c r="AP280" s="86"/>
      <c r="AQ280" s="86"/>
      <c r="AR280" s="86"/>
      <c r="AS280" s="88"/>
      <c r="AT280" s="89"/>
      <c r="AU280" s="90"/>
      <c r="AV280" s="90"/>
      <c r="AW280" s="90"/>
      <c r="AX280" s="90"/>
      <c r="AY280" s="90"/>
      <c r="AZ280" s="91"/>
      <c r="BA280" s="89"/>
      <c r="BB280" s="90"/>
      <c r="BC280" s="90"/>
      <c r="BD280" s="90"/>
      <c r="BE280" s="90"/>
      <c r="BF280" s="90"/>
      <c r="BG280" s="91"/>
      <c r="BH280" s="89" t="s">
        <v>15791</v>
      </c>
      <c r="BI280" s="90"/>
      <c r="BJ280" s="90" t="s">
        <v>15791</v>
      </c>
      <c r="BK280" s="90"/>
      <c r="BL280" s="90"/>
      <c r="BM280" s="90"/>
      <c r="BN280" s="91"/>
      <c r="BO280" s="26" t="s">
        <v>23091</v>
      </c>
      <c r="BR280" s="25"/>
    </row>
    <row r="281" customFormat="false" ht="13.2" hidden="false" customHeight="false" outlineLevel="0" collapsed="false">
      <c r="A281" s="25" t="s">
        <v>22711</v>
      </c>
      <c r="B281" s="79"/>
      <c r="C281" s="78"/>
      <c r="D281" s="113"/>
      <c r="E281" s="113" t="s">
        <v>23092</v>
      </c>
      <c r="F281" s="79"/>
      <c r="G281" s="79"/>
      <c r="H281" s="79"/>
      <c r="I281" s="80"/>
      <c r="J281" s="110"/>
      <c r="K281" s="111"/>
      <c r="L281" s="111"/>
      <c r="M281" s="111"/>
      <c r="N281" s="111"/>
      <c r="O281" s="112"/>
      <c r="P281" s="110"/>
      <c r="Q281" s="111"/>
      <c r="R281" s="111"/>
      <c r="S281" s="111"/>
      <c r="T281" s="112"/>
      <c r="U281" s="110"/>
      <c r="V281" s="111"/>
      <c r="W281" s="111"/>
      <c r="X281" s="111"/>
      <c r="Y281" s="112"/>
      <c r="Z281" s="89"/>
      <c r="AA281" s="90"/>
      <c r="AB281" s="90"/>
      <c r="AC281" s="90"/>
      <c r="AD281" s="91"/>
      <c r="AE281" s="89" t="s">
        <v>15791</v>
      </c>
      <c r="AF281" s="90"/>
      <c r="AG281" s="90" t="s">
        <v>15791</v>
      </c>
      <c r="AH281" s="90"/>
      <c r="AI281" s="91"/>
      <c r="AJ281" s="89"/>
      <c r="AK281" s="90"/>
      <c r="AL281" s="90"/>
      <c r="AM281" s="90"/>
      <c r="AN281" s="88"/>
      <c r="AO281" s="86"/>
      <c r="AP281" s="86"/>
      <c r="AQ281" s="86"/>
      <c r="AR281" s="86"/>
      <c r="AS281" s="88"/>
      <c r="AT281" s="89"/>
      <c r="AU281" s="90"/>
      <c r="AV281" s="90"/>
      <c r="AW281" s="90"/>
      <c r="AX281" s="90"/>
      <c r="AY281" s="90"/>
      <c r="AZ281" s="91"/>
      <c r="BA281" s="89"/>
      <c r="BB281" s="90"/>
      <c r="BC281" s="90"/>
      <c r="BD281" s="90"/>
      <c r="BE281" s="90"/>
      <c r="BF281" s="90"/>
      <c r="BG281" s="91"/>
      <c r="BH281" s="89" t="s">
        <v>15791</v>
      </c>
      <c r="BI281" s="90"/>
      <c r="BJ281" s="90" t="s">
        <v>15791</v>
      </c>
      <c r="BK281" s="90"/>
      <c r="BL281" s="90"/>
      <c r="BM281" s="90"/>
      <c r="BN281" s="91"/>
      <c r="BO281" s="114" t="s">
        <v>18345</v>
      </c>
      <c r="BR281" s="25"/>
    </row>
    <row r="282" customFormat="false" ht="13.2" hidden="false" customHeight="false" outlineLevel="0" collapsed="false">
      <c r="A282" s="25" t="s">
        <v>22711</v>
      </c>
      <c r="B282" s="79"/>
      <c r="C282" s="78"/>
      <c r="D282" s="113"/>
      <c r="E282" s="113" t="s">
        <v>23093</v>
      </c>
      <c r="F282" s="79"/>
      <c r="G282" s="79"/>
      <c r="H282" s="79"/>
      <c r="I282" s="80"/>
      <c r="J282" s="110"/>
      <c r="K282" s="111"/>
      <c r="L282" s="111"/>
      <c r="M282" s="111"/>
      <c r="N282" s="111"/>
      <c r="O282" s="112"/>
      <c r="P282" s="110"/>
      <c r="Q282" s="111"/>
      <c r="R282" s="111"/>
      <c r="S282" s="111"/>
      <c r="T282" s="112"/>
      <c r="U282" s="110"/>
      <c r="V282" s="111"/>
      <c r="W282" s="111"/>
      <c r="X282" s="111"/>
      <c r="Y282" s="112"/>
      <c r="Z282" s="89"/>
      <c r="AA282" s="90"/>
      <c r="AB282" s="90"/>
      <c r="AC282" s="90"/>
      <c r="AD282" s="91"/>
      <c r="AE282" s="89" t="s">
        <v>15791</v>
      </c>
      <c r="AF282" s="90"/>
      <c r="AG282" s="90" t="s">
        <v>15791</v>
      </c>
      <c r="AH282" s="90"/>
      <c r="AI282" s="91"/>
      <c r="AJ282" s="89"/>
      <c r="AK282" s="90"/>
      <c r="AL282" s="90"/>
      <c r="AM282" s="90"/>
      <c r="AN282" s="88"/>
      <c r="AO282" s="86"/>
      <c r="AP282" s="86"/>
      <c r="AQ282" s="86"/>
      <c r="AR282" s="86"/>
      <c r="AS282" s="88"/>
      <c r="AT282" s="89"/>
      <c r="AU282" s="90"/>
      <c r="AV282" s="90"/>
      <c r="AW282" s="90"/>
      <c r="AX282" s="90"/>
      <c r="AY282" s="90"/>
      <c r="AZ282" s="91"/>
      <c r="BA282" s="89"/>
      <c r="BB282" s="90"/>
      <c r="BC282" s="90"/>
      <c r="BD282" s="90"/>
      <c r="BE282" s="90"/>
      <c r="BF282" s="90"/>
      <c r="BG282" s="91"/>
      <c r="BH282" s="89" t="s">
        <v>15791</v>
      </c>
      <c r="BI282" s="90"/>
      <c r="BJ282" s="90" t="s">
        <v>15791</v>
      </c>
      <c r="BK282" s="90"/>
      <c r="BL282" s="90"/>
      <c r="BM282" s="90"/>
      <c r="BN282" s="91"/>
      <c r="BO282" s="26" t="s">
        <v>23094</v>
      </c>
      <c r="BR282" s="25"/>
    </row>
    <row r="283" customFormat="false" ht="13.2" hidden="false" customHeight="false" outlineLevel="0" collapsed="false">
      <c r="A283" s="25" t="s">
        <v>22711</v>
      </c>
      <c r="B283" s="79"/>
      <c r="C283" s="78"/>
      <c r="D283" s="113"/>
      <c r="E283" s="113" t="s">
        <v>23095</v>
      </c>
      <c r="F283" s="79"/>
      <c r="G283" s="79"/>
      <c r="H283" s="79"/>
      <c r="I283" s="80"/>
      <c r="J283" s="110"/>
      <c r="K283" s="111"/>
      <c r="L283" s="111"/>
      <c r="M283" s="111"/>
      <c r="N283" s="111"/>
      <c r="O283" s="112"/>
      <c r="P283" s="110"/>
      <c r="Q283" s="111"/>
      <c r="R283" s="111"/>
      <c r="S283" s="111"/>
      <c r="T283" s="112"/>
      <c r="U283" s="110"/>
      <c r="V283" s="111"/>
      <c r="W283" s="111"/>
      <c r="X283" s="111"/>
      <c r="Y283" s="112"/>
      <c r="Z283" s="89"/>
      <c r="AA283" s="90"/>
      <c r="AB283" s="90"/>
      <c r="AC283" s="90"/>
      <c r="AD283" s="91"/>
      <c r="AE283" s="89" t="s">
        <v>15791</v>
      </c>
      <c r="AF283" s="90"/>
      <c r="AG283" s="90" t="s">
        <v>15791</v>
      </c>
      <c r="AH283" s="90"/>
      <c r="AI283" s="91"/>
      <c r="AJ283" s="89"/>
      <c r="AK283" s="90"/>
      <c r="AL283" s="90"/>
      <c r="AM283" s="90"/>
      <c r="AN283" s="88"/>
      <c r="AO283" s="86"/>
      <c r="AP283" s="86"/>
      <c r="AQ283" s="86"/>
      <c r="AR283" s="86"/>
      <c r="AS283" s="88"/>
      <c r="AT283" s="89"/>
      <c r="AU283" s="90"/>
      <c r="AV283" s="90"/>
      <c r="AW283" s="90"/>
      <c r="AX283" s="90"/>
      <c r="AY283" s="90"/>
      <c r="AZ283" s="91"/>
      <c r="BA283" s="89"/>
      <c r="BB283" s="90"/>
      <c r="BC283" s="90"/>
      <c r="BD283" s="90"/>
      <c r="BE283" s="90"/>
      <c r="BF283" s="90"/>
      <c r="BG283" s="91"/>
      <c r="BH283" s="89" t="s">
        <v>15791</v>
      </c>
      <c r="BI283" s="90"/>
      <c r="BJ283" s="90" t="s">
        <v>15791</v>
      </c>
      <c r="BK283" s="90"/>
      <c r="BL283" s="90"/>
      <c r="BM283" s="90"/>
      <c r="BN283" s="91"/>
      <c r="BO283" s="114" t="s">
        <v>23096</v>
      </c>
      <c r="BR283" s="25"/>
    </row>
    <row r="284" customFormat="false" ht="13.2" hidden="false" customHeight="false" outlineLevel="0" collapsed="false">
      <c r="A284" s="25" t="s">
        <v>22711</v>
      </c>
      <c r="B284" s="79"/>
      <c r="C284" s="78"/>
      <c r="D284" s="113"/>
      <c r="E284" s="113" t="s">
        <v>23097</v>
      </c>
      <c r="F284" s="79"/>
      <c r="G284" s="79"/>
      <c r="H284" s="79"/>
      <c r="I284" s="80"/>
      <c r="J284" s="110"/>
      <c r="K284" s="111"/>
      <c r="L284" s="111"/>
      <c r="M284" s="111"/>
      <c r="N284" s="111"/>
      <c r="O284" s="112"/>
      <c r="P284" s="110"/>
      <c r="Q284" s="111"/>
      <c r="R284" s="111"/>
      <c r="S284" s="111"/>
      <c r="T284" s="112"/>
      <c r="U284" s="110"/>
      <c r="V284" s="111"/>
      <c r="W284" s="111"/>
      <c r="X284" s="111"/>
      <c r="Y284" s="112"/>
      <c r="Z284" s="89"/>
      <c r="AA284" s="90"/>
      <c r="AB284" s="90"/>
      <c r="AC284" s="90"/>
      <c r="AD284" s="91"/>
      <c r="AE284" s="89" t="s">
        <v>15791</v>
      </c>
      <c r="AF284" s="90"/>
      <c r="AG284" s="90" t="s">
        <v>15791</v>
      </c>
      <c r="AH284" s="90"/>
      <c r="AI284" s="91"/>
      <c r="AJ284" s="89"/>
      <c r="AK284" s="90"/>
      <c r="AL284" s="90"/>
      <c r="AM284" s="90"/>
      <c r="AN284" s="88"/>
      <c r="AO284" s="86"/>
      <c r="AP284" s="86"/>
      <c r="AQ284" s="86"/>
      <c r="AR284" s="86"/>
      <c r="AS284" s="88"/>
      <c r="AT284" s="89"/>
      <c r="AU284" s="90"/>
      <c r="AV284" s="90"/>
      <c r="AW284" s="90"/>
      <c r="AX284" s="90"/>
      <c r="AY284" s="90"/>
      <c r="AZ284" s="91"/>
      <c r="BA284" s="89"/>
      <c r="BB284" s="90"/>
      <c r="BC284" s="90"/>
      <c r="BD284" s="90"/>
      <c r="BE284" s="90"/>
      <c r="BF284" s="90"/>
      <c r="BG284" s="91"/>
      <c r="BH284" s="89" t="s">
        <v>15791</v>
      </c>
      <c r="BI284" s="90"/>
      <c r="BJ284" s="90" t="s">
        <v>15791</v>
      </c>
      <c r="BK284" s="90"/>
      <c r="BL284" s="90"/>
      <c r="BM284" s="90"/>
      <c r="BN284" s="91"/>
      <c r="BO284" s="26" t="s">
        <v>23098</v>
      </c>
      <c r="BP284" s="26" t="s">
        <v>23099</v>
      </c>
      <c r="BR284" s="25"/>
    </row>
    <row r="285" customFormat="false" ht="13.2" hidden="false" customHeight="false" outlineLevel="0" collapsed="false">
      <c r="A285" s="25" t="s">
        <v>22711</v>
      </c>
      <c r="B285" s="79"/>
      <c r="C285" s="78"/>
      <c r="D285" s="113" t="s">
        <v>23100</v>
      </c>
      <c r="E285" s="79"/>
      <c r="F285" s="79"/>
      <c r="G285" s="79"/>
      <c r="H285" s="79"/>
      <c r="I285" s="80"/>
      <c r="J285" s="110"/>
      <c r="K285" s="111"/>
      <c r="L285" s="111"/>
      <c r="M285" s="111"/>
      <c r="N285" s="111"/>
      <c r="O285" s="112"/>
      <c r="P285" s="110"/>
      <c r="Q285" s="111"/>
      <c r="R285" s="111"/>
      <c r="S285" s="111"/>
      <c r="T285" s="112"/>
      <c r="U285" s="110"/>
      <c r="V285" s="111"/>
      <c r="W285" s="111"/>
      <c r="X285" s="111"/>
      <c r="Y285" s="112"/>
      <c r="Z285" s="89"/>
      <c r="AA285" s="90"/>
      <c r="AB285" s="90"/>
      <c r="AC285" s="90"/>
      <c r="AD285" s="91"/>
      <c r="AE285" s="89" t="s">
        <v>15791</v>
      </c>
      <c r="AF285" s="90"/>
      <c r="AG285" s="90" t="s">
        <v>15791</v>
      </c>
      <c r="AH285" s="98"/>
      <c r="AI285" s="91"/>
      <c r="AJ285" s="89"/>
      <c r="AK285" s="90"/>
      <c r="AL285" s="90"/>
      <c r="AM285" s="90"/>
      <c r="AN285" s="88"/>
      <c r="AO285" s="86"/>
      <c r="AP285" s="86"/>
      <c r="AQ285" s="86"/>
      <c r="AR285" s="86"/>
      <c r="AS285" s="88"/>
      <c r="AT285" s="89"/>
      <c r="AU285" s="90"/>
      <c r="AV285" s="90"/>
      <c r="AW285" s="90"/>
      <c r="AX285" s="90"/>
      <c r="AY285" s="90"/>
      <c r="AZ285" s="91"/>
      <c r="BA285" s="89"/>
      <c r="BB285" s="90"/>
      <c r="BC285" s="90"/>
      <c r="BD285" s="90"/>
      <c r="BE285" s="90"/>
      <c r="BF285" s="90"/>
      <c r="BG285" s="91"/>
      <c r="BH285" s="89" t="s">
        <v>15791</v>
      </c>
      <c r="BI285" s="90"/>
      <c r="BJ285" s="90" t="s">
        <v>15791</v>
      </c>
      <c r="BK285" s="90"/>
      <c r="BL285" s="90"/>
      <c r="BM285" s="90"/>
      <c r="BN285" s="91"/>
      <c r="BO285" s="114" t="s">
        <v>23101</v>
      </c>
      <c r="BR285" s="25"/>
    </row>
    <row r="286" customFormat="false" ht="13.2" hidden="false" customHeight="false" outlineLevel="0" collapsed="false">
      <c r="A286" s="25" t="s">
        <v>22711</v>
      </c>
      <c r="B286" s="79"/>
      <c r="C286" s="78"/>
      <c r="D286" s="113" t="s">
        <v>23102</v>
      </c>
      <c r="E286" s="79"/>
      <c r="F286" s="79"/>
      <c r="G286" s="79"/>
      <c r="H286" s="79"/>
      <c r="I286" s="80"/>
      <c r="J286" s="110"/>
      <c r="K286" s="111"/>
      <c r="L286" s="111"/>
      <c r="M286" s="111"/>
      <c r="N286" s="111"/>
      <c r="O286" s="112"/>
      <c r="P286" s="110"/>
      <c r="Q286" s="111"/>
      <c r="R286" s="111"/>
      <c r="S286" s="111"/>
      <c r="T286" s="112"/>
      <c r="U286" s="110"/>
      <c r="V286" s="111"/>
      <c r="W286" s="111"/>
      <c r="X286" s="111"/>
      <c r="Y286" s="112"/>
      <c r="Z286" s="89"/>
      <c r="AA286" s="90"/>
      <c r="AB286" s="90"/>
      <c r="AC286" s="90"/>
      <c r="AD286" s="91"/>
      <c r="AE286" s="89" t="s">
        <v>15791</v>
      </c>
      <c r="AF286" s="90"/>
      <c r="AG286" s="90" t="s">
        <v>15791</v>
      </c>
      <c r="AH286" s="98"/>
      <c r="AI286" s="91"/>
      <c r="AJ286" s="89"/>
      <c r="AK286" s="90"/>
      <c r="AL286" s="90"/>
      <c r="AM286" s="90"/>
      <c r="AN286" s="88"/>
      <c r="AO286" s="86"/>
      <c r="AP286" s="86"/>
      <c r="AQ286" s="86"/>
      <c r="AR286" s="86"/>
      <c r="AS286" s="88"/>
      <c r="AT286" s="89"/>
      <c r="AU286" s="90"/>
      <c r="AV286" s="90"/>
      <c r="AW286" s="90"/>
      <c r="AX286" s="90"/>
      <c r="AY286" s="90"/>
      <c r="AZ286" s="91"/>
      <c r="BA286" s="89"/>
      <c r="BB286" s="90"/>
      <c r="BC286" s="90"/>
      <c r="BD286" s="90"/>
      <c r="BE286" s="90"/>
      <c r="BF286" s="90"/>
      <c r="BG286" s="91"/>
      <c r="BH286" s="89" t="s">
        <v>15791</v>
      </c>
      <c r="BI286" s="90"/>
      <c r="BJ286" s="90" t="s">
        <v>15791</v>
      </c>
      <c r="BK286" s="90"/>
      <c r="BL286" s="90"/>
      <c r="BM286" s="90"/>
      <c r="BN286" s="91"/>
      <c r="BO286" s="26" t="s">
        <v>23103</v>
      </c>
      <c r="BR286" s="25"/>
    </row>
    <row r="287" customFormat="false" ht="13.2" hidden="false" customHeight="false" outlineLevel="0" collapsed="false">
      <c r="A287" s="25" t="s">
        <v>22711</v>
      </c>
      <c r="B287" s="79"/>
      <c r="C287" s="78"/>
      <c r="D287" s="113" t="s">
        <v>23104</v>
      </c>
      <c r="E287" s="79"/>
      <c r="F287" s="79"/>
      <c r="G287" s="79"/>
      <c r="H287" s="79"/>
      <c r="I287" s="80"/>
      <c r="J287" s="110"/>
      <c r="K287" s="111"/>
      <c r="L287" s="111"/>
      <c r="M287" s="111"/>
      <c r="N287" s="111"/>
      <c r="O287" s="112"/>
      <c r="P287" s="110"/>
      <c r="Q287" s="111"/>
      <c r="R287" s="111"/>
      <c r="S287" s="111"/>
      <c r="T287" s="112"/>
      <c r="U287" s="110"/>
      <c r="V287" s="111"/>
      <c r="W287" s="111"/>
      <c r="X287" s="111"/>
      <c r="Y287" s="112"/>
      <c r="Z287" s="89"/>
      <c r="AA287" s="90"/>
      <c r="AB287" s="90"/>
      <c r="AC287" s="90"/>
      <c r="AD287" s="91"/>
      <c r="AE287" s="89" t="s">
        <v>15791</v>
      </c>
      <c r="AF287" s="90"/>
      <c r="AG287" s="90" t="s">
        <v>15791</v>
      </c>
      <c r="AH287" s="98"/>
      <c r="AI287" s="91"/>
      <c r="AJ287" s="89"/>
      <c r="AK287" s="90"/>
      <c r="AL287" s="90"/>
      <c r="AM287" s="90"/>
      <c r="AN287" s="88"/>
      <c r="AO287" s="86"/>
      <c r="AP287" s="86"/>
      <c r="AQ287" s="86"/>
      <c r="AR287" s="86"/>
      <c r="AS287" s="88"/>
      <c r="AT287" s="89"/>
      <c r="AU287" s="90"/>
      <c r="AV287" s="90"/>
      <c r="AW287" s="90"/>
      <c r="AX287" s="90"/>
      <c r="AY287" s="90"/>
      <c r="AZ287" s="91"/>
      <c r="BA287" s="89"/>
      <c r="BB287" s="90"/>
      <c r="BC287" s="90"/>
      <c r="BD287" s="90"/>
      <c r="BE287" s="90"/>
      <c r="BF287" s="90"/>
      <c r="BG287" s="91"/>
      <c r="BH287" s="89" t="s">
        <v>15791</v>
      </c>
      <c r="BI287" s="90"/>
      <c r="BJ287" s="90" t="s">
        <v>15791</v>
      </c>
      <c r="BK287" s="90"/>
      <c r="BL287" s="90"/>
      <c r="BM287" s="90"/>
      <c r="BN287" s="91"/>
      <c r="BO287" s="114" t="s">
        <v>23105</v>
      </c>
      <c r="BR287" s="25"/>
    </row>
    <row r="288" customFormat="false" ht="13.2" hidden="false" customHeight="false" outlineLevel="0" collapsed="false">
      <c r="A288" s="25" t="s">
        <v>22711</v>
      </c>
      <c r="B288" s="79"/>
      <c r="C288" s="78"/>
      <c r="D288" s="113" t="s">
        <v>23106</v>
      </c>
      <c r="E288" s="79"/>
      <c r="F288" s="79"/>
      <c r="G288" s="79"/>
      <c r="H288" s="79"/>
      <c r="I288" s="80"/>
      <c r="J288" s="110"/>
      <c r="K288" s="111"/>
      <c r="L288" s="111"/>
      <c r="M288" s="111"/>
      <c r="N288" s="111"/>
      <c r="O288" s="112"/>
      <c r="P288" s="110"/>
      <c r="Q288" s="111"/>
      <c r="R288" s="111"/>
      <c r="S288" s="111"/>
      <c r="T288" s="112"/>
      <c r="U288" s="110"/>
      <c r="V288" s="111"/>
      <c r="W288" s="111"/>
      <c r="X288" s="111"/>
      <c r="Y288" s="112"/>
      <c r="Z288" s="89"/>
      <c r="AA288" s="90"/>
      <c r="AB288" s="90"/>
      <c r="AC288" s="90"/>
      <c r="AD288" s="91"/>
      <c r="AE288" s="89" t="s">
        <v>15791</v>
      </c>
      <c r="AF288" s="90"/>
      <c r="AG288" s="90" t="s">
        <v>15791</v>
      </c>
      <c r="AH288" s="98"/>
      <c r="AI288" s="91"/>
      <c r="AJ288" s="89"/>
      <c r="AK288" s="90"/>
      <c r="AL288" s="90"/>
      <c r="AM288" s="90"/>
      <c r="AN288" s="88"/>
      <c r="AO288" s="86"/>
      <c r="AP288" s="86"/>
      <c r="AQ288" s="86"/>
      <c r="AR288" s="86"/>
      <c r="AS288" s="88"/>
      <c r="AT288" s="89"/>
      <c r="AU288" s="90"/>
      <c r="AV288" s="90"/>
      <c r="AW288" s="90"/>
      <c r="AX288" s="90"/>
      <c r="AY288" s="90"/>
      <c r="AZ288" s="91"/>
      <c r="BA288" s="89"/>
      <c r="BB288" s="90"/>
      <c r="BC288" s="90"/>
      <c r="BD288" s="90"/>
      <c r="BE288" s="90"/>
      <c r="BF288" s="90"/>
      <c r="BG288" s="91"/>
      <c r="BH288" s="89" t="s">
        <v>15791</v>
      </c>
      <c r="BI288" s="90"/>
      <c r="BJ288" s="90" t="s">
        <v>15791</v>
      </c>
      <c r="BK288" s="90"/>
      <c r="BL288" s="90"/>
      <c r="BM288" s="90"/>
      <c r="BN288" s="91"/>
      <c r="BO288" s="26" t="s">
        <v>23107</v>
      </c>
      <c r="BR288" s="25"/>
    </row>
    <row r="289" customFormat="false" ht="13.2" hidden="false" customHeight="false" outlineLevel="0" collapsed="false">
      <c r="A289" s="25" t="s">
        <v>22711</v>
      </c>
      <c r="B289" s="79"/>
      <c r="C289" s="78"/>
      <c r="D289" s="113" t="s">
        <v>23108</v>
      </c>
      <c r="E289" s="79"/>
      <c r="F289" s="79"/>
      <c r="G289" s="79"/>
      <c r="H289" s="79"/>
      <c r="I289" s="80"/>
      <c r="J289" s="110"/>
      <c r="K289" s="111"/>
      <c r="L289" s="111"/>
      <c r="M289" s="111"/>
      <c r="N289" s="111"/>
      <c r="O289" s="112"/>
      <c r="P289" s="110"/>
      <c r="Q289" s="111"/>
      <c r="R289" s="111"/>
      <c r="S289" s="111"/>
      <c r="T289" s="112"/>
      <c r="U289" s="110"/>
      <c r="V289" s="111"/>
      <c r="W289" s="111"/>
      <c r="X289" s="111"/>
      <c r="Y289" s="112"/>
      <c r="Z289" s="89"/>
      <c r="AA289" s="90"/>
      <c r="AB289" s="90"/>
      <c r="AC289" s="90"/>
      <c r="AD289" s="91"/>
      <c r="AE289" s="89" t="s">
        <v>15791</v>
      </c>
      <c r="AF289" s="90"/>
      <c r="AG289" s="90" t="s">
        <v>15791</v>
      </c>
      <c r="AH289" s="98"/>
      <c r="AI289" s="91"/>
      <c r="AJ289" s="89"/>
      <c r="AK289" s="90"/>
      <c r="AL289" s="90"/>
      <c r="AM289" s="90"/>
      <c r="AN289" s="88"/>
      <c r="AO289" s="86"/>
      <c r="AP289" s="86"/>
      <c r="AQ289" s="86"/>
      <c r="AR289" s="86"/>
      <c r="AS289" s="88"/>
      <c r="AT289" s="89"/>
      <c r="AU289" s="90"/>
      <c r="AV289" s="90"/>
      <c r="AW289" s="90"/>
      <c r="AX289" s="90"/>
      <c r="AY289" s="90"/>
      <c r="AZ289" s="91"/>
      <c r="BA289" s="89"/>
      <c r="BB289" s="90"/>
      <c r="BC289" s="90"/>
      <c r="BD289" s="90"/>
      <c r="BE289" s="90"/>
      <c r="BF289" s="90"/>
      <c r="BG289" s="91"/>
      <c r="BH289" s="89" t="s">
        <v>15791</v>
      </c>
      <c r="BI289" s="90"/>
      <c r="BJ289" s="90" t="s">
        <v>15791</v>
      </c>
      <c r="BK289" s="90"/>
      <c r="BL289" s="90"/>
      <c r="BM289" s="90"/>
      <c r="BN289" s="91"/>
      <c r="BO289" s="114" t="s">
        <v>23109</v>
      </c>
      <c r="BR289" s="25"/>
    </row>
    <row r="290" customFormat="false" ht="13.2" hidden="false" customHeight="false" outlineLevel="0" collapsed="false">
      <c r="A290" s="25" t="s">
        <v>22711</v>
      </c>
      <c r="B290" s="79"/>
      <c r="C290" s="78"/>
      <c r="D290" s="113"/>
      <c r="E290" s="79" t="s">
        <v>23224</v>
      </c>
      <c r="F290" s="79"/>
      <c r="G290" s="79"/>
      <c r="H290" s="79"/>
      <c r="I290" s="80"/>
      <c r="J290" s="110"/>
      <c r="K290" s="111"/>
      <c r="L290" s="111"/>
      <c r="M290" s="111"/>
      <c r="N290" s="111"/>
      <c r="O290" s="112"/>
      <c r="P290" s="110"/>
      <c r="Q290" s="111"/>
      <c r="R290" s="111"/>
      <c r="S290" s="111"/>
      <c r="T290" s="112"/>
      <c r="U290" s="110"/>
      <c r="V290" s="111"/>
      <c r="W290" s="111"/>
      <c r="X290" s="111"/>
      <c r="Y290" s="112"/>
      <c r="Z290" s="89"/>
      <c r="AA290" s="90"/>
      <c r="AB290" s="90"/>
      <c r="AC290" s="90"/>
      <c r="AD290" s="91"/>
      <c r="AE290" s="89" t="s">
        <v>15791</v>
      </c>
      <c r="AF290" s="90"/>
      <c r="AG290" s="90" t="s">
        <v>15791</v>
      </c>
      <c r="AH290" s="90"/>
      <c r="AI290" s="91"/>
      <c r="AJ290" s="89"/>
      <c r="AK290" s="90"/>
      <c r="AL290" s="90"/>
      <c r="AM290" s="90"/>
      <c r="AN290" s="88"/>
      <c r="AO290" s="86"/>
      <c r="AP290" s="86"/>
      <c r="AQ290" s="86"/>
      <c r="AR290" s="86"/>
      <c r="AS290" s="88"/>
      <c r="AT290" s="89"/>
      <c r="AU290" s="90"/>
      <c r="AV290" s="90"/>
      <c r="AW290" s="90"/>
      <c r="AX290" s="90"/>
      <c r="AY290" s="90"/>
      <c r="AZ290" s="91"/>
      <c r="BA290" s="89"/>
      <c r="BB290" s="90"/>
      <c r="BC290" s="90"/>
      <c r="BD290" s="90"/>
      <c r="BE290" s="90"/>
      <c r="BF290" s="90"/>
      <c r="BG290" s="91"/>
      <c r="BH290" s="89" t="s">
        <v>15791</v>
      </c>
      <c r="BI290" s="90"/>
      <c r="BJ290" s="90" t="s">
        <v>15791</v>
      </c>
      <c r="BK290" s="90"/>
      <c r="BL290" s="90"/>
      <c r="BM290" s="90"/>
      <c r="BN290" s="91"/>
      <c r="BO290" s="114" t="s">
        <v>23225</v>
      </c>
      <c r="BP290" s="26" t="s">
        <v>23099</v>
      </c>
      <c r="BR290" s="25"/>
    </row>
    <row r="291" customFormat="false" ht="13.2" hidden="false" customHeight="false" outlineLevel="0" collapsed="false">
      <c r="A291" s="25" t="s">
        <v>22711</v>
      </c>
      <c r="B291" s="79"/>
      <c r="C291" s="78"/>
      <c r="D291" s="113"/>
      <c r="E291" s="79" t="s">
        <v>23226</v>
      </c>
      <c r="F291" s="79"/>
      <c r="G291" s="79"/>
      <c r="H291" s="79"/>
      <c r="I291" s="80"/>
      <c r="J291" s="110"/>
      <c r="K291" s="111"/>
      <c r="L291" s="111"/>
      <c r="M291" s="111"/>
      <c r="N291" s="111"/>
      <c r="O291" s="112"/>
      <c r="P291" s="110"/>
      <c r="Q291" s="111"/>
      <c r="R291" s="111"/>
      <c r="S291" s="111"/>
      <c r="T291" s="112"/>
      <c r="U291" s="110"/>
      <c r="V291" s="111"/>
      <c r="W291" s="111"/>
      <c r="X291" s="111"/>
      <c r="Y291" s="112"/>
      <c r="Z291" s="89"/>
      <c r="AA291" s="90"/>
      <c r="AB291" s="90"/>
      <c r="AC291" s="90"/>
      <c r="AD291" s="91"/>
      <c r="AE291" s="89" t="s">
        <v>15791</v>
      </c>
      <c r="AF291" s="90"/>
      <c r="AG291" s="90" t="s">
        <v>15791</v>
      </c>
      <c r="AH291" s="98"/>
      <c r="AI291" s="91"/>
      <c r="AJ291" s="89"/>
      <c r="AK291" s="90"/>
      <c r="AL291" s="90"/>
      <c r="AM291" s="90"/>
      <c r="AN291" s="88"/>
      <c r="AO291" s="86"/>
      <c r="AP291" s="86"/>
      <c r="AQ291" s="86"/>
      <c r="AR291" s="86"/>
      <c r="AS291" s="88"/>
      <c r="AT291" s="89"/>
      <c r="AU291" s="90"/>
      <c r="AV291" s="90"/>
      <c r="AW291" s="90"/>
      <c r="AX291" s="90"/>
      <c r="AY291" s="90"/>
      <c r="AZ291" s="91"/>
      <c r="BA291" s="89"/>
      <c r="BB291" s="90"/>
      <c r="BC291" s="90"/>
      <c r="BD291" s="90"/>
      <c r="BE291" s="90"/>
      <c r="BF291" s="90"/>
      <c r="BG291" s="91"/>
      <c r="BH291" s="89" t="s">
        <v>15791</v>
      </c>
      <c r="BI291" s="90"/>
      <c r="BJ291" s="90" t="s">
        <v>15791</v>
      </c>
      <c r="BK291" s="90"/>
      <c r="BL291" s="90"/>
      <c r="BM291" s="90"/>
      <c r="BN291" s="91"/>
      <c r="BO291" s="114" t="s">
        <v>23227</v>
      </c>
      <c r="BR291" s="25"/>
    </row>
    <row r="292" customFormat="false" ht="13.2" hidden="false" customHeight="false" outlineLevel="0" collapsed="false">
      <c r="A292" s="25" t="s">
        <v>22711</v>
      </c>
      <c r="B292" s="79"/>
      <c r="C292" s="78"/>
      <c r="D292" s="113"/>
      <c r="E292" s="79" t="s">
        <v>23228</v>
      </c>
      <c r="F292" s="79"/>
      <c r="G292" s="79"/>
      <c r="H292" s="79"/>
      <c r="I292" s="80"/>
      <c r="J292" s="110"/>
      <c r="K292" s="111"/>
      <c r="L292" s="111"/>
      <c r="M292" s="111"/>
      <c r="N292" s="111"/>
      <c r="O292" s="112"/>
      <c r="P292" s="110"/>
      <c r="Q292" s="111"/>
      <c r="R292" s="111"/>
      <c r="S292" s="111"/>
      <c r="T292" s="112"/>
      <c r="U292" s="110"/>
      <c r="V292" s="111"/>
      <c r="W292" s="111"/>
      <c r="X292" s="111"/>
      <c r="Y292" s="112"/>
      <c r="Z292" s="89"/>
      <c r="AA292" s="90"/>
      <c r="AB292" s="90"/>
      <c r="AC292" s="90"/>
      <c r="AD292" s="91"/>
      <c r="AE292" s="89" t="s">
        <v>15791</v>
      </c>
      <c r="AF292" s="90"/>
      <c r="AG292" s="90" t="s">
        <v>15791</v>
      </c>
      <c r="AH292" s="98"/>
      <c r="AI292" s="91"/>
      <c r="AJ292" s="89"/>
      <c r="AK292" s="90"/>
      <c r="AL292" s="90"/>
      <c r="AM292" s="90"/>
      <c r="AN292" s="88"/>
      <c r="AO292" s="86"/>
      <c r="AP292" s="86"/>
      <c r="AQ292" s="86"/>
      <c r="AR292" s="86"/>
      <c r="AS292" s="88"/>
      <c r="AT292" s="89"/>
      <c r="AU292" s="90"/>
      <c r="AV292" s="90"/>
      <c r="AW292" s="90"/>
      <c r="AX292" s="90"/>
      <c r="AY292" s="90"/>
      <c r="AZ292" s="91"/>
      <c r="BA292" s="89"/>
      <c r="BB292" s="90"/>
      <c r="BC292" s="90"/>
      <c r="BD292" s="90"/>
      <c r="BE292" s="90"/>
      <c r="BF292" s="90"/>
      <c r="BG292" s="91"/>
      <c r="BH292" s="89" t="s">
        <v>15791</v>
      </c>
      <c r="BI292" s="90"/>
      <c r="BJ292" s="90" t="s">
        <v>15791</v>
      </c>
      <c r="BK292" s="90"/>
      <c r="BL292" s="90"/>
      <c r="BM292" s="90"/>
      <c r="BN292" s="91"/>
      <c r="BO292" s="114" t="s">
        <v>23229</v>
      </c>
      <c r="BR292" s="25"/>
    </row>
    <row r="293" customFormat="false" ht="13.2" hidden="false" customHeight="false" outlineLevel="0" collapsed="false">
      <c r="A293" s="25" t="s">
        <v>22711</v>
      </c>
      <c r="B293" s="79"/>
      <c r="C293" s="78"/>
      <c r="D293" s="113"/>
      <c r="E293" s="79" t="s">
        <v>23230</v>
      </c>
      <c r="F293" s="79"/>
      <c r="G293" s="79"/>
      <c r="H293" s="79"/>
      <c r="I293" s="80"/>
      <c r="J293" s="110"/>
      <c r="K293" s="111"/>
      <c r="L293" s="111"/>
      <c r="M293" s="111"/>
      <c r="N293" s="111"/>
      <c r="O293" s="112"/>
      <c r="P293" s="110"/>
      <c r="Q293" s="111"/>
      <c r="R293" s="111"/>
      <c r="S293" s="111"/>
      <c r="T293" s="112"/>
      <c r="U293" s="110"/>
      <c r="V293" s="111"/>
      <c r="W293" s="111"/>
      <c r="X293" s="111"/>
      <c r="Y293" s="112"/>
      <c r="Z293" s="89"/>
      <c r="AA293" s="90"/>
      <c r="AB293" s="90"/>
      <c r="AC293" s="90"/>
      <c r="AD293" s="91"/>
      <c r="AE293" s="89" t="s">
        <v>15791</v>
      </c>
      <c r="AF293" s="90"/>
      <c r="AG293" s="90" t="s">
        <v>15791</v>
      </c>
      <c r="AH293" s="98"/>
      <c r="AI293" s="91"/>
      <c r="AJ293" s="89"/>
      <c r="AK293" s="90"/>
      <c r="AL293" s="90"/>
      <c r="AM293" s="90"/>
      <c r="AN293" s="88"/>
      <c r="AO293" s="86"/>
      <c r="AP293" s="86"/>
      <c r="AQ293" s="86"/>
      <c r="AR293" s="86"/>
      <c r="AS293" s="88"/>
      <c r="AT293" s="89"/>
      <c r="AU293" s="90"/>
      <c r="AV293" s="90"/>
      <c r="AW293" s="90"/>
      <c r="AX293" s="90"/>
      <c r="AY293" s="90"/>
      <c r="AZ293" s="91"/>
      <c r="BA293" s="89"/>
      <c r="BB293" s="90"/>
      <c r="BC293" s="90"/>
      <c r="BD293" s="90"/>
      <c r="BE293" s="90"/>
      <c r="BF293" s="90"/>
      <c r="BG293" s="91"/>
      <c r="BH293" s="89" t="s">
        <v>15791</v>
      </c>
      <c r="BI293" s="90"/>
      <c r="BJ293" s="90" t="s">
        <v>15791</v>
      </c>
      <c r="BK293" s="90"/>
      <c r="BL293" s="90"/>
      <c r="BM293" s="90"/>
      <c r="BN293" s="91"/>
      <c r="BO293" s="114" t="s">
        <v>23231</v>
      </c>
      <c r="BP293" s="26" t="s">
        <v>23099</v>
      </c>
      <c r="BR293" s="25"/>
    </row>
    <row r="294" customFormat="false" ht="13.2" hidden="false" customHeight="false" outlineLevel="0" collapsed="false">
      <c r="A294" s="25" t="s">
        <v>22711</v>
      </c>
      <c r="B294" s="79"/>
      <c r="C294" s="78"/>
      <c r="D294" s="113"/>
      <c r="E294" s="79" t="s">
        <v>23232</v>
      </c>
      <c r="F294" s="79"/>
      <c r="G294" s="79"/>
      <c r="H294" s="79"/>
      <c r="I294" s="80"/>
      <c r="J294" s="110"/>
      <c r="K294" s="111"/>
      <c r="L294" s="111"/>
      <c r="M294" s="111"/>
      <c r="N294" s="111"/>
      <c r="O294" s="112"/>
      <c r="P294" s="110"/>
      <c r="Q294" s="111"/>
      <c r="R294" s="111"/>
      <c r="S294" s="111"/>
      <c r="T294" s="112"/>
      <c r="U294" s="110"/>
      <c r="V294" s="111"/>
      <c r="W294" s="111"/>
      <c r="X294" s="111"/>
      <c r="Y294" s="112"/>
      <c r="Z294" s="89"/>
      <c r="AA294" s="90"/>
      <c r="AB294" s="90"/>
      <c r="AC294" s="90"/>
      <c r="AD294" s="91"/>
      <c r="AE294" s="89" t="s">
        <v>15791</v>
      </c>
      <c r="AF294" s="90"/>
      <c r="AG294" s="90" t="s">
        <v>15791</v>
      </c>
      <c r="AH294" s="98"/>
      <c r="AI294" s="91"/>
      <c r="AJ294" s="89"/>
      <c r="AK294" s="90"/>
      <c r="AL294" s="90"/>
      <c r="AM294" s="90"/>
      <c r="AN294" s="88"/>
      <c r="AO294" s="86"/>
      <c r="AP294" s="86"/>
      <c r="AQ294" s="86"/>
      <c r="AR294" s="86"/>
      <c r="AS294" s="88"/>
      <c r="AT294" s="89"/>
      <c r="AU294" s="90"/>
      <c r="AV294" s="90"/>
      <c r="AW294" s="90"/>
      <c r="AX294" s="90"/>
      <c r="AY294" s="90"/>
      <c r="AZ294" s="91"/>
      <c r="BA294" s="89"/>
      <c r="BB294" s="90"/>
      <c r="BC294" s="90"/>
      <c r="BD294" s="90"/>
      <c r="BE294" s="90"/>
      <c r="BF294" s="90"/>
      <c r="BG294" s="91"/>
      <c r="BH294" s="89" t="s">
        <v>15791</v>
      </c>
      <c r="BI294" s="90"/>
      <c r="BJ294" s="90" t="s">
        <v>15791</v>
      </c>
      <c r="BK294" s="90"/>
      <c r="BL294" s="90"/>
      <c r="BM294" s="90"/>
      <c r="BN294" s="91"/>
      <c r="BO294" s="114" t="s">
        <v>23233</v>
      </c>
      <c r="BR294" s="25"/>
    </row>
    <row r="295" customFormat="false" ht="13.2" hidden="false" customHeight="false" outlineLevel="0" collapsed="false">
      <c r="A295" s="25" t="s">
        <v>22711</v>
      </c>
      <c r="B295" s="79"/>
      <c r="C295" s="78"/>
      <c r="D295" s="113"/>
      <c r="E295" s="79" t="s">
        <v>23234</v>
      </c>
      <c r="F295" s="79"/>
      <c r="G295" s="79"/>
      <c r="H295" s="79"/>
      <c r="I295" s="80"/>
      <c r="J295" s="110"/>
      <c r="K295" s="111"/>
      <c r="L295" s="111"/>
      <c r="M295" s="111"/>
      <c r="N295" s="111"/>
      <c r="O295" s="112"/>
      <c r="P295" s="110"/>
      <c r="Q295" s="111"/>
      <c r="R295" s="111"/>
      <c r="S295" s="111"/>
      <c r="T295" s="112"/>
      <c r="U295" s="110"/>
      <c r="V295" s="111"/>
      <c r="W295" s="111"/>
      <c r="X295" s="111"/>
      <c r="Y295" s="112"/>
      <c r="Z295" s="89"/>
      <c r="AA295" s="90"/>
      <c r="AB295" s="90"/>
      <c r="AC295" s="90"/>
      <c r="AD295" s="91"/>
      <c r="AE295" s="89" t="s">
        <v>15791</v>
      </c>
      <c r="AF295" s="90"/>
      <c r="AG295" s="90" t="s">
        <v>15791</v>
      </c>
      <c r="AH295" s="90"/>
      <c r="AI295" s="91"/>
      <c r="AJ295" s="89"/>
      <c r="AK295" s="90"/>
      <c r="AL295" s="90"/>
      <c r="AM295" s="90"/>
      <c r="AN295" s="88"/>
      <c r="AO295" s="86"/>
      <c r="AP295" s="86"/>
      <c r="AQ295" s="86"/>
      <c r="AR295" s="86"/>
      <c r="AS295" s="88"/>
      <c r="AT295" s="89"/>
      <c r="AU295" s="90"/>
      <c r="AV295" s="90"/>
      <c r="AW295" s="90"/>
      <c r="AX295" s="90"/>
      <c r="AY295" s="90"/>
      <c r="AZ295" s="91"/>
      <c r="BA295" s="89"/>
      <c r="BB295" s="90"/>
      <c r="BC295" s="90"/>
      <c r="BD295" s="90"/>
      <c r="BE295" s="90"/>
      <c r="BF295" s="90"/>
      <c r="BG295" s="91"/>
      <c r="BH295" s="89" t="s">
        <v>15791</v>
      </c>
      <c r="BI295" s="90"/>
      <c r="BJ295" s="90" t="s">
        <v>15791</v>
      </c>
      <c r="BK295" s="90"/>
      <c r="BL295" s="90"/>
      <c r="BM295" s="90"/>
      <c r="BN295" s="91"/>
      <c r="BO295" s="114" t="s">
        <v>23235</v>
      </c>
      <c r="BP295" s="26" t="s">
        <v>23099</v>
      </c>
      <c r="BR295" s="25"/>
    </row>
    <row r="296" customFormat="false" ht="13.2" hidden="false" customHeight="false" outlineLevel="0" collapsed="false">
      <c r="A296" s="25" t="s">
        <v>22711</v>
      </c>
      <c r="B296" s="79"/>
      <c r="C296" s="78"/>
      <c r="D296" s="113"/>
      <c r="E296" s="79" t="s">
        <v>23236</v>
      </c>
      <c r="F296" s="79"/>
      <c r="G296" s="79"/>
      <c r="H296" s="79"/>
      <c r="I296" s="80"/>
      <c r="J296" s="110"/>
      <c r="K296" s="111"/>
      <c r="L296" s="111"/>
      <c r="M296" s="111"/>
      <c r="N296" s="111"/>
      <c r="O296" s="112"/>
      <c r="P296" s="110"/>
      <c r="Q296" s="111"/>
      <c r="R296" s="111"/>
      <c r="S296" s="111"/>
      <c r="T296" s="112"/>
      <c r="U296" s="110"/>
      <c r="V296" s="111"/>
      <c r="W296" s="111"/>
      <c r="X296" s="111"/>
      <c r="Y296" s="112"/>
      <c r="Z296" s="89"/>
      <c r="AA296" s="90"/>
      <c r="AB296" s="90"/>
      <c r="AC296" s="90"/>
      <c r="AD296" s="91"/>
      <c r="AE296" s="89" t="s">
        <v>15791</v>
      </c>
      <c r="AF296" s="90"/>
      <c r="AG296" s="90" t="s">
        <v>15791</v>
      </c>
      <c r="AH296" s="98"/>
      <c r="AI296" s="91"/>
      <c r="AJ296" s="89"/>
      <c r="AK296" s="90"/>
      <c r="AL296" s="90"/>
      <c r="AM296" s="90"/>
      <c r="AN296" s="88"/>
      <c r="AO296" s="86"/>
      <c r="AP296" s="86"/>
      <c r="AQ296" s="86"/>
      <c r="AR296" s="86"/>
      <c r="AS296" s="88"/>
      <c r="AT296" s="89"/>
      <c r="AU296" s="90"/>
      <c r="AV296" s="90"/>
      <c r="AW296" s="90"/>
      <c r="AX296" s="90"/>
      <c r="AY296" s="90"/>
      <c r="AZ296" s="91"/>
      <c r="BA296" s="89"/>
      <c r="BB296" s="90"/>
      <c r="BC296" s="90"/>
      <c r="BD296" s="90"/>
      <c r="BE296" s="90"/>
      <c r="BF296" s="90"/>
      <c r="BG296" s="91"/>
      <c r="BH296" s="89" t="s">
        <v>15791</v>
      </c>
      <c r="BI296" s="90"/>
      <c r="BJ296" s="90" t="s">
        <v>15791</v>
      </c>
      <c r="BK296" s="90"/>
      <c r="BL296" s="90"/>
      <c r="BM296" s="90"/>
      <c r="BN296" s="91"/>
      <c r="BO296" s="114" t="s">
        <v>23237</v>
      </c>
      <c r="BR296" s="25"/>
    </row>
    <row r="297" customFormat="false" ht="13.2" hidden="false" customHeight="false" outlineLevel="0" collapsed="false">
      <c r="A297" s="25" t="s">
        <v>22711</v>
      </c>
      <c r="B297" s="79"/>
      <c r="C297" s="78"/>
      <c r="D297" s="113"/>
      <c r="E297" s="79" t="s">
        <v>23238</v>
      </c>
      <c r="F297" s="79"/>
      <c r="G297" s="79"/>
      <c r="H297" s="79"/>
      <c r="I297" s="80"/>
      <c r="J297" s="110"/>
      <c r="K297" s="111"/>
      <c r="L297" s="111"/>
      <c r="M297" s="111"/>
      <c r="N297" s="111"/>
      <c r="O297" s="112"/>
      <c r="P297" s="110"/>
      <c r="Q297" s="111"/>
      <c r="R297" s="111"/>
      <c r="S297" s="111"/>
      <c r="T297" s="112"/>
      <c r="U297" s="110"/>
      <c r="V297" s="111"/>
      <c r="W297" s="111"/>
      <c r="X297" s="111"/>
      <c r="Y297" s="112"/>
      <c r="Z297" s="89"/>
      <c r="AA297" s="90"/>
      <c r="AB297" s="90"/>
      <c r="AC297" s="90"/>
      <c r="AD297" s="91"/>
      <c r="AE297" s="89" t="s">
        <v>15791</v>
      </c>
      <c r="AF297" s="90"/>
      <c r="AG297" s="90" t="s">
        <v>15791</v>
      </c>
      <c r="AH297" s="90"/>
      <c r="AI297" s="91"/>
      <c r="AJ297" s="89"/>
      <c r="AK297" s="90"/>
      <c r="AL297" s="90"/>
      <c r="AM297" s="90"/>
      <c r="AN297" s="88"/>
      <c r="AO297" s="86"/>
      <c r="AP297" s="86"/>
      <c r="AQ297" s="86"/>
      <c r="AR297" s="86"/>
      <c r="AS297" s="88"/>
      <c r="AT297" s="89"/>
      <c r="AU297" s="90"/>
      <c r="AV297" s="90"/>
      <c r="AW297" s="90"/>
      <c r="AX297" s="90"/>
      <c r="AY297" s="90"/>
      <c r="AZ297" s="91"/>
      <c r="BA297" s="89"/>
      <c r="BB297" s="90"/>
      <c r="BC297" s="90"/>
      <c r="BD297" s="90"/>
      <c r="BE297" s="90"/>
      <c r="BF297" s="90"/>
      <c r="BG297" s="91"/>
      <c r="BH297" s="89" t="s">
        <v>15791</v>
      </c>
      <c r="BI297" s="90"/>
      <c r="BJ297" s="90" t="s">
        <v>15791</v>
      </c>
      <c r="BK297" s="90"/>
      <c r="BL297" s="90"/>
      <c r="BM297" s="90"/>
      <c r="BN297" s="91"/>
      <c r="BO297" s="114" t="s">
        <v>23239</v>
      </c>
      <c r="BR297" s="25"/>
    </row>
    <row r="298" customFormat="false" ht="13.2" hidden="false" customHeight="false" outlineLevel="0" collapsed="false">
      <c r="A298" s="25" t="s">
        <v>22711</v>
      </c>
      <c r="B298" s="79"/>
      <c r="C298" s="78"/>
      <c r="D298" s="113"/>
      <c r="E298" s="79" t="s">
        <v>23240</v>
      </c>
      <c r="F298" s="79"/>
      <c r="G298" s="79"/>
      <c r="H298" s="79"/>
      <c r="I298" s="80"/>
      <c r="J298" s="110"/>
      <c r="K298" s="111"/>
      <c r="L298" s="111"/>
      <c r="M298" s="111"/>
      <c r="N298" s="111"/>
      <c r="O298" s="112"/>
      <c r="P298" s="110"/>
      <c r="Q298" s="111"/>
      <c r="R298" s="111"/>
      <c r="S298" s="111"/>
      <c r="T298" s="112"/>
      <c r="U298" s="110"/>
      <c r="V298" s="111"/>
      <c r="W298" s="111"/>
      <c r="X298" s="111"/>
      <c r="Y298" s="112"/>
      <c r="Z298" s="89"/>
      <c r="AA298" s="90"/>
      <c r="AB298" s="90"/>
      <c r="AC298" s="90"/>
      <c r="AD298" s="91"/>
      <c r="AE298" s="89" t="s">
        <v>15791</v>
      </c>
      <c r="AF298" s="90"/>
      <c r="AG298" s="90" t="s">
        <v>15791</v>
      </c>
      <c r="AH298" s="98"/>
      <c r="AI298" s="91"/>
      <c r="AJ298" s="89"/>
      <c r="AK298" s="90"/>
      <c r="AL298" s="90"/>
      <c r="AM298" s="90"/>
      <c r="AN298" s="88"/>
      <c r="AO298" s="86"/>
      <c r="AP298" s="86"/>
      <c r="AQ298" s="86"/>
      <c r="AR298" s="86"/>
      <c r="AS298" s="88"/>
      <c r="AT298" s="89"/>
      <c r="AU298" s="90"/>
      <c r="AV298" s="90"/>
      <c r="AW298" s="90"/>
      <c r="AX298" s="90"/>
      <c r="AY298" s="90"/>
      <c r="AZ298" s="91"/>
      <c r="BA298" s="89"/>
      <c r="BB298" s="90"/>
      <c r="BC298" s="90"/>
      <c r="BD298" s="90"/>
      <c r="BE298" s="90"/>
      <c r="BF298" s="90"/>
      <c r="BG298" s="91"/>
      <c r="BH298" s="89" t="s">
        <v>15791</v>
      </c>
      <c r="BI298" s="90"/>
      <c r="BJ298" s="90" t="s">
        <v>15791</v>
      </c>
      <c r="BK298" s="90"/>
      <c r="BL298" s="90"/>
      <c r="BM298" s="90"/>
      <c r="BN298" s="91"/>
      <c r="BO298" s="114" t="s">
        <v>23241</v>
      </c>
      <c r="BR298" s="25"/>
    </row>
    <row r="299" customFormat="false" ht="13.2" hidden="false" customHeight="false" outlineLevel="0" collapsed="false">
      <c r="A299" s="25" t="s">
        <v>22711</v>
      </c>
      <c r="B299" s="79"/>
      <c r="C299" s="78"/>
      <c r="D299" s="113"/>
      <c r="E299" s="79" t="s">
        <v>23242</v>
      </c>
      <c r="F299" s="79"/>
      <c r="G299" s="79"/>
      <c r="H299" s="79"/>
      <c r="I299" s="80"/>
      <c r="J299" s="110"/>
      <c r="K299" s="111"/>
      <c r="L299" s="111"/>
      <c r="M299" s="111"/>
      <c r="N299" s="111"/>
      <c r="O299" s="112"/>
      <c r="P299" s="110"/>
      <c r="Q299" s="111"/>
      <c r="R299" s="111"/>
      <c r="S299" s="111"/>
      <c r="T299" s="112"/>
      <c r="U299" s="110"/>
      <c r="V299" s="111"/>
      <c r="W299" s="111"/>
      <c r="X299" s="111"/>
      <c r="Y299" s="112"/>
      <c r="Z299" s="89"/>
      <c r="AA299" s="90"/>
      <c r="AB299" s="90"/>
      <c r="AC299" s="90"/>
      <c r="AD299" s="91"/>
      <c r="AE299" s="89" t="s">
        <v>15791</v>
      </c>
      <c r="AF299" s="90"/>
      <c r="AG299" s="90" t="s">
        <v>15791</v>
      </c>
      <c r="AH299" s="90"/>
      <c r="AI299" s="91"/>
      <c r="AJ299" s="89"/>
      <c r="AK299" s="90"/>
      <c r="AL299" s="90"/>
      <c r="AM299" s="90"/>
      <c r="AN299" s="88"/>
      <c r="AO299" s="86"/>
      <c r="AP299" s="86"/>
      <c r="AQ299" s="86"/>
      <c r="AR299" s="86"/>
      <c r="AS299" s="88"/>
      <c r="AT299" s="89"/>
      <c r="AU299" s="90"/>
      <c r="AV299" s="90"/>
      <c r="AW299" s="90"/>
      <c r="AX299" s="90"/>
      <c r="AY299" s="90"/>
      <c r="AZ299" s="91"/>
      <c r="BA299" s="89"/>
      <c r="BB299" s="90"/>
      <c r="BC299" s="90"/>
      <c r="BD299" s="90"/>
      <c r="BE299" s="90"/>
      <c r="BF299" s="90"/>
      <c r="BG299" s="91"/>
      <c r="BH299" s="89" t="s">
        <v>15791</v>
      </c>
      <c r="BI299" s="90"/>
      <c r="BJ299" s="90" t="s">
        <v>15791</v>
      </c>
      <c r="BK299" s="90"/>
      <c r="BL299" s="90"/>
      <c r="BM299" s="90"/>
      <c r="BN299" s="91"/>
      <c r="BO299" s="114" t="s">
        <v>23243</v>
      </c>
      <c r="BP299" s="26" t="s">
        <v>23099</v>
      </c>
      <c r="BR299" s="25"/>
    </row>
    <row r="300" customFormat="false" ht="13.2" hidden="false" customHeight="false" outlineLevel="0" collapsed="false">
      <c r="A300" s="25" t="s">
        <v>22711</v>
      </c>
      <c r="B300" s="79"/>
      <c r="C300" s="78"/>
      <c r="D300" s="113"/>
      <c r="E300" s="79" t="s">
        <v>23244</v>
      </c>
      <c r="F300" s="79"/>
      <c r="G300" s="79"/>
      <c r="H300" s="79"/>
      <c r="I300" s="80"/>
      <c r="J300" s="110"/>
      <c r="K300" s="111"/>
      <c r="L300" s="111"/>
      <c r="M300" s="111"/>
      <c r="N300" s="111"/>
      <c r="O300" s="112"/>
      <c r="P300" s="110"/>
      <c r="Q300" s="111"/>
      <c r="R300" s="111"/>
      <c r="S300" s="111"/>
      <c r="T300" s="112"/>
      <c r="U300" s="110"/>
      <c r="V300" s="111"/>
      <c r="W300" s="111"/>
      <c r="X300" s="111"/>
      <c r="Y300" s="112"/>
      <c r="Z300" s="89"/>
      <c r="AA300" s="90"/>
      <c r="AB300" s="90"/>
      <c r="AC300" s="90"/>
      <c r="AD300" s="91"/>
      <c r="AE300" s="89" t="s">
        <v>15791</v>
      </c>
      <c r="AF300" s="90"/>
      <c r="AG300" s="90" t="s">
        <v>15791</v>
      </c>
      <c r="AH300" s="98"/>
      <c r="AI300" s="91"/>
      <c r="AJ300" s="89"/>
      <c r="AK300" s="90"/>
      <c r="AL300" s="90"/>
      <c r="AM300" s="90"/>
      <c r="AN300" s="88"/>
      <c r="AO300" s="86"/>
      <c r="AP300" s="86"/>
      <c r="AQ300" s="86"/>
      <c r="AR300" s="86"/>
      <c r="AS300" s="88"/>
      <c r="AT300" s="89"/>
      <c r="AU300" s="90"/>
      <c r="AV300" s="90"/>
      <c r="AW300" s="90"/>
      <c r="AX300" s="90"/>
      <c r="AY300" s="90"/>
      <c r="AZ300" s="91"/>
      <c r="BA300" s="89"/>
      <c r="BB300" s="90"/>
      <c r="BC300" s="90"/>
      <c r="BD300" s="90"/>
      <c r="BE300" s="90"/>
      <c r="BF300" s="90"/>
      <c r="BG300" s="91"/>
      <c r="BH300" s="89" t="s">
        <v>15791</v>
      </c>
      <c r="BI300" s="90"/>
      <c r="BJ300" s="90" t="s">
        <v>15791</v>
      </c>
      <c r="BK300" s="90"/>
      <c r="BL300" s="90"/>
      <c r="BM300" s="90"/>
      <c r="BN300" s="91"/>
      <c r="BO300" s="114" t="s">
        <v>23245</v>
      </c>
      <c r="BR300" s="25"/>
    </row>
    <row r="301" customFormat="false" ht="13.2" hidden="false" customHeight="false" outlineLevel="0" collapsed="false">
      <c r="A301" s="25" t="s">
        <v>22711</v>
      </c>
      <c r="B301" s="79"/>
      <c r="C301" s="78"/>
      <c r="D301" s="113"/>
      <c r="E301" s="79" t="s">
        <v>23246</v>
      </c>
      <c r="F301" s="79"/>
      <c r="G301" s="79"/>
      <c r="H301" s="79"/>
      <c r="I301" s="80"/>
      <c r="J301" s="110"/>
      <c r="K301" s="111"/>
      <c r="L301" s="111"/>
      <c r="M301" s="111"/>
      <c r="N301" s="111"/>
      <c r="O301" s="112"/>
      <c r="P301" s="110"/>
      <c r="Q301" s="111"/>
      <c r="R301" s="111"/>
      <c r="S301" s="111"/>
      <c r="T301" s="112"/>
      <c r="U301" s="110"/>
      <c r="V301" s="111"/>
      <c r="W301" s="111"/>
      <c r="X301" s="111"/>
      <c r="Y301" s="112"/>
      <c r="Z301" s="89"/>
      <c r="AA301" s="90"/>
      <c r="AB301" s="90"/>
      <c r="AC301" s="90"/>
      <c r="AD301" s="91"/>
      <c r="AE301" s="89" t="s">
        <v>15791</v>
      </c>
      <c r="AF301" s="90"/>
      <c r="AG301" s="90" t="s">
        <v>15791</v>
      </c>
      <c r="AH301" s="90"/>
      <c r="AI301" s="91"/>
      <c r="AJ301" s="89"/>
      <c r="AK301" s="90"/>
      <c r="AL301" s="90"/>
      <c r="AM301" s="90"/>
      <c r="AN301" s="88"/>
      <c r="AO301" s="86"/>
      <c r="AP301" s="86"/>
      <c r="AQ301" s="86"/>
      <c r="AR301" s="86"/>
      <c r="AS301" s="88"/>
      <c r="AT301" s="89"/>
      <c r="AU301" s="90"/>
      <c r="AV301" s="90"/>
      <c r="AW301" s="90"/>
      <c r="AX301" s="90"/>
      <c r="AY301" s="90"/>
      <c r="AZ301" s="91"/>
      <c r="BA301" s="89"/>
      <c r="BB301" s="90"/>
      <c r="BC301" s="90"/>
      <c r="BD301" s="90"/>
      <c r="BE301" s="90"/>
      <c r="BF301" s="90"/>
      <c r="BG301" s="91"/>
      <c r="BH301" s="89" t="s">
        <v>15791</v>
      </c>
      <c r="BI301" s="90"/>
      <c r="BJ301" s="90" t="s">
        <v>15791</v>
      </c>
      <c r="BK301" s="90"/>
      <c r="BL301" s="90"/>
      <c r="BM301" s="90"/>
      <c r="BN301" s="91"/>
      <c r="BO301" s="114" t="s">
        <v>23247</v>
      </c>
      <c r="BP301" s="26" t="s">
        <v>23099</v>
      </c>
      <c r="BR301" s="25"/>
    </row>
    <row r="302" customFormat="false" ht="13.2" hidden="false" customHeight="false" outlineLevel="0" collapsed="false">
      <c r="A302" s="25" t="s">
        <v>22711</v>
      </c>
      <c r="B302" s="79"/>
      <c r="C302" s="78"/>
      <c r="D302" s="113"/>
      <c r="E302" s="79" t="s">
        <v>23120</v>
      </c>
      <c r="F302" s="79"/>
      <c r="G302" s="79"/>
      <c r="H302" s="79"/>
      <c r="I302" s="80"/>
      <c r="J302" s="110"/>
      <c r="K302" s="111"/>
      <c r="L302" s="111"/>
      <c r="M302" s="111"/>
      <c r="N302" s="111"/>
      <c r="O302" s="112"/>
      <c r="P302" s="110"/>
      <c r="Q302" s="111"/>
      <c r="R302" s="111"/>
      <c r="S302" s="111"/>
      <c r="T302" s="112"/>
      <c r="U302" s="110"/>
      <c r="V302" s="111"/>
      <c r="W302" s="111"/>
      <c r="X302" s="111"/>
      <c r="Y302" s="112"/>
      <c r="Z302" s="89"/>
      <c r="AA302" s="90"/>
      <c r="AB302" s="90"/>
      <c r="AC302" s="90"/>
      <c r="AD302" s="91"/>
      <c r="AE302" s="89" t="s">
        <v>15791</v>
      </c>
      <c r="AF302" s="90"/>
      <c r="AG302" s="90" t="s">
        <v>15791</v>
      </c>
      <c r="AH302" s="98"/>
      <c r="AI302" s="91"/>
      <c r="AJ302" s="89"/>
      <c r="AK302" s="90"/>
      <c r="AL302" s="90"/>
      <c r="AM302" s="90"/>
      <c r="AN302" s="88"/>
      <c r="AO302" s="86"/>
      <c r="AP302" s="86"/>
      <c r="AQ302" s="86"/>
      <c r="AR302" s="86"/>
      <c r="AS302" s="88"/>
      <c r="AT302" s="89"/>
      <c r="AU302" s="90"/>
      <c r="AV302" s="90"/>
      <c r="AW302" s="90"/>
      <c r="AX302" s="90"/>
      <c r="AY302" s="90"/>
      <c r="AZ302" s="91"/>
      <c r="BA302" s="89"/>
      <c r="BB302" s="90"/>
      <c r="BC302" s="90"/>
      <c r="BD302" s="90"/>
      <c r="BE302" s="90"/>
      <c r="BF302" s="90"/>
      <c r="BG302" s="91"/>
      <c r="BH302" s="89" t="s">
        <v>15791</v>
      </c>
      <c r="BI302" s="90"/>
      <c r="BJ302" s="90" t="s">
        <v>15791</v>
      </c>
      <c r="BK302" s="90"/>
      <c r="BL302" s="90"/>
      <c r="BM302" s="90"/>
      <c r="BN302" s="91"/>
      <c r="BO302" s="114" t="s">
        <v>23248</v>
      </c>
      <c r="BR302" s="25"/>
    </row>
    <row r="303" customFormat="false" ht="13.2" hidden="false" customHeight="false" outlineLevel="0" collapsed="false">
      <c r="A303" s="25" t="s">
        <v>22711</v>
      </c>
      <c r="B303" s="79"/>
      <c r="C303" s="78"/>
      <c r="D303" s="113"/>
      <c r="E303" s="79" t="s">
        <v>23249</v>
      </c>
      <c r="F303" s="79"/>
      <c r="G303" s="79"/>
      <c r="H303" s="79"/>
      <c r="I303" s="80"/>
      <c r="J303" s="110"/>
      <c r="K303" s="111"/>
      <c r="L303" s="111"/>
      <c r="M303" s="111"/>
      <c r="N303" s="111"/>
      <c r="O303" s="112"/>
      <c r="P303" s="110"/>
      <c r="Q303" s="111"/>
      <c r="R303" s="111"/>
      <c r="S303" s="111"/>
      <c r="T303" s="112"/>
      <c r="U303" s="110"/>
      <c r="V303" s="111"/>
      <c r="W303" s="111"/>
      <c r="X303" s="111"/>
      <c r="Y303" s="112"/>
      <c r="Z303" s="89"/>
      <c r="AA303" s="90"/>
      <c r="AB303" s="90"/>
      <c r="AC303" s="90"/>
      <c r="AD303" s="91"/>
      <c r="AE303" s="89" t="s">
        <v>15791</v>
      </c>
      <c r="AF303" s="90"/>
      <c r="AG303" s="90" t="s">
        <v>15791</v>
      </c>
      <c r="AH303" s="90"/>
      <c r="AI303" s="91"/>
      <c r="AJ303" s="89"/>
      <c r="AK303" s="90"/>
      <c r="AL303" s="90"/>
      <c r="AM303" s="90"/>
      <c r="AN303" s="88"/>
      <c r="AO303" s="86"/>
      <c r="AP303" s="86"/>
      <c r="AQ303" s="86"/>
      <c r="AR303" s="86"/>
      <c r="AS303" s="88"/>
      <c r="AT303" s="89"/>
      <c r="AU303" s="90"/>
      <c r="AV303" s="90"/>
      <c r="AW303" s="90"/>
      <c r="AX303" s="90"/>
      <c r="AY303" s="90"/>
      <c r="AZ303" s="91"/>
      <c r="BA303" s="89"/>
      <c r="BB303" s="90"/>
      <c r="BC303" s="90"/>
      <c r="BD303" s="90"/>
      <c r="BE303" s="90"/>
      <c r="BF303" s="90"/>
      <c r="BG303" s="91"/>
      <c r="BH303" s="89" t="s">
        <v>15791</v>
      </c>
      <c r="BI303" s="90"/>
      <c r="BJ303" s="90" t="s">
        <v>15791</v>
      </c>
      <c r="BK303" s="90"/>
      <c r="BL303" s="90"/>
      <c r="BM303" s="90"/>
      <c r="BN303" s="91"/>
      <c r="BO303" s="114" t="s">
        <v>23250</v>
      </c>
      <c r="BP303" s="26" t="s">
        <v>23099</v>
      </c>
      <c r="BR303" s="25"/>
    </row>
    <row r="304" customFormat="false" ht="13.2" hidden="false" customHeight="false" outlineLevel="0" collapsed="false">
      <c r="A304" s="25" t="s">
        <v>22711</v>
      </c>
      <c r="B304" s="79"/>
      <c r="C304" s="78"/>
      <c r="D304" s="113"/>
      <c r="E304" s="79" t="s">
        <v>23251</v>
      </c>
      <c r="F304" s="79"/>
      <c r="G304" s="79"/>
      <c r="H304" s="79"/>
      <c r="I304" s="80"/>
      <c r="J304" s="110"/>
      <c r="K304" s="111"/>
      <c r="L304" s="111"/>
      <c r="M304" s="111"/>
      <c r="N304" s="111"/>
      <c r="O304" s="112"/>
      <c r="P304" s="110"/>
      <c r="Q304" s="111"/>
      <c r="R304" s="111"/>
      <c r="S304" s="111"/>
      <c r="T304" s="112"/>
      <c r="U304" s="110"/>
      <c r="V304" s="111"/>
      <c r="W304" s="111"/>
      <c r="X304" s="111"/>
      <c r="Y304" s="112"/>
      <c r="Z304" s="89"/>
      <c r="AA304" s="90"/>
      <c r="AB304" s="90"/>
      <c r="AC304" s="90"/>
      <c r="AD304" s="91"/>
      <c r="AE304" s="89" t="s">
        <v>15791</v>
      </c>
      <c r="AF304" s="90"/>
      <c r="AG304" s="90" t="s">
        <v>15791</v>
      </c>
      <c r="AH304" s="98"/>
      <c r="AI304" s="91"/>
      <c r="AJ304" s="89"/>
      <c r="AK304" s="90"/>
      <c r="AL304" s="90"/>
      <c r="AM304" s="90"/>
      <c r="AN304" s="88"/>
      <c r="AO304" s="86"/>
      <c r="AP304" s="86"/>
      <c r="AQ304" s="86"/>
      <c r="AR304" s="86"/>
      <c r="AS304" s="88"/>
      <c r="AT304" s="89"/>
      <c r="AU304" s="90"/>
      <c r="AV304" s="90"/>
      <c r="AW304" s="90"/>
      <c r="AX304" s="90"/>
      <c r="AY304" s="90"/>
      <c r="AZ304" s="91"/>
      <c r="BA304" s="89"/>
      <c r="BB304" s="90"/>
      <c r="BC304" s="90"/>
      <c r="BD304" s="90"/>
      <c r="BE304" s="90"/>
      <c r="BF304" s="90"/>
      <c r="BG304" s="91"/>
      <c r="BH304" s="89" t="s">
        <v>15791</v>
      </c>
      <c r="BI304" s="90"/>
      <c r="BJ304" s="90" t="s">
        <v>15791</v>
      </c>
      <c r="BK304" s="90"/>
      <c r="BL304" s="90"/>
      <c r="BM304" s="90"/>
      <c r="BN304" s="91"/>
      <c r="BO304" s="114" t="s">
        <v>23252</v>
      </c>
      <c r="BR304" s="25"/>
    </row>
    <row r="305" customFormat="false" ht="13.2" hidden="false" customHeight="false" outlineLevel="0" collapsed="false">
      <c r="A305" s="25" t="s">
        <v>22711</v>
      </c>
      <c r="B305" s="79"/>
      <c r="C305" s="78"/>
      <c r="D305" s="113"/>
      <c r="E305" s="79" t="s">
        <v>23253</v>
      </c>
      <c r="F305" s="79"/>
      <c r="G305" s="79"/>
      <c r="H305" s="79"/>
      <c r="I305" s="80"/>
      <c r="J305" s="110"/>
      <c r="K305" s="111"/>
      <c r="L305" s="111"/>
      <c r="M305" s="111"/>
      <c r="N305" s="111"/>
      <c r="O305" s="112"/>
      <c r="P305" s="110"/>
      <c r="Q305" s="111"/>
      <c r="R305" s="111"/>
      <c r="S305" s="111"/>
      <c r="T305" s="112"/>
      <c r="U305" s="110"/>
      <c r="V305" s="111"/>
      <c r="W305" s="111"/>
      <c r="X305" s="111"/>
      <c r="Y305" s="112"/>
      <c r="Z305" s="89"/>
      <c r="AA305" s="90"/>
      <c r="AB305" s="90"/>
      <c r="AC305" s="90"/>
      <c r="AD305" s="91"/>
      <c r="AE305" s="89" t="s">
        <v>15791</v>
      </c>
      <c r="AF305" s="90"/>
      <c r="AG305" s="90" t="s">
        <v>15791</v>
      </c>
      <c r="AH305" s="90"/>
      <c r="AI305" s="91"/>
      <c r="AJ305" s="89"/>
      <c r="AK305" s="90"/>
      <c r="AL305" s="90"/>
      <c r="AM305" s="90"/>
      <c r="AN305" s="88"/>
      <c r="AO305" s="86"/>
      <c r="AP305" s="86"/>
      <c r="AQ305" s="86"/>
      <c r="AR305" s="86"/>
      <c r="AS305" s="88"/>
      <c r="AT305" s="89"/>
      <c r="AU305" s="90"/>
      <c r="AV305" s="90"/>
      <c r="AW305" s="90"/>
      <c r="AX305" s="90"/>
      <c r="AY305" s="90"/>
      <c r="AZ305" s="91"/>
      <c r="BA305" s="89"/>
      <c r="BB305" s="90"/>
      <c r="BC305" s="90"/>
      <c r="BD305" s="90"/>
      <c r="BE305" s="90"/>
      <c r="BF305" s="90"/>
      <c r="BG305" s="91"/>
      <c r="BH305" s="89" t="s">
        <v>15791</v>
      </c>
      <c r="BI305" s="90"/>
      <c r="BJ305" s="90" t="s">
        <v>15791</v>
      </c>
      <c r="BK305" s="90"/>
      <c r="BL305" s="90"/>
      <c r="BM305" s="90"/>
      <c r="BN305" s="91"/>
      <c r="BO305" s="114" t="s">
        <v>23254</v>
      </c>
      <c r="BP305" s="26" t="s">
        <v>23099</v>
      </c>
      <c r="BR305" s="25"/>
    </row>
    <row r="306" customFormat="false" ht="13.2" hidden="false" customHeight="false" outlineLevel="0" collapsed="false">
      <c r="A306" s="25" t="s">
        <v>22711</v>
      </c>
      <c r="B306" s="79"/>
      <c r="C306" s="78"/>
      <c r="D306" s="113"/>
      <c r="E306" s="79" t="s">
        <v>23255</v>
      </c>
      <c r="F306" s="79"/>
      <c r="G306" s="79"/>
      <c r="H306" s="79"/>
      <c r="I306" s="80"/>
      <c r="J306" s="110"/>
      <c r="K306" s="111"/>
      <c r="L306" s="111"/>
      <c r="M306" s="111"/>
      <c r="N306" s="111"/>
      <c r="O306" s="112"/>
      <c r="P306" s="110"/>
      <c r="Q306" s="111"/>
      <c r="R306" s="111"/>
      <c r="S306" s="111"/>
      <c r="T306" s="112"/>
      <c r="U306" s="110"/>
      <c r="V306" s="111"/>
      <c r="W306" s="111"/>
      <c r="X306" s="111"/>
      <c r="Y306" s="112"/>
      <c r="Z306" s="89"/>
      <c r="AA306" s="90"/>
      <c r="AB306" s="90"/>
      <c r="AC306" s="90"/>
      <c r="AD306" s="91"/>
      <c r="AE306" s="89" t="s">
        <v>15791</v>
      </c>
      <c r="AF306" s="90"/>
      <c r="AG306" s="90" t="s">
        <v>15791</v>
      </c>
      <c r="AH306" s="98"/>
      <c r="AI306" s="91"/>
      <c r="AJ306" s="89"/>
      <c r="AK306" s="90"/>
      <c r="AL306" s="90"/>
      <c r="AM306" s="90"/>
      <c r="AN306" s="88"/>
      <c r="AO306" s="86"/>
      <c r="AP306" s="86"/>
      <c r="AQ306" s="86"/>
      <c r="AR306" s="86"/>
      <c r="AS306" s="88"/>
      <c r="AT306" s="89"/>
      <c r="AU306" s="90"/>
      <c r="AV306" s="90"/>
      <c r="AW306" s="90"/>
      <c r="AX306" s="90"/>
      <c r="AY306" s="90"/>
      <c r="AZ306" s="91"/>
      <c r="BA306" s="89"/>
      <c r="BB306" s="90"/>
      <c r="BC306" s="90"/>
      <c r="BD306" s="90"/>
      <c r="BE306" s="90"/>
      <c r="BF306" s="90"/>
      <c r="BG306" s="91"/>
      <c r="BH306" s="89" t="s">
        <v>15791</v>
      </c>
      <c r="BI306" s="90"/>
      <c r="BJ306" s="90" t="s">
        <v>15791</v>
      </c>
      <c r="BK306" s="90"/>
      <c r="BL306" s="90"/>
      <c r="BM306" s="90"/>
      <c r="BN306" s="91"/>
      <c r="BO306" s="114" t="s">
        <v>23256</v>
      </c>
      <c r="BR306" s="25"/>
    </row>
    <row r="307" customFormat="false" ht="13.2" hidden="false" customHeight="false" outlineLevel="0" collapsed="false">
      <c r="A307" s="25" t="s">
        <v>22711</v>
      </c>
      <c r="B307" s="79"/>
      <c r="C307" s="78"/>
      <c r="D307" s="113"/>
      <c r="E307" s="79" t="s">
        <v>23257</v>
      </c>
      <c r="F307" s="79"/>
      <c r="G307" s="79"/>
      <c r="H307" s="79"/>
      <c r="I307" s="80"/>
      <c r="J307" s="110"/>
      <c r="K307" s="111"/>
      <c r="L307" s="111"/>
      <c r="M307" s="111"/>
      <c r="N307" s="111"/>
      <c r="O307" s="112"/>
      <c r="P307" s="110"/>
      <c r="Q307" s="111"/>
      <c r="R307" s="111"/>
      <c r="S307" s="111"/>
      <c r="T307" s="112"/>
      <c r="U307" s="110"/>
      <c r="V307" s="111"/>
      <c r="W307" s="111"/>
      <c r="X307" s="111"/>
      <c r="Y307" s="112"/>
      <c r="Z307" s="89"/>
      <c r="AA307" s="90"/>
      <c r="AB307" s="90"/>
      <c r="AC307" s="90"/>
      <c r="AD307" s="91"/>
      <c r="AE307" s="89" t="s">
        <v>15791</v>
      </c>
      <c r="AF307" s="90"/>
      <c r="AG307" s="90" t="s">
        <v>15791</v>
      </c>
      <c r="AH307" s="90"/>
      <c r="AI307" s="91"/>
      <c r="AJ307" s="89"/>
      <c r="AK307" s="90"/>
      <c r="AL307" s="90"/>
      <c r="AM307" s="90"/>
      <c r="AN307" s="88"/>
      <c r="AO307" s="86"/>
      <c r="AP307" s="86"/>
      <c r="AQ307" s="86"/>
      <c r="AR307" s="86"/>
      <c r="AS307" s="88"/>
      <c r="AT307" s="89"/>
      <c r="AU307" s="90"/>
      <c r="AV307" s="90"/>
      <c r="AW307" s="90"/>
      <c r="AX307" s="90"/>
      <c r="AY307" s="90"/>
      <c r="AZ307" s="91"/>
      <c r="BA307" s="89"/>
      <c r="BB307" s="90"/>
      <c r="BC307" s="90"/>
      <c r="BD307" s="90"/>
      <c r="BE307" s="90"/>
      <c r="BF307" s="90"/>
      <c r="BG307" s="91"/>
      <c r="BH307" s="89" t="s">
        <v>15791</v>
      </c>
      <c r="BI307" s="90"/>
      <c r="BJ307" s="90" t="s">
        <v>15791</v>
      </c>
      <c r="BK307" s="90"/>
      <c r="BL307" s="90"/>
      <c r="BM307" s="90"/>
      <c r="BN307" s="91"/>
      <c r="BO307" s="114" t="s">
        <v>23258</v>
      </c>
      <c r="BR307" s="25"/>
    </row>
    <row r="308" customFormat="false" ht="13.2" hidden="false" customHeight="false" outlineLevel="0" collapsed="false">
      <c r="A308" s="25" t="s">
        <v>22711</v>
      </c>
      <c r="B308" s="79"/>
      <c r="C308" s="78"/>
      <c r="D308" s="113"/>
      <c r="E308" s="79" t="s">
        <v>23259</v>
      </c>
      <c r="F308" s="79"/>
      <c r="G308" s="79"/>
      <c r="H308" s="79"/>
      <c r="I308" s="80"/>
      <c r="J308" s="110"/>
      <c r="K308" s="111"/>
      <c r="L308" s="111"/>
      <c r="M308" s="111"/>
      <c r="N308" s="111"/>
      <c r="O308" s="112"/>
      <c r="P308" s="110"/>
      <c r="Q308" s="111"/>
      <c r="R308" s="111"/>
      <c r="S308" s="111"/>
      <c r="T308" s="112"/>
      <c r="U308" s="110"/>
      <c r="V308" s="111"/>
      <c r="W308" s="111"/>
      <c r="X308" s="111"/>
      <c r="Y308" s="112"/>
      <c r="Z308" s="89"/>
      <c r="AA308" s="90"/>
      <c r="AB308" s="90"/>
      <c r="AC308" s="90"/>
      <c r="AD308" s="91"/>
      <c r="AE308" s="89" t="s">
        <v>15791</v>
      </c>
      <c r="AF308" s="90"/>
      <c r="AG308" s="90" t="s">
        <v>15791</v>
      </c>
      <c r="AH308" s="98"/>
      <c r="AI308" s="91"/>
      <c r="AJ308" s="89"/>
      <c r="AK308" s="90"/>
      <c r="AL308" s="90"/>
      <c r="AM308" s="90"/>
      <c r="AN308" s="88"/>
      <c r="AO308" s="86"/>
      <c r="AP308" s="86"/>
      <c r="AQ308" s="86"/>
      <c r="AR308" s="86"/>
      <c r="AS308" s="88"/>
      <c r="AT308" s="89"/>
      <c r="AU308" s="90"/>
      <c r="AV308" s="90"/>
      <c r="AW308" s="90"/>
      <c r="AX308" s="90"/>
      <c r="AY308" s="90"/>
      <c r="AZ308" s="91"/>
      <c r="BA308" s="89"/>
      <c r="BB308" s="90"/>
      <c r="BC308" s="90"/>
      <c r="BD308" s="90"/>
      <c r="BE308" s="90"/>
      <c r="BF308" s="90"/>
      <c r="BG308" s="91"/>
      <c r="BH308" s="89" t="s">
        <v>15791</v>
      </c>
      <c r="BI308" s="90"/>
      <c r="BJ308" s="90" t="s">
        <v>15791</v>
      </c>
      <c r="BK308" s="90"/>
      <c r="BL308" s="90"/>
      <c r="BM308" s="90"/>
      <c r="BN308" s="91"/>
      <c r="BO308" s="114" t="s">
        <v>23260</v>
      </c>
      <c r="BR308" s="25"/>
    </row>
    <row r="309" customFormat="false" ht="13.2" hidden="false" customHeight="false" outlineLevel="0" collapsed="false">
      <c r="A309" s="25" t="s">
        <v>22711</v>
      </c>
      <c r="B309" s="79"/>
      <c r="C309" s="78"/>
      <c r="D309" s="113"/>
      <c r="E309" s="79" t="s">
        <v>23261</v>
      </c>
      <c r="F309" s="79"/>
      <c r="G309" s="79"/>
      <c r="H309" s="79"/>
      <c r="I309" s="80"/>
      <c r="J309" s="110"/>
      <c r="K309" s="111"/>
      <c r="L309" s="111"/>
      <c r="M309" s="111"/>
      <c r="N309" s="111"/>
      <c r="O309" s="112"/>
      <c r="P309" s="110"/>
      <c r="Q309" s="111"/>
      <c r="R309" s="111"/>
      <c r="S309" s="111"/>
      <c r="T309" s="112"/>
      <c r="U309" s="110"/>
      <c r="V309" s="111"/>
      <c r="W309" s="111"/>
      <c r="X309" s="111"/>
      <c r="Y309" s="112"/>
      <c r="Z309" s="89"/>
      <c r="AA309" s="90"/>
      <c r="AB309" s="90"/>
      <c r="AC309" s="90"/>
      <c r="AD309" s="91"/>
      <c r="AE309" s="89" t="s">
        <v>15791</v>
      </c>
      <c r="AF309" s="90"/>
      <c r="AG309" s="90" t="s">
        <v>15791</v>
      </c>
      <c r="AH309" s="90"/>
      <c r="AI309" s="91"/>
      <c r="AJ309" s="89"/>
      <c r="AK309" s="90"/>
      <c r="AL309" s="90"/>
      <c r="AM309" s="90"/>
      <c r="AN309" s="88"/>
      <c r="AO309" s="86"/>
      <c r="AP309" s="86"/>
      <c r="AQ309" s="86"/>
      <c r="AR309" s="86"/>
      <c r="AS309" s="88"/>
      <c r="AT309" s="89"/>
      <c r="AU309" s="90"/>
      <c r="AV309" s="90"/>
      <c r="AW309" s="90"/>
      <c r="AX309" s="90"/>
      <c r="AY309" s="90"/>
      <c r="AZ309" s="91"/>
      <c r="BA309" s="89"/>
      <c r="BB309" s="90"/>
      <c r="BC309" s="90"/>
      <c r="BD309" s="90"/>
      <c r="BE309" s="90"/>
      <c r="BF309" s="90"/>
      <c r="BG309" s="91"/>
      <c r="BH309" s="89" t="s">
        <v>15791</v>
      </c>
      <c r="BI309" s="90"/>
      <c r="BJ309" s="90" t="s">
        <v>15791</v>
      </c>
      <c r="BK309" s="90"/>
      <c r="BL309" s="90"/>
      <c r="BM309" s="90"/>
      <c r="BN309" s="91"/>
      <c r="BO309" s="114" t="s">
        <v>23262</v>
      </c>
      <c r="BP309" s="26" t="s">
        <v>23099</v>
      </c>
      <c r="BR309" s="25"/>
    </row>
    <row r="310" customFormat="false" ht="13.2" hidden="false" customHeight="false" outlineLevel="0" collapsed="false">
      <c r="A310" s="25" t="s">
        <v>22711</v>
      </c>
      <c r="B310" s="79"/>
      <c r="C310" s="78"/>
      <c r="D310" s="113"/>
      <c r="E310" s="79" t="s">
        <v>23263</v>
      </c>
      <c r="F310" s="79"/>
      <c r="G310" s="79"/>
      <c r="H310" s="79"/>
      <c r="I310" s="80"/>
      <c r="J310" s="110"/>
      <c r="K310" s="111"/>
      <c r="L310" s="111"/>
      <c r="M310" s="111"/>
      <c r="N310" s="111"/>
      <c r="O310" s="112"/>
      <c r="P310" s="110"/>
      <c r="Q310" s="111"/>
      <c r="R310" s="111"/>
      <c r="S310" s="111"/>
      <c r="T310" s="112"/>
      <c r="U310" s="110"/>
      <c r="V310" s="111"/>
      <c r="W310" s="111"/>
      <c r="X310" s="111"/>
      <c r="Y310" s="112"/>
      <c r="Z310" s="89"/>
      <c r="AA310" s="90"/>
      <c r="AB310" s="90"/>
      <c r="AC310" s="90"/>
      <c r="AD310" s="91"/>
      <c r="AE310" s="89" t="s">
        <v>15791</v>
      </c>
      <c r="AF310" s="90"/>
      <c r="AG310" s="90" t="s">
        <v>15791</v>
      </c>
      <c r="AH310" s="98"/>
      <c r="AI310" s="91"/>
      <c r="AJ310" s="89"/>
      <c r="AK310" s="90"/>
      <c r="AL310" s="90"/>
      <c r="AM310" s="90"/>
      <c r="AN310" s="88"/>
      <c r="AO310" s="86"/>
      <c r="AP310" s="86"/>
      <c r="AQ310" s="86"/>
      <c r="AR310" s="86"/>
      <c r="AS310" s="88"/>
      <c r="AT310" s="89"/>
      <c r="AU310" s="90"/>
      <c r="AV310" s="90"/>
      <c r="AW310" s="90"/>
      <c r="AX310" s="90"/>
      <c r="AY310" s="90"/>
      <c r="AZ310" s="91"/>
      <c r="BA310" s="89"/>
      <c r="BB310" s="90"/>
      <c r="BC310" s="90"/>
      <c r="BD310" s="90"/>
      <c r="BE310" s="90"/>
      <c r="BF310" s="90"/>
      <c r="BG310" s="91"/>
      <c r="BH310" s="89" t="s">
        <v>15791</v>
      </c>
      <c r="BI310" s="90"/>
      <c r="BJ310" s="90" t="s">
        <v>15791</v>
      </c>
      <c r="BK310" s="90"/>
      <c r="BL310" s="90"/>
      <c r="BM310" s="90"/>
      <c r="BN310" s="91"/>
      <c r="BO310" s="114" t="s">
        <v>23264</v>
      </c>
      <c r="BR310" s="25"/>
    </row>
    <row r="311" customFormat="false" ht="13.2" hidden="false" customHeight="false" outlineLevel="0" collapsed="false">
      <c r="A311" s="25" t="s">
        <v>22711</v>
      </c>
      <c r="B311" s="79"/>
      <c r="C311" s="78"/>
      <c r="D311" s="113"/>
      <c r="E311" s="79" t="s">
        <v>23265</v>
      </c>
      <c r="F311" s="79"/>
      <c r="G311" s="79"/>
      <c r="H311" s="79"/>
      <c r="I311" s="80"/>
      <c r="J311" s="110"/>
      <c r="K311" s="111"/>
      <c r="L311" s="111"/>
      <c r="M311" s="111"/>
      <c r="N311" s="111"/>
      <c r="O311" s="112"/>
      <c r="P311" s="110"/>
      <c r="Q311" s="111"/>
      <c r="R311" s="111"/>
      <c r="S311" s="111"/>
      <c r="T311" s="112"/>
      <c r="U311" s="110"/>
      <c r="V311" s="111"/>
      <c r="W311" s="111"/>
      <c r="X311" s="111"/>
      <c r="Y311" s="112"/>
      <c r="Z311" s="89"/>
      <c r="AA311" s="90"/>
      <c r="AB311" s="90"/>
      <c r="AC311" s="90"/>
      <c r="AD311" s="91"/>
      <c r="AE311" s="89" t="s">
        <v>15791</v>
      </c>
      <c r="AF311" s="90"/>
      <c r="AG311" s="90" t="s">
        <v>15791</v>
      </c>
      <c r="AH311" s="90"/>
      <c r="AI311" s="91"/>
      <c r="AJ311" s="89"/>
      <c r="AK311" s="90"/>
      <c r="AL311" s="90"/>
      <c r="AM311" s="90"/>
      <c r="AN311" s="88"/>
      <c r="AO311" s="86"/>
      <c r="AP311" s="86"/>
      <c r="AQ311" s="86"/>
      <c r="AR311" s="86"/>
      <c r="AS311" s="88"/>
      <c r="AT311" s="89"/>
      <c r="AU311" s="90"/>
      <c r="AV311" s="90"/>
      <c r="AW311" s="90"/>
      <c r="AX311" s="90"/>
      <c r="AY311" s="90"/>
      <c r="AZ311" s="91"/>
      <c r="BA311" s="89"/>
      <c r="BB311" s="90"/>
      <c r="BC311" s="90"/>
      <c r="BD311" s="90"/>
      <c r="BE311" s="90"/>
      <c r="BF311" s="90"/>
      <c r="BG311" s="91"/>
      <c r="BH311" s="89" t="s">
        <v>15791</v>
      </c>
      <c r="BI311" s="90"/>
      <c r="BJ311" s="90" t="s">
        <v>15791</v>
      </c>
      <c r="BK311" s="90"/>
      <c r="BL311" s="90"/>
      <c r="BM311" s="90"/>
      <c r="BN311" s="91"/>
      <c r="BO311" s="114" t="s">
        <v>23266</v>
      </c>
      <c r="BP311" s="26" t="s">
        <v>23099</v>
      </c>
      <c r="BR311" s="25"/>
    </row>
    <row r="312" customFormat="false" ht="26.4" hidden="false" customHeight="false" outlineLevel="0" collapsed="false">
      <c r="A312" s="25" t="s">
        <v>22711</v>
      </c>
      <c r="B312" s="79"/>
      <c r="C312" s="78"/>
      <c r="D312" s="113"/>
      <c r="E312" s="79" t="s">
        <v>23267</v>
      </c>
      <c r="F312" s="79"/>
      <c r="G312" s="79"/>
      <c r="H312" s="79"/>
      <c r="I312" s="80"/>
      <c r="J312" s="110"/>
      <c r="K312" s="111"/>
      <c r="L312" s="111"/>
      <c r="M312" s="111"/>
      <c r="N312" s="111"/>
      <c r="O312" s="112"/>
      <c r="P312" s="110"/>
      <c r="Q312" s="111"/>
      <c r="R312" s="111"/>
      <c r="S312" s="111"/>
      <c r="T312" s="112"/>
      <c r="U312" s="110"/>
      <c r="V312" s="111"/>
      <c r="W312" s="111"/>
      <c r="X312" s="111"/>
      <c r="Y312" s="112"/>
      <c r="Z312" s="89"/>
      <c r="AA312" s="90"/>
      <c r="AB312" s="90"/>
      <c r="AC312" s="90"/>
      <c r="AD312" s="91"/>
      <c r="AE312" s="89" t="s">
        <v>15791</v>
      </c>
      <c r="AF312" s="90"/>
      <c r="AG312" s="90" t="s">
        <v>15791</v>
      </c>
      <c r="AH312" s="98"/>
      <c r="AI312" s="91"/>
      <c r="AJ312" s="89"/>
      <c r="AK312" s="90"/>
      <c r="AL312" s="90"/>
      <c r="AM312" s="90"/>
      <c r="AN312" s="88"/>
      <c r="AO312" s="86"/>
      <c r="AP312" s="86"/>
      <c r="AQ312" s="86"/>
      <c r="AR312" s="86"/>
      <c r="AS312" s="88"/>
      <c r="AT312" s="89"/>
      <c r="AU312" s="90"/>
      <c r="AV312" s="90"/>
      <c r="AW312" s="90"/>
      <c r="AX312" s="90"/>
      <c r="AY312" s="90"/>
      <c r="AZ312" s="91"/>
      <c r="BA312" s="89"/>
      <c r="BB312" s="90"/>
      <c r="BC312" s="90"/>
      <c r="BD312" s="90"/>
      <c r="BE312" s="90"/>
      <c r="BF312" s="90"/>
      <c r="BG312" s="91"/>
      <c r="BH312" s="89" t="s">
        <v>15791</v>
      </c>
      <c r="BI312" s="90"/>
      <c r="BJ312" s="90" t="s">
        <v>15791</v>
      </c>
      <c r="BK312" s="90"/>
      <c r="BL312" s="90"/>
      <c r="BM312" s="90"/>
      <c r="BN312" s="91"/>
      <c r="BO312" s="114" t="s">
        <v>23268</v>
      </c>
      <c r="BR312" s="25"/>
    </row>
    <row r="313" customFormat="false" ht="13.2" hidden="false" customHeight="false" outlineLevel="0" collapsed="false">
      <c r="A313" s="25" t="s">
        <v>22711</v>
      </c>
      <c r="B313" s="79"/>
      <c r="C313" s="78"/>
      <c r="D313" s="113"/>
      <c r="E313" s="79" t="s">
        <v>23126</v>
      </c>
      <c r="F313" s="79"/>
      <c r="G313" s="79"/>
      <c r="H313" s="79"/>
      <c r="I313" s="80"/>
      <c r="J313" s="110"/>
      <c r="K313" s="111"/>
      <c r="L313" s="111"/>
      <c r="M313" s="111"/>
      <c r="N313" s="111"/>
      <c r="O313" s="112"/>
      <c r="P313" s="110"/>
      <c r="Q313" s="111"/>
      <c r="R313" s="111"/>
      <c r="S313" s="111"/>
      <c r="T313" s="112"/>
      <c r="U313" s="110"/>
      <c r="V313" s="111"/>
      <c r="W313" s="111"/>
      <c r="X313" s="111"/>
      <c r="Y313" s="112"/>
      <c r="Z313" s="89"/>
      <c r="AA313" s="90"/>
      <c r="AB313" s="90"/>
      <c r="AC313" s="90"/>
      <c r="AD313" s="91"/>
      <c r="AE313" s="89" t="s">
        <v>15791</v>
      </c>
      <c r="AF313" s="90"/>
      <c r="AG313" s="90" t="s">
        <v>15791</v>
      </c>
      <c r="AH313" s="90"/>
      <c r="AI313" s="91"/>
      <c r="AJ313" s="89"/>
      <c r="AK313" s="90"/>
      <c r="AL313" s="90"/>
      <c r="AM313" s="90"/>
      <c r="AN313" s="88"/>
      <c r="AO313" s="86"/>
      <c r="AP313" s="86"/>
      <c r="AQ313" s="86"/>
      <c r="AR313" s="86"/>
      <c r="AS313" s="88"/>
      <c r="AT313" s="89"/>
      <c r="AU313" s="90"/>
      <c r="AV313" s="90"/>
      <c r="AW313" s="90"/>
      <c r="AX313" s="90"/>
      <c r="AY313" s="90"/>
      <c r="AZ313" s="91"/>
      <c r="BA313" s="89"/>
      <c r="BB313" s="90"/>
      <c r="BC313" s="90"/>
      <c r="BD313" s="90"/>
      <c r="BE313" s="90"/>
      <c r="BF313" s="90"/>
      <c r="BG313" s="91"/>
      <c r="BH313" s="89" t="s">
        <v>15791</v>
      </c>
      <c r="BI313" s="90"/>
      <c r="BJ313" s="90" t="s">
        <v>15791</v>
      </c>
      <c r="BK313" s="90"/>
      <c r="BL313" s="90"/>
      <c r="BM313" s="90"/>
      <c r="BN313" s="91"/>
      <c r="BO313" s="114" t="s">
        <v>23127</v>
      </c>
      <c r="BP313" s="26" t="s">
        <v>23099</v>
      </c>
      <c r="BR313" s="25"/>
    </row>
    <row r="314" customFormat="false" ht="13.2" hidden="false" customHeight="false" outlineLevel="0" collapsed="false">
      <c r="A314" s="25" t="s">
        <v>22711</v>
      </c>
      <c r="B314" s="79"/>
      <c r="C314" s="78"/>
      <c r="D314" s="113"/>
      <c r="E314" s="79" t="s">
        <v>23128</v>
      </c>
      <c r="F314" s="79"/>
      <c r="G314" s="79"/>
      <c r="H314" s="79"/>
      <c r="I314" s="80"/>
      <c r="J314" s="110"/>
      <c r="K314" s="111"/>
      <c r="L314" s="111"/>
      <c r="M314" s="111"/>
      <c r="N314" s="111"/>
      <c r="O314" s="112"/>
      <c r="P314" s="110"/>
      <c r="Q314" s="111"/>
      <c r="R314" s="111"/>
      <c r="S314" s="111"/>
      <c r="T314" s="112"/>
      <c r="U314" s="110"/>
      <c r="V314" s="111"/>
      <c r="W314" s="111"/>
      <c r="X314" s="111"/>
      <c r="Y314" s="112"/>
      <c r="Z314" s="89"/>
      <c r="AA314" s="90"/>
      <c r="AB314" s="90"/>
      <c r="AC314" s="90"/>
      <c r="AD314" s="91"/>
      <c r="AE314" s="89" t="s">
        <v>15791</v>
      </c>
      <c r="AF314" s="90"/>
      <c r="AG314" s="90" t="s">
        <v>15791</v>
      </c>
      <c r="AH314" s="98"/>
      <c r="AI314" s="91"/>
      <c r="AJ314" s="89"/>
      <c r="AK314" s="90"/>
      <c r="AL314" s="90"/>
      <c r="AM314" s="90"/>
      <c r="AN314" s="88"/>
      <c r="AO314" s="86"/>
      <c r="AP314" s="86"/>
      <c r="AQ314" s="86"/>
      <c r="AR314" s="86"/>
      <c r="AS314" s="88"/>
      <c r="AT314" s="89"/>
      <c r="AU314" s="90"/>
      <c r="AV314" s="90"/>
      <c r="AW314" s="90"/>
      <c r="AX314" s="90"/>
      <c r="AY314" s="90"/>
      <c r="AZ314" s="91"/>
      <c r="BA314" s="89"/>
      <c r="BB314" s="90"/>
      <c r="BC314" s="90"/>
      <c r="BD314" s="90"/>
      <c r="BE314" s="90"/>
      <c r="BF314" s="90"/>
      <c r="BG314" s="91"/>
      <c r="BH314" s="89" t="s">
        <v>15791</v>
      </c>
      <c r="BI314" s="90"/>
      <c r="BJ314" s="90" t="s">
        <v>15791</v>
      </c>
      <c r="BK314" s="90"/>
      <c r="BL314" s="90"/>
      <c r="BM314" s="90"/>
      <c r="BN314" s="91"/>
      <c r="BO314" s="114" t="s">
        <v>23129</v>
      </c>
      <c r="BR314" s="25"/>
    </row>
    <row r="315" customFormat="false" ht="13.2" hidden="false" customHeight="false" outlineLevel="0" collapsed="false">
      <c r="A315" s="25" t="s">
        <v>22711</v>
      </c>
      <c r="B315" s="79"/>
      <c r="C315" s="78"/>
      <c r="D315" s="113"/>
      <c r="E315" s="79" t="s">
        <v>23130</v>
      </c>
      <c r="F315" s="79"/>
      <c r="G315" s="79"/>
      <c r="H315" s="79"/>
      <c r="I315" s="80"/>
      <c r="J315" s="110"/>
      <c r="K315" s="111"/>
      <c r="L315" s="111"/>
      <c r="M315" s="111"/>
      <c r="N315" s="111"/>
      <c r="O315" s="112"/>
      <c r="P315" s="110"/>
      <c r="Q315" s="111"/>
      <c r="R315" s="111"/>
      <c r="S315" s="111"/>
      <c r="T315" s="112"/>
      <c r="U315" s="110"/>
      <c r="V315" s="111"/>
      <c r="W315" s="111"/>
      <c r="X315" s="111"/>
      <c r="Y315" s="112"/>
      <c r="Z315" s="89"/>
      <c r="AA315" s="90"/>
      <c r="AB315" s="90"/>
      <c r="AC315" s="90"/>
      <c r="AD315" s="91"/>
      <c r="AE315" s="89" t="s">
        <v>15791</v>
      </c>
      <c r="AF315" s="90"/>
      <c r="AG315" s="90" t="s">
        <v>15791</v>
      </c>
      <c r="AH315" s="90"/>
      <c r="AI315" s="91"/>
      <c r="AJ315" s="89"/>
      <c r="AK315" s="90"/>
      <c r="AL315" s="90"/>
      <c r="AM315" s="90"/>
      <c r="AN315" s="88"/>
      <c r="AO315" s="86"/>
      <c r="AP315" s="86"/>
      <c r="AQ315" s="86"/>
      <c r="AR315" s="86"/>
      <c r="AS315" s="88"/>
      <c r="AT315" s="89"/>
      <c r="AU315" s="90"/>
      <c r="AV315" s="90"/>
      <c r="AW315" s="90"/>
      <c r="AX315" s="90"/>
      <c r="AY315" s="90"/>
      <c r="AZ315" s="91"/>
      <c r="BA315" s="89"/>
      <c r="BB315" s="90"/>
      <c r="BC315" s="90"/>
      <c r="BD315" s="90"/>
      <c r="BE315" s="90"/>
      <c r="BF315" s="90"/>
      <c r="BG315" s="91"/>
      <c r="BH315" s="89" t="s">
        <v>15791</v>
      </c>
      <c r="BI315" s="90"/>
      <c r="BJ315" s="90" t="s">
        <v>15791</v>
      </c>
      <c r="BK315" s="90"/>
      <c r="BL315" s="90"/>
      <c r="BM315" s="90"/>
      <c r="BN315" s="91"/>
      <c r="BO315" s="114" t="s">
        <v>23131</v>
      </c>
      <c r="BP315" s="26" t="s">
        <v>23099</v>
      </c>
      <c r="BR315" s="25"/>
    </row>
    <row r="316" customFormat="false" ht="13.2" hidden="false" customHeight="false" outlineLevel="0" collapsed="false">
      <c r="A316" s="25" t="s">
        <v>22711</v>
      </c>
      <c r="B316" s="79"/>
      <c r="C316" s="78"/>
      <c r="D316" s="113"/>
      <c r="E316" s="79" t="s">
        <v>23132</v>
      </c>
      <c r="F316" s="79"/>
      <c r="G316" s="79"/>
      <c r="H316" s="79"/>
      <c r="I316" s="80"/>
      <c r="J316" s="110"/>
      <c r="K316" s="111"/>
      <c r="L316" s="111"/>
      <c r="M316" s="111"/>
      <c r="N316" s="111"/>
      <c r="O316" s="112"/>
      <c r="P316" s="110"/>
      <c r="Q316" s="111"/>
      <c r="R316" s="111"/>
      <c r="S316" s="111"/>
      <c r="T316" s="112"/>
      <c r="U316" s="110"/>
      <c r="V316" s="111"/>
      <c r="W316" s="111"/>
      <c r="X316" s="111"/>
      <c r="Y316" s="112"/>
      <c r="Z316" s="89"/>
      <c r="AA316" s="90"/>
      <c r="AB316" s="90"/>
      <c r="AC316" s="90"/>
      <c r="AD316" s="91"/>
      <c r="AE316" s="89" t="s">
        <v>15791</v>
      </c>
      <c r="AF316" s="90"/>
      <c r="AG316" s="90" t="s">
        <v>15791</v>
      </c>
      <c r="AH316" s="98"/>
      <c r="AI316" s="91"/>
      <c r="AJ316" s="89"/>
      <c r="AK316" s="90"/>
      <c r="AL316" s="90"/>
      <c r="AM316" s="90"/>
      <c r="AN316" s="88"/>
      <c r="AO316" s="86"/>
      <c r="AP316" s="86"/>
      <c r="AQ316" s="86"/>
      <c r="AR316" s="86"/>
      <c r="AS316" s="88"/>
      <c r="AT316" s="89"/>
      <c r="AU316" s="90"/>
      <c r="AV316" s="90"/>
      <c r="AW316" s="90"/>
      <c r="AX316" s="90"/>
      <c r="AY316" s="90"/>
      <c r="AZ316" s="91"/>
      <c r="BA316" s="89"/>
      <c r="BB316" s="90"/>
      <c r="BC316" s="90"/>
      <c r="BD316" s="90"/>
      <c r="BE316" s="90"/>
      <c r="BF316" s="90"/>
      <c r="BG316" s="91"/>
      <c r="BH316" s="89" t="s">
        <v>15791</v>
      </c>
      <c r="BI316" s="90"/>
      <c r="BJ316" s="90" t="s">
        <v>15791</v>
      </c>
      <c r="BK316" s="90"/>
      <c r="BL316" s="90"/>
      <c r="BM316" s="90"/>
      <c r="BN316" s="91"/>
      <c r="BO316" s="114" t="s">
        <v>23133</v>
      </c>
      <c r="BR316" s="25"/>
    </row>
    <row r="317" customFormat="false" ht="13.2" hidden="false" customHeight="false" outlineLevel="0" collapsed="false">
      <c r="A317" s="25" t="s">
        <v>22711</v>
      </c>
      <c r="B317" s="79"/>
      <c r="C317" s="78"/>
      <c r="D317" s="113"/>
      <c r="E317" s="79" t="s">
        <v>23269</v>
      </c>
      <c r="F317" s="79"/>
      <c r="G317" s="79"/>
      <c r="H317" s="79"/>
      <c r="I317" s="80"/>
      <c r="J317" s="110"/>
      <c r="K317" s="111"/>
      <c r="L317" s="111"/>
      <c r="M317" s="111"/>
      <c r="N317" s="111"/>
      <c r="O317" s="112"/>
      <c r="P317" s="110"/>
      <c r="Q317" s="111"/>
      <c r="R317" s="111"/>
      <c r="S317" s="111"/>
      <c r="T317" s="112"/>
      <c r="U317" s="110"/>
      <c r="V317" s="111"/>
      <c r="W317" s="111"/>
      <c r="X317" s="111"/>
      <c r="Y317" s="112"/>
      <c r="Z317" s="89"/>
      <c r="AA317" s="90"/>
      <c r="AB317" s="90"/>
      <c r="AC317" s="90"/>
      <c r="AD317" s="91"/>
      <c r="AE317" s="89" t="s">
        <v>15791</v>
      </c>
      <c r="AF317" s="90"/>
      <c r="AG317" s="90" t="s">
        <v>15791</v>
      </c>
      <c r="AH317" s="98"/>
      <c r="AI317" s="91"/>
      <c r="AJ317" s="89"/>
      <c r="AK317" s="90"/>
      <c r="AL317" s="90"/>
      <c r="AM317" s="90"/>
      <c r="AN317" s="88"/>
      <c r="AO317" s="86"/>
      <c r="AP317" s="86"/>
      <c r="AQ317" s="86"/>
      <c r="AR317" s="86"/>
      <c r="AS317" s="88"/>
      <c r="AT317" s="89"/>
      <c r="AU317" s="90"/>
      <c r="AV317" s="90"/>
      <c r="AW317" s="90"/>
      <c r="AX317" s="90"/>
      <c r="AY317" s="90"/>
      <c r="AZ317" s="91"/>
      <c r="BA317" s="89"/>
      <c r="BB317" s="90"/>
      <c r="BC317" s="90"/>
      <c r="BD317" s="90"/>
      <c r="BE317" s="90"/>
      <c r="BF317" s="90"/>
      <c r="BG317" s="91"/>
      <c r="BH317" s="89" t="s">
        <v>15791</v>
      </c>
      <c r="BI317" s="90"/>
      <c r="BJ317" s="90" t="s">
        <v>15791</v>
      </c>
      <c r="BK317" s="90"/>
      <c r="BL317" s="90"/>
      <c r="BM317" s="90"/>
      <c r="BN317" s="91"/>
      <c r="BO317" s="114" t="s">
        <v>23270</v>
      </c>
      <c r="BP317" s="26" t="s">
        <v>23099</v>
      </c>
      <c r="BR317" s="25"/>
    </row>
    <row r="318" customFormat="false" ht="13.2" hidden="false" customHeight="false" outlineLevel="0" collapsed="false">
      <c r="A318" s="25" t="s">
        <v>22711</v>
      </c>
      <c r="B318" s="79"/>
      <c r="C318" s="78"/>
      <c r="D318" s="113"/>
      <c r="E318" s="79" t="s">
        <v>23271</v>
      </c>
      <c r="F318" s="79"/>
      <c r="G318" s="79"/>
      <c r="H318" s="79"/>
      <c r="I318" s="80"/>
      <c r="J318" s="110"/>
      <c r="K318" s="111"/>
      <c r="L318" s="111"/>
      <c r="M318" s="111"/>
      <c r="N318" s="111"/>
      <c r="O318" s="112"/>
      <c r="P318" s="110"/>
      <c r="Q318" s="111"/>
      <c r="R318" s="111"/>
      <c r="S318" s="111"/>
      <c r="T318" s="112"/>
      <c r="U318" s="110"/>
      <c r="V318" s="111"/>
      <c r="W318" s="111"/>
      <c r="X318" s="111"/>
      <c r="Y318" s="112"/>
      <c r="Z318" s="89"/>
      <c r="AA318" s="90"/>
      <c r="AB318" s="90"/>
      <c r="AC318" s="90"/>
      <c r="AD318" s="91"/>
      <c r="AE318" s="89" t="s">
        <v>15791</v>
      </c>
      <c r="AF318" s="90"/>
      <c r="AG318" s="90" t="s">
        <v>15791</v>
      </c>
      <c r="AH318" s="98"/>
      <c r="AI318" s="91"/>
      <c r="AJ318" s="89"/>
      <c r="AK318" s="90"/>
      <c r="AL318" s="90"/>
      <c r="AM318" s="90"/>
      <c r="AN318" s="88"/>
      <c r="AO318" s="86"/>
      <c r="AP318" s="86"/>
      <c r="AQ318" s="86"/>
      <c r="AR318" s="86"/>
      <c r="AS318" s="88"/>
      <c r="AT318" s="89"/>
      <c r="AU318" s="90"/>
      <c r="AV318" s="90"/>
      <c r="AW318" s="90"/>
      <c r="AX318" s="90"/>
      <c r="AY318" s="90"/>
      <c r="AZ318" s="91"/>
      <c r="BA318" s="89"/>
      <c r="BB318" s="90"/>
      <c r="BC318" s="90"/>
      <c r="BD318" s="90"/>
      <c r="BE318" s="90"/>
      <c r="BF318" s="90"/>
      <c r="BG318" s="91"/>
      <c r="BH318" s="89" t="s">
        <v>15791</v>
      </c>
      <c r="BI318" s="90"/>
      <c r="BJ318" s="90" t="s">
        <v>15791</v>
      </c>
      <c r="BK318" s="90"/>
      <c r="BL318" s="90"/>
      <c r="BM318" s="90"/>
      <c r="BN318" s="91"/>
      <c r="BO318" s="114" t="s">
        <v>23272</v>
      </c>
      <c r="BR318" s="25"/>
    </row>
    <row r="319" customFormat="false" ht="13.2" hidden="false" customHeight="false" outlineLevel="0" collapsed="false">
      <c r="A319" s="25" t="s">
        <v>22711</v>
      </c>
      <c r="B319" s="79"/>
      <c r="C319" s="78" t="s">
        <v>23273</v>
      </c>
      <c r="D319" s="79"/>
      <c r="E319" s="79"/>
      <c r="F319" s="79"/>
      <c r="G319" s="79"/>
      <c r="H319" s="79"/>
      <c r="I319" s="80"/>
      <c r="J319" s="110"/>
      <c r="K319" s="111"/>
      <c r="L319" s="111"/>
      <c r="M319" s="111"/>
      <c r="N319" s="111"/>
      <c r="O319" s="112"/>
      <c r="P319" s="110"/>
      <c r="Q319" s="111"/>
      <c r="R319" s="111"/>
      <c r="S319" s="111"/>
      <c r="T319" s="112"/>
      <c r="U319" s="110"/>
      <c r="V319" s="111"/>
      <c r="W319" s="111"/>
      <c r="X319" s="111"/>
      <c r="Y319" s="112"/>
      <c r="Z319" s="89"/>
      <c r="AA319" s="90"/>
      <c r="AB319" s="90"/>
      <c r="AC319" s="90"/>
      <c r="AD319" s="91"/>
      <c r="AE319" s="89" t="s">
        <v>408</v>
      </c>
      <c r="AF319" s="90"/>
      <c r="AG319" s="90" t="s">
        <v>408</v>
      </c>
      <c r="AH319" s="90"/>
      <c r="AI319" s="116" t="s">
        <v>23135</v>
      </c>
      <c r="AJ319" s="89"/>
      <c r="AK319" s="90"/>
      <c r="AL319" s="90"/>
      <c r="AM319" s="90"/>
      <c r="AN319" s="88"/>
      <c r="AO319" s="86"/>
      <c r="AP319" s="86"/>
      <c r="AQ319" s="86"/>
      <c r="AR319" s="86"/>
      <c r="AS319" s="88"/>
      <c r="AT319" s="89"/>
      <c r="AU319" s="90"/>
      <c r="AV319" s="90"/>
      <c r="AW319" s="90"/>
      <c r="AX319" s="90"/>
      <c r="AY319" s="90"/>
      <c r="AZ319" s="91"/>
      <c r="BA319" s="89"/>
      <c r="BB319" s="90"/>
      <c r="BC319" s="90"/>
      <c r="BD319" s="90"/>
      <c r="BE319" s="90"/>
      <c r="BF319" s="90"/>
      <c r="BG319" s="91"/>
      <c r="BH319" s="89" t="s">
        <v>22727</v>
      </c>
      <c r="BI319" s="90"/>
      <c r="BJ319" s="90" t="s">
        <v>22727</v>
      </c>
      <c r="BK319" s="90"/>
      <c r="BL319" s="90"/>
      <c r="BM319" s="90"/>
      <c r="BN319" s="88" t="s">
        <v>23135</v>
      </c>
      <c r="BO319" s="26" t="s">
        <v>23274</v>
      </c>
      <c r="BR319" s="25" t="s">
        <v>23275</v>
      </c>
    </row>
    <row r="320" customFormat="false" ht="13.2" hidden="false" customHeight="false" outlineLevel="0" collapsed="false">
      <c r="A320" s="25" t="s">
        <v>22711</v>
      </c>
      <c r="B320" s="79"/>
      <c r="C320" s="78"/>
      <c r="D320" s="79" t="s">
        <v>23106</v>
      </c>
      <c r="E320" s="79"/>
      <c r="F320" s="79"/>
      <c r="G320" s="79"/>
      <c r="H320" s="79"/>
      <c r="I320" s="80"/>
      <c r="J320" s="110"/>
      <c r="K320" s="111"/>
      <c r="L320" s="111"/>
      <c r="M320" s="111"/>
      <c r="N320" s="111"/>
      <c r="O320" s="112"/>
      <c r="P320" s="110"/>
      <c r="Q320" s="111"/>
      <c r="R320" s="111"/>
      <c r="S320" s="111"/>
      <c r="T320" s="112"/>
      <c r="U320" s="110"/>
      <c r="V320" s="111"/>
      <c r="W320" s="111"/>
      <c r="X320" s="111"/>
      <c r="Y320" s="112"/>
      <c r="Z320" s="89"/>
      <c r="AA320" s="90"/>
      <c r="AB320" s="90"/>
      <c r="AC320" s="90"/>
      <c r="AD320" s="91"/>
      <c r="AE320" s="89" t="s">
        <v>22727</v>
      </c>
      <c r="AF320" s="90"/>
      <c r="AG320" s="90" t="s">
        <v>22727</v>
      </c>
      <c r="AH320" s="98"/>
      <c r="AI320" s="91"/>
      <c r="AJ320" s="89"/>
      <c r="AK320" s="90"/>
      <c r="AL320" s="90"/>
      <c r="AM320" s="90"/>
      <c r="AN320" s="88"/>
      <c r="AO320" s="86"/>
      <c r="AP320" s="86"/>
      <c r="AQ320" s="86"/>
      <c r="AR320" s="86"/>
      <c r="AS320" s="88"/>
      <c r="AT320" s="89"/>
      <c r="AU320" s="90"/>
      <c r="AV320" s="90"/>
      <c r="AW320" s="90"/>
      <c r="AX320" s="90"/>
      <c r="AY320" s="90"/>
      <c r="AZ320" s="91"/>
      <c r="BA320" s="89"/>
      <c r="BB320" s="90"/>
      <c r="BC320" s="90"/>
      <c r="BD320" s="90"/>
      <c r="BE320" s="90"/>
      <c r="BF320" s="90"/>
      <c r="BG320" s="91"/>
      <c r="BH320" s="89" t="s">
        <v>22727</v>
      </c>
      <c r="BI320" s="90"/>
      <c r="BJ320" s="90" t="s">
        <v>22727</v>
      </c>
      <c r="BK320" s="90"/>
      <c r="BL320" s="90"/>
      <c r="BM320" s="90"/>
      <c r="BN320" s="91"/>
      <c r="BO320" s="26" t="s">
        <v>23107</v>
      </c>
      <c r="BR320" s="25"/>
    </row>
    <row r="321" customFormat="false" ht="13.2" hidden="false" customHeight="false" outlineLevel="0" collapsed="false">
      <c r="A321" s="25" t="s">
        <v>22711</v>
      </c>
      <c r="B321" s="79"/>
      <c r="C321" s="78"/>
      <c r="D321" s="79" t="s">
        <v>23138</v>
      </c>
      <c r="E321" s="79"/>
      <c r="F321" s="79"/>
      <c r="G321" s="79"/>
      <c r="H321" s="79"/>
      <c r="I321" s="80"/>
      <c r="J321" s="110"/>
      <c r="K321" s="111"/>
      <c r="L321" s="111"/>
      <c r="M321" s="111"/>
      <c r="N321" s="111"/>
      <c r="O321" s="112"/>
      <c r="P321" s="110"/>
      <c r="Q321" s="111"/>
      <c r="R321" s="111"/>
      <c r="S321" s="111"/>
      <c r="T321" s="112"/>
      <c r="U321" s="110"/>
      <c r="V321" s="111"/>
      <c r="W321" s="111"/>
      <c r="X321" s="111"/>
      <c r="Y321" s="112"/>
      <c r="Z321" s="89"/>
      <c r="AA321" s="90"/>
      <c r="AB321" s="90"/>
      <c r="AC321" s="90"/>
      <c r="AD321" s="91"/>
      <c r="AE321" s="89" t="s">
        <v>408</v>
      </c>
      <c r="AF321" s="90"/>
      <c r="AG321" s="90" t="s">
        <v>408</v>
      </c>
      <c r="AH321" s="98"/>
      <c r="AI321" s="91"/>
      <c r="AJ321" s="89"/>
      <c r="AK321" s="90"/>
      <c r="AL321" s="90"/>
      <c r="AM321" s="90"/>
      <c r="AN321" s="88"/>
      <c r="AO321" s="86"/>
      <c r="AP321" s="86"/>
      <c r="AQ321" s="86"/>
      <c r="AR321" s="86"/>
      <c r="AS321" s="88"/>
      <c r="AT321" s="89"/>
      <c r="AU321" s="90"/>
      <c r="AV321" s="90"/>
      <c r="AW321" s="90"/>
      <c r="AX321" s="90"/>
      <c r="AY321" s="90"/>
      <c r="AZ321" s="91"/>
      <c r="BA321" s="89"/>
      <c r="BB321" s="90"/>
      <c r="BC321" s="90"/>
      <c r="BD321" s="90"/>
      <c r="BE321" s="90"/>
      <c r="BF321" s="90"/>
      <c r="BG321" s="91"/>
      <c r="BH321" s="89" t="s">
        <v>408</v>
      </c>
      <c r="BI321" s="90"/>
      <c r="BJ321" s="90" t="s">
        <v>408</v>
      </c>
      <c r="BK321" s="90"/>
      <c r="BL321" s="90"/>
      <c r="BM321" s="90"/>
      <c r="BN321" s="91"/>
      <c r="BO321" s="26" t="s">
        <v>23139</v>
      </c>
      <c r="BR321" s="25"/>
    </row>
    <row r="322" customFormat="false" ht="13.2" hidden="false" customHeight="false" outlineLevel="0" collapsed="false">
      <c r="A322" s="25" t="s">
        <v>22711</v>
      </c>
      <c r="B322" s="79"/>
      <c r="C322" s="78"/>
      <c r="D322" s="79"/>
      <c r="E322" s="79" t="s">
        <v>23140</v>
      </c>
      <c r="F322" s="79"/>
      <c r="G322" s="79"/>
      <c r="H322" s="79"/>
      <c r="I322" s="80"/>
      <c r="J322" s="110"/>
      <c r="K322" s="111"/>
      <c r="L322" s="111"/>
      <c r="M322" s="111"/>
      <c r="N322" s="111"/>
      <c r="O322" s="112"/>
      <c r="P322" s="110"/>
      <c r="Q322" s="111"/>
      <c r="R322" s="111"/>
      <c r="S322" s="111"/>
      <c r="T322" s="112"/>
      <c r="U322" s="110"/>
      <c r="V322" s="111"/>
      <c r="W322" s="111"/>
      <c r="X322" s="111"/>
      <c r="Y322" s="112"/>
      <c r="Z322" s="89"/>
      <c r="AA322" s="90"/>
      <c r="AB322" s="90"/>
      <c r="AC322" s="90"/>
      <c r="AD322" s="91"/>
      <c r="AE322" s="89" t="s">
        <v>408</v>
      </c>
      <c r="AF322" s="90"/>
      <c r="AG322" s="90" t="s">
        <v>408</v>
      </c>
      <c r="AH322" s="90"/>
      <c r="AI322" s="91"/>
      <c r="AJ322" s="89"/>
      <c r="AK322" s="90"/>
      <c r="AL322" s="90"/>
      <c r="AM322" s="90"/>
      <c r="AN322" s="88"/>
      <c r="AO322" s="86"/>
      <c r="AP322" s="86"/>
      <c r="AQ322" s="86"/>
      <c r="AR322" s="86"/>
      <c r="AS322" s="88"/>
      <c r="AT322" s="89"/>
      <c r="AU322" s="90"/>
      <c r="AV322" s="90"/>
      <c r="AW322" s="90"/>
      <c r="AX322" s="90"/>
      <c r="AY322" s="90"/>
      <c r="AZ322" s="91"/>
      <c r="BA322" s="89"/>
      <c r="BB322" s="90"/>
      <c r="BC322" s="90"/>
      <c r="BD322" s="90"/>
      <c r="BE322" s="90"/>
      <c r="BF322" s="90"/>
      <c r="BG322" s="91"/>
      <c r="BH322" s="89" t="s">
        <v>408</v>
      </c>
      <c r="BI322" s="90"/>
      <c r="BJ322" s="90" t="s">
        <v>408</v>
      </c>
      <c r="BK322" s="90"/>
      <c r="BL322" s="90"/>
      <c r="BM322" s="90"/>
      <c r="BN322" s="91"/>
      <c r="BO322" s="26" t="s">
        <v>23141</v>
      </c>
      <c r="BR322" s="25"/>
    </row>
    <row r="323" customFormat="false" ht="13.2" hidden="false" customHeight="false" outlineLevel="0" collapsed="false">
      <c r="A323" s="25" t="s">
        <v>22711</v>
      </c>
      <c r="B323" s="79"/>
      <c r="C323" s="78"/>
      <c r="D323" s="79"/>
      <c r="E323" s="79"/>
      <c r="F323" s="79" t="s">
        <v>154</v>
      </c>
      <c r="G323" s="79"/>
      <c r="H323" s="79"/>
      <c r="I323" s="80"/>
      <c r="J323" s="110"/>
      <c r="K323" s="111"/>
      <c r="L323" s="111"/>
      <c r="M323" s="111"/>
      <c r="N323" s="111"/>
      <c r="O323" s="112"/>
      <c r="P323" s="110"/>
      <c r="Q323" s="111"/>
      <c r="R323" s="111"/>
      <c r="S323" s="111"/>
      <c r="T323" s="112"/>
      <c r="U323" s="110"/>
      <c r="V323" s="111"/>
      <c r="W323" s="111"/>
      <c r="X323" s="111"/>
      <c r="Y323" s="112"/>
      <c r="Z323" s="89"/>
      <c r="AA323" s="90"/>
      <c r="AB323" s="90"/>
      <c r="AC323" s="90"/>
      <c r="AD323" s="91"/>
      <c r="AE323" s="89" t="s">
        <v>408</v>
      </c>
      <c r="AF323" s="90"/>
      <c r="AG323" s="90" t="s">
        <v>408</v>
      </c>
      <c r="AH323" s="90"/>
      <c r="AI323" s="91"/>
      <c r="AJ323" s="89"/>
      <c r="AK323" s="90"/>
      <c r="AL323" s="90"/>
      <c r="AM323" s="90"/>
      <c r="AN323" s="88"/>
      <c r="AO323" s="86"/>
      <c r="AP323" s="86"/>
      <c r="AQ323" s="86"/>
      <c r="AR323" s="86"/>
      <c r="AS323" s="88"/>
      <c r="AT323" s="89"/>
      <c r="AU323" s="90"/>
      <c r="AV323" s="90"/>
      <c r="AW323" s="90"/>
      <c r="AX323" s="90"/>
      <c r="AY323" s="90"/>
      <c r="AZ323" s="91"/>
      <c r="BA323" s="89"/>
      <c r="BB323" s="90"/>
      <c r="BC323" s="90"/>
      <c r="BD323" s="90"/>
      <c r="BE323" s="90"/>
      <c r="BF323" s="90"/>
      <c r="BG323" s="91"/>
      <c r="BH323" s="89" t="s">
        <v>408</v>
      </c>
      <c r="BI323" s="90"/>
      <c r="BJ323" s="90" t="s">
        <v>408</v>
      </c>
      <c r="BK323" s="90"/>
      <c r="BL323" s="90"/>
      <c r="BM323" s="90"/>
      <c r="BN323" s="91"/>
      <c r="BO323" s="26" t="s">
        <v>23142</v>
      </c>
      <c r="BR323" s="25"/>
    </row>
    <row r="324" customFormat="false" ht="13.2" hidden="false" customHeight="false" outlineLevel="0" collapsed="false">
      <c r="A324" s="25" t="s">
        <v>22711</v>
      </c>
      <c r="B324" s="79"/>
      <c r="C324" s="78"/>
      <c r="D324" s="79"/>
      <c r="E324" s="79"/>
      <c r="F324" s="79" t="s">
        <v>23144</v>
      </c>
      <c r="G324" s="79"/>
      <c r="H324" s="79"/>
      <c r="I324" s="80"/>
      <c r="J324" s="110"/>
      <c r="K324" s="111"/>
      <c r="L324" s="111"/>
      <c r="M324" s="111"/>
      <c r="N324" s="111"/>
      <c r="O324" s="112"/>
      <c r="P324" s="110"/>
      <c r="Q324" s="111"/>
      <c r="R324" s="111"/>
      <c r="S324" s="111"/>
      <c r="T324" s="112"/>
      <c r="U324" s="110"/>
      <c r="V324" s="111"/>
      <c r="W324" s="111"/>
      <c r="X324" s="111"/>
      <c r="Y324" s="112"/>
      <c r="Z324" s="89"/>
      <c r="AA324" s="90"/>
      <c r="AB324" s="90"/>
      <c r="AC324" s="90"/>
      <c r="AD324" s="91"/>
      <c r="AE324" s="89" t="s">
        <v>408</v>
      </c>
      <c r="AF324" s="90"/>
      <c r="AG324" s="90" t="s">
        <v>408</v>
      </c>
      <c r="AH324" s="90"/>
      <c r="AI324" s="91"/>
      <c r="AJ324" s="89"/>
      <c r="AK324" s="90"/>
      <c r="AL324" s="90"/>
      <c r="AM324" s="90"/>
      <c r="AN324" s="88"/>
      <c r="AO324" s="86"/>
      <c r="AP324" s="86"/>
      <c r="AQ324" s="86"/>
      <c r="AR324" s="86"/>
      <c r="AS324" s="88"/>
      <c r="AT324" s="89"/>
      <c r="AU324" s="90"/>
      <c r="AV324" s="90"/>
      <c r="AW324" s="90"/>
      <c r="AX324" s="90"/>
      <c r="AY324" s="90"/>
      <c r="AZ324" s="91"/>
      <c r="BA324" s="89"/>
      <c r="BB324" s="90"/>
      <c r="BC324" s="90"/>
      <c r="BD324" s="90"/>
      <c r="BE324" s="90"/>
      <c r="BF324" s="90"/>
      <c r="BG324" s="91"/>
      <c r="BH324" s="89" t="s">
        <v>408</v>
      </c>
      <c r="BI324" s="90"/>
      <c r="BJ324" s="90" t="s">
        <v>408</v>
      </c>
      <c r="BK324" s="90"/>
      <c r="BL324" s="90"/>
      <c r="BM324" s="90"/>
      <c r="BN324" s="91"/>
      <c r="BO324" s="26" t="s">
        <v>23145</v>
      </c>
      <c r="BR324" s="25"/>
    </row>
    <row r="325" customFormat="false" ht="13.2" hidden="false" customHeight="false" outlineLevel="0" collapsed="false">
      <c r="A325" s="25" t="s">
        <v>22711</v>
      </c>
      <c r="B325" s="79"/>
      <c r="C325" s="78"/>
      <c r="D325" s="79"/>
      <c r="E325" s="79"/>
      <c r="F325" s="79"/>
      <c r="G325" s="79" t="s">
        <v>23146</v>
      </c>
      <c r="H325" s="79"/>
      <c r="I325" s="80"/>
      <c r="J325" s="110"/>
      <c r="K325" s="111"/>
      <c r="L325" s="111"/>
      <c r="M325" s="111"/>
      <c r="N325" s="111"/>
      <c r="O325" s="112"/>
      <c r="P325" s="110"/>
      <c r="Q325" s="111"/>
      <c r="R325" s="111"/>
      <c r="S325" s="111"/>
      <c r="T325" s="112"/>
      <c r="U325" s="110"/>
      <c r="V325" s="111"/>
      <c r="W325" s="111"/>
      <c r="X325" s="111"/>
      <c r="Y325" s="112"/>
      <c r="Z325" s="89"/>
      <c r="AA325" s="90"/>
      <c r="AB325" s="90"/>
      <c r="AC325" s="90"/>
      <c r="AD325" s="91"/>
      <c r="AE325" s="89" t="s">
        <v>408</v>
      </c>
      <c r="AF325" s="90"/>
      <c r="AG325" s="90" t="s">
        <v>408</v>
      </c>
      <c r="AH325" s="90"/>
      <c r="AI325" s="88" t="s">
        <v>23147</v>
      </c>
      <c r="AJ325" s="89"/>
      <c r="AK325" s="90"/>
      <c r="AL325" s="90"/>
      <c r="AM325" s="90"/>
      <c r="AN325" s="88"/>
      <c r="AO325" s="86"/>
      <c r="AP325" s="86"/>
      <c r="AQ325" s="86"/>
      <c r="AR325" s="86"/>
      <c r="AS325" s="88"/>
      <c r="AT325" s="89"/>
      <c r="AU325" s="90"/>
      <c r="AV325" s="90"/>
      <c r="AW325" s="90"/>
      <c r="AX325" s="90"/>
      <c r="AY325" s="90"/>
      <c r="AZ325" s="91"/>
      <c r="BA325" s="89"/>
      <c r="BB325" s="90"/>
      <c r="BC325" s="90"/>
      <c r="BD325" s="90"/>
      <c r="BE325" s="90"/>
      <c r="BF325" s="90"/>
      <c r="BG325" s="91"/>
      <c r="BH325" s="89" t="s">
        <v>408</v>
      </c>
      <c r="BI325" s="90"/>
      <c r="BJ325" s="90" t="s">
        <v>408</v>
      </c>
      <c r="BK325" s="90"/>
      <c r="BL325" s="90"/>
      <c r="BM325" s="90"/>
      <c r="BN325" s="88" t="s">
        <v>23147</v>
      </c>
      <c r="BO325" s="26" t="s">
        <v>23148</v>
      </c>
      <c r="BR325" s="25"/>
    </row>
    <row r="326" customFormat="false" ht="13.2" hidden="false" customHeight="false" outlineLevel="0" collapsed="false">
      <c r="A326" s="25" t="s">
        <v>22711</v>
      </c>
      <c r="B326" s="79"/>
      <c r="C326" s="78"/>
      <c r="D326" s="79"/>
      <c r="E326" s="79"/>
      <c r="F326" s="79"/>
      <c r="G326" s="79" t="s">
        <v>23276</v>
      </c>
      <c r="H326" s="79"/>
      <c r="I326" s="80"/>
      <c r="J326" s="110"/>
      <c r="K326" s="111"/>
      <c r="L326" s="111"/>
      <c r="M326" s="111"/>
      <c r="N326" s="111"/>
      <c r="O326" s="112"/>
      <c r="P326" s="110"/>
      <c r="Q326" s="111"/>
      <c r="R326" s="111"/>
      <c r="S326" s="111"/>
      <c r="T326" s="112"/>
      <c r="U326" s="110"/>
      <c r="V326" s="111"/>
      <c r="W326" s="111"/>
      <c r="X326" s="111"/>
      <c r="Y326" s="112"/>
      <c r="Z326" s="89"/>
      <c r="AA326" s="90"/>
      <c r="AB326" s="90"/>
      <c r="AC326" s="90"/>
      <c r="AD326" s="91"/>
      <c r="AE326" s="89" t="s">
        <v>408</v>
      </c>
      <c r="AF326" s="90"/>
      <c r="AG326" s="90" t="s">
        <v>408</v>
      </c>
      <c r="AH326" s="98"/>
      <c r="AI326" s="91"/>
      <c r="AJ326" s="89"/>
      <c r="AK326" s="90"/>
      <c r="AL326" s="90"/>
      <c r="AM326" s="90"/>
      <c r="AN326" s="88"/>
      <c r="AO326" s="86"/>
      <c r="AP326" s="86"/>
      <c r="AQ326" s="86"/>
      <c r="AR326" s="86"/>
      <c r="AS326" s="88"/>
      <c r="AT326" s="89"/>
      <c r="AU326" s="90"/>
      <c r="AV326" s="90"/>
      <c r="AW326" s="90"/>
      <c r="AX326" s="90"/>
      <c r="AY326" s="90"/>
      <c r="AZ326" s="91"/>
      <c r="BA326" s="89"/>
      <c r="BB326" s="90"/>
      <c r="BC326" s="90"/>
      <c r="BD326" s="90"/>
      <c r="BE326" s="90"/>
      <c r="BF326" s="90"/>
      <c r="BG326" s="91"/>
      <c r="BH326" s="89" t="s">
        <v>408</v>
      </c>
      <c r="BI326" s="90"/>
      <c r="BJ326" s="90" t="s">
        <v>408</v>
      </c>
      <c r="BK326" s="90"/>
      <c r="BL326" s="90"/>
      <c r="BM326" s="90"/>
      <c r="BN326" s="91"/>
      <c r="BO326" s="26" t="s">
        <v>23277</v>
      </c>
      <c r="BR326" s="25"/>
    </row>
    <row r="327" customFormat="false" ht="13.2" hidden="false" customHeight="false" outlineLevel="0" collapsed="false">
      <c r="A327" s="25" t="s">
        <v>22711</v>
      </c>
      <c r="B327" s="79"/>
      <c r="C327" s="78"/>
      <c r="D327" s="79" t="s">
        <v>23175</v>
      </c>
      <c r="E327" s="79"/>
      <c r="F327" s="79"/>
      <c r="G327" s="79"/>
      <c r="H327" s="79"/>
      <c r="I327" s="80"/>
      <c r="J327" s="110"/>
      <c r="K327" s="111"/>
      <c r="L327" s="111"/>
      <c r="M327" s="111"/>
      <c r="N327" s="111"/>
      <c r="O327" s="112"/>
      <c r="P327" s="110"/>
      <c r="Q327" s="111"/>
      <c r="R327" s="111"/>
      <c r="S327" s="111"/>
      <c r="T327" s="112"/>
      <c r="U327" s="110"/>
      <c r="V327" s="111"/>
      <c r="W327" s="111"/>
      <c r="X327" s="111"/>
      <c r="Y327" s="112"/>
      <c r="Z327" s="89"/>
      <c r="AA327" s="90"/>
      <c r="AB327" s="90"/>
      <c r="AC327" s="90"/>
      <c r="AD327" s="91"/>
      <c r="AE327" s="89" t="s">
        <v>408</v>
      </c>
      <c r="AF327" s="90"/>
      <c r="AG327" s="90" t="s">
        <v>408</v>
      </c>
      <c r="AH327" s="98"/>
      <c r="AI327" s="91"/>
      <c r="AJ327" s="89"/>
      <c r="AK327" s="90"/>
      <c r="AL327" s="90"/>
      <c r="AM327" s="90"/>
      <c r="AN327" s="88"/>
      <c r="AO327" s="86"/>
      <c r="AP327" s="86"/>
      <c r="AQ327" s="86"/>
      <c r="AR327" s="86"/>
      <c r="AS327" s="88"/>
      <c r="AT327" s="89"/>
      <c r="AU327" s="90"/>
      <c r="AV327" s="90"/>
      <c r="AW327" s="90"/>
      <c r="AX327" s="90"/>
      <c r="AY327" s="90"/>
      <c r="AZ327" s="91"/>
      <c r="BA327" s="89"/>
      <c r="BB327" s="90"/>
      <c r="BC327" s="90"/>
      <c r="BD327" s="90"/>
      <c r="BE327" s="90"/>
      <c r="BF327" s="90"/>
      <c r="BG327" s="91"/>
      <c r="BH327" s="89" t="s">
        <v>408</v>
      </c>
      <c r="BI327" s="90"/>
      <c r="BJ327" s="90" t="s">
        <v>408</v>
      </c>
      <c r="BK327" s="90"/>
      <c r="BL327" s="90"/>
      <c r="BM327" s="90"/>
      <c r="BN327" s="91"/>
      <c r="BO327" s="26" t="s">
        <v>23176</v>
      </c>
      <c r="BR327" s="25"/>
    </row>
    <row r="328" customFormat="false" ht="13.2" hidden="false" customHeight="false" outlineLevel="0" collapsed="false">
      <c r="A328" s="25" t="s">
        <v>22711</v>
      </c>
      <c r="B328" s="79"/>
      <c r="C328" s="78"/>
      <c r="D328" s="79"/>
      <c r="E328" s="79" t="s">
        <v>23177</v>
      </c>
      <c r="F328" s="79"/>
      <c r="G328" s="79"/>
      <c r="H328" s="79"/>
      <c r="I328" s="80"/>
      <c r="J328" s="110"/>
      <c r="K328" s="111"/>
      <c r="L328" s="111"/>
      <c r="M328" s="111"/>
      <c r="N328" s="111"/>
      <c r="O328" s="112"/>
      <c r="P328" s="110"/>
      <c r="Q328" s="111"/>
      <c r="R328" s="111"/>
      <c r="S328" s="111"/>
      <c r="T328" s="112"/>
      <c r="U328" s="110"/>
      <c r="V328" s="111"/>
      <c r="W328" s="111"/>
      <c r="X328" s="111"/>
      <c r="Y328" s="112"/>
      <c r="Z328" s="89"/>
      <c r="AA328" s="90"/>
      <c r="AB328" s="90"/>
      <c r="AC328" s="90"/>
      <c r="AD328" s="91"/>
      <c r="AE328" s="89" t="s">
        <v>408</v>
      </c>
      <c r="AF328" s="90"/>
      <c r="AG328" s="90" t="s">
        <v>408</v>
      </c>
      <c r="AH328" s="90"/>
      <c r="AI328" s="91"/>
      <c r="AJ328" s="89"/>
      <c r="AK328" s="90"/>
      <c r="AL328" s="90"/>
      <c r="AM328" s="90"/>
      <c r="AN328" s="88"/>
      <c r="AO328" s="86"/>
      <c r="AP328" s="86"/>
      <c r="AQ328" s="86"/>
      <c r="AR328" s="86"/>
      <c r="AS328" s="88"/>
      <c r="AT328" s="89"/>
      <c r="AU328" s="90"/>
      <c r="AV328" s="90"/>
      <c r="AW328" s="90"/>
      <c r="AX328" s="90"/>
      <c r="AY328" s="90"/>
      <c r="AZ328" s="91"/>
      <c r="BA328" s="89"/>
      <c r="BB328" s="90"/>
      <c r="BC328" s="90"/>
      <c r="BD328" s="90"/>
      <c r="BE328" s="90"/>
      <c r="BF328" s="90"/>
      <c r="BG328" s="91"/>
      <c r="BH328" s="89" t="s">
        <v>408</v>
      </c>
      <c r="BI328" s="90"/>
      <c r="BJ328" s="90" t="s">
        <v>408</v>
      </c>
      <c r="BK328" s="90"/>
      <c r="BL328" s="90"/>
      <c r="BM328" s="90"/>
      <c r="BN328" s="91"/>
      <c r="BO328" s="26" t="s">
        <v>23178</v>
      </c>
      <c r="BR328" s="25"/>
    </row>
    <row r="329" customFormat="false" ht="13.2" hidden="false" customHeight="false" outlineLevel="0" collapsed="false">
      <c r="A329" s="25" t="s">
        <v>22711</v>
      </c>
      <c r="B329" s="79"/>
      <c r="C329" s="78"/>
      <c r="D329" s="79"/>
      <c r="E329" s="79"/>
      <c r="F329" s="79" t="s">
        <v>22871</v>
      </c>
      <c r="G329" s="79"/>
      <c r="H329" s="79"/>
      <c r="I329" s="80"/>
      <c r="J329" s="110"/>
      <c r="K329" s="111"/>
      <c r="L329" s="111"/>
      <c r="M329" s="111"/>
      <c r="N329" s="111"/>
      <c r="O329" s="112"/>
      <c r="P329" s="110"/>
      <c r="Q329" s="111"/>
      <c r="R329" s="111"/>
      <c r="S329" s="111"/>
      <c r="T329" s="112"/>
      <c r="U329" s="110"/>
      <c r="V329" s="111"/>
      <c r="W329" s="111"/>
      <c r="X329" s="111"/>
      <c r="Y329" s="112"/>
      <c r="Z329" s="89"/>
      <c r="AA329" s="90"/>
      <c r="AB329" s="90"/>
      <c r="AC329" s="90"/>
      <c r="AD329" s="91"/>
      <c r="AE329" s="89" t="s">
        <v>408</v>
      </c>
      <c r="AF329" s="90"/>
      <c r="AG329" s="90" t="s">
        <v>408</v>
      </c>
      <c r="AH329" s="90"/>
      <c r="AI329" s="91"/>
      <c r="AJ329" s="89"/>
      <c r="AK329" s="90"/>
      <c r="AL329" s="90"/>
      <c r="AM329" s="90"/>
      <c r="AN329" s="88"/>
      <c r="AO329" s="86"/>
      <c r="AP329" s="86"/>
      <c r="AQ329" s="86"/>
      <c r="AR329" s="86"/>
      <c r="AS329" s="88"/>
      <c r="AT329" s="89"/>
      <c r="AU329" s="90"/>
      <c r="AV329" s="90"/>
      <c r="AW329" s="90"/>
      <c r="AX329" s="90"/>
      <c r="AY329" s="90"/>
      <c r="AZ329" s="91"/>
      <c r="BA329" s="89"/>
      <c r="BB329" s="90"/>
      <c r="BC329" s="90"/>
      <c r="BD329" s="90"/>
      <c r="BE329" s="90"/>
      <c r="BF329" s="90"/>
      <c r="BG329" s="91"/>
      <c r="BH329" s="89" t="s">
        <v>408</v>
      </c>
      <c r="BI329" s="90"/>
      <c r="BJ329" s="90" t="s">
        <v>408</v>
      </c>
      <c r="BK329" s="90"/>
      <c r="BL329" s="90"/>
      <c r="BM329" s="90"/>
      <c r="BN329" s="91"/>
      <c r="BO329" s="26" t="s">
        <v>23180</v>
      </c>
      <c r="BR329" s="25"/>
    </row>
    <row r="330" customFormat="false" ht="13.2" hidden="false" customHeight="false" outlineLevel="0" collapsed="false">
      <c r="A330" s="25" t="s">
        <v>22711</v>
      </c>
      <c r="B330" s="79"/>
      <c r="C330" s="78"/>
      <c r="D330" s="79"/>
      <c r="E330" s="79"/>
      <c r="F330" s="79" t="s">
        <v>154</v>
      </c>
      <c r="G330" s="79"/>
      <c r="H330" s="79"/>
      <c r="I330" s="80"/>
      <c r="J330" s="110"/>
      <c r="K330" s="111"/>
      <c r="L330" s="111"/>
      <c r="M330" s="111"/>
      <c r="N330" s="111"/>
      <c r="O330" s="112"/>
      <c r="P330" s="110"/>
      <c r="Q330" s="111"/>
      <c r="R330" s="111"/>
      <c r="S330" s="111"/>
      <c r="T330" s="112"/>
      <c r="U330" s="110"/>
      <c r="V330" s="111"/>
      <c r="W330" s="111"/>
      <c r="X330" s="111"/>
      <c r="Y330" s="112"/>
      <c r="Z330" s="89"/>
      <c r="AA330" s="90"/>
      <c r="AB330" s="90"/>
      <c r="AC330" s="90"/>
      <c r="AD330" s="91"/>
      <c r="AE330" s="89" t="s">
        <v>408</v>
      </c>
      <c r="AF330" s="90"/>
      <c r="AG330" s="90" t="s">
        <v>408</v>
      </c>
      <c r="AH330" s="90"/>
      <c r="AI330" s="91"/>
      <c r="AJ330" s="89"/>
      <c r="AK330" s="90"/>
      <c r="AL330" s="90"/>
      <c r="AM330" s="90"/>
      <c r="AN330" s="88"/>
      <c r="AO330" s="86"/>
      <c r="AP330" s="86"/>
      <c r="AQ330" s="86"/>
      <c r="AR330" s="86"/>
      <c r="AS330" s="88"/>
      <c r="AT330" s="89"/>
      <c r="AU330" s="90"/>
      <c r="AV330" s="90"/>
      <c r="AW330" s="90"/>
      <c r="AX330" s="90"/>
      <c r="AY330" s="90"/>
      <c r="AZ330" s="91"/>
      <c r="BA330" s="89"/>
      <c r="BB330" s="90"/>
      <c r="BC330" s="90"/>
      <c r="BD330" s="90"/>
      <c r="BE330" s="90"/>
      <c r="BF330" s="90"/>
      <c r="BG330" s="91"/>
      <c r="BH330" s="89" t="s">
        <v>408</v>
      </c>
      <c r="BI330" s="90"/>
      <c r="BJ330" s="90" t="s">
        <v>408</v>
      </c>
      <c r="BK330" s="90"/>
      <c r="BL330" s="90"/>
      <c r="BM330" s="90"/>
      <c r="BN330" s="91"/>
      <c r="BO330" s="26" t="s">
        <v>23182</v>
      </c>
      <c r="BR330" s="25"/>
    </row>
    <row r="331" customFormat="false" ht="13.2" hidden="false" customHeight="false" outlineLevel="0" collapsed="false">
      <c r="A331" s="25" t="s">
        <v>22711</v>
      </c>
      <c r="B331" s="79"/>
      <c r="C331" s="78"/>
      <c r="D331" s="79"/>
      <c r="E331" s="79"/>
      <c r="F331" s="79" t="s">
        <v>23183</v>
      </c>
      <c r="G331" s="79"/>
      <c r="H331" s="79"/>
      <c r="I331" s="80"/>
      <c r="J331" s="110"/>
      <c r="K331" s="111"/>
      <c r="L331" s="111"/>
      <c r="M331" s="111"/>
      <c r="N331" s="111"/>
      <c r="O331" s="112"/>
      <c r="P331" s="110"/>
      <c r="Q331" s="111"/>
      <c r="R331" s="111"/>
      <c r="S331" s="111"/>
      <c r="T331" s="112"/>
      <c r="U331" s="110"/>
      <c r="V331" s="111"/>
      <c r="W331" s="111"/>
      <c r="X331" s="111"/>
      <c r="Y331" s="112"/>
      <c r="Z331" s="89"/>
      <c r="AA331" s="90"/>
      <c r="AB331" s="90"/>
      <c r="AC331" s="90"/>
      <c r="AD331" s="91"/>
      <c r="AE331" s="89" t="s">
        <v>22727</v>
      </c>
      <c r="AF331" s="90"/>
      <c r="AG331" s="90" t="s">
        <v>22727</v>
      </c>
      <c r="AH331" s="98"/>
      <c r="AI331" s="88" t="s">
        <v>23184</v>
      </c>
      <c r="AJ331" s="89"/>
      <c r="AK331" s="90"/>
      <c r="AL331" s="90"/>
      <c r="AM331" s="90"/>
      <c r="AN331" s="88"/>
      <c r="AO331" s="86"/>
      <c r="AP331" s="86"/>
      <c r="AQ331" s="86"/>
      <c r="AR331" s="86"/>
      <c r="AS331" s="88"/>
      <c r="AT331" s="89"/>
      <c r="AU331" s="90"/>
      <c r="AV331" s="90"/>
      <c r="AW331" s="90"/>
      <c r="AX331" s="90"/>
      <c r="AY331" s="90"/>
      <c r="AZ331" s="91"/>
      <c r="BA331" s="89"/>
      <c r="BB331" s="90"/>
      <c r="BC331" s="90"/>
      <c r="BD331" s="90"/>
      <c r="BE331" s="90"/>
      <c r="BF331" s="90"/>
      <c r="BG331" s="91"/>
      <c r="BH331" s="89" t="s">
        <v>22727</v>
      </c>
      <c r="BI331" s="90"/>
      <c r="BJ331" s="90" t="s">
        <v>22727</v>
      </c>
      <c r="BK331" s="90"/>
      <c r="BL331" s="90"/>
      <c r="BM331" s="90"/>
      <c r="BN331" s="88" t="s">
        <v>23184</v>
      </c>
      <c r="BO331" s="26" t="s">
        <v>23185</v>
      </c>
      <c r="BR331" s="25"/>
    </row>
    <row r="332" customFormat="false" ht="13.2" hidden="false" customHeight="false" outlineLevel="0" collapsed="false">
      <c r="A332" s="25" t="s">
        <v>22711</v>
      </c>
      <c r="B332" s="79"/>
      <c r="C332" s="78"/>
      <c r="D332" s="79"/>
      <c r="E332" s="79"/>
      <c r="F332" s="79" t="s">
        <v>23187</v>
      </c>
      <c r="G332" s="79"/>
      <c r="H332" s="79"/>
      <c r="I332" s="80"/>
      <c r="J332" s="110"/>
      <c r="K332" s="111"/>
      <c r="L332" s="111"/>
      <c r="M332" s="111"/>
      <c r="N332" s="111"/>
      <c r="O332" s="112"/>
      <c r="P332" s="110"/>
      <c r="Q332" s="111"/>
      <c r="R332" s="111"/>
      <c r="S332" s="111"/>
      <c r="T332" s="112"/>
      <c r="U332" s="110"/>
      <c r="V332" s="111"/>
      <c r="W332" s="111"/>
      <c r="X332" s="111"/>
      <c r="Y332" s="112"/>
      <c r="Z332" s="89"/>
      <c r="AA332" s="90"/>
      <c r="AB332" s="90"/>
      <c r="AC332" s="90"/>
      <c r="AD332" s="91"/>
      <c r="AE332" s="89" t="s">
        <v>408</v>
      </c>
      <c r="AF332" s="90"/>
      <c r="AG332" s="90" t="s">
        <v>408</v>
      </c>
      <c r="AH332" s="90"/>
      <c r="AI332" s="91"/>
      <c r="AJ332" s="89"/>
      <c r="AK332" s="90"/>
      <c r="AL332" s="90"/>
      <c r="AM332" s="90"/>
      <c r="AN332" s="88"/>
      <c r="AO332" s="86"/>
      <c r="AP332" s="86"/>
      <c r="AQ332" s="86"/>
      <c r="AR332" s="86"/>
      <c r="AS332" s="88"/>
      <c r="AT332" s="89"/>
      <c r="AU332" s="90"/>
      <c r="AV332" s="90"/>
      <c r="AW332" s="90"/>
      <c r="AX332" s="90"/>
      <c r="AY332" s="90"/>
      <c r="AZ332" s="91"/>
      <c r="BA332" s="89"/>
      <c r="BB332" s="90"/>
      <c r="BC332" s="90"/>
      <c r="BD332" s="90"/>
      <c r="BE332" s="90"/>
      <c r="BF332" s="90"/>
      <c r="BG332" s="91"/>
      <c r="BH332" s="89" t="s">
        <v>408</v>
      </c>
      <c r="BI332" s="90"/>
      <c r="BJ332" s="90" t="s">
        <v>408</v>
      </c>
      <c r="BK332" s="90"/>
      <c r="BL332" s="90"/>
      <c r="BM332" s="90"/>
      <c r="BN332" s="91"/>
      <c r="BO332" s="26" t="s">
        <v>23188</v>
      </c>
      <c r="BR332" s="25"/>
    </row>
    <row r="333" customFormat="false" ht="13.2" hidden="false" customHeight="false" outlineLevel="0" collapsed="false">
      <c r="A333" s="25" t="s">
        <v>22711</v>
      </c>
      <c r="B333" s="79"/>
      <c r="C333" s="78"/>
      <c r="D333" s="79"/>
      <c r="E333" s="79"/>
      <c r="F333" s="79" t="s">
        <v>23189</v>
      </c>
      <c r="G333" s="79"/>
      <c r="H333" s="79"/>
      <c r="I333" s="80"/>
      <c r="J333" s="110"/>
      <c r="K333" s="111"/>
      <c r="L333" s="111"/>
      <c r="M333" s="111"/>
      <c r="N333" s="111"/>
      <c r="O333" s="112"/>
      <c r="P333" s="110"/>
      <c r="Q333" s="111"/>
      <c r="R333" s="111"/>
      <c r="S333" s="111"/>
      <c r="T333" s="112"/>
      <c r="U333" s="110"/>
      <c r="V333" s="111"/>
      <c r="W333" s="111"/>
      <c r="X333" s="111"/>
      <c r="Y333" s="112"/>
      <c r="Z333" s="89"/>
      <c r="AA333" s="90"/>
      <c r="AB333" s="90"/>
      <c r="AC333" s="90"/>
      <c r="AD333" s="91"/>
      <c r="AE333" s="89" t="s">
        <v>408</v>
      </c>
      <c r="AF333" s="90"/>
      <c r="AG333" s="90" t="s">
        <v>408</v>
      </c>
      <c r="AH333" s="90"/>
      <c r="AI333" s="91"/>
      <c r="AJ333" s="89"/>
      <c r="AK333" s="90"/>
      <c r="AL333" s="90"/>
      <c r="AM333" s="90"/>
      <c r="AN333" s="88"/>
      <c r="AO333" s="86"/>
      <c r="AP333" s="86"/>
      <c r="AQ333" s="86"/>
      <c r="AR333" s="86"/>
      <c r="AS333" s="88"/>
      <c r="AT333" s="89"/>
      <c r="AU333" s="90"/>
      <c r="AV333" s="90"/>
      <c r="AW333" s="90"/>
      <c r="AX333" s="90"/>
      <c r="AY333" s="90"/>
      <c r="AZ333" s="91"/>
      <c r="BA333" s="89"/>
      <c r="BB333" s="90"/>
      <c r="BC333" s="90"/>
      <c r="BD333" s="90"/>
      <c r="BE333" s="90"/>
      <c r="BF333" s="90"/>
      <c r="BG333" s="91"/>
      <c r="BH333" s="89" t="s">
        <v>408</v>
      </c>
      <c r="BI333" s="90"/>
      <c r="BJ333" s="90" t="s">
        <v>408</v>
      </c>
      <c r="BK333" s="90"/>
      <c r="BL333" s="90"/>
      <c r="BM333" s="90"/>
      <c r="BN333" s="91"/>
      <c r="BO333" s="26" t="s">
        <v>23190</v>
      </c>
      <c r="BR333" s="25"/>
    </row>
    <row r="334" customFormat="false" ht="13.2" hidden="false" customHeight="false" outlineLevel="0" collapsed="false">
      <c r="A334" s="25" t="s">
        <v>22711</v>
      </c>
      <c r="B334" s="79"/>
      <c r="C334" s="78"/>
      <c r="D334" s="79"/>
      <c r="E334" s="79"/>
      <c r="F334" s="79" t="s">
        <v>23191</v>
      </c>
      <c r="G334" s="79"/>
      <c r="H334" s="79"/>
      <c r="I334" s="80"/>
      <c r="J334" s="110"/>
      <c r="K334" s="111"/>
      <c r="L334" s="111"/>
      <c r="M334" s="111"/>
      <c r="N334" s="111"/>
      <c r="O334" s="112"/>
      <c r="P334" s="110"/>
      <c r="Q334" s="111"/>
      <c r="R334" s="111"/>
      <c r="S334" s="111"/>
      <c r="T334" s="112"/>
      <c r="U334" s="110"/>
      <c r="V334" s="111"/>
      <c r="W334" s="111"/>
      <c r="X334" s="111"/>
      <c r="Y334" s="112"/>
      <c r="Z334" s="89"/>
      <c r="AA334" s="90"/>
      <c r="AB334" s="90"/>
      <c r="AC334" s="90"/>
      <c r="AD334" s="91"/>
      <c r="AE334" s="89" t="s">
        <v>408</v>
      </c>
      <c r="AF334" s="90"/>
      <c r="AG334" s="90" t="s">
        <v>408</v>
      </c>
      <c r="AH334" s="90"/>
      <c r="AI334" s="88" t="s">
        <v>23192</v>
      </c>
      <c r="AJ334" s="89"/>
      <c r="AK334" s="90"/>
      <c r="AL334" s="90"/>
      <c r="AM334" s="90"/>
      <c r="AN334" s="88"/>
      <c r="AO334" s="86"/>
      <c r="AP334" s="86"/>
      <c r="AQ334" s="86"/>
      <c r="AR334" s="86"/>
      <c r="AS334" s="88"/>
      <c r="AT334" s="89"/>
      <c r="AU334" s="90"/>
      <c r="AV334" s="90"/>
      <c r="AW334" s="90"/>
      <c r="AX334" s="90"/>
      <c r="AY334" s="90"/>
      <c r="AZ334" s="91"/>
      <c r="BA334" s="89"/>
      <c r="BB334" s="90"/>
      <c r="BC334" s="90"/>
      <c r="BD334" s="90"/>
      <c r="BE334" s="90"/>
      <c r="BF334" s="90"/>
      <c r="BG334" s="91"/>
      <c r="BH334" s="89" t="s">
        <v>408</v>
      </c>
      <c r="BI334" s="90"/>
      <c r="BJ334" s="90" t="s">
        <v>408</v>
      </c>
      <c r="BK334" s="90"/>
      <c r="BL334" s="90"/>
      <c r="BM334" s="90"/>
      <c r="BN334" s="88" t="s">
        <v>23192</v>
      </c>
      <c r="BO334" s="26" t="s">
        <v>23194</v>
      </c>
      <c r="BR334" s="25"/>
    </row>
    <row r="335" customFormat="false" ht="13.2" hidden="false" customHeight="false" outlineLevel="0" collapsed="false">
      <c r="A335" s="25" t="s">
        <v>22711</v>
      </c>
      <c r="B335" s="79"/>
      <c r="C335" s="78"/>
      <c r="D335" s="79"/>
      <c r="E335" s="79"/>
      <c r="F335" s="79" t="s">
        <v>23146</v>
      </c>
      <c r="G335" s="79"/>
      <c r="H335" s="79"/>
      <c r="I335" s="80"/>
      <c r="J335" s="110"/>
      <c r="K335" s="111"/>
      <c r="L335" s="111"/>
      <c r="M335" s="111"/>
      <c r="N335" s="111"/>
      <c r="O335" s="112"/>
      <c r="P335" s="110"/>
      <c r="Q335" s="111"/>
      <c r="R335" s="111"/>
      <c r="S335" s="111"/>
      <c r="T335" s="112"/>
      <c r="U335" s="110"/>
      <c r="V335" s="111"/>
      <c r="W335" s="111"/>
      <c r="X335" s="111"/>
      <c r="Y335" s="112"/>
      <c r="Z335" s="89"/>
      <c r="AA335" s="90"/>
      <c r="AB335" s="90"/>
      <c r="AC335" s="90"/>
      <c r="AD335" s="91"/>
      <c r="AE335" s="89" t="s">
        <v>408</v>
      </c>
      <c r="AF335" s="90"/>
      <c r="AG335" s="90" t="s">
        <v>408</v>
      </c>
      <c r="AH335" s="90"/>
      <c r="AI335" s="88" t="s">
        <v>23147</v>
      </c>
      <c r="AJ335" s="89"/>
      <c r="AK335" s="90"/>
      <c r="AL335" s="90"/>
      <c r="AM335" s="90"/>
      <c r="AN335" s="88"/>
      <c r="AO335" s="86"/>
      <c r="AP335" s="86"/>
      <c r="AQ335" s="86"/>
      <c r="AR335" s="86"/>
      <c r="AS335" s="88"/>
      <c r="AT335" s="89"/>
      <c r="AU335" s="90"/>
      <c r="AV335" s="90"/>
      <c r="AW335" s="90"/>
      <c r="AX335" s="90"/>
      <c r="AY335" s="90"/>
      <c r="AZ335" s="91"/>
      <c r="BA335" s="89"/>
      <c r="BB335" s="90"/>
      <c r="BC335" s="90"/>
      <c r="BD335" s="90"/>
      <c r="BE335" s="90"/>
      <c r="BF335" s="90"/>
      <c r="BG335" s="91"/>
      <c r="BH335" s="89" t="s">
        <v>408</v>
      </c>
      <c r="BI335" s="90"/>
      <c r="BJ335" s="90" t="s">
        <v>408</v>
      </c>
      <c r="BK335" s="90"/>
      <c r="BL335" s="90"/>
      <c r="BM335" s="90"/>
      <c r="BN335" s="88" t="s">
        <v>23147</v>
      </c>
      <c r="BO335" s="26" t="s">
        <v>23148</v>
      </c>
      <c r="BR335" s="25"/>
    </row>
    <row r="336" customFormat="false" ht="13.2" hidden="false" customHeight="false" outlineLevel="0" collapsed="false">
      <c r="A336" s="25" t="s">
        <v>22711</v>
      </c>
      <c r="B336" s="79"/>
      <c r="C336" s="78"/>
      <c r="D336" s="79"/>
      <c r="E336" s="79"/>
      <c r="F336" s="79" t="s">
        <v>23195</v>
      </c>
      <c r="G336" s="79"/>
      <c r="H336" s="79"/>
      <c r="I336" s="80"/>
      <c r="J336" s="110"/>
      <c r="K336" s="111"/>
      <c r="L336" s="111"/>
      <c r="M336" s="111"/>
      <c r="N336" s="111"/>
      <c r="O336" s="112"/>
      <c r="P336" s="110"/>
      <c r="Q336" s="111"/>
      <c r="R336" s="111"/>
      <c r="S336" s="111"/>
      <c r="T336" s="112"/>
      <c r="U336" s="110"/>
      <c r="V336" s="111"/>
      <c r="W336" s="111"/>
      <c r="X336" s="111"/>
      <c r="Y336" s="112"/>
      <c r="Z336" s="89"/>
      <c r="AA336" s="90"/>
      <c r="AB336" s="90"/>
      <c r="AC336" s="90"/>
      <c r="AD336" s="91"/>
      <c r="AE336" s="89" t="s">
        <v>408</v>
      </c>
      <c r="AF336" s="90"/>
      <c r="AG336" s="90" t="s">
        <v>408</v>
      </c>
      <c r="AH336" s="90"/>
      <c r="AI336" s="91"/>
      <c r="AJ336" s="89"/>
      <c r="AK336" s="90"/>
      <c r="AL336" s="90"/>
      <c r="AM336" s="90"/>
      <c r="AN336" s="88"/>
      <c r="AO336" s="86"/>
      <c r="AP336" s="86"/>
      <c r="AQ336" s="86"/>
      <c r="AR336" s="86"/>
      <c r="AS336" s="88"/>
      <c r="AT336" s="89"/>
      <c r="AU336" s="90"/>
      <c r="AV336" s="90"/>
      <c r="AW336" s="90"/>
      <c r="AX336" s="90"/>
      <c r="AY336" s="90"/>
      <c r="AZ336" s="91"/>
      <c r="BA336" s="89"/>
      <c r="BB336" s="90"/>
      <c r="BC336" s="90"/>
      <c r="BD336" s="90"/>
      <c r="BE336" s="90"/>
      <c r="BF336" s="90"/>
      <c r="BG336" s="91"/>
      <c r="BH336" s="89" t="s">
        <v>408</v>
      </c>
      <c r="BI336" s="90"/>
      <c r="BJ336" s="90" t="s">
        <v>408</v>
      </c>
      <c r="BK336" s="90"/>
      <c r="BL336" s="90"/>
      <c r="BM336" s="90"/>
      <c r="BN336" s="91"/>
      <c r="BO336" s="26" t="s">
        <v>23196</v>
      </c>
      <c r="BR336" s="25"/>
    </row>
    <row r="337" customFormat="false" ht="13.2" hidden="false" customHeight="false" outlineLevel="0" collapsed="false">
      <c r="A337" s="25" t="s">
        <v>22711</v>
      </c>
      <c r="B337" s="79"/>
      <c r="C337" s="78"/>
      <c r="D337" s="79"/>
      <c r="E337" s="79"/>
      <c r="F337" s="79"/>
      <c r="G337" s="79" t="s">
        <v>22726</v>
      </c>
      <c r="H337" s="79"/>
      <c r="I337" s="80"/>
      <c r="J337" s="110"/>
      <c r="K337" s="111"/>
      <c r="L337" s="111"/>
      <c r="M337" s="111"/>
      <c r="N337" s="111"/>
      <c r="O337" s="112"/>
      <c r="P337" s="110"/>
      <c r="Q337" s="111"/>
      <c r="R337" s="111"/>
      <c r="S337" s="111"/>
      <c r="T337" s="112"/>
      <c r="U337" s="110"/>
      <c r="V337" s="111"/>
      <c r="W337" s="111"/>
      <c r="X337" s="111"/>
      <c r="Y337" s="112"/>
      <c r="Z337" s="89"/>
      <c r="AA337" s="90"/>
      <c r="AB337" s="90"/>
      <c r="AC337" s="90"/>
      <c r="AD337" s="91"/>
      <c r="AE337" s="89" t="s">
        <v>408</v>
      </c>
      <c r="AF337" s="90"/>
      <c r="AG337" s="90" t="s">
        <v>408</v>
      </c>
      <c r="AH337" s="90"/>
      <c r="AI337" s="91"/>
      <c r="AJ337" s="89"/>
      <c r="AK337" s="90"/>
      <c r="AL337" s="90"/>
      <c r="AM337" s="90"/>
      <c r="AN337" s="88"/>
      <c r="AO337" s="86"/>
      <c r="AP337" s="86"/>
      <c r="AQ337" s="86"/>
      <c r="AR337" s="86"/>
      <c r="AS337" s="88"/>
      <c r="AT337" s="89"/>
      <c r="AU337" s="90"/>
      <c r="AV337" s="90"/>
      <c r="AW337" s="90"/>
      <c r="AX337" s="90"/>
      <c r="AY337" s="90"/>
      <c r="AZ337" s="91"/>
      <c r="BA337" s="89"/>
      <c r="BB337" s="90"/>
      <c r="BC337" s="90"/>
      <c r="BD337" s="90"/>
      <c r="BE337" s="90"/>
      <c r="BF337" s="90"/>
      <c r="BG337" s="91"/>
      <c r="BH337" s="89" t="s">
        <v>408</v>
      </c>
      <c r="BI337" s="90"/>
      <c r="BJ337" s="90" t="s">
        <v>408</v>
      </c>
      <c r="BK337" s="90"/>
      <c r="BL337" s="90"/>
      <c r="BM337" s="90"/>
      <c r="BN337" s="91"/>
      <c r="BO337" s="26" t="s">
        <v>22729</v>
      </c>
      <c r="BR337" s="25"/>
    </row>
    <row r="338" customFormat="false" ht="13.2" hidden="false" customHeight="false" outlineLevel="0" collapsed="false">
      <c r="A338" s="25" t="s">
        <v>22711</v>
      </c>
      <c r="B338" s="79"/>
      <c r="C338" s="78"/>
      <c r="D338" s="79"/>
      <c r="E338" s="79"/>
      <c r="F338" s="79"/>
      <c r="G338" s="79"/>
      <c r="H338" s="79" t="s">
        <v>22731</v>
      </c>
      <c r="I338" s="80"/>
      <c r="J338" s="110"/>
      <c r="K338" s="111"/>
      <c r="L338" s="111"/>
      <c r="M338" s="111"/>
      <c r="N338" s="111"/>
      <c r="O338" s="112"/>
      <c r="P338" s="110"/>
      <c r="Q338" s="111"/>
      <c r="R338" s="111"/>
      <c r="S338" s="111"/>
      <c r="T338" s="112"/>
      <c r="U338" s="110"/>
      <c r="V338" s="111"/>
      <c r="W338" s="111"/>
      <c r="X338" s="111"/>
      <c r="Y338" s="112"/>
      <c r="Z338" s="89"/>
      <c r="AA338" s="90"/>
      <c r="AB338" s="90"/>
      <c r="AC338" s="90"/>
      <c r="AD338" s="91"/>
      <c r="AE338" s="89" t="s">
        <v>408</v>
      </c>
      <c r="AF338" s="90"/>
      <c r="AG338" s="90" t="s">
        <v>408</v>
      </c>
      <c r="AH338" s="90"/>
      <c r="AI338" s="91"/>
      <c r="AJ338" s="89"/>
      <c r="AK338" s="90"/>
      <c r="AL338" s="90"/>
      <c r="AM338" s="90"/>
      <c r="AN338" s="88"/>
      <c r="AO338" s="86"/>
      <c r="AP338" s="86"/>
      <c r="AQ338" s="86"/>
      <c r="AR338" s="86"/>
      <c r="AS338" s="88"/>
      <c r="AT338" s="89"/>
      <c r="AU338" s="90"/>
      <c r="AV338" s="90"/>
      <c r="AW338" s="90"/>
      <c r="AX338" s="90"/>
      <c r="AY338" s="90"/>
      <c r="AZ338" s="91"/>
      <c r="BA338" s="89"/>
      <c r="BB338" s="90"/>
      <c r="BC338" s="90"/>
      <c r="BD338" s="90"/>
      <c r="BE338" s="90"/>
      <c r="BF338" s="90"/>
      <c r="BG338" s="91"/>
      <c r="BH338" s="89" t="s">
        <v>408</v>
      </c>
      <c r="BI338" s="90"/>
      <c r="BJ338" s="90" t="s">
        <v>408</v>
      </c>
      <c r="BK338" s="90"/>
      <c r="BL338" s="90"/>
      <c r="BM338" s="90"/>
      <c r="BN338" s="91"/>
      <c r="BO338" s="26" t="s">
        <v>22732</v>
      </c>
      <c r="BR338" s="25"/>
    </row>
    <row r="339" customFormat="false" ht="13.2" hidden="false" customHeight="false" outlineLevel="0" collapsed="false">
      <c r="A339" s="25" t="s">
        <v>22711</v>
      </c>
      <c r="B339" s="79"/>
      <c r="C339" s="78"/>
      <c r="D339" s="79"/>
      <c r="E339" s="79"/>
      <c r="F339" s="79" t="s">
        <v>23198</v>
      </c>
      <c r="G339" s="79"/>
      <c r="H339" s="79"/>
      <c r="I339" s="80"/>
      <c r="J339" s="110"/>
      <c r="K339" s="111"/>
      <c r="L339" s="111"/>
      <c r="M339" s="111"/>
      <c r="N339" s="111"/>
      <c r="O339" s="112"/>
      <c r="P339" s="110"/>
      <c r="Q339" s="111"/>
      <c r="R339" s="111"/>
      <c r="S339" s="111"/>
      <c r="T339" s="112"/>
      <c r="U339" s="110"/>
      <c r="V339" s="111"/>
      <c r="W339" s="111"/>
      <c r="X339" s="111"/>
      <c r="Y339" s="112"/>
      <c r="Z339" s="89"/>
      <c r="AA339" s="90"/>
      <c r="AB339" s="90"/>
      <c r="AC339" s="90"/>
      <c r="AD339" s="91"/>
      <c r="AE339" s="89" t="s">
        <v>22727</v>
      </c>
      <c r="AF339" s="90"/>
      <c r="AG339" s="90" t="s">
        <v>22727</v>
      </c>
      <c r="AH339" s="98"/>
      <c r="AI339" s="91"/>
      <c r="AJ339" s="89"/>
      <c r="AK339" s="90"/>
      <c r="AL339" s="90"/>
      <c r="AM339" s="90"/>
      <c r="AN339" s="88"/>
      <c r="AO339" s="86"/>
      <c r="AP339" s="86"/>
      <c r="AQ339" s="86"/>
      <c r="AR339" s="86"/>
      <c r="AS339" s="88"/>
      <c r="AT339" s="89"/>
      <c r="AU339" s="90"/>
      <c r="AV339" s="90"/>
      <c r="AW339" s="90"/>
      <c r="AX339" s="90"/>
      <c r="AY339" s="90"/>
      <c r="AZ339" s="91"/>
      <c r="BA339" s="89"/>
      <c r="BB339" s="90"/>
      <c r="BC339" s="90"/>
      <c r="BD339" s="90"/>
      <c r="BE339" s="90"/>
      <c r="BF339" s="90"/>
      <c r="BG339" s="91"/>
      <c r="BH339" s="89" t="s">
        <v>22727</v>
      </c>
      <c r="BI339" s="90"/>
      <c r="BJ339" s="90" t="s">
        <v>22727</v>
      </c>
      <c r="BK339" s="90"/>
      <c r="BL339" s="90"/>
      <c r="BM339" s="90"/>
      <c r="BN339" s="91"/>
      <c r="BO339" s="26" t="s">
        <v>23199</v>
      </c>
      <c r="BR339" s="25"/>
    </row>
    <row r="340" customFormat="false" ht="13.2" hidden="false" customHeight="false" outlineLevel="0" collapsed="false">
      <c r="A340" s="25" t="s">
        <v>22711</v>
      </c>
      <c r="B340" s="79"/>
      <c r="C340" s="78"/>
      <c r="D340" s="79"/>
      <c r="E340" s="79"/>
      <c r="F340" s="79"/>
      <c r="G340" s="79" t="s">
        <v>22726</v>
      </c>
      <c r="H340" s="79"/>
      <c r="I340" s="80"/>
      <c r="J340" s="110"/>
      <c r="K340" s="111"/>
      <c r="L340" s="111"/>
      <c r="M340" s="111"/>
      <c r="N340" s="111"/>
      <c r="O340" s="112"/>
      <c r="P340" s="110"/>
      <c r="Q340" s="111"/>
      <c r="R340" s="111"/>
      <c r="S340" s="111"/>
      <c r="T340" s="112"/>
      <c r="U340" s="110"/>
      <c r="V340" s="111"/>
      <c r="W340" s="111"/>
      <c r="X340" s="111"/>
      <c r="Y340" s="112"/>
      <c r="Z340" s="89"/>
      <c r="AA340" s="90"/>
      <c r="AB340" s="90"/>
      <c r="AC340" s="90"/>
      <c r="AD340" s="91"/>
      <c r="AE340" s="89" t="s">
        <v>408</v>
      </c>
      <c r="AF340" s="90"/>
      <c r="AG340" s="90" t="s">
        <v>408</v>
      </c>
      <c r="AH340" s="98"/>
      <c r="AI340" s="91"/>
      <c r="AJ340" s="89"/>
      <c r="AK340" s="90"/>
      <c r="AL340" s="90"/>
      <c r="AM340" s="90"/>
      <c r="AN340" s="88"/>
      <c r="AO340" s="86"/>
      <c r="AP340" s="86"/>
      <c r="AQ340" s="86"/>
      <c r="AR340" s="86"/>
      <c r="AS340" s="88"/>
      <c r="AT340" s="89"/>
      <c r="AU340" s="90"/>
      <c r="AV340" s="90"/>
      <c r="AW340" s="90"/>
      <c r="AX340" s="90"/>
      <c r="AY340" s="90"/>
      <c r="AZ340" s="91"/>
      <c r="BA340" s="89"/>
      <c r="BB340" s="90"/>
      <c r="BC340" s="90"/>
      <c r="BD340" s="90"/>
      <c r="BE340" s="90"/>
      <c r="BF340" s="90"/>
      <c r="BG340" s="91"/>
      <c r="BH340" s="89" t="s">
        <v>408</v>
      </c>
      <c r="BI340" s="90"/>
      <c r="BJ340" s="90" t="s">
        <v>408</v>
      </c>
      <c r="BK340" s="90"/>
      <c r="BL340" s="90"/>
      <c r="BM340" s="90"/>
      <c r="BN340" s="91"/>
      <c r="BO340" s="26" t="s">
        <v>22729</v>
      </c>
      <c r="BR340" s="25"/>
    </row>
    <row r="341" customFormat="false" ht="13.2" hidden="false" customHeight="false" outlineLevel="0" collapsed="false">
      <c r="A341" s="25" t="s">
        <v>22711</v>
      </c>
      <c r="B341" s="79"/>
      <c r="C341" s="78"/>
      <c r="D341" s="79"/>
      <c r="E341" s="79"/>
      <c r="F341" s="79"/>
      <c r="G341" s="79"/>
      <c r="H341" s="79" t="s">
        <v>22731</v>
      </c>
      <c r="I341" s="80"/>
      <c r="J341" s="110"/>
      <c r="K341" s="111"/>
      <c r="L341" s="111"/>
      <c r="M341" s="111"/>
      <c r="N341" s="111"/>
      <c r="O341" s="112"/>
      <c r="P341" s="110"/>
      <c r="Q341" s="111"/>
      <c r="R341" s="111"/>
      <c r="S341" s="111"/>
      <c r="T341" s="112"/>
      <c r="U341" s="110"/>
      <c r="V341" s="111"/>
      <c r="W341" s="111"/>
      <c r="X341" s="111"/>
      <c r="Y341" s="112"/>
      <c r="Z341" s="89"/>
      <c r="AA341" s="90"/>
      <c r="AB341" s="90"/>
      <c r="AC341" s="90"/>
      <c r="AD341" s="91"/>
      <c r="AE341" s="90" t="s">
        <v>408</v>
      </c>
      <c r="AF341" s="90"/>
      <c r="AG341" s="90" t="s">
        <v>408</v>
      </c>
      <c r="AH341" s="98"/>
      <c r="AI341" s="91"/>
      <c r="AJ341" s="89"/>
      <c r="AK341" s="90"/>
      <c r="AL341" s="90"/>
      <c r="AM341" s="90"/>
      <c r="AN341" s="88"/>
      <c r="AO341" s="86"/>
      <c r="AP341" s="86"/>
      <c r="AQ341" s="86"/>
      <c r="AR341" s="86"/>
      <c r="AS341" s="88"/>
      <c r="AT341" s="89"/>
      <c r="AU341" s="90"/>
      <c r="AV341" s="90"/>
      <c r="AW341" s="90"/>
      <c r="AX341" s="90"/>
      <c r="AY341" s="90"/>
      <c r="AZ341" s="91"/>
      <c r="BA341" s="89"/>
      <c r="BB341" s="90"/>
      <c r="BC341" s="90"/>
      <c r="BD341" s="90"/>
      <c r="BE341" s="90"/>
      <c r="BF341" s="90"/>
      <c r="BG341" s="91"/>
      <c r="BH341" s="90" t="s">
        <v>408</v>
      </c>
      <c r="BI341" s="90"/>
      <c r="BJ341" s="90" t="s">
        <v>408</v>
      </c>
      <c r="BK341" s="90"/>
      <c r="BL341" s="90"/>
      <c r="BM341" s="90"/>
      <c r="BN341" s="91"/>
      <c r="BO341" s="26" t="s">
        <v>22732</v>
      </c>
      <c r="BR341" s="25"/>
    </row>
    <row r="342" customFormat="false" ht="13.2" hidden="false" customHeight="false" outlineLevel="0" collapsed="false">
      <c r="A342" s="25" t="s">
        <v>22711</v>
      </c>
      <c r="B342" s="79"/>
      <c r="C342" s="78"/>
      <c r="D342" s="79"/>
      <c r="E342" s="79"/>
      <c r="F342" s="79" t="s">
        <v>23200</v>
      </c>
      <c r="G342" s="79"/>
      <c r="H342" s="79"/>
      <c r="I342" s="80"/>
      <c r="J342" s="110"/>
      <c r="K342" s="111"/>
      <c r="L342" s="111"/>
      <c r="M342" s="111"/>
      <c r="N342" s="111"/>
      <c r="O342" s="112"/>
      <c r="P342" s="110"/>
      <c r="Q342" s="111"/>
      <c r="R342" s="111"/>
      <c r="S342" s="111"/>
      <c r="T342" s="112"/>
      <c r="U342" s="110"/>
      <c r="V342" s="111"/>
      <c r="W342" s="111"/>
      <c r="X342" s="111"/>
      <c r="Y342" s="112"/>
      <c r="Z342" s="89"/>
      <c r="AA342" s="90"/>
      <c r="AB342" s="90"/>
      <c r="AC342" s="90"/>
      <c r="AD342" s="91"/>
      <c r="AE342" s="89" t="s">
        <v>408</v>
      </c>
      <c r="AF342" s="90"/>
      <c r="AG342" s="90" t="s">
        <v>408</v>
      </c>
      <c r="AH342" s="98"/>
      <c r="AI342" s="91"/>
      <c r="AJ342" s="89"/>
      <c r="AK342" s="90"/>
      <c r="AL342" s="90"/>
      <c r="AM342" s="90"/>
      <c r="AN342" s="88"/>
      <c r="AO342" s="86"/>
      <c r="AP342" s="86"/>
      <c r="AQ342" s="86"/>
      <c r="AR342" s="86"/>
      <c r="AS342" s="88"/>
      <c r="AT342" s="89"/>
      <c r="AU342" s="90"/>
      <c r="AV342" s="90"/>
      <c r="AW342" s="90"/>
      <c r="AX342" s="90"/>
      <c r="AY342" s="90"/>
      <c r="AZ342" s="91"/>
      <c r="BA342" s="89"/>
      <c r="BB342" s="90"/>
      <c r="BC342" s="90"/>
      <c r="BD342" s="90"/>
      <c r="BE342" s="90"/>
      <c r="BF342" s="90"/>
      <c r="BG342" s="91"/>
      <c r="BH342" s="89" t="s">
        <v>408</v>
      </c>
      <c r="BI342" s="90"/>
      <c r="BJ342" s="90" t="s">
        <v>408</v>
      </c>
      <c r="BK342" s="90"/>
      <c r="BL342" s="90"/>
      <c r="BM342" s="90"/>
      <c r="BN342" s="91"/>
      <c r="BO342" s="26" t="s">
        <v>23278</v>
      </c>
      <c r="BR342" s="25"/>
    </row>
    <row r="343" customFormat="false" ht="13.2" hidden="false" customHeight="false" outlineLevel="0" collapsed="false">
      <c r="A343" s="25" t="s">
        <v>22711</v>
      </c>
      <c r="B343" s="79"/>
      <c r="C343" s="78"/>
      <c r="D343" s="79"/>
      <c r="E343" s="79"/>
      <c r="F343" s="79" t="s">
        <v>23203</v>
      </c>
      <c r="G343" s="79"/>
      <c r="H343" s="79"/>
      <c r="I343" s="80"/>
      <c r="J343" s="110"/>
      <c r="K343" s="111"/>
      <c r="L343" s="111"/>
      <c r="M343" s="111"/>
      <c r="N343" s="111"/>
      <c r="O343" s="112"/>
      <c r="P343" s="110"/>
      <c r="Q343" s="111"/>
      <c r="R343" s="111"/>
      <c r="S343" s="111"/>
      <c r="T343" s="112"/>
      <c r="U343" s="110"/>
      <c r="V343" s="111"/>
      <c r="W343" s="111"/>
      <c r="X343" s="111"/>
      <c r="Y343" s="112"/>
      <c r="Z343" s="89"/>
      <c r="AA343" s="90"/>
      <c r="AB343" s="90"/>
      <c r="AC343" s="90"/>
      <c r="AD343" s="91"/>
      <c r="AE343" s="89" t="s">
        <v>408</v>
      </c>
      <c r="AF343" s="90"/>
      <c r="AG343" s="90" t="s">
        <v>408</v>
      </c>
      <c r="AH343" s="90"/>
      <c r="AI343" s="91"/>
      <c r="AJ343" s="89"/>
      <c r="AK343" s="90"/>
      <c r="AL343" s="90"/>
      <c r="AM343" s="90"/>
      <c r="AN343" s="88"/>
      <c r="AO343" s="86"/>
      <c r="AP343" s="86"/>
      <c r="AQ343" s="86"/>
      <c r="AR343" s="86"/>
      <c r="AS343" s="88"/>
      <c r="AT343" s="89"/>
      <c r="AU343" s="90"/>
      <c r="AV343" s="90"/>
      <c r="AW343" s="90"/>
      <c r="AX343" s="90"/>
      <c r="AY343" s="90"/>
      <c r="AZ343" s="91"/>
      <c r="BA343" s="89"/>
      <c r="BB343" s="90"/>
      <c r="BC343" s="90"/>
      <c r="BD343" s="90"/>
      <c r="BE343" s="90"/>
      <c r="BF343" s="90"/>
      <c r="BG343" s="91"/>
      <c r="BH343" s="89" t="s">
        <v>408</v>
      </c>
      <c r="BI343" s="90"/>
      <c r="BJ343" s="90" t="s">
        <v>408</v>
      </c>
      <c r="BK343" s="90"/>
      <c r="BL343" s="90"/>
      <c r="BM343" s="90"/>
      <c r="BN343" s="91"/>
      <c r="BO343" s="26" t="s">
        <v>23204</v>
      </c>
      <c r="BR343" s="25"/>
    </row>
    <row r="344" customFormat="false" ht="13.2" hidden="false" customHeight="false" outlineLevel="0" collapsed="false">
      <c r="A344" s="25" t="s">
        <v>22711</v>
      </c>
      <c r="B344" s="79"/>
      <c r="C344" s="78"/>
      <c r="D344" s="79"/>
      <c r="E344" s="79"/>
      <c r="F344" s="79" t="s">
        <v>23279</v>
      </c>
      <c r="G344" s="79"/>
      <c r="H344" s="79"/>
      <c r="I344" s="80"/>
      <c r="J344" s="110"/>
      <c r="K344" s="111"/>
      <c r="L344" s="111"/>
      <c r="M344" s="111"/>
      <c r="N344" s="111"/>
      <c r="O344" s="112"/>
      <c r="P344" s="110"/>
      <c r="Q344" s="111"/>
      <c r="R344" s="111"/>
      <c r="S344" s="111"/>
      <c r="T344" s="112"/>
      <c r="U344" s="110"/>
      <c r="V344" s="111"/>
      <c r="W344" s="111"/>
      <c r="X344" s="111"/>
      <c r="Y344" s="112"/>
      <c r="Z344" s="89"/>
      <c r="AA344" s="90"/>
      <c r="AB344" s="90"/>
      <c r="AC344" s="90"/>
      <c r="AD344" s="91"/>
      <c r="AE344" s="89" t="s">
        <v>408</v>
      </c>
      <c r="AF344" s="90"/>
      <c r="AG344" s="90" t="s">
        <v>408</v>
      </c>
      <c r="AH344" s="90"/>
      <c r="AI344" s="91"/>
      <c r="AJ344" s="89"/>
      <c r="AK344" s="90"/>
      <c r="AL344" s="90"/>
      <c r="AM344" s="90"/>
      <c r="AN344" s="88"/>
      <c r="AO344" s="86"/>
      <c r="AP344" s="86"/>
      <c r="AQ344" s="86"/>
      <c r="AR344" s="86"/>
      <c r="AS344" s="88"/>
      <c r="AT344" s="89"/>
      <c r="AU344" s="90"/>
      <c r="AV344" s="90"/>
      <c r="AW344" s="90"/>
      <c r="AX344" s="90"/>
      <c r="AY344" s="90"/>
      <c r="AZ344" s="91"/>
      <c r="BA344" s="89"/>
      <c r="BB344" s="90"/>
      <c r="BC344" s="90"/>
      <c r="BD344" s="90"/>
      <c r="BE344" s="90"/>
      <c r="BF344" s="90"/>
      <c r="BG344" s="91"/>
      <c r="BH344" s="89" t="s">
        <v>408</v>
      </c>
      <c r="BI344" s="90"/>
      <c r="BJ344" s="90" t="s">
        <v>408</v>
      </c>
      <c r="BK344" s="90"/>
      <c r="BL344" s="90"/>
      <c r="BM344" s="90"/>
      <c r="BN344" s="91"/>
      <c r="BO344" s="26" t="s">
        <v>23280</v>
      </c>
      <c r="BR344" s="25"/>
    </row>
    <row r="345" customFormat="false" ht="13.2" hidden="false" customHeight="false" outlineLevel="0" collapsed="false">
      <c r="A345" s="25" t="s">
        <v>22711</v>
      </c>
      <c r="B345" s="79"/>
      <c r="C345" s="78"/>
      <c r="D345" s="79"/>
      <c r="E345" s="79"/>
      <c r="F345" s="79" t="s">
        <v>23281</v>
      </c>
      <c r="G345" s="79"/>
      <c r="H345" s="79"/>
      <c r="I345" s="80"/>
      <c r="J345" s="110"/>
      <c r="K345" s="111"/>
      <c r="L345" s="111"/>
      <c r="M345" s="111"/>
      <c r="N345" s="111"/>
      <c r="O345" s="112"/>
      <c r="P345" s="110"/>
      <c r="Q345" s="111"/>
      <c r="R345" s="111"/>
      <c r="S345" s="111"/>
      <c r="T345" s="112"/>
      <c r="U345" s="110"/>
      <c r="V345" s="111"/>
      <c r="W345" s="111"/>
      <c r="X345" s="111"/>
      <c r="Y345" s="112"/>
      <c r="Z345" s="89"/>
      <c r="AA345" s="90"/>
      <c r="AB345" s="90"/>
      <c r="AC345" s="90"/>
      <c r="AD345" s="91"/>
      <c r="AE345" s="89" t="s">
        <v>22727</v>
      </c>
      <c r="AF345" s="90"/>
      <c r="AG345" s="90" t="s">
        <v>22727</v>
      </c>
      <c r="AH345" s="98"/>
      <c r="AI345" s="91"/>
      <c r="AJ345" s="89"/>
      <c r="AK345" s="90"/>
      <c r="AL345" s="90"/>
      <c r="AM345" s="90"/>
      <c r="AN345" s="88"/>
      <c r="AO345" s="86"/>
      <c r="AP345" s="86"/>
      <c r="AQ345" s="86"/>
      <c r="AR345" s="86"/>
      <c r="AS345" s="88"/>
      <c r="AT345" s="89"/>
      <c r="AU345" s="90"/>
      <c r="AV345" s="90"/>
      <c r="AW345" s="90"/>
      <c r="AX345" s="90"/>
      <c r="AY345" s="90"/>
      <c r="AZ345" s="91"/>
      <c r="BA345" s="89"/>
      <c r="BB345" s="90"/>
      <c r="BC345" s="90"/>
      <c r="BD345" s="90"/>
      <c r="BE345" s="90"/>
      <c r="BF345" s="90"/>
      <c r="BG345" s="91"/>
      <c r="BH345" s="89" t="s">
        <v>22727</v>
      </c>
      <c r="BI345" s="90"/>
      <c r="BJ345" s="90" t="s">
        <v>22727</v>
      </c>
      <c r="BK345" s="90"/>
      <c r="BL345" s="90"/>
      <c r="BM345" s="90"/>
      <c r="BN345" s="91"/>
      <c r="BO345" s="26" t="s">
        <v>23282</v>
      </c>
      <c r="BR345" s="25"/>
    </row>
    <row r="346" customFormat="false" ht="26.4" hidden="false" customHeight="false" outlineLevel="0" collapsed="false">
      <c r="A346" s="25" t="s">
        <v>22711</v>
      </c>
      <c r="B346" s="79"/>
      <c r="C346" s="78"/>
      <c r="D346" s="79"/>
      <c r="E346" s="79"/>
      <c r="F346" s="79" t="s">
        <v>23283</v>
      </c>
      <c r="G346" s="79"/>
      <c r="H346" s="79"/>
      <c r="I346" s="80"/>
      <c r="J346" s="110"/>
      <c r="K346" s="111"/>
      <c r="L346" s="111"/>
      <c r="M346" s="111"/>
      <c r="N346" s="111"/>
      <c r="O346" s="112"/>
      <c r="P346" s="110"/>
      <c r="Q346" s="111"/>
      <c r="R346" s="111"/>
      <c r="S346" s="111"/>
      <c r="T346" s="112"/>
      <c r="U346" s="110"/>
      <c r="V346" s="111"/>
      <c r="W346" s="111"/>
      <c r="X346" s="111"/>
      <c r="Y346" s="112"/>
      <c r="Z346" s="89"/>
      <c r="AA346" s="90"/>
      <c r="AB346" s="90"/>
      <c r="AC346" s="90"/>
      <c r="AD346" s="91"/>
      <c r="AE346" s="89" t="s">
        <v>22727</v>
      </c>
      <c r="AF346" s="90"/>
      <c r="AG346" s="90" t="s">
        <v>22727</v>
      </c>
      <c r="AH346" s="98"/>
      <c r="AI346" s="91"/>
      <c r="AJ346" s="89"/>
      <c r="AK346" s="90"/>
      <c r="AL346" s="90"/>
      <c r="AM346" s="90"/>
      <c r="AN346" s="88"/>
      <c r="AO346" s="86"/>
      <c r="AP346" s="86"/>
      <c r="AQ346" s="86"/>
      <c r="AR346" s="86"/>
      <c r="AS346" s="88"/>
      <c r="AT346" s="89"/>
      <c r="AU346" s="90"/>
      <c r="AV346" s="90"/>
      <c r="AW346" s="90"/>
      <c r="AX346" s="90"/>
      <c r="AY346" s="90"/>
      <c r="AZ346" s="91"/>
      <c r="BA346" s="89"/>
      <c r="BB346" s="90"/>
      <c r="BC346" s="90"/>
      <c r="BD346" s="90"/>
      <c r="BE346" s="90"/>
      <c r="BF346" s="90"/>
      <c r="BG346" s="91"/>
      <c r="BH346" s="89" t="s">
        <v>22727</v>
      </c>
      <c r="BI346" s="90"/>
      <c r="BJ346" s="90" t="s">
        <v>22727</v>
      </c>
      <c r="BK346" s="90"/>
      <c r="BL346" s="90"/>
      <c r="BM346" s="90"/>
      <c r="BN346" s="91"/>
      <c r="BO346" s="26" t="s">
        <v>23284</v>
      </c>
      <c r="BR346" s="25"/>
    </row>
    <row r="347" customFormat="false" ht="13.2" hidden="false" customHeight="false" outlineLevel="0" collapsed="false">
      <c r="A347" s="25" t="s">
        <v>22711</v>
      </c>
      <c r="B347" s="79"/>
      <c r="C347" s="78"/>
      <c r="D347" s="79"/>
      <c r="E347" s="79"/>
      <c r="F347" s="79" t="s">
        <v>23285</v>
      </c>
      <c r="G347" s="79"/>
      <c r="H347" s="79"/>
      <c r="I347" s="80"/>
      <c r="J347" s="110"/>
      <c r="K347" s="111"/>
      <c r="L347" s="111"/>
      <c r="M347" s="111"/>
      <c r="N347" s="111"/>
      <c r="O347" s="112"/>
      <c r="P347" s="110"/>
      <c r="Q347" s="111"/>
      <c r="R347" s="111"/>
      <c r="S347" s="111"/>
      <c r="T347" s="112"/>
      <c r="U347" s="110"/>
      <c r="V347" s="111"/>
      <c r="W347" s="111"/>
      <c r="X347" s="111"/>
      <c r="Y347" s="112"/>
      <c r="Z347" s="89"/>
      <c r="AA347" s="90"/>
      <c r="AB347" s="90"/>
      <c r="AC347" s="90"/>
      <c r="AD347" s="91"/>
      <c r="AE347" s="89" t="s">
        <v>22727</v>
      </c>
      <c r="AF347" s="90"/>
      <c r="AG347" s="90" t="s">
        <v>22727</v>
      </c>
      <c r="AH347" s="98"/>
      <c r="AI347" s="91"/>
      <c r="AJ347" s="89"/>
      <c r="AK347" s="90"/>
      <c r="AL347" s="90"/>
      <c r="AM347" s="90"/>
      <c r="AN347" s="88"/>
      <c r="AO347" s="86"/>
      <c r="AP347" s="86"/>
      <c r="AQ347" s="86"/>
      <c r="AR347" s="86"/>
      <c r="AS347" s="88"/>
      <c r="AT347" s="89"/>
      <c r="AU347" s="90"/>
      <c r="AV347" s="90"/>
      <c r="AW347" s="90"/>
      <c r="AX347" s="90"/>
      <c r="AY347" s="90"/>
      <c r="AZ347" s="91"/>
      <c r="BA347" s="89"/>
      <c r="BB347" s="90"/>
      <c r="BC347" s="90"/>
      <c r="BD347" s="90"/>
      <c r="BE347" s="90"/>
      <c r="BF347" s="90"/>
      <c r="BG347" s="91"/>
      <c r="BH347" s="89" t="s">
        <v>22727</v>
      </c>
      <c r="BI347" s="90"/>
      <c r="BJ347" s="90" t="s">
        <v>22727</v>
      </c>
      <c r="BK347" s="90"/>
      <c r="BL347" s="90"/>
      <c r="BM347" s="90"/>
      <c r="BN347" s="91"/>
      <c r="BO347" s="26" t="s">
        <v>23286</v>
      </c>
      <c r="BR347" s="25"/>
    </row>
    <row r="348" customFormat="false" ht="13.2" hidden="false" customHeight="false" outlineLevel="0" collapsed="false">
      <c r="A348" s="25" t="s">
        <v>22711</v>
      </c>
      <c r="B348" s="79"/>
      <c r="C348" s="78"/>
      <c r="D348" s="79"/>
      <c r="E348" s="79"/>
      <c r="F348" s="79" t="s">
        <v>23287</v>
      </c>
      <c r="G348" s="79"/>
      <c r="H348" s="79"/>
      <c r="I348" s="80"/>
      <c r="J348" s="110"/>
      <c r="K348" s="111"/>
      <c r="L348" s="111"/>
      <c r="M348" s="111"/>
      <c r="N348" s="111"/>
      <c r="O348" s="112"/>
      <c r="P348" s="110"/>
      <c r="Q348" s="111"/>
      <c r="R348" s="111"/>
      <c r="S348" s="111"/>
      <c r="T348" s="112"/>
      <c r="U348" s="110"/>
      <c r="V348" s="111"/>
      <c r="W348" s="111"/>
      <c r="X348" s="111"/>
      <c r="Y348" s="112"/>
      <c r="Z348" s="89"/>
      <c r="AA348" s="90"/>
      <c r="AB348" s="90"/>
      <c r="AC348" s="90"/>
      <c r="AD348" s="91"/>
      <c r="AE348" s="89" t="s">
        <v>22727</v>
      </c>
      <c r="AF348" s="90"/>
      <c r="AG348" s="90" t="s">
        <v>22727</v>
      </c>
      <c r="AH348" s="98"/>
      <c r="AI348" s="91"/>
      <c r="AJ348" s="89"/>
      <c r="AK348" s="90"/>
      <c r="AL348" s="90"/>
      <c r="AM348" s="90"/>
      <c r="AN348" s="88"/>
      <c r="AO348" s="86"/>
      <c r="AP348" s="86"/>
      <c r="AQ348" s="86"/>
      <c r="AR348" s="86"/>
      <c r="AS348" s="88"/>
      <c r="AT348" s="89"/>
      <c r="AU348" s="90"/>
      <c r="AV348" s="90"/>
      <c r="AW348" s="90"/>
      <c r="AX348" s="90"/>
      <c r="AY348" s="90"/>
      <c r="AZ348" s="91"/>
      <c r="BA348" s="89"/>
      <c r="BB348" s="90"/>
      <c r="BC348" s="90"/>
      <c r="BD348" s="90"/>
      <c r="BE348" s="90"/>
      <c r="BF348" s="90"/>
      <c r="BG348" s="91"/>
      <c r="BH348" s="89" t="s">
        <v>22727</v>
      </c>
      <c r="BI348" s="90"/>
      <c r="BJ348" s="90" t="s">
        <v>22727</v>
      </c>
      <c r="BK348" s="90"/>
      <c r="BL348" s="90"/>
      <c r="BM348" s="90"/>
      <c r="BN348" s="91"/>
      <c r="BO348" s="26" t="s">
        <v>23288</v>
      </c>
      <c r="BR348" s="25"/>
    </row>
    <row r="349" customFormat="false" ht="13.2" hidden="false" customHeight="false" outlineLevel="0" collapsed="false">
      <c r="A349" s="25" t="s">
        <v>22711</v>
      </c>
      <c r="B349" s="79"/>
      <c r="C349" s="78"/>
      <c r="D349" s="79"/>
      <c r="E349" s="79"/>
      <c r="F349" s="79" t="s">
        <v>23289</v>
      </c>
      <c r="G349" s="79"/>
      <c r="H349" s="79"/>
      <c r="I349" s="80"/>
      <c r="J349" s="110"/>
      <c r="K349" s="111"/>
      <c r="L349" s="111"/>
      <c r="M349" s="111"/>
      <c r="N349" s="111"/>
      <c r="O349" s="112"/>
      <c r="P349" s="110"/>
      <c r="Q349" s="111"/>
      <c r="R349" s="111"/>
      <c r="S349" s="111"/>
      <c r="T349" s="112"/>
      <c r="U349" s="110"/>
      <c r="V349" s="111"/>
      <c r="W349" s="111"/>
      <c r="X349" s="111"/>
      <c r="Y349" s="112"/>
      <c r="Z349" s="89"/>
      <c r="AA349" s="90"/>
      <c r="AB349" s="90"/>
      <c r="AC349" s="90"/>
      <c r="AD349" s="91"/>
      <c r="AE349" s="89" t="s">
        <v>22727</v>
      </c>
      <c r="AF349" s="90"/>
      <c r="AG349" s="90" t="s">
        <v>22727</v>
      </c>
      <c r="AH349" s="98"/>
      <c r="AI349" s="91"/>
      <c r="AJ349" s="89"/>
      <c r="AK349" s="90"/>
      <c r="AL349" s="90"/>
      <c r="AM349" s="90"/>
      <c r="AN349" s="88"/>
      <c r="AO349" s="86"/>
      <c r="AP349" s="86"/>
      <c r="AQ349" s="86"/>
      <c r="AR349" s="86"/>
      <c r="AS349" s="88"/>
      <c r="AT349" s="89"/>
      <c r="AU349" s="90"/>
      <c r="AV349" s="90"/>
      <c r="AW349" s="90"/>
      <c r="AX349" s="90"/>
      <c r="AY349" s="90"/>
      <c r="AZ349" s="91"/>
      <c r="BA349" s="89"/>
      <c r="BB349" s="90"/>
      <c r="BC349" s="90"/>
      <c r="BD349" s="90"/>
      <c r="BE349" s="90"/>
      <c r="BF349" s="90"/>
      <c r="BG349" s="91"/>
      <c r="BH349" s="89" t="s">
        <v>22727</v>
      </c>
      <c r="BI349" s="90"/>
      <c r="BJ349" s="90" t="s">
        <v>22727</v>
      </c>
      <c r="BK349" s="90"/>
      <c r="BL349" s="90"/>
      <c r="BM349" s="90"/>
      <c r="BN349" s="91"/>
      <c r="BO349" s="26" t="s">
        <v>23290</v>
      </c>
      <c r="BP349" s="26" t="s">
        <v>23099</v>
      </c>
      <c r="BR349" s="25"/>
    </row>
    <row r="350" customFormat="false" ht="13.2" hidden="false" customHeight="false" outlineLevel="0" collapsed="false">
      <c r="A350" s="25" t="s">
        <v>22711</v>
      </c>
      <c r="B350" s="79"/>
      <c r="C350" s="78"/>
      <c r="D350" s="79"/>
      <c r="E350" s="79"/>
      <c r="F350" s="79" t="s">
        <v>23291</v>
      </c>
      <c r="G350" s="79"/>
      <c r="H350" s="79"/>
      <c r="I350" s="80"/>
      <c r="J350" s="110"/>
      <c r="K350" s="111"/>
      <c r="L350" s="111"/>
      <c r="M350" s="111"/>
      <c r="N350" s="111"/>
      <c r="O350" s="112"/>
      <c r="P350" s="110"/>
      <c r="Q350" s="111"/>
      <c r="R350" s="111"/>
      <c r="S350" s="111"/>
      <c r="T350" s="112"/>
      <c r="U350" s="110"/>
      <c r="V350" s="111"/>
      <c r="W350" s="111"/>
      <c r="X350" s="111"/>
      <c r="Y350" s="112"/>
      <c r="Z350" s="89"/>
      <c r="AA350" s="90"/>
      <c r="AB350" s="90"/>
      <c r="AC350" s="90"/>
      <c r="AD350" s="91"/>
      <c r="AE350" s="89" t="s">
        <v>22727</v>
      </c>
      <c r="AF350" s="90"/>
      <c r="AG350" s="90" t="s">
        <v>22727</v>
      </c>
      <c r="AH350" s="98"/>
      <c r="AI350" s="91"/>
      <c r="AJ350" s="89"/>
      <c r="AK350" s="90"/>
      <c r="AL350" s="90"/>
      <c r="AM350" s="90"/>
      <c r="AN350" s="88"/>
      <c r="AO350" s="86"/>
      <c r="AP350" s="86"/>
      <c r="AQ350" s="86"/>
      <c r="AR350" s="86"/>
      <c r="AS350" s="88"/>
      <c r="AT350" s="89"/>
      <c r="AU350" s="90"/>
      <c r="AV350" s="90"/>
      <c r="AW350" s="90"/>
      <c r="AX350" s="90"/>
      <c r="AY350" s="90"/>
      <c r="AZ350" s="91"/>
      <c r="BA350" s="89"/>
      <c r="BB350" s="90"/>
      <c r="BC350" s="90"/>
      <c r="BD350" s="90"/>
      <c r="BE350" s="90"/>
      <c r="BF350" s="90"/>
      <c r="BG350" s="91"/>
      <c r="BH350" s="89" t="s">
        <v>22727</v>
      </c>
      <c r="BI350" s="90"/>
      <c r="BJ350" s="90" t="s">
        <v>22727</v>
      </c>
      <c r="BK350" s="90"/>
      <c r="BL350" s="90"/>
      <c r="BM350" s="90"/>
      <c r="BN350" s="91"/>
      <c r="BO350" s="114" t="s">
        <v>23292</v>
      </c>
      <c r="BP350" s="26" t="s">
        <v>23099</v>
      </c>
      <c r="BR350" s="25"/>
    </row>
    <row r="351" customFormat="false" ht="13.2" hidden="false" customHeight="false" outlineLevel="0" collapsed="false">
      <c r="A351" s="25" t="s">
        <v>22711</v>
      </c>
      <c r="B351" s="79"/>
      <c r="C351" s="78"/>
      <c r="D351" s="79"/>
      <c r="E351" s="79"/>
      <c r="F351" s="103" t="s">
        <v>23219</v>
      </c>
      <c r="G351" s="79"/>
      <c r="H351" s="79"/>
      <c r="I351" s="80"/>
      <c r="J351" s="110"/>
      <c r="K351" s="111"/>
      <c r="L351" s="111"/>
      <c r="M351" s="111"/>
      <c r="N351" s="111"/>
      <c r="O351" s="112"/>
      <c r="P351" s="110"/>
      <c r="Q351" s="111"/>
      <c r="R351" s="111"/>
      <c r="S351" s="111"/>
      <c r="T351" s="112"/>
      <c r="U351" s="110"/>
      <c r="V351" s="111"/>
      <c r="W351" s="111"/>
      <c r="X351" s="111"/>
      <c r="Y351" s="112"/>
      <c r="Z351" s="89"/>
      <c r="AA351" s="90"/>
      <c r="AB351" s="90"/>
      <c r="AC351" s="90"/>
      <c r="AD351" s="91"/>
      <c r="AE351" s="89" t="s">
        <v>22727</v>
      </c>
      <c r="AF351" s="90"/>
      <c r="AG351" s="90" t="s">
        <v>22727</v>
      </c>
      <c r="AH351" s="98"/>
      <c r="AI351" s="91"/>
      <c r="AJ351" s="89"/>
      <c r="AK351" s="90"/>
      <c r="AL351" s="90"/>
      <c r="AM351" s="90"/>
      <c r="AN351" s="88"/>
      <c r="AO351" s="86"/>
      <c r="AP351" s="86"/>
      <c r="AQ351" s="86"/>
      <c r="AR351" s="86"/>
      <c r="AS351" s="88"/>
      <c r="AT351" s="89"/>
      <c r="AU351" s="90"/>
      <c r="AV351" s="90"/>
      <c r="AW351" s="90"/>
      <c r="AX351" s="90"/>
      <c r="AY351" s="90"/>
      <c r="AZ351" s="91"/>
      <c r="BA351" s="89"/>
      <c r="BB351" s="90"/>
      <c r="BC351" s="90"/>
      <c r="BD351" s="90"/>
      <c r="BE351" s="90"/>
      <c r="BF351" s="90"/>
      <c r="BG351" s="91"/>
      <c r="BH351" s="89" t="s">
        <v>22727</v>
      </c>
      <c r="BI351" s="90"/>
      <c r="BJ351" s="90" t="s">
        <v>22727</v>
      </c>
      <c r="BK351" s="90"/>
      <c r="BL351" s="90"/>
      <c r="BM351" s="90"/>
      <c r="BN351" s="91"/>
      <c r="BO351" s="114" t="s">
        <v>23220</v>
      </c>
      <c r="BR351" s="25"/>
    </row>
    <row r="352" customFormat="false" ht="13.2" hidden="false" customHeight="false" outlineLevel="0" collapsed="false">
      <c r="A352" s="25" t="s">
        <v>22711</v>
      </c>
      <c r="B352" s="79"/>
      <c r="C352" s="78" t="s">
        <v>23293</v>
      </c>
      <c r="D352" s="79"/>
      <c r="E352" s="79"/>
      <c r="F352" s="79"/>
      <c r="G352" s="79"/>
      <c r="H352" s="79"/>
      <c r="I352" s="80"/>
      <c r="J352" s="110"/>
      <c r="K352" s="111"/>
      <c r="L352" s="111"/>
      <c r="M352" s="111"/>
      <c r="N352" s="111"/>
      <c r="O352" s="112"/>
      <c r="P352" s="110"/>
      <c r="Q352" s="111"/>
      <c r="R352" s="111"/>
      <c r="S352" s="111"/>
      <c r="T352" s="112"/>
      <c r="U352" s="110"/>
      <c r="V352" s="111"/>
      <c r="W352" s="111"/>
      <c r="X352" s="111"/>
      <c r="Y352" s="112"/>
      <c r="Z352" s="89" t="s">
        <v>15791</v>
      </c>
      <c r="AA352" s="90"/>
      <c r="AB352" s="90" t="s">
        <v>15791</v>
      </c>
      <c r="AC352" s="90"/>
      <c r="AD352" s="91"/>
      <c r="AE352" s="89"/>
      <c r="AF352" s="90"/>
      <c r="AG352" s="90"/>
      <c r="AH352" s="90"/>
      <c r="AI352" s="91"/>
      <c r="AJ352" s="89"/>
      <c r="AK352" s="90"/>
      <c r="AL352" s="90"/>
      <c r="AM352" s="90"/>
      <c r="AN352" s="88"/>
      <c r="AO352" s="86"/>
      <c r="AP352" s="86"/>
      <c r="AQ352" s="86"/>
      <c r="AR352" s="86"/>
      <c r="AS352" s="88"/>
      <c r="AT352" s="89" t="s">
        <v>15791</v>
      </c>
      <c r="AU352" s="90"/>
      <c r="AV352" s="90" t="s">
        <v>15791</v>
      </c>
      <c r="AW352" s="90"/>
      <c r="AX352" s="90"/>
      <c r="AY352" s="90"/>
      <c r="AZ352" s="91"/>
      <c r="BA352" s="89"/>
      <c r="BB352" s="90"/>
      <c r="BC352" s="90"/>
      <c r="BD352" s="90"/>
      <c r="BE352" s="90"/>
      <c r="BF352" s="90"/>
      <c r="BG352" s="91"/>
      <c r="BH352" s="89"/>
      <c r="BI352" s="90"/>
      <c r="BJ352" s="90"/>
      <c r="BK352" s="90"/>
      <c r="BL352" s="90"/>
      <c r="BM352" s="90"/>
      <c r="BN352" s="91"/>
      <c r="BO352" s="26" t="s">
        <v>23294</v>
      </c>
      <c r="BR352" s="25" t="s">
        <v>23295</v>
      </c>
    </row>
    <row r="353" customFormat="false" ht="13.2" hidden="false" customHeight="false" outlineLevel="0" collapsed="false">
      <c r="A353" s="25" t="s">
        <v>22711</v>
      </c>
      <c r="B353" s="79"/>
      <c r="C353" s="78"/>
      <c r="D353" s="79" t="s">
        <v>23083</v>
      </c>
      <c r="E353" s="79"/>
      <c r="F353" s="79"/>
      <c r="G353" s="79"/>
      <c r="H353" s="79"/>
      <c r="I353" s="80"/>
      <c r="J353" s="110"/>
      <c r="K353" s="111"/>
      <c r="L353" s="111"/>
      <c r="M353" s="111"/>
      <c r="N353" s="111"/>
      <c r="O353" s="112"/>
      <c r="P353" s="110"/>
      <c r="Q353" s="111"/>
      <c r="R353" s="111"/>
      <c r="S353" s="111"/>
      <c r="T353" s="112"/>
      <c r="U353" s="110"/>
      <c r="V353" s="111"/>
      <c r="W353" s="111"/>
      <c r="X353" s="111"/>
      <c r="Y353" s="112"/>
      <c r="Z353" s="89" t="s">
        <v>15791</v>
      </c>
      <c r="AA353" s="90"/>
      <c r="AB353" s="90" t="s">
        <v>15791</v>
      </c>
      <c r="AC353" s="98"/>
      <c r="AD353" s="91"/>
      <c r="AE353" s="89"/>
      <c r="AF353" s="90"/>
      <c r="AG353" s="90"/>
      <c r="AH353" s="90"/>
      <c r="AI353" s="91"/>
      <c r="AJ353" s="89"/>
      <c r="AK353" s="90"/>
      <c r="AL353" s="90"/>
      <c r="AM353" s="90"/>
      <c r="AN353" s="88"/>
      <c r="AO353" s="86"/>
      <c r="AP353" s="86"/>
      <c r="AQ353" s="86"/>
      <c r="AR353" s="86"/>
      <c r="AS353" s="88"/>
      <c r="AT353" s="89" t="s">
        <v>15791</v>
      </c>
      <c r="AU353" s="90"/>
      <c r="AV353" s="90" t="s">
        <v>15791</v>
      </c>
      <c r="AW353" s="90"/>
      <c r="AX353" s="90"/>
      <c r="AY353" s="90"/>
      <c r="AZ353" s="91"/>
      <c r="BA353" s="89"/>
      <c r="BB353" s="90"/>
      <c r="BC353" s="90"/>
      <c r="BD353" s="90"/>
      <c r="BE353" s="90"/>
      <c r="BF353" s="90"/>
      <c r="BG353" s="91"/>
      <c r="BH353" s="89"/>
      <c r="BI353" s="90"/>
      <c r="BJ353" s="90"/>
      <c r="BK353" s="90"/>
      <c r="BL353" s="90"/>
      <c r="BM353" s="90"/>
      <c r="BN353" s="91"/>
      <c r="BO353" s="26" t="s">
        <v>17699</v>
      </c>
      <c r="BR353" s="25"/>
    </row>
    <row r="354" customFormat="false" ht="13.2" hidden="false" customHeight="false" outlineLevel="0" collapsed="false">
      <c r="A354" s="25" t="s">
        <v>22711</v>
      </c>
      <c r="B354" s="79"/>
      <c r="C354" s="78"/>
      <c r="D354" s="79" t="s">
        <v>22971</v>
      </c>
      <c r="E354" s="79"/>
      <c r="F354" s="79"/>
      <c r="G354" s="79"/>
      <c r="H354" s="79"/>
      <c r="I354" s="80"/>
      <c r="J354" s="110"/>
      <c r="K354" s="111"/>
      <c r="L354" s="111"/>
      <c r="M354" s="111"/>
      <c r="N354" s="111"/>
      <c r="O354" s="112"/>
      <c r="P354" s="110"/>
      <c r="Q354" s="111"/>
      <c r="R354" s="111"/>
      <c r="S354" s="111"/>
      <c r="T354" s="112"/>
      <c r="U354" s="110"/>
      <c r="V354" s="111"/>
      <c r="W354" s="111"/>
      <c r="X354" s="111"/>
      <c r="Y354" s="112"/>
      <c r="Z354" s="89" t="s">
        <v>15791</v>
      </c>
      <c r="AA354" s="90"/>
      <c r="AB354" s="90" t="s">
        <v>15791</v>
      </c>
      <c r="AC354" s="98"/>
      <c r="AD354" s="91"/>
      <c r="AE354" s="89"/>
      <c r="AF354" s="90"/>
      <c r="AG354" s="90"/>
      <c r="AH354" s="90"/>
      <c r="AI354" s="91"/>
      <c r="AJ354" s="89"/>
      <c r="AK354" s="90"/>
      <c r="AL354" s="90"/>
      <c r="AM354" s="90"/>
      <c r="AN354" s="88"/>
      <c r="AO354" s="86"/>
      <c r="AP354" s="86"/>
      <c r="AQ354" s="86"/>
      <c r="AR354" s="86"/>
      <c r="AS354" s="88"/>
      <c r="AT354" s="89" t="s">
        <v>15791</v>
      </c>
      <c r="AU354" s="90"/>
      <c r="AV354" s="90" t="s">
        <v>15791</v>
      </c>
      <c r="AW354" s="90"/>
      <c r="AX354" s="90"/>
      <c r="AY354" s="90"/>
      <c r="AZ354" s="91"/>
      <c r="BA354" s="89"/>
      <c r="BB354" s="90"/>
      <c r="BC354" s="90"/>
      <c r="BD354" s="90"/>
      <c r="BE354" s="90"/>
      <c r="BF354" s="90"/>
      <c r="BG354" s="91"/>
      <c r="BH354" s="89"/>
      <c r="BI354" s="90"/>
      <c r="BJ354" s="90"/>
      <c r="BK354" s="90"/>
      <c r="BL354" s="90"/>
      <c r="BM354" s="90"/>
      <c r="BN354" s="91"/>
      <c r="BO354" s="26" t="s">
        <v>17732</v>
      </c>
      <c r="BR354" s="25"/>
    </row>
    <row r="355" customFormat="false" ht="13.2" hidden="false" customHeight="false" outlineLevel="0" collapsed="false">
      <c r="A355" s="25" t="s">
        <v>22711</v>
      </c>
      <c r="B355" s="79"/>
      <c r="C355" s="78"/>
      <c r="D355" s="79" t="s">
        <v>200</v>
      </c>
      <c r="E355" s="79"/>
      <c r="F355" s="79"/>
      <c r="G355" s="79"/>
      <c r="H355" s="79"/>
      <c r="I355" s="80"/>
      <c r="J355" s="110"/>
      <c r="K355" s="111"/>
      <c r="L355" s="111"/>
      <c r="M355" s="111"/>
      <c r="N355" s="111"/>
      <c r="O355" s="112"/>
      <c r="P355" s="110"/>
      <c r="Q355" s="111"/>
      <c r="R355" s="111"/>
      <c r="S355" s="111"/>
      <c r="T355" s="112"/>
      <c r="U355" s="110"/>
      <c r="V355" s="111"/>
      <c r="W355" s="111"/>
      <c r="X355" s="111"/>
      <c r="Y355" s="112"/>
      <c r="Z355" s="89" t="s">
        <v>15791</v>
      </c>
      <c r="AA355" s="90"/>
      <c r="AB355" s="90" t="s">
        <v>15791</v>
      </c>
      <c r="AC355" s="98"/>
      <c r="AD355" s="91"/>
      <c r="AE355" s="89"/>
      <c r="AF355" s="90"/>
      <c r="AG355" s="90"/>
      <c r="AH355" s="90"/>
      <c r="AI355" s="91"/>
      <c r="AJ355" s="89"/>
      <c r="AK355" s="90"/>
      <c r="AL355" s="90"/>
      <c r="AM355" s="90"/>
      <c r="AN355" s="88"/>
      <c r="AO355" s="86"/>
      <c r="AP355" s="86"/>
      <c r="AQ355" s="86"/>
      <c r="AR355" s="86"/>
      <c r="AS355" s="88"/>
      <c r="AT355" s="89" t="s">
        <v>15791</v>
      </c>
      <c r="AU355" s="90"/>
      <c r="AV355" s="90" t="s">
        <v>15791</v>
      </c>
      <c r="AW355" s="90"/>
      <c r="AX355" s="90"/>
      <c r="AY355" s="90"/>
      <c r="AZ355" s="91"/>
      <c r="BA355" s="89"/>
      <c r="BB355" s="90"/>
      <c r="BC355" s="90"/>
      <c r="BD355" s="90"/>
      <c r="BE355" s="90"/>
      <c r="BF355" s="90"/>
      <c r="BG355" s="91"/>
      <c r="BH355" s="89"/>
      <c r="BI355" s="90"/>
      <c r="BJ355" s="90"/>
      <c r="BK355" s="90"/>
      <c r="BL355" s="90"/>
      <c r="BM355" s="90"/>
      <c r="BN355" s="91"/>
      <c r="BO355" s="26" t="s">
        <v>19773</v>
      </c>
      <c r="BR355" s="25"/>
    </row>
    <row r="356" customFormat="false" ht="13.2" hidden="false" customHeight="false" outlineLevel="0" collapsed="false">
      <c r="A356" s="25" t="s">
        <v>22711</v>
      </c>
      <c r="B356" s="79"/>
      <c r="C356" s="78"/>
      <c r="D356" s="79" t="s">
        <v>23086</v>
      </c>
      <c r="E356" s="79"/>
      <c r="F356" s="79"/>
      <c r="G356" s="79"/>
      <c r="H356" s="79"/>
      <c r="I356" s="80"/>
      <c r="J356" s="110"/>
      <c r="K356" s="111"/>
      <c r="L356" s="111"/>
      <c r="M356" s="111"/>
      <c r="N356" s="111"/>
      <c r="O356" s="112"/>
      <c r="P356" s="110"/>
      <c r="Q356" s="111"/>
      <c r="R356" s="111"/>
      <c r="S356" s="111"/>
      <c r="T356" s="112"/>
      <c r="U356" s="110"/>
      <c r="V356" s="111"/>
      <c r="W356" s="111"/>
      <c r="X356" s="111"/>
      <c r="Y356" s="112"/>
      <c r="Z356" s="89" t="s">
        <v>15791</v>
      </c>
      <c r="AA356" s="90"/>
      <c r="AB356" s="90" t="s">
        <v>15791</v>
      </c>
      <c r="AC356" s="98"/>
      <c r="AD356" s="91"/>
      <c r="AE356" s="89"/>
      <c r="AF356" s="90"/>
      <c r="AG356" s="90"/>
      <c r="AH356" s="90"/>
      <c r="AI356" s="91"/>
      <c r="AJ356" s="89"/>
      <c r="AK356" s="90"/>
      <c r="AL356" s="90"/>
      <c r="AM356" s="90"/>
      <c r="AN356" s="88"/>
      <c r="AO356" s="86"/>
      <c r="AP356" s="86"/>
      <c r="AQ356" s="86"/>
      <c r="AR356" s="86"/>
      <c r="AS356" s="88"/>
      <c r="AT356" s="89" t="s">
        <v>15791</v>
      </c>
      <c r="AU356" s="90"/>
      <c r="AV356" s="90" t="s">
        <v>15791</v>
      </c>
      <c r="AW356" s="90"/>
      <c r="AX356" s="90"/>
      <c r="AY356" s="90"/>
      <c r="AZ356" s="91"/>
      <c r="BA356" s="89"/>
      <c r="BB356" s="90"/>
      <c r="BC356" s="90"/>
      <c r="BD356" s="90"/>
      <c r="BE356" s="90"/>
      <c r="BF356" s="90"/>
      <c r="BG356" s="91"/>
      <c r="BH356" s="89"/>
      <c r="BI356" s="90"/>
      <c r="BJ356" s="90"/>
      <c r="BK356" s="90"/>
      <c r="BL356" s="90"/>
      <c r="BM356" s="90"/>
      <c r="BN356" s="91"/>
      <c r="BO356" s="26" t="s">
        <v>23087</v>
      </c>
      <c r="BR356" s="25"/>
    </row>
    <row r="357" customFormat="false" ht="13.2" hidden="false" customHeight="false" outlineLevel="0" collapsed="false">
      <c r="A357" s="25" t="s">
        <v>22711</v>
      </c>
      <c r="B357" s="79"/>
      <c r="C357" s="78"/>
      <c r="D357" s="79" t="s">
        <v>23088</v>
      </c>
      <c r="E357" s="79"/>
      <c r="F357" s="79"/>
      <c r="G357" s="79"/>
      <c r="H357" s="79"/>
      <c r="I357" s="80"/>
      <c r="J357" s="110"/>
      <c r="K357" s="111"/>
      <c r="L357" s="111"/>
      <c r="M357" s="111"/>
      <c r="N357" s="111"/>
      <c r="O357" s="112"/>
      <c r="P357" s="110"/>
      <c r="Q357" s="111"/>
      <c r="R357" s="111"/>
      <c r="S357" s="111"/>
      <c r="T357" s="112"/>
      <c r="U357" s="110"/>
      <c r="V357" s="111"/>
      <c r="W357" s="111"/>
      <c r="X357" s="111"/>
      <c r="Y357" s="112"/>
      <c r="Z357" s="89" t="s">
        <v>15791</v>
      </c>
      <c r="AA357" s="90"/>
      <c r="AB357" s="90" t="s">
        <v>15791</v>
      </c>
      <c r="AC357" s="98"/>
      <c r="AD357" s="91"/>
      <c r="AE357" s="89"/>
      <c r="AF357" s="90"/>
      <c r="AG357" s="90"/>
      <c r="AH357" s="90"/>
      <c r="AI357" s="91"/>
      <c r="AJ357" s="89"/>
      <c r="AK357" s="90"/>
      <c r="AL357" s="90"/>
      <c r="AM357" s="90"/>
      <c r="AN357" s="88"/>
      <c r="AO357" s="86"/>
      <c r="AP357" s="86"/>
      <c r="AQ357" s="86"/>
      <c r="AR357" s="86"/>
      <c r="AS357" s="88"/>
      <c r="AT357" s="89" t="s">
        <v>15791</v>
      </c>
      <c r="AU357" s="90"/>
      <c r="AV357" s="90" t="s">
        <v>15791</v>
      </c>
      <c r="AW357" s="90"/>
      <c r="AX357" s="90"/>
      <c r="AY357" s="90"/>
      <c r="AZ357" s="91"/>
      <c r="BA357" s="89"/>
      <c r="BB357" s="90"/>
      <c r="BC357" s="90"/>
      <c r="BD357" s="90"/>
      <c r="BE357" s="90"/>
      <c r="BF357" s="90"/>
      <c r="BG357" s="91"/>
      <c r="BH357" s="89"/>
      <c r="BI357" s="90"/>
      <c r="BJ357" s="90"/>
      <c r="BK357" s="90"/>
      <c r="BL357" s="90"/>
      <c r="BM357" s="90"/>
      <c r="BN357" s="91"/>
      <c r="BO357" s="26" t="s">
        <v>23089</v>
      </c>
      <c r="BR357" s="25"/>
    </row>
    <row r="358" customFormat="false" ht="13.2" hidden="false" customHeight="false" outlineLevel="0" collapsed="false">
      <c r="A358" s="25" t="s">
        <v>22711</v>
      </c>
      <c r="B358" s="79"/>
      <c r="C358" s="78"/>
      <c r="D358" s="79"/>
      <c r="E358" s="79" t="s">
        <v>23090</v>
      </c>
      <c r="F358" s="79"/>
      <c r="G358" s="79"/>
      <c r="H358" s="79"/>
      <c r="I358" s="80"/>
      <c r="J358" s="110"/>
      <c r="K358" s="111"/>
      <c r="L358" s="111"/>
      <c r="M358" s="111"/>
      <c r="N358" s="111"/>
      <c r="O358" s="112"/>
      <c r="P358" s="110"/>
      <c r="Q358" s="111"/>
      <c r="R358" s="111"/>
      <c r="S358" s="111"/>
      <c r="T358" s="112"/>
      <c r="U358" s="110"/>
      <c r="V358" s="111"/>
      <c r="W358" s="111"/>
      <c r="X358" s="111"/>
      <c r="Y358" s="112"/>
      <c r="Z358" s="89" t="s">
        <v>15791</v>
      </c>
      <c r="AA358" s="90"/>
      <c r="AB358" s="90" t="s">
        <v>15791</v>
      </c>
      <c r="AC358" s="98"/>
      <c r="AD358" s="91"/>
      <c r="AE358" s="89"/>
      <c r="AF358" s="90"/>
      <c r="AG358" s="90"/>
      <c r="AH358" s="90"/>
      <c r="AI358" s="91"/>
      <c r="AJ358" s="89"/>
      <c r="AK358" s="90"/>
      <c r="AL358" s="90"/>
      <c r="AM358" s="90"/>
      <c r="AN358" s="88"/>
      <c r="AO358" s="86"/>
      <c r="AP358" s="86"/>
      <c r="AQ358" s="86"/>
      <c r="AR358" s="86"/>
      <c r="AS358" s="88"/>
      <c r="AT358" s="89" t="s">
        <v>15791</v>
      </c>
      <c r="AU358" s="90"/>
      <c r="AV358" s="90" t="s">
        <v>15791</v>
      </c>
      <c r="AW358" s="90"/>
      <c r="AX358" s="90"/>
      <c r="AY358" s="90"/>
      <c r="AZ358" s="91"/>
      <c r="BA358" s="89"/>
      <c r="BB358" s="90"/>
      <c r="BC358" s="90"/>
      <c r="BD358" s="90"/>
      <c r="BE358" s="90"/>
      <c r="BF358" s="90"/>
      <c r="BG358" s="91"/>
      <c r="BH358" s="89"/>
      <c r="BI358" s="90"/>
      <c r="BJ358" s="90"/>
      <c r="BK358" s="90"/>
      <c r="BL358" s="90"/>
      <c r="BM358" s="90"/>
      <c r="BN358" s="91"/>
      <c r="BO358" s="26" t="s">
        <v>23091</v>
      </c>
      <c r="BR358" s="25"/>
    </row>
    <row r="359" customFormat="false" ht="13.2" hidden="false" customHeight="false" outlineLevel="0" collapsed="false">
      <c r="A359" s="25" t="s">
        <v>22711</v>
      </c>
      <c r="B359" s="79"/>
      <c r="C359" s="78"/>
      <c r="D359" s="79"/>
      <c r="E359" s="79" t="s">
        <v>23092</v>
      </c>
      <c r="F359" s="79"/>
      <c r="G359" s="79"/>
      <c r="H359" s="79"/>
      <c r="I359" s="80"/>
      <c r="J359" s="110"/>
      <c r="K359" s="111"/>
      <c r="L359" s="111"/>
      <c r="M359" s="111"/>
      <c r="N359" s="111"/>
      <c r="O359" s="112"/>
      <c r="P359" s="110"/>
      <c r="Q359" s="111"/>
      <c r="R359" s="111"/>
      <c r="S359" s="111"/>
      <c r="T359" s="112"/>
      <c r="U359" s="110"/>
      <c r="V359" s="111"/>
      <c r="W359" s="111"/>
      <c r="X359" s="111"/>
      <c r="Y359" s="112"/>
      <c r="Z359" s="89" t="s">
        <v>15791</v>
      </c>
      <c r="AA359" s="90"/>
      <c r="AB359" s="90" t="s">
        <v>15791</v>
      </c>
      <c r="AC359" s="90"/>
      <c r="AD359" s="91"/>
      <c r="AE359" s="89"/>
      <c r="AF359" s="90"/>
      <c r="AG359" s="90"/>
      <c r="AH359" s="90"/>
      <c r="AI359" s="91"/>
      <c r="AJ359" s="89"/>
      <c r="AK359" s="90"/>
      <c r="AL359" s="90"/>
      <c r="AM359" s="90"/>
      <c r="AN359" s="88"/>
      <c r="AO359" s="86"/>
      <c r="AP359" s="86"/>
      <c r="AQ359" s="86"/>
      <c r="AR359" s="86"/>
      <c r="AS359" s="88"/>
      <c r="AT359" s="89" t="s">
        <v>15791</v>
      </c>
      <c r="AU359" s="90"/>
      <c r="AV359" s="90" t="s">
        <v>15791</v>
      </c>
      <c r="AW359" s="90"/>
      <c r="AX359" s="90"/>
      <c r="AY359" s="90"/>
      <c r="AZ359" s="91"/>
      <c r="BA359" s="89"/>
      <c r="BB359" s="90"/>
      <c r="BC359" s="90"/>
      <c r="BD359" s="90"/>
      <c r="BE359" s="90"/>
      <c r="BF359" s="90"/>
      <c r="BG359" s="91"/>
      <c r="BH359" s="89"/>
      <c r="BI359" s="90"/>
      <c r="BJ359" s="90"/>
      <c r="BK359" s="90"/>
      <c r="BL359" s="90"/>
      <c r="BM359" s="90"/>
      <c r="BN359" s="91"/>
      <c r="BO359" s="114" t="s">
        <v>18345</v>
      </c>
      <c r="BR359" s="25"/>
    </row>
    <row r="360" customFormat="false" ht="13.2" hidden="false" customHeight="false" outlineLevel="0" collapsed="false">
      <c r="A360" s="25" t="s">
        <v>22711</v>
      </c>
      <c r="B360" s="79"/>
      <c r="C360" s="78"/>
      <c r="D360" s="79"/>
      <c r="E360" s="79" t="s">
        <v>23093</v>
      </c>
      <c r="F360" s="79"/>
      <c r="G360" s="79"/>
      <c r="H360" s="79"/>
      <c r="I360" s="80"/>
      <c r="J360" s="110"/>
      <c r="K360" s="111"/>
      <c r="L360" s="111"/>
      <c r="M360" s="111"/>
      <c r="N360" s="111"/>
      <c r="O360" s="112"/>
      <c r="P360" s="110"/>
      <c r="Q360" s="111"/>
      <c r="R360" s="111"/>
      <c r="S360" s="111"/>
      <c r="T360" s="112"/>
      <c r="U360" s="110"/>
      <c r="V360" s="111"/>
      <c r="W360" s="111"/>
      <c r="X360" s="111"/>
      <c r="Y360" s="112"/>
      <c r="Z360" s="89" t="s">
        <v>15791</v>
      </c>
      <c r="AA360" s="90"/>
      <c r="AB360" s="90" t="s">
        <v>15791</v>
      </c>
      <c r="AC360" s="90"/>
      <c r="AD360" s="91"/>
      <c r="AE360" s="89"/>
      <c r="AF360" s="90"/>
      <c r="AG360" s="90"/>
      <c r="AH360" s="90"/>
      <c r="AI360" s="91"/>
      <c r="AJ360" s="89"/>
      <c r="AK360" s="90"/>
      <c r="AL360" s="90"/>
      <c r="AM360" s="90"/>
      <c r="AN360" s="88"/>
      <c r="AO360" s="86"/>
      <c r="AP360" s="86"/>
      <c r="AQ360" s="86"/>
      <c r="AR360" s="86"/>
      <c r="AS360" s="88"/>
      <c r="AT360" s="89" t="s">
        <v>15791</v>
      </c>
      <c r="AU360" s="90"/>
      <c r="AV360" s="90" t="s">
        <v>15791</v>
      </c>
      <c r="AW360" s="90"/>
      <c r="AX360" s="90"/>
      <c r="AY360" s="90"/>
      <c r="AZ360" s="91"/>
      <c r="BA360" s="89"/>
      <c r="BB360" s="90"/>
      <c r="BC360" s="90"/>
      <c r="BD360" s="90"/>
      <c r="BE360" s="90"/>
      <c r="BF360" s="90"/>
      <c r="BG360" s="91"/>
      <c r="BH360" s="89"/>
      <c r="BI360" s="90"/>
      <c r="BJ360" s="90"/>
      <c r="BK360" s="90"/>
      <c r="BL360" s="90"/>
      <c r="BM360" s="90"/>
      <c r="BN360" s="91"/>
      <c r="BO360" s="26" t="s">
        <v>23094</v>
      </c>
      <c r="BR360" s="25"/>
    </row>
    <row r="361" customFormat="false" ht="13.2" hidden="false" customHeight="false" outlineLevel="0" collapsed="false">
      <c r="A361" s="25" t="s">
        <v>22711</v>
      </c>
      <c r="B361" s="79"/>
      <c r="C361" s="78"/>
      <c r="D361" s="79"/>
      <c r="E361" s="79" t="s">
        <v>23095</v>
      </c>
      <c r="F361" s="79"/>
      <c r="G361" s="79"/>
      <c r="H361" s="79"/>
      <c r="I361" s="80"/>
      <c r="J361" s="110"/>
      <c r="K361" s="111"/>
      <c r="L361" s="111"/>
      <c r="M361" s="111"/>
      <c r="N361" s="111"/>
      <c r="O361" s="112"/>
      <c r="P361" s="110"/>
      <c r="Q361" s="111"/>
      <c r="R361" s="111"/>
      <c r="S361" s="111"/>
      <c r="T361" s="112"/>
      <c r="U361" s="110"/>
      <c r="V361" s="111"/>
      <c r="W361" s="111"/>
      <c r="X361" s="111"/>
      <c r="Y361" s="112"/>
      <c r="Z361" s="89" t="s">
        <v>15791</v>
      </c>
      <c r="AA361" s="90"/>
      <c r="AB361" s="90" t="s">
        <v>15791</v>
      </c>
      <c r="AC361" s="90"/>
      <c r="AD361" s="91"/>
      <c r="AE361" s="89"/>
      <c r="AF361" s="90"/>
      <c r="AG361" s="90"/>
      <c r="AH361" s="90"/>
      <c r="AI361" s="91"/>
      <c r="AJ361" s="89"/>
      <c r="AK361" s="90"/>
      <c r="AL361" s="90"/>
      <c r="AM361" s="90"/>
      <c r="AN361" s="88"/>
      <c r="AO361" s="86"/>
      <c r="AP361" s="86"/>
      <c r="AQ361" s="86"/>
      <c r="AR361" s="86"/>
      <c r="AS361" s="88"/>
      <c r="AT361" s="89" t="s">
        <v>15791</v>
      </c>
      <c r="AU361" s="90"/>
      <c r="AV361" s="90" t="s">
        <v>15791</v>
      </c>
      <c r="AW361" s="90"/>
      <c r="AX361" s="90"/>
      <c r="AY361" s="90"/>
      <c r="AZ361" s="91"/>
      <c r="BA361" s="89"/>
      <c r="BB361" s="90"/>
      <c r="BC361" s="90"/>
      <c r="BD361" s="90"/>
      <c r="BE361" s="90"/>
      <c r="BF361" s="90"/>
      <c r="BG361" s="91"/>
      <c r="BH361" s="89"/>
      <c r="BI361" s="90"/>
      <c r="BJ361" s="90"/>
      <c r="BK361" s="90"/>
      <c r="BL361" s="90"/>
      <c r="BM361" s="90"/>
      <c r="BN361" s="91"/>
      <c r="BO361" s="114" t="s">
        <v>23096</v>
      </c>
      <c r="BR361" s="25"/>
    </row>
    <row r="362" customFormat="false" ht="13.2" hidden="false" customHeight="false" outlineLevel="0" collapsed="false">
      <c r="A362" s="25" t="s">
        <v>22711</v>
      </c>
      <c r="B362" s="79"/>
      <c r="C362" s="78"/>
      <c r="D362" s="79"/>
      <c r="E362" s="79" t="s">
        <v>23097</v>
      </c>
      <c r="F362" s="79"/>
      <c r="G362" s="79"/>
      <c r="H362" s="79"/>
      <c r="I362" s="80"/>
      <c r="J362" s="110"/>
      <c r="K362" s="111"/>
      <c r="L362" s="111"/>
      <c r="M362" s="111"/>
      <c r="N362" s="111"/>
      <c r="O362" s="112"/>
      <c r="P362" s="110"/>
      <c r="Q362" s="111"/>
      <c r="R362" s="111"/>
      <c r="S362" s="111"/>
      <c r="T362" s="112"/>
      <c r="U362" s="110"/>
      <c r="V362" s="111"/>
      <c r="W362" s="111"/>
      <c r="X362" s="111"/>
      <c r="Y362" s="112"/>
      <c r="Z362" s="89" t="s">
        <v>15791</v>
      </c>
      <c r="AA362" s="90"/>
      <c r="AB362" s="90" t="s">
        <v>15791</v>
      </c>
      <c r="AC362" s="90"/>
      <c r="AD362" s="91"/>
      <c r="AE362" s="89"/>
      <c r="AF362" s="90"/>
      <c r="AG362" s="90"/>
      <c r="AH362" s="90"/>
      <c r="AI362" s="91"/>
      <c r="AJ362" s="89"/>
      <c r="AK362" s="90"/>
      <c r="AL362" s="90"/>
      <c r="AM362" s="90"/>
      <c r="AN362" s="88"/>
      <c r="AO362" s="86"/>
      <c r="AP362" s="86"/>
      <c r="AQ362" s="86"/>
      <c r="AR362" s="86"/>
      <c r="AS362" s="88"/>
      <c r="AT362" s="89" t="s">
        <v>15791</v>
      </c>
      <c r="AU362" s="90"/>
      <c r="AV362" s="90" t="s">
        <v>15791</v>
      </c>
      <c r="AW362" s="90"/>
      <c r="AX362" s="90"/>
      <c r="AY362" s="90"/>
      <c r="AZ362" s="91"/>
      <c r="BA362" s="89"/>
      <c r="BB362" s="90"/>
      <c r="BC362" s="90"/>
      <c r="BD362" s="90"/>
      <c r="BE362" s="90"/>
      <c r="BF362" s="90"/>
      <c r="BG362" s="91"/>
      <c r="BH362" s="89"/>
      <c r="BI362" s="90"/>
      <c r="BJ362" s="90"/>
      <c r="BK362" s="90"/>
      <c r="BL362" s="90"/>
      <c r="BM362" s="90"/>
      <c r="BN362" s="91"/>
      <c r="BO362" s="26" t="s">
        <v>23098</v>
      </c>
      <c r="BP362" s="26" t="s">
        <v>23099</v>
      </c>
      <c r="BR362" s="25"/>
    </row>
    <row r="363" customFormat="false" ht="13.2" hidden="false" customHeight="false" outlineLevel="0" collapsed="false">
      <c r="A363" s="25" t="s">
        <v>22711</v>
      </c>
      <c r="B363" s="79"/>
      <c r="C363" s="78"/>
      <c r="D363" s="79" t="s">
        <v>23100</v>
      </c>
      <c r="E363" s="79"/>
      <c r="F363" s="79"/>
      <c r="G363" s="79"/>
      <c r="H363" s="79"/>
      <c r="I363" s="80"/>
      <c r="J363" s="110"/>
      <c r="K363" s="111"/>
      <c r="L363" s="111"/>
      <c r="M363" s="111"/>
      <c r="N363" s="111"/>
      <c r="O363" s="112"/>
      <c r="P363" s="110"/>
      <c r="Q363" s="111"/>
      <c r="R363" s="111"/>
      <c r="S363" s="111"/>
      <c r="T363" s="112"/>
      <c r="U363" s="110"/>
      <c r="V363" s="111"/>
      <c r="W363" s="111"/>
      <c r="X363" s="111"/>
      <c r="Y363" s="112"/>
      <c r="Z363" s="89" t="s">
        <v>15791</v>
      </c>
      <c r="AA363" s="90"/>
      <c r="AB363" s="90" t="s">
        <v>15791</v>
      </c>
      <c r="AC363" s="98"/>
      <c r="AD363" s="91"/>
      <c r="AE363" s="89"/>
      <c r="AF363" s="90"/>
      <c r="AG363" s="90"/>
      <c r="AH363" s="90"/>
      <c r="AI363" s="91"/>
      <c r="AJ363" s="89"/>
      <c r="AK363" s="90"/>
      <c r="AL363" s="90"/>
      <c r="AM363" s="90"/>
      <c r="AN363" s="88"/>
      <c r="AO363" s="86"/>
      <c r="AP363" s="86"/>
      <c r="AQ363" s="86"/>
      <c r="AR363" s="86"/>
      <c r="AS363" s="88"/>
      <c r="AT363" s="89" t="s">
        <v>15791</v>
      </c>
      <c r="AU363" s="90"/>
      <c r="AV363" s="90" t="s">
        <v>15791</v>
      </c>
      <c r="AW363" s="90"/>
      <c r="AX363" s="90"/>
      <c r="AY363" s="90"/>
      <c r="AZ363" s="91"/>
      <c r="BA363" s="89"/>
      <c r="BB363" s="90"/>
      <c r="BC363" s="90"/>
      <c r="BD363" s="90"/>
      <c r="BE363" s="90"/>
      <c r="BF363" s="90"/>
      <c r="BG363" s="91"/>
      <c r="BH363" s="89"/>
      <c r="BI363" s="90"/>
      <c r="BJ363" s="90"/>
      <c r="BK363" s="90"/>
      <c r="BL363" s="90"/>
      <c r="BM363" s="90"/>
      <c r="BN363" s="91"/>
      <c r="BO363" s="114" t="s">
        <v>23101</v>
      </c>
      <c r="BR363" s="25"/>
    </row>
    <row r="364" customFormat="false" ht="13.2" hidden="false" customHeight="false" outlineLevel="0" collapsed="false">
      <c r="A364" s="25" t="s">
        <v>22711</v>
      </c>
      <c r="B364" s="79"/>
      <c r="C364" s="78"/>
      <c r="D364" s="79" t="s">
        <v>23102</v>
      </c>
      <c r="E364" s="79"/>
      <c r="F364" s="79"/>
      <c r="G364" s="79"/>
      <c r="H364" s="79"/>
      <c r="I364" s="80"/>
      <c r="J364" s="110"/>
      <c r="K364" s="111"/>
      <c r="L364" s="111"/>
      <c r="M364" s="111"/>
      <c r="N364" s="111"/>
      <c r="O364" s="112"/>
      <c r="P364" s="110"/>
      <c r="Q364" s="111"/>
      <c r="R364" s="111"/>
      <c r="S364" s="111"/>
      <c r="T364" s="112"/>
      <c r="U364" s="110"/>
      <c r="V364" s="111"/>
      <c r="W364" s="111"/>
      <c r="X364" s="111"/>
      <c r="Y364" s="112"/>
      <c r="Z364" s="89" t="s">
        <v>15791</v>
      </c>
      <c r="AA364" s="90"/>
      <c r="AB364" s="90" t="s">
        <v>15791</v>
      </c>
      <c r="AC364" s="98"/>
      <c r="AD364" s="91"/>
      <c r="AE364" s="89"/>
      <c r="AF364" s="90"/>
      <c r="AG364" s="90"/>
      <c r="AH364" s="90"/>
      <c r="AI364" s="91"/>
      <c r="AJ364" s="89"/>
      <c r="AK364" s="90"/>
      <c r="AL364" s="90"/>
      <c r="AM364" s="90"/>
      <c r="AN364" s="88"/>
      <c r="AO364" s="86"/>
      <c r="AP364" s="86"/>
      <c r="AQ364" s="86"/>
      <c r="AR364" s="86"/>
      <c r="AS364" s="88"/>
      <c r="AT364" s="89" t="s">
        <v>15791</v>
      </c>
      <c r="AU364" s="90"/>
      <c r="AV364" s="90" t="s">
        <v>15791</v>
      </c>
      <c r="AW364" s="90"/>
      <c r="AX364" s="90"/>
      <c r="AY364" s="90"/>
      <c r="AZ364" s="91"/>
      <c r="BA364" s="89"/>
      <c r="BB364" s="90"/>
      <c r="BC364" s="90"/>
      <c r="BD364" s="90"/>
      <c r="BE364" s="90"/>
      <c r="BF364" s="90"/>
      <c r="BG364" s="91"/>
      <c r="BH364" s="89"/>
      <c r="BI364" s="90"/>
      <c r="BJ364" s="90"/>
      <c r="BK364" s="90"/>
      <c r="BL364" s="90"/>
      <c r="BM364" s="90"/>
      <c r="BN364" s="91"/>
      <c r="BO364" s="26" t="s">
        <v>23103</v>
      </c>
      <c r="BR364" s="25"/>
    </row>
    <row r="365" customFormat="false" ht="13.2" hidden="false" customHeight="false" outlineLevel="0" collapsed="false">
      <c r="A365" s="25" t="s">
        <v>22711</v>
      </c>
      <c r="B365" s="79"/>
      <c r="C365" s="78"/>
      <c r="D365" s="79" t="s">
        <v>23104</v>
      </c>
      <c r="E365" s="79"/>
      <c r="F365" s="79"/>
      <c r="G365" s="79"/>
      <c r="H365" s="79"/>
      <c r="I365" s="80"/>
      <c r="J365" s="110"/>
      <c r="K365" s="111"/>
      <c r="L365" s="111"/>
      <c r="M365" s="111"/>
      <c r="N365" s="111"/>
      <c r="O365" s="112"/>
      <c r="P365" s="110"/>
      <c r="Q365" s="111"/>
      <c r="R365" s="111"/>
      <c r="S365" s="111"/>
      <c r="T365" s="112"/>
      <c r="U365" s="110"/>
      <c r="V365" s="111"/>
      <c r="W365" s="111"/>
      <c r="X365" s="111"/>
      <c r="Y365" s="112"/>
      <c r="Z365" s="89" t="s">
        <v>15791</v>
      </c>
      <c r="AA365" s="90"/>
      <c r="AB365" s="90" t="s">
        <v>15791</v>
      </c>
      <c r="AC365" s="98"/>
      <c r="AD365" s="91"/>
      <c r="AE365" s="89"/>
      <c r="AF365" s="90"/>
      <c r="AG365" s="90"/>
      <c r="AH365" s="90"/>
      <c r="AI365" s="91"/>
      <c r="AJ365" s="89"/>
      <c r="AK365" s="90"/>
      <c r="AL365" s="90"/>
      <c r="AM365" s="90"/>
      <c r="AN365" s="88"/>
      <c r="AO365" s="86"/>
      <c r="AP365" s="86"/>
      <c r="AQ365" s="86"/>
      <c r="AR365" s="86"/>
      <c r="AS365" s="88"/>
      <c r="AT365" s="89" t="s">
        <v>15791</v>
      </c>
      <c r="AU365" s="90"/>
      <c r="AV365" s="90" t="s">
        <v>15791</v>
      </c>
      <c r="AW365" s="90"/>
      <c r="AX365" s="90"/>
      <c r="AY365" s="90"/>
      <c r="AZ365" s="91"/>
      <c r="BA365" s="89"/>
      <c r="BB365" s="90"/>
      <c r="BC365" s="90"/>
      <c r="BD365" s="90"/>
      <c r="BE365" s="90"/>
      <c r="BF365" s="90"/>
      <c r="BG365" s="91"/>
      <c r="BH365" s="89"/>
      <c r="BI365" s="90"/>
      <c r="BJ365" s="90"/>
      <c r="BK365" s="90"/>
      <c r="BL365" s="90"/>
      <c r="BM365" s="90"/>
      <c r="BN365" s="91"/>
      <c r="BO365" s="114" t="s">
        <v>23105</v>
      </c>
      <c r="BR365" s="25"/>
    </row>
    <row r="366" customFormat="false" ht="13.2" hidden="false" customHeight="false" outlineLevel="0" collapsed="false">
      <c r="A366" s="25" t="s">
        <v>22711</v>
      </c>
      <c r="B366" s="79"/>
      <c r="C366" s="78"/>
      <c r="D366" s="79" t="s">
        <v>23106</v>
      </c>
      <c r="E366" s="79"/>
      <c r="F366" s="79"/>
      <c r="G366" s="79"/>
      <c r="H366" s="79"/>
      <c r="I366" s="80"/>
      <c r="J366" s="110"/>
      <c r="K366" s="111"/>
      <c r="L366" s="111"/>
      <c r="M366" s="111"/>
      <c r="N366" s="111"/>
      <c r="O366" s="112"/>
      <c r="P366" s="110"/>
      <c r="Q366" s="111"/>
      <c r="R366" s="111"/>
      <c r="S366" s="111"/>
      <c r="T366" s="112"/>
      <c r="U366" s="110"/>
      <c r="V366" s="111"/>
      <c r="W366" s="111"/>
      <c r="X366" s="111"/>
      <c r="Y366" s="112"/>
      <c r="Z366" s="89" t="s">
        <v>15791</v>
      </c>
      <c r="AA366" s="90"/>
      <c r="AB366" s="90" t="s">
        <v>15791</v>
      </c>
      <c r="AC366" s="98"/>
      <c r="AD366" s="91"/>
      <c r="AE366" s="89"/>
      <c r="AF366" s="90"/>
      <c r="AG366" s="90"/>
      <c r="AH366" s="90"/>
      <c r="AI366" s="91"/>
      <c r="AJ366" s="89"/>
      <c r="AK366" s="90"/>
      <c r="AL366" s="90"/>
      <c r="AM366" s="90"/>
      <c r="AN366" s="88"/>
      <c r="AO366" s="86"/>
      <c r="AP366" s="86"/>
      <c r="AQ366" s="86"/>
      <c r="AR366" s="86"/>
      <c r="AS366" s="88"/>
      <c r="AT366" s="89" t="s">
        <v>15791</v>
      </c>
      <c r="AU366" s="90"/>
      <c r="AV366" s="90" t="s">
        <v>15791</v>
      </c>
      <c r="AW366" s="90"/>
      <c r="AX366" s="90"/>
      <c r="AY366" s="90"/>
      <c r="AZ366" s="91"/>
      <c r="BA366" s="89"/>
      <c r="BB366" s="90"/>
      <c r="BC366" s="90"/>
      <c r="BD366" s="90"/>
      <c r="BE366" s="90"/>
      <c r="BF366" s="90"/>
      <c r="BG366" s="91"/>
      <c r="BH366" s="89"/>
      <c r="BI366" s="90"/>
      <c r="BJ366" s="90"/>
      <c r="BK366" s="90"/>
      <c r="BL366" s="90"/>
      <c r="BM366" s="90"/>
      <c r="BN366" s="91"/>
      <c r="BO366" s="26" t="s">
        <v>23107</v>
      </c>
      <c r="BR366" s="25"/>
    </row>
    <row r="367" customFormat="false" ht="13.2" hidden="false" customHeight="false" outlineLevel="0" collapsed="false">
      <c r="A367" s="25" t="s">
        <v>22711</v>
      </c>
      <c r="B367" s="79"/>
      <c r="C367" s="78"/>
      <c r="D367" s="113" t="s">
        <v>23108</v>
      </c>
      <c r="E367" s="79"/>
      <c r="F367" s="79"/>
      <c r="G367" s="79"/>
      <c r="H367" s="79"/>
      <c r="I367" s="80"/>
      <c r="J367" s="110"/>
      <c r="K367" s="111"/>
      <c r="L367" s="111"/>
      <c r="M367" s="111"/>
      <c r="N367" s="111"/>
      <c r="O367" s="112"/>
      <c r="P367" s="110"/>
      <c r="Q367" s="111"/>
      <c r="R367" s="111"/>
      <c r="S367" s="111"/>
      <c r="T367" s="112"/>
      <c r="U367" s="110"/>
      <c r="V367" s="111"/>
      <c r="W367" s="111"/>
      <c r="X367" s="111"/>
      <c r="Y367" s="112"/>
      <c r="Z367" s="89" t="s">
        <v>15791</v>
      </c>
      <c r="AA367" s="90"/>
      <c r="AB367" s="90" t="s">
        <v>15791</v>
      </c>
      <c r="AC367" s="98"/>
      <c r="AD367" s="91"/>
      <c r="AE367" s="89"/>
      <c r="AF367" s="90"/>
      <c r="AG367" s="90"/>
      <c r="AH367" s="90"/>
      <c r="AI367" s="91"/>
      <c r="AJ367" s="89"/>
      <c r="AK367" s="90"/>
      <c r="AL367" s="90"/>
      <c r="AM367" s="90"/>
      <c r="AN367" s="88"/>
      <c r="AO367" s="86"/>
      <c r="AP367" s="86"/>
      <c r="AQ367" s="86"/>
      <c r="AR367" s="86"/>
      <c r="AS367" s="88"/>
      <c r="AT367" s="89" t="s">
        <v>15791</v>
      </c>
      <c r="AU367" s="90"/>
      <c r="AV367" s="90" t="s">
        <v>15791</v>
      </c>
      <c r="AW367" s="90"/>
      <c r="AX367" s="90"/>
      <c r="AY367" s="90"/>
      <c r="AZ367" s="91"/>
      <c r="BA367" s="89"/>
      <c r="BB367" s="90"/>
      <c r="BC367" s="90"/>
      <c r="BD367" s="90"/>
      <c r="BE367" s="90"/>
      <c r="BF367" s="90"/>
      <c r="BG367" s="91"/>
      <c r="BH367" s="89"/>
      <c r="BI367" s="90"/>
      <c r="BJ367" s="90"/>
      <c r="BK367" s="90"/>
      <c r="BL367" s="90"/>
      <c r="BM367" s="90"/>
      <c r="BN367" s="91"/>
      <c r="BO367" s="114" t="s">
        <v>23109</v>
      </c>
      <c r="BR367" s="25"/>
    </row>
    <row r="368" customFormat="false" ht="13.2" hidden="false" customHeight="false" outlineLevel="0" collapsed="false">
      <c r="A368" s="25" t="s">
        <v>22711</v>
      </c>
      <c r="B368" s="79"/>
      <c r="C368" s="78"/>
      <c r="D368" s="113"/>
      <c r="E368" s="117" t="s">
        <v>23269</v>
      </c>
      <c r="F368" s="79"/>
      <c r="G368" s="79"/>
      <c r="H368" s="79"/>
      <c r="I368" s="80"/>
      <c r="J368" s="110"/>
      <c r="K368" s="111"/>
      <c r="L368" s="111"/>
      <c r="M368" s="111"/>
      <c r="N368" s="111"/>
      <c r="O368" s="112"/>
      <c r="P368" s="110"/>
      <c r="Q368" s="111"/>
      <c r="R368" s="111"/>
      <c r="S368" s="111"/>
      <c r="T368" s="112"/>
      <c r="U368" s="110"/>
      <c r="V368" s="111"/>
      <c r="W368" s="111"/>
      <c r="X368" s="111"/>
      <c r="Y368" s="112"/>
      <c r="Z368" s="89" t="s">
        <v>15791</v>
      </c>
      <c r="AA368" s="90"/>
      <c r="AB368" s="90" t="s">
        <v>15791</v>
      </c>
      <c r="AC368" s="90"/>
      <c r="AD368" s="91"/>
      <c r="AE368" s="89"/>
      <c r="AF368" s="90"/>
      <c r="AG368" s="90"/>
      <c r="AH368" s="90"/>
      <c r="AI368" s="91"/>
      <c r="AJ368" s="89"/>
      <c r="AK368" s="90"/>
      <c r="AL368" s="90"/>
      <c r="AM368" s="90"/>
      <c r="AN368" s="88"/>
      <c r="AO368" s="86"/>
      <c r="AP368" s="86"/>
      <c r="AQ368" s="86"/>
      <c r="AR368" s="86"/>
      <c r="AS368" s="88"/>
      <c r="AT368" s="89" t="s">
        <v>15791</v>
      </c>
      <c r="AU368" s="90"/>
      <c r="AV368" s="90" t="s">
        <v>15791</v>
      </c>
      <c r="AW368" s="90"/>
      <c r="AX368" s="90"/>
      <c r="AY368" s="90"/>
      <c r="AZ368" s="91"/>
      <c r="BA368" s="89"/>
      <c r="BB368" s="90"/>
      <c r="BC368" s="90"/>
      <c r="BD368" s="90"/>
      <c r="BE368" s="90"/>
      <c r="BF368" s="90"/>
      <c r="BG368" s="91"/>
      <c r="BH368" s="89"/>
      <c r="BI368" s="90"/>
      <c r="BJ368" s="90"/>
      <c r="BK368" s="90"/>
      <c r="BL368" s="90"/>
      <c r="BM368" s="90"/>
      <c r="BN368" s="91"/>
      <c r="BO368" s="26" t="s">
        <v>23296</v>
      </c>
      <c r="BP368" s="26" t="s">
        <v>23099</v>
      </c>
      <c r="BR368" s="25"/>
    </row>
    <row r="369" customFormat="false" ht="13.2" hidden="false" customHeight="false" outlineLevel="0" collapsed="false">
      <c r="A369" s="25" t="s">
        <v>22711</v>
      </c>
      <c r="B369" s="79"/>
      <c r="C369" s="78"/>
      <c r="D369" s="113"/>
      <c r="E369" s="117" t="s">
        <v>23271</v>
      </c>
      <c r="F369" s="79"/>
      <c r="G369" s="79"/>
      <c r="H369" s="79"/>
      <c r="I369" s="80"/>
      <c r="J369" s="110"/>
      <c r="K369" s="111"/>
      <c r="L369" s="111"/>
      <c r="M369" s="111"/>
      <c r="N369" s="111"/>
      <c r="O369" s="112"/>
      <c r="P369" s="110"/>
      <c r="Q369" s="111"/>
      <c r="R369" s="111"/>
      <c r="S369" s="111"/>
      <c r="T369" s="112"/>
      <c r="U369" s="110"/>
      <c r="V369" s="111"/>
      <c r="W369" s="111"/>
      <c r="X369" s="111"/>
      <c r="Y369" s="112"/>
      <c r="Z369" s="89" t="s">
        <v>15791</v>
      </c>
      <c r="AA369" s="90"/>
      <c r="AB369" s="90" t="s">
        <v>15791</v>
      </c>
      <c r="AC369" s="98"/>
      <c r="AD369" s="91"/>
      <c r="AE369" s="89"/>
      <c r="AF369" s="90"/>
      <c r="AG369" s="90"/>
      <c r="AH369" s="90"/>
      <c r="AI369" s="91"/>
      <c r="AJ369" s="89"/>
      <c r="AK369" s="90"/>
      <c r="AL369" s="90"/>
      <c r="AM369" s="90"/>
      <c r="AN369" s="88"/>
      <c r="AO369" s="86"/>
      <c r="AP369" s="86"/>
      <c r="AQ369" s="86"/>
      <c r="AR369" s="86"/>
      <c r="AS369" s="88"/>
      <c r="AT369" s="89" t="s">
        <v>15791</v>
      </c>
      <c r="AU369" s="90"/>
      <c r="AV369" s="90" t="s">
        <v>15791</v>
      </c>
      <c r="AW369" s="90"/>
      <c r="AX369" s="90"/>
      <c r="AY369" s="90"/>
      <c r="AZ369" s="91"/>
      <c r="BA369" s="89"/>
      <c r="BB369" s="90"/>
      <c r="BC369" s="90"/>
      <c r="BD369" s="90"/>
      <c r="BE369" s="90"/>
      <c r="BF369" s="90"/>
      <c r="BG369" s="91"/>
      <c r="BH369" s="89"/>
      <c r="BI369" s="90"/>
      <c r="BJ369" s="90"/>
      <c r="BK369" s="90"/>
      <c r="BL369" s="90"/>
      <c r="BM369" s="90"/>
      <c r="BN369" s="91"/>
      <c r="BO369" s="114" t="s">
        <v>23297</v>
      </c>
      <c r="BR369" s="25"/>
    </row>
    <row r="370" customFormat="false" ht="13.2" hidden="false" customHeight="false" outlineLevel="0" collapsed="false">
      <c r="A370" s="25" t="s">
        <v>22711</v>
      </c>
      <c r="B370" s="79"/>
      <c r="C370" s="78"/>
      <c r="D370" s="113"/>
      <c r="E370" s="117" t="s">
        <v>23298</v>
      </c>
      <c r="F370" s="79"/>
      <c r="G370" s="79"/>
      <c r="H370" s="79"/>
      <c r="I370" s="80"/>
      <c r="J370" s="110"/>
      <c r="K370" s="111"/>
      <c r="L370" s="111"/>
      <c r="M370" s="111"/>
      <c r="N370" s="111"/>
      <c r="O370" s="112"/>
      <c r="P370" s="110"/>
      <c r="Q370" s="111"/>
      <c r="R370" s="111"/>
      <c r="S370" s="111"/>
      <c r="T370" s="112"/>
      <c r="U370" s="110"/>
      <c r="V370" s="111"/>
      <c r="W370" s="111"/>
      <c r="X370" s="111"/>
      <c r="Y370" s="112"/>
      <c r="Z370" s="89" t="s">
        <v>15791</v>
      </c>
      <c r="AA370" s="90"/>
      <c r="AB370" s="90" t="s">
        <v>15791</v>
      </c>
      <c r="AC370" s="90"/>
      <c r="AD370" s="91"/>
      <c r="AE370" s="89"/>
      <c r="AF370" s="90"/>
      <c r="AG370" s="90"/>
      <c r="AH370" s="90"/>
      <c r="AI370" s="91"/>
      <c r="AJ370" s="89"/>
      <c r="AK370" s="90"/>
      <c r="AL370" s="90"/>
      <c r="AM370" s="90"/>
      <c r="AN370" s="88"/>
      <c r="AO370" s="86"/>
      <c r="AP370" s="86"/>
      <c r="AQ370" s="86"/>
      <c r="AR370" s="86"/>
      <c r="AS370" s="88"/>
      <c r="AT370" s="89" t="s">
        <v>15791</v>
      </c>
      <c r="AU370" s="90"/>
      <c r="AV370" s="90" t="s">
        <v>15791</v>
      </c>
      <c r="AW370" s="90"/>
      <c r="AX370" s="90"/>
      <c r="AY370" s="90"/>
      <c r="AZ370" s="91"/>
      <c r="BA370" s="89"/>
      <c r="BB370" s="90"/>
      <c r="BC370" s="90"/>
      <c r="BD370" s="90"/>
      <c r="BE370" s="90"/>
      <c r="BF370" s="90"/>
      <c r="BG370" s="91"/>
      <c r="BH370" s="89"/>
      <c r="BI370" s="90"/>
      <c r="BJ370" s="90"/>
      <c r="BK370" s="90"/>
      <c r="BL370" s="90"/>
      <c r="BM370" s="90"/>
      <c r="BN370" s="91"/>
      <c r="BO370" s="26" t="s">
        <v>23299</v>
      </c>
      <c r="BP370" s="26" t="s">
        <v>23099</v>
      </c>
      <c r="BR370" s="25"/>
    </row>
    <row r="371" customFormat="false" ht="13.2" hidden="false" customHeight="false" outlineLevel="0" collapsed="false">
      <c r="A371" s="25" t="s">
        <v>22711</v>
      </c>
      <c r="B371" s="79"/>
      <c r="C371" s="78"/>
      <c r="D371" s="113"/>
      <c r="E371" s="117" t="s">
        <v>23300</v>
      </c>
      <c r="F371" s="79"/>
      <c r="G371" s="79"/>
      <c r="H371" s="79"/>
      <c r="I371" s="80"/>
      <c r="J371" s="110"/>
      <c r="K371" s="111"/>
      <c r="L371" s="111"/>
      <c r="M371" s="111"/>
      <c r="N371" s="111"/>
      <c r="O371" s="112"/>
      <c r="P371" s="110"/>
      <c r="Q371" s="111"/>
      <c r="R371" s="111"/>
      <c r="S371" s="111"/>
      <c r="T371" s="112"/>
      <c r="U371" s="110"/>
      <c r="V371" s="111"/>
      <c r="W371" s="111"/>
      <c r="X371" s="111"/>
      <c r="Y371" s="112"/>
      <c r="Z371" s="89" t="s">
        <v>15791</v>
      </c>
      <c r="AA371" s="90"/>
      <c r="AB371" s="90" t="s">
        <v>15791</v>
      </c>
      <c r="AC371" s="98"/>
      <c r="AD371" s="91"/>
      <c r="AE371" s="89"/>
      <c r="AF371" s="90"/>
      <c r="AG371" s="90"/>
      <c r="AH371" s="90"/>
      <c r="AI371" s="91"/>
      <c r="AJ371" s="89"/>
      <c r="AK371" s="90"/>
      <c r="AL371" s="90"/>
      <c r="AM371" s="90"/>
      <c r="AN371" s="88"/>
      <c r="AO371" s="86"/>
      <c r="AP371" s="86"/>
      <c r="AQ371" s="86"/>
      <c r="AR371" s="86"/>
      <c r="AS371" s="88"/>
      <c r="AT371" s="89" t="s">
        <v>15791</v>
      </c>
      <c r="AU371" s="90"/>
      <c r="AV371" s="90" t="s">
        <v>15791</v>
      </c>
      <c r="AW371" s="90"/>
      <c r="AX371" s="90"/>
      <c r="AY371" s="90"/>
      <c r="AZ371" s="91"/>
      <c r="BA371" s="89"/>
      <c r="BB371" s="90"/>
      <c r="BC371" s="90"/>
      <c r="BD371" s="90"/>
      <c r="BE371" s="90"/>
      <c r="BF371" s="90"/>
      <c r="BG371" s="91"/>
      <c r="BH371" s="89"/>
      <c r="BI371" s="90"/>
      <c r="BJ371" s="90"/>
      <c r="BK371" s="90"/>
      <c r="BL371" s="90"/>
      <c r="BM371" s="90"/>
      <c r="BN371" s="91"/>
      <c r="BO371" s="114" t="s">
        <v>23301</v>
      </c>
      <c r="BR371" s="25"/>
    </row>
    <row r="372" customFormat="false" ht="13.2" hidden="false" customHeight="false" outlineLevel="0" collapsed="false">
      <c r="A372" s="25" t="s">
        <v>22711</v>
      </c>
      <c r="B372" s="79"/>
      <c r="C372" s="78"/>
      <c r="D372" s="113"/>
      <c r="E372" s="117" t="s">
        <v>23230</v>
      </c>
      <c r="F372" s="79"/>
      <c r="G372" s="79"/>
      <c r="H372" s="79"/>
      <c r="I372" s="80"/>
      <c r="J372" s="110"/>
      <c r="K372" s="111"/>
      <c r="L372" s="111"/>
      <c r="M372" s="111"/>
      <c r="N372" s="111"/>
      <c r="O372" s="112"/>
      <c r="P372" s="110"/>
      <c r="Q372" s="111"/>
      <c r="R372" s="111"/>
      <c r="S372" s="111"/>
      <c r="T372" s="112"/>
      <c r="U372" s="110"/>
      <c r="V372" s="111"/>
      <c r="W372" s="111"/>
      <c r="X372" s="111"/>
      <c r="Y372" s="112"/>
      <c r="Z372" s="89" t="s">
        <v>15791</v>
      </c>
      <c r="AA372" s="90"/>
      <c r="AB372" s="90" t="s">
        <v>15791</v>
      </c>
      <c r="AC372" s="90"/>
      <c r="AD372" s="91"/>
      <c r="AE372" s="89"/>
      <c r="AF372" s="90"/>
      <c r="AG372" s="90"/>
      <c r="AH372" s="90"/>
      <c r="AI372" s="91"/>
      <c r="AJ372" s="89"/>
      <c r="AK372" s="90"/>
      <c r="AL372" s="90"/>
      <c r="AM372" s="90"/>
      <c r="AN372" s="88"/>
      <c r="AO372" s="86"/>
      <c r="AP372" s="86"/>
      <c r="AQ372" s="86"/>
      <c r="AR372" s="86"/>
      <c r="AS372" s="88"/>
      <c r="AT372" s="89" t="s">
        <v>15791</v>
      </c>
      <c r="AU372" s="90"/>
      <c r="AV372" s="90" t="s">
        <v>15791</v>
      </c>
      <c r="AW372" s="90"/>
      <c r="AX372" s="90"/>
      <c r="AY372" s="90"/>
      <c r="AZ372" s="91"/>
      <c r="BA372" s="89"/>
      <c r="BB372" s="90"/>
      <c r="BC372" s="90"/>
      <c r="BD372" s="90"/>
      <c r="BE372" s="90"/>
      <c r="BF372" s="90"/>
      <c r="BG372" s="91"/>
      <c r="BH372" s="89"/>
      <c r="BI372" s="90"/>
      <c r="BJ372" s="90"/>
      <c r="BK372" s="90"/>
      <c r="BL372" s="90"/>
      <c r="BM372" s="90"/>
      <c r="BN372" s="91"/>
      <c r="BO372" s="114" t="s">
        <v>23231</v>
      </c>
      <c r="BP372" s="26" t="s">
        <v>23099</v>
      </c>
      <c r="BR372" s="25"/>
    </row>
    <row r="373" customFormat="false" ht="13.2" hidden="false" customHeight="false" outlineLevel="0" collapsed="false">
      <c r="A373" s="25" t="s">
        <v>22711</v>
      </c>
      <c r="B373" s="79"/>
      <c r="C373" s="78"/>
      <c r="D373" s="113"/>
      <c r="E373" s="117" t="s">
        <v>23232</v>
      </c>
      <c r="F373" s="79"/>
      <c r="G373" s="79"/>
      <c r="H373" s="79"/>
      <c r="I373" s="80"/>
      <c r="J373" s="110"/>
      <c r="K373" s="111"/>
      <c r="L373" s="111"/>
      <c r="M373" s="111"/>
      <c r="N373" s="111"/>
      <c r="O373" s="112"/>
      <c r="P373" s="110"/>
      <c r="Q373" s="111"/>
      <c r="R373" s="111"/>
      <c r="S373" s="111"/>
      <c r="T373" s="112"/>
      <c r="U373" s="110"/>
      <c r="V373" s="111"/>
      <c r="W373" s="111"/>
      <c r="X373" s="111"/>
      <c r="Y373" s="112"/>
      <c r="Z373" s="89" t="s">
        <v>15791</v>
      </c>
      <c r="AA373" s="90"/>
      <c r="AB373" s="90" t="s">
        <v>15791</v>
      </c>
      <c r="AC373" s="98"/>
      <c r="AD373" s="91"/>
      <c r="AE373" s="89"/>
      <c r="AF373" s="90"/>
      <c r="AG373" s="90"/>
      <c r="AH373" s="90"/>
      <c r="AI373" s="91"/>
      <c r="AJ373" s="89"/>
      <c r="AK373" s="90"/>
      <c r="AL373" s="90"/>
      <c r="AM373" s="90"/>
      <c r="AN373" s="88"/>
      <c r="AO373" s="86"/>
      <c r="AP373" s="86"/>
      <c r="AQ373" s="86"/>
      <c r="AR373" s="86"/>
      <c r="AS373" s="88"/>
      <c r="AT373" s="89" t="s">
        <v>15791</v>
      </c>
      <c r="AU373" s="90"/>
      <c r="AV373" s="90" t="s">
        <v>15791</v>
      </c>
      <c r="AW373" s="90"/>
      <c r="AX373" s="90"/>
      <c r="AY373" s="90"/>
      <c r="AZ373" s="91"/>
      <c r="BA373" s="89"/>
      <c r="BB373" s="90"/>
      <c r="BC373" s="90"/>
      <c r="BD373" s="90"/>
      <c r="BE373" s="90"/>
      <c r="BF373" s="90"/>
      <c r="BG373" s="91"/>
      <c r="BH373" s="89"/>
      <c r="BI373" s="90"/>
      <c r="BJ373" s="90"/>
      <c r="BK373" s="90"/>
      <c r="BL373" s="90"/>
      <c r="BM373" s="90"/>
      <c r="BN373" s="91"/>
      <c r="BO373" s="114" t="s">
        <v>23233</v>
      </c>
      <c r="BR373" s="25"/>
    </row>
    <row r="374" customFormat="false" ht="13.2" hidden="false" customHeight="false" outlineLevel="0" collapsed="false">
      <c r="A374" s="25" t="s">
        <v>22711</v>
      </c>
      <c r="B374" s="79"/>
      <c r="C374" s="78"/>
      <c r="D374" s="113"/>
      <c r="E374" s="117" t="s">
        <v>23238</v>
      </c>
      <c r="F374" s="79"/>
      <c r="G374" s="79"/>
      <c r="H374" s="79"/>
      <c r="I374" s="80"/>
      <c r="J374" s="110"/>
      <c r="K374" s="111"/>
      <c r="L374" s="111"/>
      <c r="M374" s="111"/>
      <c r="N374" s="111"/>
      <c r="O374" s="112"/>
      <c r="P374" s="110"/>
      <c r="Q374" s="111"/>
      <c r="R374" s="111"/>
      <c r="S374" s="111"/>
      <c r="T374" s="112"/>
      <c r="U374" s="110"/>
      <c r="V374" s="111"/>
      <c r="W374" s="111"/>
      <c r="X374" s="111"/>
      <c r="Y374" s="112"/>
      <c r="Z374" s="89" t="s">
        <v>15791</v>
      </c>
      <c r="AA374" s="90"/>
      <c r="AB374" s="90" t="s">
        <v>15791</v>
      </c>
      <c r="AC374" s="90"/>
      <c r="AD374" s="91"/>
      <c r="AE374" s="89"/>
      <c r="AF374" s="90"/>
      <c r="AG374" s="90"/>
      <c r="AH374" s="90"/>
      <c r="AI374" s="91"/>
      <c r="AJ374" s="89"/>
      <c r="AK374" s="90"/>
      <c r="AL374" s="90"/>
      <c r="AM374" s="90"/>
      <c r="AN374" s="88"/>
      <c r="AO374" s="86"/>
      <c r="AP374" s="86"/>
      <c r="AQ374" s="86"/>
      <c r="AR374" s="86"/>
      <c r="AS374" s="88"/>
      <c r="AT374" s="89" t="s">
        <v>15791</v>
      </c>
      <c r="AU374" s="90"/>
      <c r="AV374" s="90" t="s">
        <v>15791</v>
      </c>
      <c r="AW374" s="90"/>
      <c r="AX374" s="90"/>
      <c r="AY374" s="90"/>
      <c r="AZ374" s="91"/>
      <c r="BA374" s="89"/>
      <c r="BB374" s="90"/>
      <c r="BC374" s="90"/>
      <c r="BD374" s="90"/>
      <c r="BE374" s="90"/>
      <c r="BF374" s="90"/>
      <c r="BG374" s="91"/>
      <c r="BH374" s="89"/>
      <c r="BI374" s="90"/>
      <c r="BJ374" s="90"/>
      <c r="BK374" s="90"/>
      <c r="BL374" s="90"/>
      <c r="BM374" s="90"/>
      <c r="BN374" s="91"/>
      <c r="BO374" s="114" t="s">
        <v>23239</v>
      </c>
      <c r="BR374" s="25"/>
    </row>
    <row r="375" customFormat="false" ht="13.2" hidden="false" customHeight="false" outlineLevel="0" collapsed="false">
      <c r="A375" s="25" t="s">
        <v>22711</v>
      </c>
      <c r="B375" s="79"/>
      <c r="C375" s="78"/>
      <c r="D375" s="113"/>
      <c r="E375" s="117" t="s">
        <v>23240</v>
      </c>
      <c r="F375" s="79"/>
      <c r="G375" s="79"/>
      <c r="H375" s="79"/>
      <c r="I375" s="80"/>
      <c r="J375" s="110"/>
      <c r="K375" s="111"/>
      <c r="L375" s="111"/>
      <c r="M375" s="111"/>
      <c r="N375" s="111"/>
      <c r="O375" s="112"/>
      <c r="P375" s="110"/>
      <c r="Q375" s="111"/>
      <c r="R375" s="111"/>
      <c r="S375" s="111"/>
      <c r="T375" s="112"/>
      <c r="U375" s="110"/>
      <c r="V375" s="111"/>
      <c r="W375" s="111"/>
      <c r="X375" s="111"/>
      <c r="Y375" s="112"/>
      <c r="Z375" s="89" t="s">
        <v>15791</v>
      </c>
      <c r="AA375" s="90"/>
      <c r="AB375" s="90" t="s">
        <v>15791</v>
      </c>
      <c r="AC375" s="98"/>
      <c r="AD375" s="91"/>
      <c r="AE375" s="89"/>
      <c r="AF375" s="90"/>
      <c r="AG375" s="90"/>
      <c r="AH375" s="90"/>
      <c r="AI375" s="91"/>
      <c r="AJ375" s="89"/>
      <c r="AK375" s="90"/>
      <c r="AL375" s="90"/>
      <c r="AM375" s="90"/>
      <c r="AN375" s="88"/>
      <c r="AO375" s="86"/>
      <c r="AP375" s="86"/>
      <c r="AQ375" s="86"/>
      <c r="AR375" s="86"/>
      <c r="AS375" s="88"/>
      <c r="AT375" s="89" t="s">
        <v>15791</v>
      </c>
      <c r="AU375" s="90"/>
      <c r="AV375" s="90" t="s">
        <v>15791</v>
      </c>
      <c r="AW375" s="90"/>
      <c r="AX375" s="90"/>
      <c r="AY375" s="90"/>
      <c r="AZ375" s="91"/>
      <c r="BA375" s="89"/>
      <c r="BB375" s="90"/>
      <c r="BC375" s="90"/>
      <c r="BD375" s="90"/>
      <c r="BE375" s="90"/>
      <c r="BF375" s="90"/>
      <c r="BG375" s="91"/>
      <c r="BH375" s="89"/>
      <c r="BI375" s="90"/>
      <c r="BJ375" s="90"/>
      <c r="BK375" s="90"/>
      <c r="BL375" s="90"/>
      <c r="BM375" s="90"/>
      <c r="BN375" s="91"/>
      <c r="BO375" s="114" t="s">
        <v>23241</v>
      </c>
      <c r="BR375" s="25"/>
    </row>
    <row r="376" customFormat="false" ht="13.2" hidden="false" customHeight="false" outlineLevel="0" collapsed="false">
      <c r="A376" s="25" t="s">
        <v>22711</v>
      </c>
      <c r="B376" s="79"/>
      <c r="C376" s="78"/>
      <c r="D376" s="113"/>
      <c r="E376" s="117" t="s">
        <v>23114</v>
      </c>
      <c r="F376" s="79"/>
      <c r="G376" s="79"/>
      <c r="H376" s="79"/>
      <c r="I376" s="80"/>
      <c r="J376" s="110"/>
      <c r="K376" s="111"/>
      <c r="L376" s="111"/>
      <c r="M376" s="111"/>
      <c r="N376" s="111"/>
      <c r="O376" s="112"/>
      <c r="P376" s="110"/>
      <c r="Q376" s="111"/>
      <c r="R376" s="111"/>
      <c r="S376" s="111"/>
      <c r="T376" s="112"/>
      <c r="U376" s="110"/>
      <c r="V376" s="111"/>
      <c r="W376" s="111"/>
      <c r="X376" s="111"/>
      <c r="Y376" s="112"/>
      <c r="Z376" s="89" t="s">
        <v>15791</v>
      </c>
      <c r="AA376" s="90"/>
      <c r="AB376" s="90" t="s">
        <v>15791</v>
      </c>
      <c r="AC376" s="90"/>
      <c r="AD376" s="91"/>
      <c r="AE376" s="89"/>
      <c r="AF376" s="90"/>
      <c r="AG376" s="90"/>
      <c r="AH376" s="90"/>
      <c r="AI376" s="91"/>
      <c r="AJ376" s="89"/>
      <c r="AK376" s="90"/>
      <c r="AL376" s="90"/>
      <c r="AM376" s="90"/>
      <c r="AN376" s="88"/>
      <c r="AO376" s="86"/>
      <c r="AP376" s="86"/>
      <c r="AQ376" s="86"/>
      <c r="AR376" s="86"/>
      <c r="AS376" s="88"/>
      <c r="AT376" s="89" t="s">
        <v>15791</v>
      </c>
      <c r="AU376" s="90"/>
      <c r="AV376" s="90" t="s">
        <v>15791</v>
      </c>
      <c r="AW376" s="90"/>
      <c r="AX376" s="90"/>
      <c r="AY376" s="90"/>
      <c r="AZ376" s="91"/>
      <c r="BA376" s="89"/>
      <c r="BB376" s="90"/>
      <c r="BC376" s="90"/>
      <c r="BD376" s="90"/>
      <c r="BE376" s="90"/>
      <c r="BF376" s="90"/>
      <c r="BG376" s="91"/>
      <c r="BH376" s="89"/>
      <c r="BI376" s="90"/>
      <c r="BJ376" s="90"/>
      <c r="BK376" s="90"/>
      <c r="BL376" s="90"/>
      <c r="BM376" s="90"/>
      <c r="BN376" s="91"/>
      <c r="BO376" s="114" t="s">
        <v>23115</v>
      </c>
      <c r="BP376" s="26" t="s">
        <v>23099</v>
      </c>
      <c r="BR376" s="25"/>
    </row>
    <row r="377" customFormat="false" ht="13.2" hidden="false" customHeight="false" outlineLevel="0" collapsed="false">
      <c r="A377" s="25" t="s">
        <v>22711</v>
      </c>
      <c r="B377" s="79"/>
      <c r="C377" s="78"/>
      <c r="D377" s="113"/>
      <c r="E377" s="117" t="s">
        <v>23116</v>
      </c>
      <c r="F377" s="79"/>
      <c r="G377" s="79"/>
      <c r="H377" s="79"/>
      <c r="I377" s="80"/>
      <c r="J377" s="110"/>
      <c r="K377" s="111"/>
      <c r="L377" s="111"/>
      <c r="M377" s="111"/>
      <c r="N377" s="111"/>
      <c r="O377" s="112"/>
      <c r="P377" s="110"/>
      <c r="Q377" s="111"/>
      <c r="R377" s="111"/>
      <c r="S377" s="111"/>
      <c r="T377" s="112"/>
      <c r="U377" s="110"/>
      <c r="V377" s="111"/>
      <c r="W377" s="111"/>
      <c r="X377" s="111"/>
      <c r="Y377" s="112"/>
      <c r="Z377" s="89" t="s">
        <v>15791</v>
      </c>
      <c r="AA377" s="90"/>
      <c r="AB377" s="90" t="s">
        <v>15791</v>
      </c>
      <c r="AC377" s="98"/>
      <c r="AD377" s="91"/>
      <c r="AE377" s="89"/>
      <c r="AF377" s="90"/>
      <c r="AG377" s="90"/>
      <c r="AH377" s="90"/>
      <c r="AI377" s="91"/>
      <c r="AJ377" s="89"/>
      <c r="AK377" s="90"/>
      <c r="AL377" s="90"/>
      <c r="AM377" s="90"/>
      <c r="AN377" s="88"/>
      <c r="AO377" s="86"/>
      <c r="AP377" s="86"/>
      <c r="AQ377" s="86"/>
      <c r="AR377" s="86"/>
      <c r="AS377" s="88"/>
      <c r="AT377" s="89" t="s">
        <v>15791</v>
      </c>
      <c r="AU377" s="90"/>
      <c r="AV377" s="90" t="s">
        <v>15791</v>
      </c>
      <c r="AW377" s="90"/>
      <c r="AX377" s="90"/>
      <c r="AY377" s="90"/>
      <c r="AZ377" s="91"/>
      <c r="BA377" s="89"/>
      <c r="BB377" s="90"/>
      <c r="BC377" s="90"/>
      <c r="BD377" s="90"/>
      <c r="BE377" s="90"/>
      <c r="BF377" s="90"/>
      <c r="BG377" s="91"/>
      <c r="BH377" s="89"/>
      <c r="BI377" s="90"/>
      <c r="BJ377" s="90"/>
      <c r="BK377" s="90"/>
      <c r="BL377" s="90"/>
      <c r="BM377" s="90"/>
      <c r="BN377" s="91"/>
      <c r="BO377" s="114" t="s">
        <v>23117</v>
      </c>
      <c r="BR377" s="25"/>
    </row>
    <row r="378" customFormat="false" ht="13.2" hidden="false" customHeight="false" outlineLevel="0" collapsed="false">
      <c r="A378" s="25" t="s">
        <v>22711</v>
      </c>
      <c r="B378" s="79"/>
      <c r="C378" s="78"/>
      <c r="D378" s="113"/>
      <c r="E378" s="117" t="s">
        <v>23246</v>
      </c>
      <c r="F378" s="79"/>
      <c r="G378" s="79"/>
      <c r="H378" s="79"/>
      <c r="I378" s="80"/>
      <c r="J378" s="110"/>
      <c r="K378" s="111"/>
      <c r="L378" s="111"/>
      <c r="M378" s="111"/>
      <c r="N378" s="111"/>
      <c r="O378" s="112"/>
      <c r="P378" s="110"/>
      <c r="Q378" s="111"/>
      <c r="R378" s="111"/>
      <c r="S378" s="111"/>
      <c r="T378" s="112"/>
      <c r="U378" s="110"/>
      <c r="V378" s="111"/>
      <c r="W378" s="111"/>
      <c r="X378" s="111"/>
      <c r="Y378" s="112"/>
      <c r="Z378" s="89" t="s">
        <v>15791</v>
      </c>
      <c r="AA378" s="90"/>
      <c r="AB378" s="90" t="s">
        <v>15791</v>
      </c>
      <c r="AC378" s="90"/>
      <c r="AD378" s="91"/>
      <c r="AE378" s="89"/>
      <c r="AF378" s="90"/>
      <c r="AG378" s="90"/>
      <c r="AH378" s="90"/>
      <c r="AI378" s="91"/>
      <c r="AJ378" s="89"/>
      <c r="AK378" s="90"/>
      <c r="AL378" s="90"/>
      <c r="AM378" s="90"/>
      <c r="AN378" s="88"/>
      <c r="AO378" s="86"/>
      <c r="AP378" s="86"/>
      <c r="AQ378" s="86"/>
      <c r="AR378" s="86"/>
      <c r="AS378" s="88"/>
      <c r="AT378" s="89" t="s">
        <v>15791</v>
      </c>
      <c r="AU378" s="90"/>
      <c r="AV378" s="90" t="s">
        <v>15791</v>
      </c>
      <c r="AW378" s="90"/>
      <c r="AX378" s="90"/>
      <c r="AY378" s="90"/>
      <c r="AZ378" s="91"/>
      <c r="BA378" s="89"/>
      <c r="BB378" s="90"/>
      <c r="BC378" s="90"/>
      <c r="BD378" s="90"/>
      <c r="BE378" s="90"/>
      <c r="BF378" s="90"/>
      <c r="BG378" s="91"/>
      <c r="BH378" s="89"/>
      <c r="BI378" s="90"/>
      <c r="BJ378" s="90"/>
      <c r="BK378" s="90"/>
      <c r="BL378" s="90"/>
      <c r="BM378" s="90"/>
      <c r="BN378" s="91"/>
      <c r="BO378" s="114" t="s">
        <v>23247</v>
      </c>
      <c r="BP378" s="26" t="s">
        <v>23099</v>
      </c>
      <c r="BR378" s="25"/>
    </row>
    <row r="379" customFormat="false" ht="13.2" hidden="false" customHeight="false" outlineLevel="0" collapsed="false">
      <c r="A379" s="25" t="s">
        <v>22711</v>
      </c>
      <c r="B379" s="79"/>
      <c r="C379" s="78"/>
      <c r="D379" s="113"/>
      <c r="E379" s="117" t="s">
        <v>23120</v>
      </c>
      <c r="F379" s="79"/>
      <c r="G379" s="79"/>
      <c r="H379" s="79"/>
      <c r="I379" s="80"/>
      <c r="J379" s="110"/>
      <c r="K379" s="111"/>
      <c r="L379" s="111"/>
      <c r="M379" s="111"/>
      <c r="N379" s="111"/>
      <c r="O379" s="112"/>
      <c r="P379" s="110"/>
      <c r="Q379" s="111"/>
      <c r="R379" s="111"/>
      <c r="S379" s="111"/>
      <c r="T379" s="112"/>
      <c r="U379" s="110"/>
      <c r="V379" s="111"/>
      <c r="W379" s="111"/>
      <c r="X379" s="111"/>
      <c r="Y379" s="112"/>
      <c r="Z379" s="89" t="s">
        <v>15791</v>
      </c>
      <c r="AA379" s="90"/>
      <c r="AB379" s="90" t="s">
        <v>15791</v>
      </c>
      <c r="AC379" s="98"/>
      <c r="AD379" s="91"/>
      <c r="AE379" s="89"/>
      <c r="AF379" s="90"/>
      <c r="AG379" s="90"/>
      <c r="AH379" s="90"/>
      <c r="AI379" s="91"/>
      <c r="AJ379" s="89"/>
      <c r="AK379" s="90"/>
      <c r="AL379" s="90"/>
      <c r="AM379" s="90"/>
      <c r="AN379" s="88"/>
      <c r="AO379" s="86"/>
      <c r="AP379" s="86"/>
      <c r="AQ379" s="86"/>
      <c r="AR379" s="86"/>
      <c r="AS379" s="88"/>
      <c r="AT379" s="89" t="s">
        <v>15791</v>
      </c>
      <c r="AU379" s="90"/>
      <c r="AV379" s="90" t="s">
        <v>15791</v>
      </c>
      <c r="AW379" s="90"/>
      <c r="AX379" s="90"/>
      <c r="AY379" s="90"/>
      <c r="AZ379" s="91"/>
      <c r="BA379" s="89"/>
      <c r="BB379" s="90"/>
      <c r="BC379" s="90"/>
      <c r="BD379" s="90"/>
      <c r="BE379" s="90"/>
      <c r="BF379" s="90"/>
      <c r="BG379" s="91"/>
      <c r="BH379" s="89"/>
      <c r="BI379" s="90"/>
      <c r="BJ379" s="90"/>
      <c r="BK379" s="90"/>
      <c r="BL379" s="90"/>
      <c r="BM379" s="90"/>
      <c r="BN379" s="91"/>
      <c r="BO379" s="114" t="s">
        <v>23248</v>
      </c>
      <c r="BR379" s="25"/>
    </row>
    <row r="380" customFormat="false" ht="13.2" hidden="false" customHeight="false" outlineLevel="0" collapsed="false">
      <c r="A380" s="25" t="s">
        <v>22711</v>
      </c>
      <c r="B380" s="79"/>
      <c r="C380" s="78"/>
      <c r="D380" s="113"/>
      <c r="E380" s="117" t="s">
        <v>23249</v>
      </c>
      <c r="F380" s="79"/>
      <c r="G380" s="79"/>
      <c r="H380" s="79"/>
      <c r="I380" s="80"/>
      <c r="J380" s="110"/>
      <c r="K380" s="111"/>
      <c r="L380" s="111"/>
      <c r="M380" s="111"/>
      <c r="N380" s="111"/>
      <c r="O380" s="112"/>
      <c r="P380" s="110"/>
      <c r="Q380" s="111"/>
      <c r="R380" s="111"/>
      <c r="S380" s="111"/>
      <c r="T380" s="112"/>
      <c r="U380" s="110"/>
      <c r="V380" s="111"/>
      <c r="W380" s="111"/>
      <c r="X380" s="111"/>
      <c r="Y380" s="112"/>
      <c r="Z380" s="89" t="s">
        <v>15791</v>
      </c>
      <c r="AA380" s="90"/>
      <c r="AB380" s="90" t="s">
        <v>15791</v>
      </c>
      <c r="AC380" s="90"/>
      <c r="AD380" s="91"/>
      <c r="AE380" s="89"/>
      <c r="AF380" s="90"/>
      <c r="AG380" s="90"/>
      <c r="AH380" s="90"/>
      <c r="AI380" s="91"/>
      <c r="AJ380" s="89"/>
      <c r="AK380" s="90"/>
      <c r="AL380" s="90"/>
      <c r="AM380" s="90"/>
      <c r="AN380" s="88"/>
      <c r="AO380" s="86"/>
      <c r="AP380" s="86"/>
      <c r="AQ380" s="86"/>
      <c r="AR380" s="86"/>
      <c r="AS380" s="88"/>
      <c r="AT380" s="89" t="s">
        <v>15791</v>
      </c>
      <c r="AU380" s="90"/>
      <c r="AV380" s="90" t="s">
        <v>15791</v>
      </c>
      <c r="AW380" s="90"/>
      <c r="AX380" s="90"/>
      <c r="AY380" s="90"/>
      <c r="AZ380" s="91"/>
      <c r="BA380" s="89"/>
      <c r="BB380" s="90"/>
      <c r="BC380" s="90"/>
      <c r="BD380" s="90"/>
      <c r="BE380" s="90"/>
      <c r="BF380" s="90"/>
      <c r="BG380" s="91"/>
      <c r="BH380" s="89"/>
      <c r="BI380" s="90"/>
      <c r="BJ380" s="90"/>
      <c r="BK380" s="90"/>
      <c r="BL380" s="90"/>
      <c r="BM380" s="90"/>
      <c r="BN380" s="91"/>
      <c r="BO380" s="114" t="s">
        <v>23250</v>
      </c>
      <c r="BP380" s="26" t="s">
        <v>23099</v>
      </c>
      <c r="BR380" s="25"/>
    </row>
    <row r="381" customFormat="false" ht="13.2" hidden="false" customHeight="false" outlineLevel="0" collapsed="false">
      <c r="A381" s="25" t="s">
        <v>22711</v>
      </c>
      <c r="B381" s="79"/>
      <c r="C381" s="78"/>
      <c r="D381" s="113"/>
      <c r="E381" s="117" t="s">
        <v>23251</v>
      </c>
      <c r="F381" s="79"/>
      <c r="G381" s="79"/>
      <c r="H381" s="79"/>
      <c r="I381" s="80"/>
      <c r="J381" s="110"/>
      <c r="K381" s="111"/>
      <c r="L381" s="111"/>
      <c r="M381" s="111"/>
      <c r="N381" s="111"/>
      <c r="O381" s="112"/>
      <c r="P381" s="110"/>
      <c r="Q381" s="111"/>
      <c r="R381" s="111"/>
      <c r="S381" s="111"/>
      <c r="T381" s="112"/>
      <c r="U381" s="110"/>
      <c r="V381" s="111"/>
      <c r="W381" s="111"/>
      <c r="X381" s="111"/>
      <c r="Y381" s="112"/>
      <c r="Z381" s="89" t="s">
        <v>15791</v>
      </c>
      <c r="AA381" s="90"/>
      <c r="AB381" s="90" t="s">
        <v>15791</v>
      </c>
      <c r="AC381" s="98"/>
      <c r="AD381" s="91"/>
      <c r="AE381" s="89"/>
      <c r="AF381" s="90"/>
      <c r="AG381" s="90"/>
      <c r="AH381" s="90"/>
      <c r="AI381" s="91"/>
      <c r="AJ381" s="89"/>
      <c r="AK381" s="90"/>
      <c r="AL381" s="90"/>
      <c r="AM381" s="90"/>
      <c r="AN381" s="88"/>
      <c r="AO381" s="86"/>
      <c r="AP381" s="86"/>
      <c r="AQ381" s="86"/>
      <c r="AR381" s="86"/>
      <c r="AS381" s="88"/>
      <c r="AT381" s="89" t="s">
        <v>15791</v>
      </c>
      <c r="AU381" s="90"/>
      <c r="AV381" s="90" t="s">
        <v>15791</v>
      </c>
      <c r="AW381" s="90"/>
      <c r="AX381" s="90"/>
      <c r="AY381" s="90"/>
      <c r="AZ381" s="91"/>
      <c r="BA381" s="89"/>
      <c r="BB381" s="90"/>
      <c r="BC381" s="90"/>
      <c r="BD381" s="90"/>
      <c r="BE381" s="90"/>
      <c r="BF381" s="90"/>
      <c r="BG381" s="91"/>
      <c r="BH381" s="89"/>
      <c r="BI381" s="90"/>
      <c r="BJ381" s="90"/>
      <c r="BK381" s="90"/>
      <c r="BL381" s="90"/>
      <c r="BM381" s="90"/>
      <c r="BN381" s="91"/>
      <c r="BO381" s="114" t="s">
        <v>23252</v>
      </c>
      <c r="BR381" s="25"/>
    </row>
    <row r="382" customFormat="false" ht="13.2" hidden="false" customHeight="false" outlineLevel="0" collapsed="false">
      <c r="A382" s="25" t="s">
        <v>22711</v>
      </c>
      <c r="B382" s="79"/>
      <c r="C382" s="78"/>
      <c r="D382" s="113"/>
      <c r="E382" s="117" t="s">
        <v>23261</v>
      </c>
      <c r="F382" s="79"/>
      <c r="G382" s="79"/>
      <c r="H382" s="79"/>
      <c r="I382" s="80"/>
      <c r="J382" s="110"/>
      <c r="K382" s="111"/>
      <c r="L382" s="111"/>
      <c r="M382" s="111"/>
      <c r="N382" s="111"/>
      <c r="O382" s="112"/>
      <c r="P382" s="110"/>
      <c r="Q382" s="111"/>
      <c r="R382" s="111"/>
      <c r="S382" s="111"/>
      <c r="T382" s="112"/>
      <c r="U382" s="110"/>
      <c r="V382" s="111"/>
      <c r="W382" s="111"/>
      <c r="X382" s="111"/>
      <c r="Y382" s="112"/>
      <c r="Z382" s="89" t="s">
        <v>15791</v>
      </c>
      <c r="AA382" s="90"/>
      <c r="AB382" s="90" t="s">
        <v>15791</v>
      </c>
      <c r="AC382" s="90"/>
      <c r="AD382" s="91"/>
      <c r="AE382" s="89"/>
      <c r="AF382" s="90"/>
      <c r="AG382" s="90"/>
      <c r="AH382" s="90"/>
      <c r="AI382" s="91"/>
      <c r="AJ382" s="89"/>
      <c r="AK382" s="90"/>
      <c r="AL382" s="90"/>
      <c r="AM382" s="90"/>
      <c r="AN382" s="88"/>
      <c r="AO382" s="86"/>
      <c r="AP382" s="86"/>
      <c r="AQ382" s="86"/>
      <c r="AR382" s="86"/>
      <c r="AS382" s="88"/>
      <c r="AT382" s="89" t="s">
        <v>15791</v>
      </c>
      <c r="AU382" s="90"/>
      <c r="AV382" s="90" t="s">
        <v>15791</v>
      </c>
      <c r="AW382" s="90"/>
      <c r="AX382" s="90"/>
      <c r="AY382" s="90"/>
      <c r="AZ382" s="91"/>
      <c r="BA382" s="89"/>
      <c r="BB382" s="90"/>
      <c r="BC382" s="90"/>
      <c r="BD382" s="90"/>
      <c r="BE382" s="90"/>
      <c r="BF382" s="90"/>
      <c r="BG382" s="91"/>
      <c r="BH382" s="89"/>
      <c r="BI382" s="90"/>
      <c r="BJ382" s="90"/>
      <c r="BK382" s="90"/>
      <c r="BL382" s="90"/>
      <c r="BM382" s="90"/>
      <c r="BN382" s="91"/>
      <c r="BO382" s="114" t="s">
        <v>23262</v>
      </c>
      <c r="BP382" s="26" t="s">
        <v>23099</v>
      </c>
      <c r="BR382" s="25"/>
    </row>
    <row r="383" customFormat="false" ht="13.2" hidden="false" customHeight="false" outlineLevel="0" collapsed="false">
      <c r="A383" s="25" t="s">
        <v>22711</v>
      </c>
      <c r="B383" s="79"/>
      <c r="C383" s="78"/>
      <c r="D383" s="113"/>
      <c r="E383" s="117" t="s">
        <v>23263</v>
      </c>
      <c r="F383" s="79"/>
      <c r="G383" s="79"/>
      <c r="H383" s="79"/>
      <c r="I383" s="80"/>
      <c r="J383" s="110"/>
      <c r="K383" s="111"/>
      <c r="L383" s="111"/>
      <c r="M383" s="111"/>
      <c r="N383" s="111"/>
      <c r="O383" s="112"/>
      <c r="P383" s="110"/>
      <c r="Q383" s="111"/>
      <c r="R383" s="111"/>
      <c r="S383" s="111"/>
      <c r="T383" s="112"/>
      <c r="U383" s="110"/>
      <c r="V383" s="111"/>
      <c r="W383" s="111"/>
      <c r="X383" s="111"/>
      <c r="Y383" s="112"/>
      <c r="Z383" s="89" t="s">
        <v>15791</v>
      </c>
      <c r="AA383" s="90"/>
      <c r="AB383" s="90" t="s">
        <v>15791</v>
      </c>
      <c r="AC383" s="98"/>
      <c r="AD383" s="91"/>
      <c r="AE383" s="89"/>
      <c r="AF383" s="90"/>
      <c r="AG383" s="90"/>
      <c r="AH383" s="90"/>
      <c r="AI383" s="91"/>
      <c r="AJ383" s="89"/>
      <c r="AK383" s="90"/>
      <c r="AL383" s="90"/>
      <c r="AM383" s="90"/>
      <c r="AN383" s="88"/>
      <c r="AO383" s="86"/>
      <c r="AP383" s="86"/>
      <c r="AQ383" s="86"/>
      <c r="AR383" s="86"/>
      <c r="AS383" s="88"/>
      <c r="AT383" s="89" t="s">
        <v>15791</v>
      </c>
      <c r="AU383" s="90"/>
      <c r="AV383" s="90" t="s">
        <v>15791</v>
      </c>
      <c r="AW383" s="90"/>
      <c r="AX383" s="90"/>
      <c r="AY383" s="90"/>
      <c r="AZ383" s="91"/>
      <c r="BA383" s="89"/>
      <c r="BB383" s="90"/>
      <c r="BC383" s="90"/>
      <c r="BD383" s="90"/>
      <c r="BE383" s="90"/>
      <c r="BF383" s="90"/>
      <c r="BG383" s="91"/>
      <c r="BH383" s="89"/>
      <c r="BI383" s="90"/>
      <c r="BJ383" s="90"/>
      <c r="BK383" s="90"/>
      <c r="BL383" s="90"/>
      <c r="BM383" s="90"/>
      <c r="BN383" s="91"/>
      <c r="BO383" s="114" t="s">
        <v>23302</v>
      </c>
      <c r="BR383" s="25"/>
    </row>
    <row r="384" customFormat="false" ht="13.2" hidden="false" customHeight="false" outlineLevel="0" collapsed="false">
      <c r="A384" s="25" t="s">
        <v>22711</v>
      </c>
      <c r="B384" s="79"/>
      <c r="C384" s="78"/>
      <c r="D384" s="113"/>
      <c r="E384" s="117" t="s">
        <v>23242</v>
      </c>
      <c r="F384" s="79"/>
      <c r="G384" s="79"/>
      <c r="H384" s="79"/>
      <c r="I384" s="80"/>
      <c r="J384" s="110"/>
      <c r="K384" s="111"/>
      <c r="L384" s="111"/>
      <c r="M384" s="111"/>
      <c r="N384" s="111"/>
      <c r="O384" s="112"/>
      <c r="P384" s="110"/>
      <c r="Q384" s="111"/>
      <c r="R384" s="111"/>
      <c r="S384" s="111"/>
      <c r="T384" s="112"/>
      <c r="U384" s="110"/>
      <c r="V384" s="111"/>
      <c r="W384" s="111"/>
      <c r="X384" s="111"/>
      <c r="Y384" s="112"/>
      <c r="Z384" s="89" t="s">
        <v>15791</v>
      </c>
      <c r="AA384" s="90"/>
      <c r="AB384" s="90" t="s">
        <v>15791</v>
      </c>
      <c r="AC384" s="90"/>
      <c r="AD384" s="91"/>
      <c r="AE384" s="89"/>
      <c r="AF384" s="90"/>
      <c r="AG384" s="90"/>
      <c r="AH384" s="90"/>
      <c r="AI384" s="91"/>
      <c r="AJ384" s="89"/>
      <c r="AK384" s="90"/>
      <c r="AL384" s="90"/>
      <c r="AM384" s="90"/>
      <c r="AN384" s="88"/>
      <c r="AO384" s="86"/>
      <c r="AP384" s="86"/>
      <c r="AQ384" s="86"/>
      <c r="AR384" s="86"/>
      <c r="AS384" s="88"/>
      <c r="AT384" s="89" t="s">
        <v>15791</v>
      </c>
      <c r="AU384" s="90"/>
      <c r="AV384" s="90" t="s">
        <v>15791</v>
      </c>
      <c r="AW384" s="90"/>
      <c r="AX384" s="90"/>
      <c r="AY384" s="90"/>
      <c r="AZ384" s="91"/>
      <c r="BA384" s="89"/>
      <c r="BB384" s="90"/>
      <c r="BC384" s="90"/>
      <c r="BD384" s="90"/>
      <c r="BE384" s="90"/>
      <c r="BF384" s="90"/>
      <c r="BG384" s="91"/>
      <c r="BH384" s="89"/>
      <c r="BI384" s="90"/>
      <c r="BJ384" s="90"/>
      <c r="BK384" s="90"/>
      <c r="BL384" s="90"/>
      <c r="BM384" s="90"/>
      <c r="BN384" s="91"/>
      <c r="BO384" s="114" t="s">
        <v>23243</v>
      </c>
      <c r="BP384" s="26" t="s">
        <v>23099</v>
      </c>
      <c r="BR384" s="25"/>
    </row>
    <row r="385" customFormat="false" ht="13.2" hidden="false" customHeight="false" outlineLevel="0" collapsed="false">
      <c r="A385" s="25" t="s">
        <v>22711</v>
      </c>
      <c r="B385" s="79"/>
      <c r="C385" s="78"/>
      <c r="D385" s="113"/>
      <c r="E385" s="117" t="s">
        <v>23244</v>
      </c>
      <c r="F385" s="79"/>
      <c r="G385" s="79"/>
      <c r="H385" s="79"/>
      <c r="I385" s="80"/>
      <c r="J385" s="110"/>
      <c r="K385" s="111"/>
      <c r="L385" s="111"/>
      <c r="M385" s="111"/>
      <c r="N385" s="111"/>
      <c r="O385" s="112"/>
      <c r="P385" s="110"/>
      <c r="Q385" s="111"/>
      <c r="R385" s="111"/>
      <c r="S385" s="111"/>
      <c r="T385" s="112"/>
      <c r="U385" s="110"/>
      <c r="V385" s="111"/>
      <c r="W385" s="111"/>
      <c r="X385" s="111"/>
      <c r="Y385" s="112"/>
      <c r="Z385" s="89" t="s">
        <v>15791</v>
      </c>
      <c r="AA385" s="90"/>
      <c r="AB385" s="90" t="s">
        <v>15791</v>
      </c>
      <c r="AC385" s="98"/>
      <c r="AD385" s="91"/>
      <c r="AE385" s="89"/>
      <c r="AF385" s="90"/>
      <c r="AG385" s="90"/>
      <c r="AH385" s="90"/>
      <c r="AI385" s="91"/>
      <c r="AJ385" s="89"/>
      <c r="AK385" s="90"/>
      <c r="AL385" s="90"/>
      <c r="AM385" s="90"/>
      <c r="AN385" s="88"/>
      <c r="AO385" s="86"/>
      <c r="AP385" s="86"/>
      <c r="AQ385" s="86"/>
      <c r="AR385" s="86"/>
      <c r="AS385" s="88"/>
      <c r="AT385" s="89" t="s">
        <v>15791</v>
      </c>
      <c r="AU385" s="90"/>
      <c r="AV385" s="90" t="s">
        <v>15791</v>
      </c>
      <c r="AW385" s="90"/>
      <c r="AX385" s="90"/>
      <c r="AY385" s="90"/>
      <c r="AZ385" s="91"/>
      <c r="BA385" s="89"/>
      <c r="BB385" s="90"/>
      <c r="BC385" s="90"/>
      <c r="BD385" s="90"/>
      <c r="BE385" s="90"/>
      <c r="BF385" s="90"/>
      <c r="BG385" s="91"/>
      <c r="BH385" s="89"/>
      <c r="BI385" s="90"/>
      <c r="BJ385" s="90"/>
      <c r="BK385" s="90"/>
      <c r="BL385" s="90"/>
      <c r="BM385" s="90"/>
      <c r="BN385" s="91"/>
      <c r="BO385" s="114" t="s">
        <v>23245</v>
      </c>
      <c r="BR385" s="25"/>
    </row>
    <row r="386" customFormat="false" ht="13.2" hidden="false" customHeight="false" outlineLevel="0" collapsed="false">
      <c r="A386" s="25" t="s">
        <v>22711</v>
      </c>
      <c r="B386" s="79"/>
      <c r="C386" s="78"/>
      <c r="D386" s="113"/>
      <c r="E386" s="117" t="s">
        <v>23265</v>
      </c>
      <c r="F386" s="79"/>
      <c r="G386" s="79"/>
      <c r="H386" s="79"/>
      <c r="I386" s="80"/>
      <c r="J386" s="110"/>
      <c r="K386" s="111"/>
      <c r="L386" s="111"/>
      <c r="M386" s="111"/>
      <c r="N386" s="111"/>
      <c r="O386" s="112"/>
      <c r="P386" s="110"/>
      <c r="Q386" s="111"/>
      <c r="R386" s="111"/>
      <c r="S386" s="111"/>
      <c r="T386" s="112"/>
      <c r="U386" s="110"/>
      <c r="V386" s="111"/>
      <c r="W386" s="111"/>
      <c r="X386" s="111"/>
      <c r="Y386" s="112"/>
      <c r="Z386" s="89" t="s">
        <v>15791</v>
      </c>
      <c r="AA386" s="90"/>
      <c r="AB386" s="90" t="s">
        <v>15791</v>
      </c>
      <c r="AC386" s="90"/>
      <c r="AD386" s="91"/>
      <c r="AE386" s="89"/>
      <c r="AF386" s="90"/>
      <c r="AG386" s="90"/>
      <c r="AH386" s="90"/>
      <c r="AI386" s="91"/>
      <c r="AJ386" s="89"/>
      <c r="AK386" s="90"/>
      <c r="AL386" s="90"/>
      <c r="AM386" s="90"/>
      <c r="AN386" s="88"/>
      <c r="AO386" s="86"/>
      <c r="AP386" s="86"/>
      <c r="AQ386" s="86"/>
      <c r="AR386" s="86"/>
      <c r="AS386" s="88"/>
      <c r="AT386" s="89" t="s">
        <v>15791</v>
      </c>
      <c r="AU386" s="90"/>
      <c r="AV386" s="90" t="s">
        <v>15791</v>
      </c>
      <c r="AW386" s="90"/>
      <c r="AX386" s="90"/>
      <c r="AY386" s="90"/>
      <c r="AZ386" s="91"/>
      <c r="BA386" s="89"/>
      <c r="BB386" s="90"/>
      <c r="BC386" s="90"/>
      <c r="BD386" s="90"/>
      <c r="BE386" s="90"/>
      <c r="BF386" s="90"/>
      <c r="BG386" s="91"/>
      <c r="BH386" s="89"/>
      <c r="BI386" s="90"/>
      <c r="BJ386" s="90"/>
      <c r="BK386" s="90"/>
      <c r="BL386" s="90"/>
      <c r="BM386" s="90"/>
      <c r="BN386" s="91"/>
      <c r="BO386" s="114" t="s">
        <v>23266</v>
      </c>
      <c r="BP386" s="26" t="s">
        <v>23099</v>
      </c>
      <c r="BR386" s="25"/>
    </row>
    <row r="387" customFormat="false" ht="26.4" hidden="false" customHeight="false" outlineLevel="0" collapsed="false">
      <c r="A387" s="25" t="s">
        <v>22711</v>
      </c>
      <c r="B387" s="79"/>
      <c r="C387" s="78"/>
      <c r="D387" s="113"/>
      <c r="E387" s="117" t="s">
        <v>23267</v>
      </c>
      <c r="F387" s="79"/>
      <c r="G387" s="79"/>
      <c r="H387" s="79"/>
      <c r="I387" s="80"/>
      <c r="J387" s="110"/>
      <c r="K387" s="111"/>
      <c r="L387" s="111"/>
      <c r="M387" s="111"/>
      <c r="N387" s="111"/>
      <c r="O387" s="112"/>
      <c r="P387" s="110"/>
      <c r="Q387" s="111"/>
      <c r="R387" s="111"/>
      <c r="S387" s="111"/>
      <c r="T387" s="112"/>
      <c r="U387" s="110"/>
      <c r="V387" s="111"/>
      <c r="W387" s="111"/>
      <c r="X387" s="111"/>
      <c r="Y387" s="112"/>
      <c r="Z387" s="89" t="s">
        <v>15791</v>
      </c>
      <c r="AA387" s="90"/>
      <c r="AB387" s="90" t="s">
        <v>15791</v>
      </c>
      <c r="AC387" s="98"/>
      <c r="AD387" s="91"/>
      <c r="AE387" s="89"/>
      <c r="AF387" s="90"/>
      <c r="AG387" s="90"/>
      <c r="AH387" s="90"/>
      <c r="AI387" s="91"/>
      <c r="AJ387" s="89"/>
      <c r="AK387" s="90"/>
      <c r="AL387" s="90"/>
      <c r="AM387" s="90"/>
      <c r="AN387" s="88"/>
      <c r="AO387" s="86"/>
      <c r="AP387" s="86"/>
      <c r="AQ387" s="86"/>
      <c r="AR387" s="86"/>
      <c r="AS387" s="88"/>
      <c r="AT387" s="89" t="s">
        <v>15791</v>
      </c>
      <c r="AU387" s="90"/>
      <c r="AV387" s="90" t="s">
        <v>15791</v>
      </c>
      <c r="AW387" s="90"/>
      <c r="AX387" s="90"/>
      <c r="AY387" s="90"/>
      <c r="AZ387" s="91"/>
      <c r="BA387" s="89"/>
      <c r="BB387" s="90"/>
      <c r="BC387" s="90"/>
      <c r="BD387" s="90"/>
      <c r="BE387" s="90"/>
      <c r="BF387" s="90"/>
      <c r="BG387" s="91"/>
      <c r="BH387" s="89"/>
      <c r="BI387" s="90"/>
      <c r="BJ387" s="90"/>
      <c r="BK387" s="90"/>
      <c r="BL387" s="90"/>
      <c r="BM387" s="90"/>
      <c r="BN387" s="91"/>
      <c r="BO387" s="114" t="s">
        <v>23268</v>
      </c>
      <c r="BR387" s="25"/>
    </row>
    <row r="388" customFormat="false" ht="13.2" hidden="false" customHeight="false" outlineLevel="0" collapsed="false">
      <c r="A388" s="25" t="s">
        <v>22711</v>
      </c>
      <c r="B388" s="79"/>
      <c r="C388" s="78"/>
      <c r="D388" s="113"/>
      <c r="E388" s="117" t="s">
        <v>23126</v>
      </c>
      <c r="F388" s="79"/>
      <c r="G388" s="79"/>
      <c r="H388" s="79"/>
      <c r="I388" s="80"/>
      <c r="J388" s="110"/>
      <c r="K388" s="111"/>
      <c r="L388" s="111"/>
      <c r="M388" s="111"/>
      <c r="N388" s="111"/>
      <c r="O388" s="112"/>
      <c r="P388" s="110"/>
      <c r="Q388" s="111"/>
      <c r="R388" s="111"/>
      <c r="S388" s="111"/>
      <c r="T388" s="112"/>
      <c r="U388" s="110"/>
      <c r="V388" s="111"/>
      <c r="W388" s="111"/>
      <c r="X388" s="111"/>
      <c r="Y388" s="112"/>
      <c r="Z388" s="89" t="s">
        <v>15791</v>
      </c>
      <c r="AA388" s="90"/>
      <c r="AB388" s="90" t="s">
        <v>15791</v>
      </c>
      <c r="AC388" s="90"/>
      <c r="AD388" s="91"/>
      <c r="AE388" s="89"/>
      <c r="AF388" s="90"/>
      <c r="AG388" s="90"/>
      <c r="AH388" s="90"/>
      <c r="AI388" s="91"/>
      <c r="AJ388" s="89"/>
      <c r="AK388" s="90"/>
      <c r="AL388" s="90"/>
      <c r="AM388" s="90"/>
      <c r="AN388" s="88"/>
      <c r="AO388" s="86"/>
      <c r="AP388" s="86"/>
      <c r="AQ388" s="86"/>
      <c r="AR388" s="86"/>
      <c r="AS388" s="88"/>
      <c r="AT388" s="89" t="s">
        <v>15791</v>
      </c>
      <c r="AU388" s="90"/>
      <c r="AV388" s="90" t="s">
        <v>15791</v>
      </c>
      <c r="AW388" s="90"/>
      <c r="AX388" s="90"/>
      <c r="AY388" s="90"/>
      <c r="AZ388" s="91"/>
      <c r="BA388" s="89"/>
      <c r="BB388" s="90"/>
      <c r="BC388" s="90"/>
      <c r="BD388" s="90"/>
      <c r="BE388" s="90"/>
      <c r="BF388" s="90"/>
      <c r="BG388" s="91"/>
      <c r="BH388" s="89"/>
      <c r="BI388" s="90"/>
      <c r="BJ388" s="90"/>
      <c r="BK388" s="90"/>
      <c r="BL388" s="90"/>
      <c r="BM388" s="90"/>
      <c r="BN388" s="91"/>
      <c r="BO388" s="114" t="s">
        <v>23127</v>
      </c>
      <c r="BP388" s="26" t="s">
        <v>23099</v>
      </c>
      <c r="BR388" s="25"/>
    </row>
    <row r="389" customFormat="false" ht="13.2" hidden="false" customHeight="false" outlineLevel="0" collapsed="false">
      <c r="A389" s="25" t="s">
        <v>22711</v>
      </c>
      <c r="B389" s="79"/>
      <c r="C389" s="78"/>
      <c r="D389" s="113"/>
      <c r="E389" s="117" t="s">
        <v>23128</v>
      </c>
      <c r="F389" s="79"/>
      <c r="G389" s="79"/>
      <c r="H389" s="79"/>
      <c r="I389" s="80"/>
      <c r="J389" s="110"/>
      <c r="K389" s="111"/>
      <c r="L389" s="111"/>
      <c r="M389" s="111"/>
      <c r="N389" s="111"/>
      <c r="O389" s="112"/>
      <c r="P389" s="110"/>
      <c r="Q389" s="111"/>
      <c r="R389" s="111"/>
      <c r="S389" s="111"/>
      <c r="T389" s="112"/>
      <c r="U389" s="110"/>
      <c r="V389" s="111"/>
      <c r="W389" s="111"/>
      <c r="X389" s="111"/>
      <c r="Y389" s="112"/>
      <c r="Z389" s="89" t="s">
        <v>15791</v>
      </c>
      <c r="AA389" s="90"/>
      <c r="AB389" s="90" t="s">
        <v>15791</v>
      </c>
      <c r="AC389" s="98"/>
      <c r="AD389" s="91"/>
      <c r="AE389" s="89"/>
      <c r="AF389" s="90"/>
      <c r="AG389" s="90"/>
      <c r="AH389" s="90"/>
      <c r="AI389" s="91"/>
      <c r="AJ389" s="89"/>
      <c r="AK389" s="90"/>
      <c r="AL389" s="90"/>
      <c r="AM389" s="90"/>
      <c r="AN389" s="88"/>
      <c r="AO389" s="86"/>
      <c r="AP389" s="86"/>
      <c r="AQ389" s="86"/>
      <c r="AR389" s="86"/>
      <c r="AS389" s="88"/>
      <c r="AT389" s="89" t="s">
        <v>15791</v>
      </c>
      <c r="AU389" s="90"/>
      <c r="AV389" s="90" t="s">
        <v>15791</v>
      </c>
      <c r="AW389" s="90"/>
      <c r="AX389" s="90"/>
      <c r="AY389" s="90"/>
      <c r="AZ389" s="91"/>
      <c r="BA389" s="89"/>
      <c r="BB389" s="90"/>
      <c r="BC389" s="90"/>
      <c r="BD389" s="90"/>
      <c r="BE389" s="90"/>
      <c r="BF389" s="90"/>
      <c r="BG389" s="91"/>
      <c r="BH389" s="89"/>
      <c r="BI389" s="90"/>
      <c r="BJ389" s="90"/>
      <c r="BK389" s="90"/>
      <c r="BL389" s="90"/>
      <c r="BM389" s="90"/>
      <c r="BN389" s="91"/>
      <c r="BO389" s="114" t="s">
        <v>23129</v>
      </c>
      <c r="BR389" s="25"/>
    </row>
    <row r="390" customFormat="false" ht="13.2" hidden="false" customHeight="false" outlineLevel="0" collapsed="false">
      <c r="A390" s="25" t="s">
        <v>22711</v>
      </c>
      <c r="B390" s="79"/>
      <c r="C390" s="78"/>
      <c r="D390" s="113"/>
      <c r="E390" s="117" t="s">
        <v>23130</v>
      </c>
      <c r="F390" s="79"/>
      <c r="G390" s="79"/>
      <c r="H390" s="79"/>
      <c r="I390" s="80"/>
      <c r="J390" s="110"/>
      <c r="K390" s="111"/>
      <c r="L390" s="111"/>
      <c r="M390" s="111"/>
      <c r="N390" s="111"/>
      <c r="O390" s="112"/>
      <c r="P390" s="110"/>
      <c r="Q390" s="111"/>
      <c r="R390" s="111"/>
      <c r="S390" s="111"/>
      <c r="T390" s="112"/>
      <c r="U390" s="110"/>
      <c r="V390" s="111"/>
      <c r="W390" s="111"/>
      <c r="X390" s="111"/>
      <c r="Y390" s="112"/>
      <c r="Z390" s="89" t="s">
        <v>15791</v>
      </c>
      <c r="AA390" s="90"/>
      <c r="AB390" s="90" t="s">
        <v>15791</v>
      </c>
      <c r="AC390" s="90"/>
      <c r="AD390" s="91"/>
      <c r="AE390" s="89"/>
      <c r="AF390" s="90"/>
      <c r="AG390" s="90"/>
      <c r="AH390" s="90"/>
      <c r="AI390" s="91"/>
      <c r="AJ390" s="89"/>
      <c r="AK390" s="90"/>
      <c r="AL390" s="90"/>
      <c r="AM390" s="90"/>
      <c r="AN390" s="88"/>
      <c r="AO390" s="86"/>
      <c r="AP390" s="86"/>
      <c r="AQ390" s="86"/>
      <c r="AR390" s="86"/>
      <c r="AS390" s="88"/>
      <c r="AT390" s="89" t="s">
        <v>15791</v>
      </c>
      <c r="AU390" s="90"/>
      <c r="AV390" s="90" t="s">
        <v>15791</v>
      </c>
      <c r="AW390" s="90"/>
      <c r="AX390" s="90"/>
      <c r="AY390" s="90"/>
      <c r="AZ390" s="91"/>
      <c r="BA390" s="89"/>
      <c r="BB390" s="90"/>
      <c r="BC390" s="90"/>
      <c r="BD390" s="90"/>
      <c r="BE390" s="90"/>
      <c r="BF390" s="90"/>
      <c r="BG390" s="91"/>
      <c r="BH390" s="89"/>
      <c r="BI390" s="90"/>
      <c r="BJ390" s="90"/>
      <c r="BK390" s="90"/>
      <c r="BL390" s="90"/>
      <c r="BM390" s="90"/>
      <c r="BN390" s="91"/>
      <c r="BO390" s="114" t="s">
        <v>23131</v>
      </c>
      <c r="BP390" s="26" t="s">
        <v>23099</v>
      </c>
      <c r="BR390" s="25"/>
    </row>
    <row r="391" customFormat="false" ht="13.2" hidden="false" customHeight="false" outlineLevel="0" collapsed="false">
      <c r="A391" s="25" t="s">
        <v>22711</v>
      </c>
      <c r="B391" s="79"/>
      <c r="C391" s="78"/>
      <c r="D391" s="113"/>
      <c r="E391" s="117" t="s">
        <v>23132</v>
      </c>
      <c r="F391" s="79"/>
      <c r="G391" s="79"/>
      <c r="H391" s="79"/>
      <c r="I391" s="80"/>
      <c r="J391" s="110"/>
      <c r="K391" s="111"/>
      <c r="L391" s="111"/>
      <c r="M391" s="111"/>
      <c r="N391" s="111"/>
      <c r="O391" s="112"/>
      <c r="P391" s="110"/>
      <c r="Q391" s="111"/>
      <c r="R391" s="111"/>
      <c r="S391" s="111"/>
      <c r="T391" s="112"/>
      <c r="U391" s="110"/>
      <c r="V391" s="111"/>
      <c r="W391" s="111"/>
      <c r="X391" s="111"/>
      <c r="Y391" s="112"/>
      <c r="Z391" s="89" t="s">
        <v>15791</v>
      </c>
      <c r="AA391" s="90"/>
      <c r="AB391" s="90" t="s">
        <v>15791</v>
      </c>
      <c r="AC391" s="98"/>
      <c r="AD391" s="91"/>
      <c r="AE391" s="89"/>
      <c r="AF391" s="90"/>
      <c r="AG391" s="90"/>
      <c r="AH391" s="90"/>
      <c r="AI391" s="91"/>
      <c r="AJ391" s="89"/>
      <c r="AK391" s="90"/>
      <c r="AL391" s="90"/>
      <c r="AM391" s="90"/>
      <c r="AN391" s="88"/>
      <c r="AO391" s="86"/>
      <c r="AP391" s="86"/>
      <c r="AQ391" s="86"/>
      <c r="AR391" s="86"/>
      <c r="AS391" s="88"/>
      <c r="AT391" s="89" t="s">
        <v>15791</v>
      </c>
      <c r="AU391" s="90"/>
      <c r="AV391" s="90" t="s">
        <v>15791</v>
      </c>
      <c r="AW391" s="90"/>
      <c r="AX391" s="90"/>
      <c r="AY391" s="90"/>
      <c r="AZ391" s="91"/>
      <c r="BA391" s="89"/>
      <c r="BB391" s="90"/>
      <c r="BC391" s="90"/>
      <c r="BD391" s="90"/>
      <c r="BE391" s="90"/>
      <c r="BF391" s="90"/>
      <c r="BG391" s="91"/>
      <c r="BH391" s="89"/>
      <c r="BI391" s="90"/>
      <c r="BJ391" s="90"/>
      <c r="BK391" s="90"/>
      <c r="BL391" s="90"/>
      <c r="BM391" s="90"/>
      <c r="BN391" s="91"/>
      <c r="BO391" s="114" t="s">
        <v>23133</v>
      </c>
      <c r="BR391" s="25"/>
    </row>
    <row r="392" customFormat="false" ht="13.2" hidden="false" customHeight="false" outlineLevel="0" collapsed="false">
      <c r="A392" s="25" t="s">
        <v>22711</v>
      </c>
      <c r="B392" s="79"/>
      <c r="C392" s="78"/>
      <c r="D392" s="113"/>
      <c r="E392" s="117" t="s">
        <v>23303</v>
      </c>
      <c r="F392" s="79"/>
      <c r="G392" s="79"/>
      <c r="H392" s="79"/>
      <c r="I392" s="80"/>
      <c r="J392" s="110"/>
      <c r="K392" s="111"/>
      <c r="L392" s="111"/>
      <c r="M392" s="111"/>
      <c r="N392" s="111"/>
      <c r="O392" s="112"/>
      <c r="P392" s="110"/>
      <c r="Q392" s="111"/>
      <c r="R392" s="111"/>
      <c r="S392" s="111"/>
      <c r="T392" s="112"/>
      <c r="U392" s="110"/>
      <c r="V392" s="111"/>
      <c r="W392" s="111"/>
      <c r="X392" s="111"/>
      <c r="Y392" s="112"/>
      <c r="Z392" s="89" t="s">
        <v>15791</v>
      </c>
      <c r="AA392" s="90"/>
      <c r="AB392" s="90" t="s">
        <v>15791</v>
      </c>
      <c r="AC392" s="98"/>
      <c r="AD392" s="91"/>
      <c r="AE392" s="89"/>
      <c r="AF392" s="90"/>
      <c r="AG392" s="90"/>
      <c r="AH392" s="90"/>
      <c r="AI392" s="91"/>
      <c r="AJ392" s="89"/>
      <c r="AK392" s="90"/>
      <c r="AL392" s="90"/>
      <c r="AM392" s="90"/>
      <c r="AN392" s="88"/>
      <c r="AO392" s="86"/>
      <c r="AP392" s="86"/>
      <c r="AQ392" s="86"/>
      <c r="AR392" s="86"/>
      <c r="AS392" s="88"/>
      <c r="AT392" s="89" t="s">
        <v>15791</v>
      </c>
      <c r="AU392" s="90"/>
      <c r="AV392" s="90" t="s">
        <v>15791</v>
      </c>
      <c r="AW392" s="90"/>
      <c r="AX392" s="90"/>
      <c r="AY392" s="90"/>
      <c r="AZ392" s="91"/>
      <c r="BA392" s="89"/>
      <c r="BB392" s="90"/>
      <c r="BC392" s="90"/>
      <c r="BD392" s="90"/>
      <c r="BE392" s="90"/>
      <c r="BF392" s="90"/>
      <c r="BG392" s="91"/>
      <c r="BH392" s="89"/>
      <c r="BI392" s="90"/>
      <c r="BJ392" s="90"/>
      <c r="BK392" s="90"/>
      <c r="BL392" s="90"/>
      <c r="BM392" s="90"/>
      <c r="BN392" s="91"/>
      <c r="BO392" s="114" t="s">
        <v>23304</v>
      </c>
      <c r="BP392" s="26" t="s">
        <v>23099</v>
      </c>
      <c r="BR392" s="25"/>
    </row>
    <row r="393" customFormat="false" ht="13.2" hidden="false" customHeight="false" outlineLevel="0" collapsed="false">
      <c r="A393" s="25" t="s">
        <v>22711</v>
      </c>
      <c r="B393" s="79"/>
      <c r="C393" s="78"/>
      <c r="D393" s="113"/>
      <c r="E393" s="117" t="s">
        <v>23305</v>
      </c>
      <c r="F393" s="79"/>
      <c r="G393" s="79"/>
      <c r="H393" s="79"/>
      <c r="I393" s="80"/>
      <c r="J393" s="110"/>
      <c r="K393" s="111"/>
      <c r="L393" s="111"/>
      <c r="M393" s="111"/>
      <c r="N393" s="111"/>
      <c r="O393" s="112"/>
      <c r="P393" s="110"/>
      <c r="Q393" s="111"/>
      <c r="R393" s="111"/>
      <c r="S393" s="111"/>
      <c r="T393" s="112"/>
      <c r="U393" s="110"/>
      <c r="V393" s="111"/>
      <c r="W393" s="111"/>
      <c r="X393" s="111"/>
      <c r="Y393" s="112"/>
      <c r="Z393" s="89" t="s">
        <v>15791</v>
      </c>
      <c r="AA393" s="90"/>
      <c r="AB393" s="90" t="s">
        <v>15791</v>
      </c>
      <c r="AC393" s="98"/>
      <c r="AD393" s="91"/>
      <c r="AE393" s="89"/>
      <c r="AF393" s="90"/>
      <c r="AG393" s="90"/>
      <c r="AH393" s="90"/>
      <c r="AI393" s="91"/>
      <c r="AJ393" s="89"/>
      <c r="AK393" s="90"/>
      <c r="AL393" s="90"/>
      <c r="AM393" s="90"/>
      <c r="AN393" s="88"/>
      <c r="AO393" s="86"/>
      <c r="AP393" s="86"/>
      <c r="AQ393" s="86"/>
      <c r="AR393" s="86"/>
      <c r="AS393" s="88"/>
      <c r="AT393" s="89" t="s">
        <v>15791</v>
      </c>
      <c r="AU393" s="90"/>
      <c r="AV393" s="90" t="s">
        <v>15791</v>
      </c>
      <c r="AW393" s="90"/>
      <c r="AX393" s="90"/>
      <c r="AY393" s="90"/>
      <c r="AZ393" s="91"/>
      <c r="BA393" s="89"/>
      <c r="BB393" s="90"/>
      <c r="BC393" s="90"/>
      <c r="BD393" s="90"/>
      <c r="BE393" s="90"/>
      <c r="BF393" s="90"/>
      <c r="BG393" s="91"/>
      <c r="BH393" s="89"/>
      <c r="BI393" s="90"/>
      <c r="BJ393" s="90"/>
      <c r="BK393" s="90"/>
      <c r="BL393" s="90"/>
      <c r="BM393" s="90"/>
      <c r="BN393" s="91"/>
      <c r="BO393" s="114" t="s">
        <v>23306</v>
      </c>
      <c r="BR393" s="25"/>
    </row>
    <row r="394" customFormat="false" ht="26.4" hidden="false" customHeight="false" outlineLevel="0" collapsed="false">
      <c r="A394" s="25" t="s">
        <v>22711</v>
      </c>
      <c r="B394" s="79"/>
      <c r="C394" s="78"/>
      <c r="D394" s="113"/>
      <c r="E394" s="117" t="s">
        <v>23307</v>
      </c>
      <c r="F394" s="79"/>
      <c r="G394" s="79"/>
      <c r="H394" s="79"/>
      <c r="I394" s="80"/>
      <c r="J394" s="110"/>
      <c r="K394" s="111"/>
      <c r="L394" s="111"/>
      <c r="M394" s="111"/>
      <c r="N394" s="111"/>
      <c r="O394" s="112"/>
      <c r="P394" s="110"/>
      <c r="Q394" s="111"/>
      <c r="R394" s="111"/>
      <c r="S394" s="111"/>
      <c r="T394" s="112"/>
      <c r="U394" s="110"/>
      <c r="V394" s="111"/>
      <c r="W394" s="111"/>
      <c r="X394" s="111"/>
      <c r="Y394" s="112"/>
      <c r="Z394" s="89" t="s">
        <v>15791</v>
      </c>
      <c r="AA394" s="90"/>
      <c r="AB394" s="90" t="s">
        <v>15791</v>
      </c>
      <c r="AC394" s="98"/>
      <c r="AD394" s="91"/>
      <c r="AE394" s="89"/>
      <c r="AF394" s="90"/>
      <c r="AG394" s="90"/>
      <c r="AH394" s="90"/>
      <c r="AI394" s="91"/>
      <c r="AJ394" s="89"/>
      <c r="AK394" s="90"/>
      <c r="AL394" s="90"/>
      <c r="AM394" s="90"/>
      <c r="AN394" s="88"/>
      <c r="AO394" s="86"/>
      <c r="AP394" s="86"/>
      <c r="AQ394" s="86"/>
      <c r="AR394" s="86"/>
      <c r="AS394" s="88"/>
      <c r="AT394" s="89" t="s">
        <v>15791</v>
      </c>
      <c r="AU394" s="90"/>
      <c r="AV394" s="90" t="s">
        <v>15791</v>
      </c>
      <c r="AW394" s="90"/>
      <c r="AX394" s="90"/>
      <c r="AY394" s="90"/>
      <c r="AZ394" s="91"/>
      <c r="BA394" s="89"/>
      <c r="BB394" s="90"/>
      <c r="BC394" s="90"/>
      <c r="BD394" s="90"/>
      <c r="BE394" s="90"/>
      <c r="BF394" s="90"/>
      <c r="BG394" s="91"/>
      <c r="BH394" s="89"/>
      <c r="BI394" s="90"/>
      <c r="BJ394" s="90"/>
      <c r="BK394" s="90"/>
      <c r="BL394" s="90"/>
      <c r="BM394" s="90"/>
      <c r="BN394" s="91"/>
      <c r="BO394" s="114" t="s">
        <v>23308</v>
      </c>
      <c r="BP394" s="26" t="s">
        <v>23099</v>
      </c>
      <c r="BR394" s="25"/>
    </row>
    <row r="395" customFormat="false" ht="26.4" hidden="false" customHeight="false" outlineLevel="0" collapsed="false">
      <c r="A395" s="25" t="s">
        <v>22711</v>
      </c>
      <c r="B395" s="79"/>
      <c r="C395" s="78"/>
      <c r="D395" s="113"/>
      <c r="E395" s="117" t="s">
        <v>23309</v>
      </c>
      <c r="F395" s="79"/>
      <c r="G395" s="79"/>
      <c r="H395" s="79"/>
      <c r="I395" s="80"/>
      <c r="J395" s="110"/>
      <c r="K395" s="111"/>
      <c r="L395" s="111"/>
      <c r="M395" s="111"/>
      <c r="N395" s="111"/>
      <c r="O395" s="112"/>
      <c r="P395" s="110"/>
      <c r="Q395" s="111"/>
      <c r="R395" s="111"/>
      <c r="S395" s="111"/>
      <c r="T395" s="112"/>
      <c r="U395" s="110"/>
      <c r="V395" s="111"/>
      <c r="W395" s="111"/>
      <c r="X395" s="111"/>
      <c r="Y395" s="112"/>
      <c r="Z395" s="89" t="s">
        <v>15791</v>
      </c>
      <c r="AA395" s="90"/>
      <c r="AB395" s="90" t="s">
        <v>15791</v>
      </c>
      <c r="AC395" s="98"/>
      <c r="AD395" s="91"/>
      <c r="AE395" s="89"/>
      <c r="AF395" s="90"/>
      <c r="AG395" s="90"/>
      <c r="AH395" s="90"/>
      <c r="AI395" s="91"/>
      <c r="AJ395" s="89"/>
      <c r="AK395" s="90"/>
      <c r="AL395" s="90"/>
      <c r="AM395" s="90"/>
      <c r="AN395" s="88"/>
      <c r="AO395" s="86"/>
      <c r="AP395" s="86"/>
      <c r="AQ395" s="86"/>
      <c r="AR395" s="86"/>
      <c r="AS395" s="88"/>
      <c r="AT395" s="89" t="s">
        <v>15791</v>
      </c>
      <c r="AU395" s="90"/>
      <c r="AV395" s="90" t="s">
        <v>15791</v>
      </c>
      <c r="AW395" s="90"/>
      <c r="AX395" s="90"/>
      <c r="AY395" s="90"/>
      <c r="AZ395" s="91"/>
      <c r="BA395" s="89"/>
      <c r="BB395" s="90"/>
      <c r="BC395" s="90"/>
      <c r="BD395" s="90"/>
      <c r="BE395" s="90"/>
      <c r="BF395" s="90"/>
      <c r="BG395" s="91"/>
      <c r="BH395" s="89"/>
      <c r="BI395" s="90"/>
      <c r="BJ395" s="90"/>
      <c r="BK395" s="90"/>
      <c r="BL395" s="90"/>
      <c r="BM395" s="90"/>
      <c r="BN395" s="91"/>
      <c r="BO395" s="114" t="s">
        <v>23310</v>
      </c>
      <c r="BR395" s="25"/>
    </row>
    <row r="396" customFormat="false" ht="26.4" hidden="false" customHeight="false" outlineLevel="0" collapsed="false">
      <c r="A396" s="25" t="s">
        <v>22711</v>
      </c>
      <c r="B396" s="79"/>
      <c r="C396" s="78"/>
      <c r="D396" s="113"/>
      <c r="E396" s="117" t="s">
        <v>23311</v>
      </c>
      <c r="F396" s="79"/>
      <c r="G396" s="79"/>
      <c r="H396" s="79"/>
      <c r="I396" s="80"/>
      <c r="J396" s="110"/>
      <c r="K396" s="111"/>
      <c r="L396" s="111"/>
      <c r="M396" s="111"/>
      <c r="N396" s="111"/>
      <c r="O396" s="112"/>
      <c r="P396" s="110"/>
      <c r="Q396" s="111"/>
      <c r="R396" s="111"/>
      <c r="S396" s="111"/>
      <c r="T396" s="112"/>
      <c r="U396" s="110"/>
      <c r="V396" s="111"/>
      <c r="W396" s="111"/>
      <c r="X396" s="111"/>
      <c r="Y396" s="112"/>
      <c r="Z396" s="89" t="s">
        <v>15791</v>
      </c>
      <c r="AA396" s="90"/>
      <c r="AB396" s="90" t="s">
        <v>15791</v>
      </c>
      <c r="AC396" s="98"/>
      <c r="AD396" s="91"/>
      <c r="AE396" s="89"/>
      <c r="AF396" s="90"/>
      <c r="AG396" s="90"/>
      <c r="AH396" s="90"/>
      <c r="AI396" s="91"/>
      <c r="AJ396" s="89"/>
      <c r="AK396" s="90"/>
      <c r="AL396" s="90"/>
      <c r="AM396" s="90"/>
      <c r="AN396" s="88"/>
      <c r="AO396" s="86"/>
      <c r="AP396" s="86"/>
      <c r="AQ396" s="86"/>
      <c r="AR396" s="86"/>
      <c r="AS396" s="88"/>
      <c r="AT396" s="89" t="s">
        <v>15791</v>
      </c>
      <c r="AU396" s="90"/>
      <c r="AV396" s="90" t="s">
        <v>15791</v>
      </c>
      <c r="AW396" s="90"/>
      <c r="AX396" s="90"/>
      <c r="AY396" s="90"/>
      <c r="AZ396" s="91"/>
      <c r="BA396" s="89"/>
      <c r="BB396" s="90"/>
      <c r="BC396" s="90"/>
      <c r="BD396" s="90"/>
      <c r="BE396" s="90"/>
      <c r="BF396" s="90"/>
      <c r="BG396" s="91"/>
      <c r="BH396" s="89"/>
      <c r="BI396" s="90"/>
      <c r="BJ396" s="90"/>
      <c r="BK396" s="90"/>
      <c r="BL396" s="90"/>
      <c r="BM396" s="90"/>
      <c r="BN396" s="91"/>
      <c r="BO396" s="114" t="s">
        <v>23312</v>
      </c>
      <c r="BP396" s="26" t="s">
        <v>23099</v>
      </c>
      <c r="BR396" s="25"/>
    </row>
    <row r="397" customFormat="false" ht="26.4" hidden="false" customHeight="false" outlineLevel="0" collapsed="false">
      <c r="A397" s="25" t="s">
        <v>22711</v>
      </c>
      <c r="B397" s="79"/>
      <c r="C397" s="78"/>
      <c r="D397" s="113"/>
      <c r="E397" s="117" t="s">
        <v>23313</v>
      </c>
      <c r="F397" s="79"/>
      <c r="G397" s="79"/>
      <c r="H397" s="79"/>
      <c r="I397" s="80"/>
      <c r="J397" s="110"/>
      <c r="K397" s="111"/>
      <c r="L397" s="111"/>
      <c r="M397" s="111"/>
      <c r="N397" s="111"/>
      <c r="O397" s="112"/>
      <c r="P397" s="110"/>
      <c r="Q397" s="111"/>
      <c r="R397" s="111"/>
      <c r="S397" s="111"/>
      <c r="T397" s="112"/>
      <c r="U397" s="110"/>
      <c r="V397" s="111"/>
      <c r="W397" s="111"/>
      <c r="X397" s="111"/>
      <c r="Y397" s="112"/>
      <c r="Z397" s="89" t="s">
        <v>15791</v>
      </c>
      <c r="AA397" s="90"/>
      <c r="AB397" s="90" t="s">
        <v>15791</v>
      </c>
      <c r="AC397" s="98"/>
      <c r="AD397" s="91"/>
      <c r="AE397" s="89"/>
      <c r="AF397" s="90"/>
      <c r="AG397" s="90"/>
      <c r="AH397" s="90"/>
      <c r="AI397" s="91"/>
      <c r="AJ397" s="89"/>
      <c r="AK397" s="90"/>
      <c r="AL397" s="90"/>
      <c r="AM397" s="90"/>
      <c r="AN397" s="88"/>
      <c r="AO397" s="86"/>
      <c r="AP397" s="86"/>
      <c r="AQ397" s="86"/>
      <c r="AR397" s="86"/>
      <c r="AS397" s="88"/>
      <c r="AT397" s="89" t="s">
        <v>15791</v>
      </c>
      <c r="AU397" s="90"/>
      <c r="AV397" s="90" t="s">
        <v>15791</v>
      </c>
      <c r="AW397" s="90"/>
      <c r="AX397" s="90"/>
      <c r="AY397" s="90"/>
      <c r="AZ397" s="91"/>
      <c r="BA397" s="89"/>
      <c r="BB397" s="90"/>
      <c r="BC397" s="90"/>
      <c r="BD397" s="90"/>
      <c r="BE397" s="90"/>
      <c r="BF397" s="90"/>
      <c r="BG397" s="91"/>
      <c r="BH397" s="89"/>
      <c r="BI397" s="90"/>
      <c r="BJ397" s="90"/>
      <c r="BK397" s="90"/>
      <c r="BL397" s="90"/>
      <c r="BM397" s="90"/>
      <c r="BN397" s="91"/>
      <c r="BO397" s="114" t="s">
        <v>23314</v>
      </c>
      <c r="BR397" s="25"/>
    </row>
    <row r="398" customFormat="false" ht="26.4" hidden="false" customHeight="false" outlineLevel="0" collapsed="false">
      <c r="A398" s="25" t="s">
        <v>22711</v>
      </c>
      <c r="B398" s="79"/>
      <c r="C398" s="78"/>
      <c r="D398" s="113"/>
      <c r="E398" s="117" t="s">
        <v>23315</v>
      </c>
      <c r="F398" s="79"/>
      <c r="G398" s="79"/>
      <c r="H398" s="79"/>
      <c r="I398" s="80"/>
      <c r="J398" s="110"/>
      <c r="K398" s="111"/>
      <c r="L398" s="111"/>
      <c r="M398" s="111"/>
      <c r="N398" s="111"/>
      <c r="O398" s="112"/>
      <c r="P398" s="110"/>
      <c r="Q398" s="111"/>
      <c r="R398" s="111"/>
      <c r="S398" s="111"/>
      <c r="T398" s="112"/>
      <c r="U398" s="110"/>
      <c r="V398" s="111"/>
      <c r="W398" s="111"/>
      <c r="X398" s="111"/>
      <c r="Y398" s="112"/>
      <c r="Z398" s="89" t="s">
        <v>15791</v>
      </c>
      <c r="AA398" s="90"/>
      <c r="AB398" s="90" t="s">
        <v>15791</v>
      </c>
      <c r="AC398" s="98"/>
      <c r="AD398" s="91"/>
      <c r="AE398" s="89"/>
      <c r="AF398" s="90"/>
      <c r="AG398" s="90"/>
      <c r="AH398" s="90"/>
      <c r="AI398" s="91"/>
      <c r="AJ398" s="89"/>
      <c r="AK398" s="90"/>
      <c r="AL398" s="90"/>
      <c r="AM398" s="90"/>
      <c r="AN398" s="88"/>
      <c r="AO398" s="86"/>
      <c r="AP398" s="86"/>
      <c r="AQ398" s="86"/>
      <c r="AR398" s="86"/>
      <c r="AS398" s="88"/>
      <c r="AT398" s="89" t="s">
        <v>15791</v>
      </c>
      <c r="AU398" s="90"/>
      <c r="AV398" s="90" t="s">
        <v>15791</v>
      </c>
      <c r="AW398" s="90"/>
      <c r="AX398" s="90"/>
      <c r="AY398" s="90"/>
      <c r="AZ398" s="91"/>
      <c r="BA398" s="89"/>
      <c r="BB398" s="90"/>
      <c r="BC398" s="90"/>
      <c r="BD398" s="90"/>
      <c r="BE398" s="90"/>
      <c r="BF398" s="90"/>
      <c r="BG398" s="91"/>
      <c r="BH398" s="89"/>
      <c r="BI398" s="90"/>
      <c r="BJ398" s="90"/>
      <c r="BK398" s="90"/>
      <c r="BL398" s="90"/>
      <c r="BM398" s="90"/>
      <c r="BN398" s="91"/>
      <c r="BO398" s="114" t="s">
        <v>23316</v>
      </c>
      <c r="BP398" s="26" t="s">
        <v>23099</v>
      </c>
      <c r="BR398" s="25"/>
    </row>
    <row r="399" customFormat="false" ht="26.4" hidden="false" customHeight="false" outlineLevel="0" collapsed="false">
      <c r="A399" s="25" t="s">
        <v>22711</v>
      </c>
      <c r="B399" s="79"/>
      <c r="C399" s="78"/>
      <c r="D399" s="113"/>
      <c r="E399" s="117" t="s">
        <v>23317</v>
      </c>
      <c r="F399" s="79"/>
      <c r="G399" s="79"/>
      <c r="H399" s="79"/>
      <c r="I399" s="80"/>
      <c r="J399" s="110"/>
      <c r="K399" s="111"/>
      <c r="L399" s="111"/>
      <c r="M399" s="111"/>
      <c r="N399" s="111"/>
      <c r="O399" s="112"/>
      <c r="P399" s="110"/>
      <c r="Q399" s="111"/>
      <c r="R399" s="111"/>
      <c r="S399" s="111"/>
      <c r="T399" s="112"/>
      <c r="U399" s="110"/>
      <c r="V399" s="111"/>
      <c r="W399" s="111"/>
      <c r="X399" s="111"/>
      <c r="Y399" s="112"/>
      <c r="Z399" s="89" t="s">
        <v>15791</v>
      </c>
      <c r="AA399" s="90"/>
      <c r="AB399" s="90" t="s">
        <v>15791</v>
      </c>
      <c r="AC399" s="98"/>
      <c r="AD399" s="91"/>
      <c r="AE399" s="89"/>
      <c r="AF399" s="90"/>
      <c r="AG399" s="90"/>
      <c r="AH399" s="90"/>
      <c r="AI399" s="91"/>
      <c r="AJ399" s="89"/>
      <c r="AK399" s="90"/>
      <c r="AL399" s="90"/>
      <c r="AM399" s="90"/>
      <c r="AN399" s="88"/>
      <c r="AO399" s="86"/>
      <c r="AP399" s="86"/>
      <c r="AQ399" s="86"/>
      <c r="AR399" s="86"/>
      <c r="AS399" s="88"/>
      <c r="AT399" s="89" t="s">
        <v>15791</v>
      </c>
      <c r="AU399" s="90"/>
      <c r="AV399" s="90" t="s">
        <v>15791</v>
      </c>
      <c r="AW399" s="90"/>
      <c r="AX399" s="90"/>
      <c r="AY399" s="90"/>
      <c r="AZ399" s="91"/>
      <c r="BA399" s="89"/>
      <c r="BB399" s="90"/>
      <c r="BC399" s="90"/>
      <c r="BD399" s="90"/>
      <c r="BE399" s="90"/>
      <c r="BF399" s="90"/>
      <c r="BG399" s="91"/>
      <c r="BH399" s="89"/>
      <c r="BI399" s="90"/>
      <c r="BJ399" s="90"/>
      <c r="BK399" s="90"/>
      <c r="BL399" s="90"/>
      <c r="BM399" s="90"/>
      <c r="BN399" s="91"/>
      <c r="BO399" s="114" t="s">
        <v>23318</v>
      </c>
      <c r="BR399" s="25"/>
    </row>
    <row r="400" customFormat="false" ht="26.4" hidden="false" customHeight="false" outlineLevel="0" collapsed="false">
      <c r="A400" s="25" t="s">
        <v>22711</v>
      </c>
      <c r="B400" s="79"/>
      <c r="C400" s="78"/>
      <c r="D400" s="113"/>
      <c r="E400" s="117" t="s">
        <v>23319</v>
      </c>
      <c r="F400" s="79"/>
      <c r="G400" s="79"/>
      <c r="H400" s="79"/>
      <c r="I400" s="80"/>
      <c r="J400" s="110"/>
      <c r="K400" s="111"/>
      <c r="L400" s="111"/>
      <c r="M400" s="111"/>
      <c r="N400" s="111"/>
      <c r="O400" s="112"/>
      <c r="P400" s="110"/>
      <c r="Q400" s="111"/>
      <c r="R400" s="111"/>
      <c r="S400" s="111"/>
      <c r="T400" s="112"/>
      <c r="U400" s="110"/>
      <c r="V400" s="111"/>
      <c r="W400" s="111"/>
      <c r="X400" s="111"/>
      <c r="Y400" s="112"/>
      <c r="Z400" s="89" t="s">
        <v>15791</v>
      </c>
      <c r="AA400" s="90"/>
      <c r="AB400" s="90" t="s">
        <v>15791</v>
      </c>
      <c r="AC400" s="98"/>
      <c r="AD400" s="91"/>
      <c r="AE400" s="89"/>
      <c r="AF400" s="90"/>
      <c r="AG400" s="90"/>
      <c r="AH400" s="90"/>
      <c r="AI400" s="91"/>
      <c r="AJ400" s="89"/>
      <c r="AK400" s="90"/>
      <c r="AL400" s="90"/>
      <c r="AM400" s="90"/>
      <c r="AN400" s="88"/>
      <c r="AO400" s="86"/>
      <c r="AP400" s="86"/>
      <c r="AQ400" s="86"/>
      <c r="AR400" s="86"/>
      <c r="AS400" s="88"/>
      <c r="AT400" s="89" t="s">
        <v>15791</v>
      </c>
      <c r="AU400" s="90"/>
      <c r="AV400" s="90" t="s">
        <v>15791</v>
      </c>
      <c r="AW400" s="90"/>
      <c r="AX400" s="90"/>
      <c r="AY400" s="90"/>
      <c r="AZ400" s="91"/>
      <c r="BA400" s="89"/>
      <c r="BB400" s="90"/>
      <c r="BC400" s="90"/>
      <c r="BD400" s="90"/>
      <c r="BE400" s="90"/>
      <c r="BF400" s="90"/>
      <c r="BG400" s="91"/>
      <c r="BH400" s="89"/>
      <c r="BI400" s="90"/>
      <c r="BJ400" s="90"/>
      <c r="BK400" s="90"/>
      <c r="BL400" s="90"/>
      <c r="BM400" s="90"/>
      <c r="BN400" s="91"/>
      <c r="BO400" s="114" t="s">
        <v>23320</v>
      </c>
      <c r="BP400" s="26" t="s">
        <v>23099</v>
      </c>
      <c r="BR400" s="25"/>
    </row>
    <row r="401" customFormat="false" ht="26.4" hidden="false" customHeight="false" outlineLevel="0" collapsed="false">
      <c r="A401" s="25" t="s">
        <v>22711</v>
      </c>
      <c r="B401" s="79"/>
      <c r="C401" s="78"/>
      <c r="D401" s="113"/>
      <c r="E401" s="117" t="s">
        <v>23321</v>
      </c>
      <c r="F401" s="79"/>
      <c r="G401" s="79"/>
      <c r="H401" s="79"/>
      <c r="I401" s="80"/>
      <c r="J401" s="110"/>
      <c r="K401" s="111"/>
      <c r="L401" s="111"/>
      <c r="M401" s="111"/>
      <c r="N401" s="111"/>
      <c r="O401" s="112"/>
      <c r="P401" s="110"/>
      <c r="Q401" s="111"/>
      <c r="R401" s="111"/>
      <c r="S401" s="111"/>
      <c r="T401" s="112"/>
      <c r="U401" s="110"/>
      <c r="V401" s="111"/>
      <c r="W401" s="111"/>
      <c r="X401" s="111"/>
      <c r="Y401" s="112"/>
      <c r="Z401" s="89" t="s">
        <v>15791</v>
      </c>
      <c r="AA401" s="90"/>
      <c r="AB401" s="90" t="s">
        <v>15791</v>
      </c>
      <c r="AC401" s="98"/>
      <c r="AD401" s="91"/>
      <c r="AE401" s="89"/>
      <c r="AF401" s="90"/>
      <c r="AG401" s="90"/>
      <c r="AH401" s="90"/>
      <c r="AI401" s="91"/>
      <c r="AJ401" s="89"/>
      <c r="AK401" s="90"/>
      <c r="AL401" s="90"/>
      <c r="AM401" s="90"/>
      <c r="AN401" s="88"/>
      <c r="AO401" s="86"/>
      <c r="AP401" s="86"/>
      <c r="AQ401" s="86"/>
      <c r="AR401" s="86"/>
      <c r="AS401" s="88"/>
      <c r="AT401" s="89" t="s">
        <v>15791</v>
      </c>
      <c r="AU401" s="90"/>
      <c r="AV401" s="90" t="s">
        <v>15791</v>
      </c>
      <c r="AW401" s="90"/>
      <c r="AX401" s="90"/>
      <c r="AY401" s="90"/>
      <c r="AZ401" s="91"/>
      <c r="BA401" s="89"/>
      <c r="BB401" s="90"/>
      <c r="BC401" s="90"/>
      <c r="BD401" s="90"/>
      <c r="BE401" s="90"/>
      <c r="BF401" s="90"/>
      <c r="BG401" s="91"/>
      <c r="BH401" s="89"/>
      <c r="BI401" s="90"/>
      <c r="BJ401" s="90"/>
      <c r="BK401" s="90"/>
      <c r="BL401" s="90"/>
      <c r="BM401" s="90"/>
      <c r="BN401" s="91"/>
      <c r="BO401" s="114" t="s">
        <v>23322</v>
      </c>
      <c r="BR401" s="25"/>
    </row>
    <row r="402" customFormat="false" ht="13.2" hidden="false" customHeight="false" outlineLevel="0" collapsed="false">
      <c r="A402" s="25" t="s">
        <v>22711</v>
      </c>
      <c r="B402" s="79"/>
      <c r="C402" s="78"/>
      <c r="D402" s="113"/>
      <c r="E402" s="117" t="s">
        <v>23323</v>
      </c>
      <c r="F402" s="79"/>
      <c r="G402" s="79"/>
      <c r="H402" s="79"/>
      <c r="I402" s="80"/>
      <c r="J402" s="110"/>
      <c r="K402" s="111"/>
      <c r="L402" s="111"/>
      <c r="M402" s="111"/>
      <c r="N402" s="111"/>
      <c r="O402" s="112"/>
      <c r="P402" s="110"/>
      <c r="Q402" s="111"/>
      <c r="R402" s="111"/>
      <c r="S402" s="111"/>
      <c r="T402" s="112"/>
      <c r="U402" s="110"/>
      <c r="V402" s="111"/>
      <c r="W402" s="111"/>
      <c r="X402" s="111"/>
      <c r="Y402" s="112"/>
      <c r="Z402" s="89" t="s">
        <v>15791</v>
      </c>
      <c r="AA402" s="90"/>
      <c r="AB402" s="90" t="s">
        <v>15791</v>
      </c>
      <c r="AC402" s="98"/>
      <c r="AD402" s="91"/>
      <c r="AE402" s="89"/>
      <c r="AF402" s="90"/>
      <c r="AG402" s="90"/>
      <c r="AH402" s="90"/>
      <c r="AI402" s="91"/>
      <c r="AJ402" s="89"/>
      <c r="AK402" s="90"/>
      <c r="AL402" s="90"/>
      <c r="AM402" s="90"/>
      <c r="AN402" s="88"/>
      <c r="AO402" s="86"/>
      <c r="AP402" s="86"/>
      <c r="AQ402" s="86"/>
      <c r="AR402" s="86"/>
      <c r="AS402" s="88"/>
      <c r="AT402" s="89" t="s">
        <v>15791</v>
      </c>
      <c r="AU402" s="90"/>
      <c r="AV402" s="90" t="s">
        <v>15791</v>
      </c>
      <c r="AW402" s="90"/>
      <c r="AX402" s="90"/>
      <c r="AY402" s="90"/>
      <c r="AZ402" s="91"/>
      <c r="BA402" s="89"/>
      <c r="BB402" s="90"/>
      <c r="BC402" s="90"/>
      <c r="BD402" s="90"/>
      <c r="BE402" s="90"/>
      <c r="BF402" s="90"/>
      <c r="BG402" s="91"/>
      <c r="BH402" s="89"/>
      <c r="BI402" s="90"/>
      <c r="BJ402" s="90"/>
      <c r="BK402" s="90"/>
      <c r="BL402" s="90"/>
      <c r="BM402" s="90"/>
      <c r="BN402" s="91"/>
      <c r="BO402" s="114" t="s">
        <v>23324</v>
      </c>
      <c r="BP402" s="26" t="s">
        <v>23099</v>
      </c>
      <c r="BR402" s="25"/>
    </row>
    <row r="403" customFormat="false" ht="26.4" hidden="false" customHeight="false" outlineLevel="0" collapsed="false">
      <c r="A403" s="25" t="s">
        <v>22711</v>
      </c>
      <c r="B403" s="79"/>
      <c r="C403" s="78"/>
      <c r="D403" s="113"/>
      <c r="E403" s="117" t="s">
        <v>23325</v>
      </c>
      <c r="F403" s="79"/>
      <c r="G403" s="79"/>
      <c r="H403" s="79"/>
      <c r="I403" s="80"/>
      <c r="J403" s="110"/>
      <c r="K403" s="111"/>
      <c r="L403" s="111"/>
      <c r="M403" s="111"/>
      <c r="N403" s="111"/>
      <c r="O403" s="112"/>
      <c r="P403" s="110"/>
      <c r="Q403" s="111"/>
      <c r="R403" s="111"/>
      <c r="S403" s="111"/>
      <c r="T403" s="112"/>
      <c r="U403" s="110"/>
      <c r="V403" s="111"/>
      <c r="W403" s="111"/>
      <c r="X403" s="111"/>
      <c r="Y403" s="112"/>
      <c r="Z403" s="89" t="s">
        <v>15791</v>
      </c>
      <c r="AA403" s="90"/>
      <c r="AB403" s="90" t="s">
        <v>15791</v>
      </c>
      <c r="AC403" s="98"/>
      <c r="AD403" s="91"/>
      <c r="AE403" s="89"/>
      <c r="AF403" s="90"/>
      <c r="AG403" s="90"/>
      <c r="AH403" s="90"/>
      <c r="AI403" s="91"/>
      <c r="AJ403" s="89"/>
      <c r="AK403" s="90"/>
      <c r="AL403" s="90"/>
      <c r="AM403" s="90"/>
      <c r="AN403" s="88"/>
      <c r="AO403" s="86"/>
      <c r="AP403" s="86"/>
      <c r="AQ403" s="86"/>
      <c r="AR403" s="86"/>
      <c r="AS403" s="88"/>
      <c r="AT403" s="89" t="s">
        <v>15791</v>
      </c>
      <c r="AU403" s="90"/>
      <c r="AV403" s="90" t="s">
        <v>15791</v>
      </c>
      <c r="AW403" s="90"/>
      <c r="AX403" s="90"/>
      <c r="AY403" s="90"/>
      <c r="AZ403" s="91"/>
      <c r="BA403" s="89"/>
      <c r="BB403" s="90"/>
      <c r="BC403" s="90"/>
      <c r="BD403" s="90"/>
      <c r="BE403" s="90"/>
      <c r="BF403" s="90"/>
      <c r="BG403" s="91"/>
      <c r="BH403" s="89"/>
      <c r="BI403" s="90"/>
      <c r="BJ403" s="90"/>
      <c r="BK403" s="90"/>
      <c r="BL403" s="90"/>
      <c r="BM403" s="90"/>
      <c r="BN403" s="91"/>
      <c r="BO403" s="114" t="s">
        <v>23326</v>
      </c>
      <c r="BR403" s="25"/>
    </row>
    <row r="404" customFormat="false" ht="13.2" hidden="false" customHeight="false" outlineLevel="0" collapsed="false">
      <c r="A404" s="25" t="s">
        <v>22711</v>
      </c>
      <c r="B404" s="79"/>
      <c r="C404" s="78"/>
      <c r="D404" s="113"/>
      <c r="E404" s="117" t="s">
        <v>23327</v>
      </c>
      <c r="F404" s="79"/>
      <c r="G404" s="79"/>
      <c r="H404" s="79"/>
      <c r="I404" s="80"/>
      <c r="J404" s="110"/>
      <c r="K404" s="111"/>
      <c r="L404" s="111"/>
      <c r="M404" s="111"/>
      <c r="N404" s="111"/>
      <c r="O404" s="112"/>
      <c r="P404" s="110"/>
      <c r="Q404" s="111"/>
      <c r="R404" s="111"/>
      <c r="S404" s="111"/>
      <c r="T404" s="112"/>
      <c r="U404" s="110"/>
      <c r="V404" s="111"/>
      <c r="W404" s="111"/>
      <c r="X404" s="111"/>
      <c r="Y404" s="112"/>
      <c r="Z404" s="89" t="s">
        <v>15791</v>
      </c>
      <c r="AA404" s="90"/>
      <c r="AB404" s="90" t="s">
        <v>15791</v>
      </c>
      <c r="AC404" s="98"/>
      <c r="AD404" s="91"/>
      <c r="AE404" s="89"/>
      <c r="AF404" s="90"/>
      <c r="AG404" s="90"/>
      <c r="AH404" s="90"/>
      <c r="AI404" s="91"/>
      <c r="AJ404" s="89"/>
      <c r="AK404" s="90"/>
      <c r="AL404" s="90"/>
      <c r="AM404" s="90"/>
      <c r="AN404" s="88"/>
      <c r="AO404" s="86"/>
      <c r="AP404" s="86"/>
      <c r="AQ404" s="86"/>
      <c r="AR404" s="86"/>
      <c r="AS404" s="88"/>
      <c r="AT404" s="89" t="s">
        <v>15791</v>
      </c>
      <c r="AU404" s="90"/>
      <c r="AV404" s="90" t="s">
        <v>15791</v>
      </c>
      <c r="AW404" s="90"/>
      <c r="AX404" s="90"/>
      <c r="AY404" s="90"/>
      <c r="AZ404" s="91"/>
      <c r="BA404" s="89"/>
      <c r="BB404" s="90"/>
      <c r="BC404" s="90"/>
      <c r="BD404" s="90"/>
      <c r="BE404" s="90"/>
      <c r="BF404" s="90"/>
      <c r="BG404" s="91"/>
      <c r="BH404" s="89"/>
      <c r="BI404" s="90"/>
      <c r="BJ404" s="90"/>
      <c r="BK404" s="90"/>
      <c r="BL404" s="90"/>
      <c r="BM404" s="90"/>
      <c r="BN404" s="91"/>
      <c r="BO404" s="114" t="s">
        <v>23328</v>
      </c>
      <c r="BP404" s="26" t="s">
        <v>23099</v>
      </c>
      <c r="BR404" s="25"/>
    </row>
    <row r="405" customFormat="false" ht="13.2" hidden="false" customHeight="false" outlineLevel="0" collapsed="false">
      <c r="A405" s="25" t="s">
        <v>22711</v>
      </c>
      <c r="B405" s="79"/>
      <c r="C405" s="78"/>
      <c r="D405" s="113"/>
      <c r="E405" s="117" t="s">
        <v>23329</v>
      </c>
      <c r="F405" s="79"/>
      <c r="G405" s="79"/>
      <c r="H405" s="79"/>
      <c r="I405" s="80"/>
      <c r="J405" s="110"/>
      <c r="K405" s="111"/>
      <c r="L405" s="111"/>
      <c r="M405" s="111"/>
      <c r="N405" s="111"/>
      <c r="O405" s="112"/>
      <c r="P405" s="110"/>
      <c r="Q405" s="111"/>
      <c r="R405" s="111"/>
      <c r="S405" s="111"/>
      <c r="T405" s="112"/>
      <c r="U405" s="110"/>
      <c r="V405" s="111"/>
      <c r="W405" s="111"/>
      <c r="X405" s="111"/>
      <c r="Y405" s="112"/>
      <c r="Z405" s="89" t="s">
        <v>15791</v>
      </c>
      <c r="AA405" s="90"/>
      <c r="AB405" s="90" t="s">
        <v>15791</v>
      </c>
      <c r="AC405" s="98"/>
      <c r="AD405" s="91"/>
      <c r="AE405" s="89"/>
      <c r="AF405" s="90"/>
      <c r="AG405" s="90"/>
      <c r="AH405" s="90"/>
      <c r="AI405" s="91"/>
      <c r="AJ405" s="89"/>
      <c r="AK405" s="90"/>
      <c r="AL405" s="90"/>
      <c r="AM405" s="90"/>
      <c r="AN405" s="88"/>
      <c r="AO405" s="86"/>
      <c r="AP405" s="86"/>
      <c r="AQ405" s="86"/>
      <c r="AR405" s="86"/>
      <c r="AS405" s="88"/>
      <c r="AT405" s="89" t="s">
        <v>15791</v>
      </c>
      <c r="AU405" s="90"/>
      <c r="AV405" s="90" t="s">
        <v>15791</v>
      </c>
      <c r="AW405" s="90"/>
      <c r="AX405" s="90"/>
      <c r="AY405" s="90"/>
      <c r="AZ405" s="91"/>
      <c r="BA405" s="89"/>
      <c r="BB405" s="90"/>
      <c r="BC405" s="90"/>
      <c r="BD405" s="90"/>
      <c r="BE405" s="90"/>
      <c r="BF405" s="90"/>
      <c r="BG405" s="91"/>
      <c r="BH405" s="89"/>
      <c r="BI405" s="90"/>
      <c r="BJ405" s="90"/>
      <c r="BK405" s="90"/>
      <c r="BL405" s="90"/>
      <c r="BM405" s="90"/>
      <c r="BN405" s="91"/>
      <c r="BO405" s="114" t="s">
        <v>23330</v>
      </c>
      <c r="BR405" s="25"/>
    </row>
    <row r="406" customFormat="false" ht="13.2" hidden="false" customHeight="false" outlineLevel="0" collapsed="false">
      <c r="A406" s="25" t="s">
        <v>22711</v>
      </c>
      <c r="B406" s="79"/>
      <c r="C406" s="78" t="s">
        <v>23331</v>
      </c>
      <c r="D406" s="79"/>
      <c r="E406" s="79"/>
      <c r="F406" s="79"/>
      <c r="G406" s="79"/>
      <c r="H406" s="79"/>
      <c r="I406" s="80"/>
      <c r="J406" s="110"/>
      <c r="K406" s="111"/>
      <c r="L406" s="111"/>
      <c r="M406" s="111"/>
      <c r="N406" s="111"/>
      <c r="O406" s="112"/>
      <c r="P406" s="110"/>
      <c r="Q406" s="111"/>
      <c r="R406" s="111"/>
      <c r="S406" s="111"/>
      <c r="T406" s="112"/>
      <c r="U406" s="110"/>
      <c r="V406" s="111"/>
      <c r="W406" s="111"/>
      <c r="X406" s="111"/>
      <c r="Y406" s="112"/>
      <c r="Z406" s="89" t="s">
        <v>408</v>
      </c>
      <c r="AA406" s="90"/>
      <c r="AB406" s="90" t="s">
        <v>408</v>
      </c>
      <c r="AC406" s="90"/>
      <c r="AD406" s="88" t="s">
        <v>23135</v>
      </c>
      <c r="AE406" s="89"/>
      <c r="AF406" s="90"/>
      <c r="AG406" s="90"/>
      <c r="AH406" s="90"/>
      <c r="AI406" s="91"/>
      <c r="AJ406" s="89"/>
      <c r="AK406" s="90"/>
      <c r="AL406" s="90"/>
      <c r="AM406" s="90"/>
      <c r="AN406" s="88"/>
      <c r="AO406" s="86"/>
      <c r="AP406" s="86"/>
      <c r="AQ406" s="86"/>
      <c r="AR406" s="86"/>
      <c r="AS406" s="88"/>
      <c r="AT406" s="89" t="s">
        <v>22727</v>
      </c>
      <c r="AU406" s="90"/>
      <c r="AV406" s="90" t="s">
        <v>22727</v>
      </c>
      <c r="AW406" s="90"/>
      <c r="AX406" s="90"/>
      <c r="AY406" s="90"/>
      <c r="AZ406" s="88" t="s">
        <v>23135</v>
      </c>
      <c r="BA406" s="89"/>
      <c r="BB406" s="90"/>
      <c r="BC406" s="90"/>
      <c r="BD406" s="90"/>
      <c r="BE406" s="90"/>
      <c r="BF406" s="90"/>
      <c r="BG406" s="91"/>
      <c r="BH406" s="89"/>
      <c r="BI406" s="90"/>
      <c r="BJ406" s="90"/>
      <c r="BK406" s="90"/>
      <c r="BL406" s="90"/>
      <c r="BM406" s="90"/>
      <c r="BN406" s="91"/>
      <c r="BO406" s="26" t="s">
        <v>23332</v>
      </c>
      <c r="BR406" s="25" t="s">
        <v>23333</v>
      </c>
    </row>
    <row r="407" customFormat="false" ht="13.2" hidden="false" customHeight="false" outlineLevel="0" collapsed="false">
      <c r="A407" s="25" t="s">
        <v>22711</v>
      </c>
      <c r="B407" s="79"/>
      <c r="C407" s="78"/>
      <c r="D407" s="79" t="s">
        <v>23106</v>
      </c>
      <c r="E407" s="79"/>
      <c r="F407" s="79"/>
      <c r="G407" s="79"/>
      <c r="H407" s="79"/>
      <c r="I407" s="80"/>
      <c r="J407" s="110"/>
      <c r="K407" s="111"/>
      <c r="L407" s="111"/>
      <c r="M407" s="111"/>
      <c r="N407" s="111"/>
      <c r="O407" s="112"/>
      <c r="P407" s="110"/>
      <c r="Q407" s="111"/>
      <c r="R407" s="111"/>
      <c r="S407" s="111"/>
      <c r="T407" s="112"/>
      <c r="U407" s="110"/>
      <c r="V407" s="111"/>
      <c r="W407" s="111"/>
      <c r="X407" s="111"/>
      <c r="Y407" s="112"/>
      <c r="Z407" s="89" t="s">
        <v>22727</v>
      </c>
      <c r="AA407" s="90"/>
      <c r="AB407" s="90" t="s">
        <v>22727</v>
      </c>
      <c r="AC407" s="98"/>
      <c r="AD407" s="91"/>
      <c r="AE407" s="89"/>
      <c r="AF407" s="90"/>
      <c r="AG407" s="90"/>
      <c r="AH407" s="90"/>
      <c r="AI407" s="91"/>
      <c r="AJ407" s="89"/>
      <c r="AK407" s="90"/>
      <c r="AL407" s="90"/>
      <c r="AM407" s="90"/>
      <c r="AN407" s="88"/>
      <c r="AO407" s="86"/>
      <c r="AP407" s="86"/>
      <c r="AQ407" s="86"/>
      <c r="AR407" s="86"/>
      <c r="AS407" s="88"/>
      <c r="AT407" s="89" t="s">
        <v>22727</v>
      </c>
      <c r="AU407" s="90"/>
      <c r="AV407" s="90" t="s">
        <v>22727</v>
      </c>
      <c r="AW407" s="90"/>
      <c r="AX407" s="90"/>
      <c r="AY407" s="90"/>
      <c r="AZ407" s="91"/>
      <c r="BA407" s="89"/>
      <c r="BB407" s="90"/>
      <c r="BC407" s="90"/>
      <c r="BD407" s="90"/>
      <c r="BE407" s="90"/>
      <c r="BF407" s="90"/>
      <c r="BG407" s="91"/>
      <c r="BH407" s="89"/>
      <c r="BI407" s="90"/>
      <c r="BJ407" s="90"/>
      <c r="BK407" s="90"/>
      <c r="BL407" s="90"/>
      <c r="BM407" s="90"/>
      <c r="BN407" s="91"/>
      <c r="BO407" s="26" t="s">
        <v>23107</v>
      </c>
      <c r="BR407" s="25"/>
    </row>
    <row r="408" customFormat="false" ht="13.2" hidden="false" customHeight="false" outlineLevel="0" collapsed="false">
      <c r="A408" s="25" t="s">
        <v>22711</v>
      </c>
      <c r="B408" s="79"/>
      <c r="C408" s="78"/>
      <c r="D408" s="79" t="s">
        <v>23138</v>
      </c>
      <c r="E408" s="79"/>
      <c r="F408" s="79"/>
      <c r="G408" s="79"/>
      <c r="H408" s="79"/>
      <c r="I408" s="80"/>
      <c r="J408" s="110"/>
      <c r="K408" s="111"/>
      <c r="L408" s="111"/>
      <c r="M408" s="111"/>
      <c r="N408" s="111"/>
      <c r="O408" s="112"/>
      <c r="P408" s="110"/>
      <c r="Q408" s="111"/>
      <c r="R408" s="111"/>
      <c r="S408" s="111"/>
      <c r="T408" s="112"/>
      <c r="U408" s="110"/>
      <c r="V408" s="111"/>
      <c r="W408" s="111"/>
      <c r="X408" s="111"/>
      <c r="Y408" s="112"/>
      <c r="Z408" s="89" t="s">
        <v>408</v>
      </c>
      <c r="AA408" s="90"/>
      <c r="AB408" s="90" t="s">
        <v>408</v>
      </c>
      <c r="AC408" s="90"/>
      <c r="AD408" s="91"/>
      <c r="AE408" s="89"/>
      <c r="AF408" s="90"/>
      <c r="AG408" s="90"/>
      <c r="AH408" s="90"/>
      <c r="AI408" s="91"/>
      <c r="AJ408" s="89"/>
      <c r="AK408" s="90"/>
      <c r="AL408" s="90"/>
      <c r="AM408" s="90"/>
      <c r="AN408" s="88"/>
      <c r="AO408" s="86"/>
      <c r="AP408" s="86"/>
      <c r="AQ408" s="86"/>
      <c r="AR408" s="86"/>
      <c r="AS408" s="88"/>
      <c r="AT408" s="89" t="s">
        <v>408</v>
      </c>
      <c r="AU408" s="90"/>
      <c r="AV408" s="90" t="s">
        <v>408</v>
      </c>
      <c r="AW408" s="90"/>
      <c r="AX408" s="90"/>
      <c r="AY408" s="90"/>
      <c r="AZ408" s="91"/>
      <c r="BA408" s="89"/>
      <c r="BB408" s="90"/>
      <c r="BC408" s="90"/>
      <c r="BD408" s="90"/>
      <c r="BE408" s="90"/>
      <c r="BF408" s="90"/>
      <c r="BG408" s="91"/>
      <c r="BH408" s="89"/>
      <c r="BI408" s="90"/>
      <c r="BJ408" s="90"/>
      <c r="BK408" s="90"/>
      <c r="BL408" s="90"/>
      <c r="BM408" s="90"/>
      <c r="BN408" s="91"/>
      <c r="BO408" s="26" t="s">
        <v>23139</v>
      </c>
      <c r="BR408" s="25"/>
    </row>
    <row r="409" customFormat="false" ht="13.2" hidden="false" customHeight="false" outlineLevel="0" collapsed="false">
      <c r="A409" s="25" t="s">
        <v>22711</v>
      </c>
      <c r="B409" s="79"/>
      <c r="C409" s="78"/>
      <c r="D409" s="79"/>
      <c r="E409" s="79" t="s">
        <v>23140</v>
      </c>
      <c r="F409" s="79"/>
      <c r="G409" s="79"/>
      <c r="H409" s="79"/>
      <c r="I409" s="80"/>
      <c r="J409" s="110"/>
      <c r="K409" s="111"/>
      <c r="L409" s="111"/>
      <c r="M409" s="111"/>
      <c r="N409" s="111"/>
      <c r="O409" s="112"/>
      <c r="P409" s="110"/>
      <c r="Q409" s="111"/>
      <c r="R409" s="111"/>
      <c r="S409" s="111"/>
      <c r="T409" s="112"/>
      <c r="U409" s="110"/>
      <c r="V409" s="111"/>
      <c r="W409" s="111"/>
      <c r="X409" s="111"/>
      <c r="Y409" s="112"/>
      <c r="Z409" s="89" t="s">
        <v>408</v>
      </c>
      <c r="AA409" s="90"/>
      <c r="AB409" s="90" t="s">
        <v>408</v>
      </c>
      <c r="AC409" s="90"/>
      <c r="AD409" s="91"/>
      <c r="AE409" s="89"/>
      <c r="AF409" s="90"/>
      <c r="AG409" s="90"/>
      <c r="AH409" s="90"/>
      <c r="AI409" s="91"/>
      <c r="AJ409" s="89"/>
      <c r="AK409" s="90"/>
      <c r="AL409" s="90"/>
      <c r="AM409" s="90"/>
      <c r="AN409" s="88"/>
      <c r="AO409" s="86"/>
      <c r="AP409" s="86"/>
      <c r="AQ409" s="86"/>
      <c r="AR409" s="86"/>
      <c r="AS409" s="88"/>
      <c r="AT409" s="89" t="s">
        <v>408</v>
      </c>
      <c r="AU409" s="90"/>
      <c r="AV409" s="90" t="s">
        <v>408</v>
      </c>
      <c r="AW409" s="90"/>
      <c r="AX409" s="90"/>
      <c r="AY409" s="90"/>
      <c r="AZ409" s="91"/>
      <c r="BA409" s="89"/>
      <c r="BB409" s="90"/>
      <c r="BC409" s="90"/>
      <c r="BD409" s="90"/>
      <c r="BE409" s="90"/>
      <c r="BF409" s="90"/>
      <c r="BG409" s="91"/>
      <c r="BH409" s="89"/>
      <c r="BI409" s="90"/>
      <c r="BJ409" s="90"/>
      <c r="BK409" s="90"/>
      <c r="BL409" s="90"/>
      <c r="BM409" s="90"/>
      <c r="BN409" s="91"/>
      <c r="BO409" s="26" t="s">
        <v>23141</v>
      </c>
      <c r="BR409" s="25"/>
    </row>
    <row r="410" customFormat="false" ht="13.2" hidden="false" customHeight="false" outlineLevel="0" collapsed="false">
      <c r="A410" s="25" t="s">
        <v>22711</v>
      </c>
      <c r="B410" s="79"/>
      <c r="C410" s="78"/>
      <c r="D410" s="79"/>
      <c r="E410" s="79"/>
      <c r="F410" s="25" t="s">
        <v>154</v>
      </c>
      <c r="G410" s="79"/>
      <c r="H410" s="79"/>
      <c r="I410" s="80"/>
      <c r="J410" s="110"/>
      <c r="K410" s="111"/>
      <c r="L410" s="111"/>
      <c r="M410" s="111"/>
      <c r="N410" s="111"/>
      <c r="O410" s="112"/>
      <c r="P410" s="110"/>
      <c r="Q410" s="111"/>
      <c r="R410" s="111"/>
      <c r="S410" s="111"/>
      <c r="T410" s="112"/>
      <c r="U410" s="110"/>
      <c r="V410" s="111"/>
      <c r="W410" s="111"/>
      <c r="X410" s="111"/>
      <c r="Y410" s="112"/>
      <c r="Z410" s="89" t="s">
        <v>408</v>
      </c>
      <c r="AA410" s="90"/>
      <c r="AB410" s="90" t="s">
        <v>408</v>
      </c>
      <c r="AC410" s="90"/>
      <c r="AD410" s="91"/>
      <c r="AE410" s="89"/>
      <c r="AF410" s="90"/>
      <c r="AG410" s="90"/>
      <c r="AH410" s="90"/>
      <c r="AI410" s="91"/>
      <c r="AJ410" s="89"/>
      <c r="AK410" s="90"/>
      <c r="AL410" s="90"/>
      <c r="AM410" s="90"/>
      <c r="AN410" s="88"/>
      <c r="AO410" s="86"/>
      <c r="AP410" s="86"/>
      <c r="AQ410" s="86"/>
      <c r="AR410" s="86"/>
      <c r="AS410" s="88"/>
      <c r="AT410" s="89" t="s">
        <v>408</v>
      </c>
      <c r="AU410" s="90"/>
      <c r="AV410" s="90" t="s">
        <v>408</v>
      </c>
      <c r="AW410" s="90"/>
      <c r="AX410" s="90"/>
      <c r="AY410" s="90"/>
      <c r="AZ410" s="91"/>
      <c r="BA410" s="89"/>
      <c r="BB410" s="90"/>
      <c r="BC410" s="90"/>
      <c r="BD410" s="90"/>
      <c r="BE410" s="90"/>
      <c r="BF410" s="90"/>
      <c r="BG410" s="91"/>
      <c r="BH410" s="89"/>
      <c r="BI410" s="90"/>
      <c r="BJ410" s="90"/>
      <c r="BK410" s="90"/>
      <c r="BL410" s="90"/>
      <c r="BM410" s="90"/>
      <c r="BN410" s="91"/>
      <c r="BO410" s="26" t="s">
        <v>23142</v>
      </c>
      <c r="BR410" s="25"/>
    </row>
    <row r="411" customFormat="false" ht="13.2" hidden="false" customHeight="false" outlineLevel="0" collapsed="false">
      <c r="A411" s="25" t="s">
        <v>22711</v>
      </c>
      <c r="B411" s="79"/>
      <c r="C411" s="78"/>
      <c r="D411" s="79"/>
      <c r="E411" s="79"/>
      <c r="F411" s="79" t="s">
        <v>23144</v>
      </c>
      <c r="G411" s="79"/>
      <c r="H411" s="79"/>
      <c r="I411" s="80"/>
      <c r="J411" s="110"/>
      <c r="K411" s="111"/>
      <c r="L411" s="111"/>
      <c r="M411" s="111"/>
      <c r="N411" s="111"/>
      <c r="O411" s="112"/>
      <c r="P411" s="110"/>
      <c r="Q411" s="111"/>
      <c r="R411" s="111"/>
      <c r="S411" s="111"/>
      <c r="T411" s="112"/>
      <c r="U411" s="110"/>
      <c r="V411" s="111"/>
      <c r="W411" s="111"/>
      <c r="X411" s="111"/>
      <c r="Y411" s="112"/>
      <c r="Z411" s="89" t="s">
        <v>408</v>
      </c>
      <c r="AA411" s="90"/>
      <c r="AB411" s="90" t="s">
        <v>408</v>
      </c>
      <c r="AC411" s="90"/>
      <c r="AD411" s="91"/>
      <c r="AE411" s="89"/>
      <c r="AF411" s="90"/>
      <c r="AG411" s="90"/>
      <c r="AH411" s="90"/>
      <c r="AI411" s="91"/>
      <c r="AJ411" s="89"/>
      <c r="AK411" s="90"/>
      <c r="AL411" s="90"/>
      <c r="AM411" s="90"/>
      <c r="AN411" s="88"/>
      <c r="AO411" s="86"/>
      <c r="AP411" s="86"/>
      <c r="AQ411" s="86"/>
      <c r="AR411" s="86"/>
      <c r="AS411" s="88"/>
      <c r="AT411" s="89" t="s">
        <v>408</v>
      </c>
      <c r="AU411" s="90"/>
      <c r="AV411" s="90" t="s">
        <v>408</v>
      </c>
      <c r="AW411" s="90"/>
      <c r="AX411" s="90"/>
      <c r="AY411" s="90"/>
      <c r="AZ411" s="91"/>
      <c r="BA411" s="89"/>
      <c r="BB411" s="90"/>
      <c r="BC411" s="90"/>
      <c r="BD411" s="90"/>
      <c r="BE411" s="90"/>
      <c r="BF411" s="90"/>
      <c r="BG411" s="91"/>
      <c r="BH411" s="89"/>
      <c r="BI411" s="90"/>
      <c r="BJ411" s="90"/>
      <c r="BK411" s="90"/>
      <c r="BL411" s="90"/>
      <c r="BM411" s="90"/>
      <c r="BN411" s="91"/>
      <c r="BO411" s="26" t="s">
        <v>23145</v>
      </c>
      <c r="BR411" s="25"/>
    </row>
    <row r="412" customFormat="false" ht="13.2" hidden="false" customHeight="false" outlineLevel="0" collapsed="false">
      <c r="A412" s="25" t="s">
        <v>22711</v>
      </c>
      <c r="B412" s="79"/>
      <c r="C412" s="78"/>
      <c r="D412" s="79"/>
      <c r="E412" s="79"/>
      <c r="F412" s="79"/>
      <c r="G412" s="79" t="s">
        <v>23146</v>
      </c>
      <c r="H412" s="79"/>
      <c r="I412" s="80"/>
      <c r="J412" s="110"/>
      <c r="K412" s="111"/>
      <c r="L412" s="111"/>
      <c r="M412" s="111"/>
      <c r="N412" s="111"/>
      <c r="O412" s="112"/>
      <c r="P412" s="110"/>
      <c r="Q412" s="111"/>
      <c r="R412" s="111"/>
      <c r="S412" s="111"/>
      <c r="T412" s="112"/>
      <c r="U412" s="110"/>
      <c r="V412" s="111"/>
      <c r="W412" s="111"/>
      <c r="X412" s="111"/>
      <c r="Y412" s="112"/>
      <c r="Z412" s="89" t="s">
        <v>408</v>
      </c>
      <c r="AA412" s="90"/>
      <c r="AB412" s="90" t="s">
        <v>408</v>
      </c>
      <c r="AC412" s="90"/>
      <c r="AD412" s="88" t="s">
        <v>23147</v>
      </c>
      <c r="AE412" s="89"/>
      <c r="AF412" s="90"/>
      <c r="AG412" s="90"/>
      <c r="AH412" s="90"/>
      <c r="AI412" s="91"/>
      <c r="AJ412" s="89"/>
      <c r="AK412" s="90"/>
      <c r="AL412" s="90"/>
      <c r="AM412" s="90"/>
      <c r="AN412" s="88"/>
      <c r="AO412" s="86"/>
      <c r="AP412" s="86"/>
      <c r="AQ412" s="86"/>
      <c r="AR412" s="86"/>
      <c r="AS412" s="88"/>
      <c r="AT412" s="89" t="s">
        <v>408</v>
      </c>
      <c r="AU412" s="90"/>
      <c r="AV412" s="90" t="s">
        <v>408</v>
      </c>
      <c r="AW412" s="90"/>
      <c r="AX412" s="90"/>
      <c r="AY412" s="90"/>
      <c r="AZ412" s="88" t="s">
        <v>23147</v>
      </c>
      <c r="BA412" s="89"/>
      <c r="BB412" s="90"/>
      <c r="BC412" s="90"/>
      <c r="BD412" s="90"/>
      <c r="BE412" s="90"/>
      <c r="BF412" s="90"/>
      <c r="BG412" s="91"/>
      <c r="BH412" s="89"/>
      <c r="BI412" s="90"/>
      <c r="BJ412" s="90"/>
      <c r="BK412" s="90"/>
      <c r="BL412" s="90"/>
      <c r="BM412" s="90"/>
      <c r="BN412" s="91"/>
      <c r="BO412" s="26" t="s">
        <v>23148</v>
      </c>
      <c r="BR412" s="25"/>
    </row>
    <row r="413" customFormat="false" ht="13.2" hidden="false" customHeight="false" outlineLevel="0" collapsed="false">
      <c r="A413" s="25" t="s">
        <v>22711</v>
      </c>
      <c r="B413" s="79"/>
      <c r="C413" s="78"/>
      <c r="D413" s="79"/>
      <c r="E413" s="79"/>
      <c r="F413" s="79"/>
      <c r="G413" s="79" t="s">
        <v>23334</v>
      </c>
      <c r="H413" s="79"/>
      <c r="I413" s="80"/>
      <c r="J413" s="110"/>
      <c r="K413" s="111"/>
      <c r="L413" s="111"/>
      <c r="M413" s="111"/>
      <c r="N413" s="111"/>
      <c r="O413" s="112"/>
      <c r="P413" s="110"/>
      <c r="Q413" s="111"/>
      <c r="R413" s="111"/>
      <c r="S413" s="111"/>
      <c r="T413" s="112"/>
      <c r="U413" s="110"/>
      <c r="V413" s="111"/>
      <c r="W413" s="111"/>
      <c r="X413" s="111"/>
      <c r="Y413" s="112"/>
      <c r="Z413" s="89" t="s">
        <v>408</v>
      </c>
      <c r="AA413" s="90"/>
      <c r="AB413" s="90" t="s">
        <v>408</v>
      </c>
      <c r="AC413" s="98"/>
      <c r="AD413" s="91"/>
      <c r="AE413" s="89"/>
      <c r="AF413" s="90"/>
      <c r="AG413" s="90"/>
      <c r="AH413" s="90"/>
      <c r="AI413" s="91"/>
      <c r="AJ413" s="89"/>
      <c r="AK413" s="90"/>
      <c r="AL413" s="90"/>
      <c r="AM413" s="90"/>
      <c r="AN413" s="88"/>
      <c r="AO413" s="86"/>
      <c r="AP413" s="86"/>
      <c r="AQ413" s="86"/>
      <c r="AR413" s="86"/>
      <c r="AS413" s="88"/>
      <c r="AT413" s="89" t="s">
        <v>408</v>
      </c>
      <c r="AU413" s="90"/>
      <c r="AV413" s="90" t="s">
        <v>408</v>
      </c>
      <c r="AW413" s="90"/>
      <c r="AX413" s="90"/>
      <c r="AY413" s="90"/>
      <c r="AZ413" s="91"/>
      <c r="BA413" s="89"/>
      <c r="BB413" s="90"/>
      <c r="BC413" s="90"/>
      <c r="BD413" s="90"/>
      <c r="BE413" s="90"/>
      <c r="BF413" s="90"/>
      <c r="BG413" s="91"/>
      <c r="BH413" s="89"/>
      <c r="BI413" s="90"/>
      <c r="BJ413" s="90"/>
      <c r="BK413" s="90"/>
      <c r="BL413" s="90"/>
      <c r="BM413" s="90"/>
      <c r="BN413" s="91"/>
      <c r="BO413" s="26" t="s">
        <v>23335</v>
      </c>
      <c r="BR413" s="25"/>
    </row>
    <row r="414" customFormat="false" ht="13.2" hidden="false" customHeight="false" outlineLevel="0" collapsed="false">
      <c r="A414" s="25" t="s">
        <v>22711</v>
      </c>
      <c r="B414" s="79"/>
      <c r="C414" s="78"/>
      <c r="D414" s="79"/>
      <c r="E414" s="79"/>
      <c r="F414" s="79"/>
      <c r="G414" s="79" t="s">
        <v>23336</v>
      </c>
      <c r="H414" s="79"/>
      <c r="I414" s="80"/>
      <c r="J414" s="110"/>
      <c r="K414" s="111"/>
      <c r="L414" s="111"/>
      <c r="M414" s="111"/>
      <c r="N414" s="111"/>
      <c r="O414" s="112"/>
      <c r="P414" s="110"/>
      <c r="Q414" s="111"/>
      <c r="R414" s="111"/>
      <c r="S414" s="111"/>
      <c r="T414" s="112"/>
      <c r="U414" s="110"/>
      <c r="V414" s="111"/>
      <c r="W414" s="111"/>
      <c r="X414" s="111"/>
      <c r="Y414" s="112"/>
      <c r="Z414" s="89" t="s">
        <v>22727</v>
      </c>
      <c r="AA414" s="90"/>
      <c r="AB414" s="90" t="s">
        <v>22727</v>
      </c>
      <c r="AC414" s="98"/>
      <c r="AD414" s="91"/>
      <c r="AE414" s="89"/>
      <c r="AF414" s="90"/>
      <c r="AG414" s="90"/>
      <c r="AH414" s="90"/>
      <c r="AI414" s="91"/>
      <c r="AJ414" s="89"/>
      <c r="AK414" s="90"/>
      <c r="AL414" s="90"/>
      <c r="AM414" s="90"/>
      <c r="AN414" s="88"/>
      <c r="AO414" s="86"/>
      <c r="AP414" s="86"/>
      <c r="AQ414" s="86"/>
      <c r="AR414" s="86"/>
      <c r="AS414" s="88"/>
      <c r="AT414" s="89" t="s">
        <v>22727</v>
      </c>
      <c r="AU414" s="90"/>
      <c r="AV414" s="90" t="s">
        <v>22727</v>
      </c>
      <c r="AW414" s="90"/>
      <c r="AX414" s="90"/>
      <c r="AY414" s="90"/>
      <c r="AZ414" s="91"/>
      <c r="BA414" s="89"/>
      <c r="BB414" s="90"/>
      <c r="BC414" s="90"/>
      <c r="BD414" s="90"/>
      <c r="BE414" s="90"/>
      <c r="BF414" s="90"/>
      <c r="BG414" s="91"/>
      <c r="BH414" s="89"/>
      <c r="BI414" s="90"/>
      <c r="BJ414" s="90"/>
      <c r="BK414" s="90"/>
      <c r="BL414" s="90"/>
      <c r="BM414" s="90"/>
      <c r="BN414" s="91"/>
      <c r="BO414" s="26" t="s">
        <v>23337</v>
      </c>
      <c r="BR414" s="25"/>
    </row>
    <row r="415" customFormat="false" ht="13.2" hidden="false" customHeight="false" outlineLevel="0" collapsed="false">
      <c r="A415" s="25" t="s">
        <v>22711</v>
      </c>
      <c r="B415" s="79"/>
      <c r="C415" s="78"/>
      <c r="D415" s="79" t="s">
        <v>23175</v>
      </c>
      <c r="E415" s="79"/>
      <c r="F415" s="79"/>
      <c r="G415" s="79"/>
      <c r="H415" s="79"/>
      <c r="I415" s="80"/>
      <c r="J415" s="110"/>
      <c r="K415" s="111"/>
      <c r="L415" s="111"/>
      <c r="M415" s="111"/>
      <c r="N415" s="111"/>
      <c r="O415" s="112"/>
      <c r="P415" s="110"/>
      <c r="Q415" s="111"/>
      <c r="R415" s="111"/>
      <c r="S415" s="111"/>
      <c r="T415" s="112"/>
      <c r="U415" s="110"/>
      <c r="V415" s="111"/>
      <c r="W415" s="111"/>
      <c r="X415" s="111"/>
      <c r="Y415" s="112"/>
      <c r="Z415" s="89" t="s">
        <v>408</v>
      </c>
      <c r="AA415" s="90"/>
      <c r="AB415" s="90" t="s">
        <v>408</v>
      </c>
      <c r="AC415" s="90"/>
      <c r="AD415" s="91"/>
      <c r="AE415" s="89"/>
      <c r="AF415" s="90"/>
      <c r="AG415" s="90"/>
      <c r="AH415" s="90"/>
      <c r="AI415" s="91"/>
      <c r="AJ415" s="89"/>
      <c r="AK415" s="90"/>
      <c r="AL415" s="90"/>
      <c r="AM415" s="90"/>
      <c r="AN415" s="88"/>
      <c r="AO415" s="86"/>
      <c r="AP415" s="86"/>
      <c r="AQ415" s="86"/>
      <c r="AR415" s="86"/>
      <c r="AS415" s="88"/>
      <c r="AT415" s="89" t="s">
        <v>408</v>
      </c>
      <c r="AU415" s="90"/>
      <c r="AV415" s="90" t="s">
        <v>408</v>
      </c>
      <c r="AW415" s="90"/>
      <c r="AX415" s="90"/>
      <c r="AY415" s="90"/>
      <c r="AZ415" s="91"/>
      <c r="BA415" s="89"/>
      <c r="BB415" s="90"/>
      <c r="BC415" s="90"/>
      <c r="BD415" s="90"/>
      <c r="BE415" s="90"/>
      <c r="BF415" s="90"/>
      <c r="BG415" s="91"/>
      <c r="BH415" s="89"/>
      <c r="BI415" s="90"/>
      <c r="BJ415" s="90"/>
      <c r="BK415" s="90"/>
      <c r="BL415" s="90"/>
      <c r="BM415" s="90"/>
      <c r="BN415" s="91"/>
      <c r="BO415" s="26" t="s">
        <v>23176</v>
      </c>
      <c r="BR415" s="25"/>
    </row>
    <row r="416" customFormat="false" ht="13.2" hidden="false" customHeight="false" outlineLevel="0" collapsed="false">
      <c r="A416" s="25" t="s">
        <v>22711</v>
      </c>
      <c r="B416" s="79"/>
      <c r="C416" s="78"/>
      <c r="D416" s="79"/>
      <c r="E416" s="79" t="s">
        <v>23177</v>
      </c>
      <c r="F416" s="79"/>
      <c r="G416" s="79"/>
      <c r="H416" s="79"/>
      <c r="I416" s="80"/>
      <c r="J416" s="110"/>
      <c r="K416" s="111"/>
      <c r="L416" s="111"/>
      <c r="M416" s="111"/>
      <c r="N416" s="111"/>
      <c r="O416" s="112"/>
      <c r="P416" s="110"/>
      <c r="Q416" s="111"/>
      <c r="R416" s="111"/>
      <c r="S416" s="111"/>
      <c r="T416" s="112"/>
      <c r="U416" s="110"/>
      <c r="V416" s="111"/>
      <c r="W416" s="111"/>
      <c r="X416" s="111"/>
      <c r="Y416" s="112"/>
      <c r="Z416" s="89" t="s">
        <v>408</v>
      </c>
      <c r="AA416" s="90"/>
      <c r="AB416" s="90" t="s">
        <v>408</v>
      </c>
      <c r="AC416" s="90"/>
      <c r="AD416" s="91"/>
      <c r="AE416" s="89"/>
      <c r="AF416" s="90"/>
      <c r="AG416" s="90"/>
      <c r="AH416" s="90"/>
      <c r="AI416" s="91"/>
      <c r="AJ416" s="89"/>
      <c r="AK416" s="90"/>
      <c r="AL416" s="90"/>
      <c r="AM416" s="90"/>
      <c r="AN416" s="88"/>
      <c r="AO416" s="86"/>
      <c r="AP416" s="86"/>
      <c r="AQ416" s="86"/>
      <c r="AR416" s="86"/>
      <c r="AS416" s="88"/>
      <c r="AT416" s="89" t="s">
        <v>408</v>
      </c>
      <c r="AU416" s="90"/>
      <c r="AV416" s="90" t="s">
        <v>408</v>
      </c>
      <c r="AW416" s="90"/>
      <c r="AX416" s="90"/>
      <c r="AY416" s="90"/>
      <c r="AZ416" s="91"/>
      <c r="BA416" s="89"/>
      <c r="BB416" s="90"/>
      <c r="BC416" s="90"/>
      <c r="BD416" s="90"/>
      <c r="BE416" s="90"/>
      <c r="BF416" s="90"/>
      <c r="BG416" s="91"/>
      <c r="BH416" s="89"/>
      <c r="BI416" s="90"/>
      <c r="BJ416" s="90"/>
      <c r="BK416" s="90"/>
      <c r="BL416" s="90"/>
      <c r="BM416" s="90"/>
      <c r="BN416" s="91"/>
      <c r="BO416" s="26" t="s">
        <v>23178</v>
      </c>
      <c r="BR416" s="25"/>
    </row>
    <row r="417" customFormat="false" ht="13.2" hidden="false" customHeight="false" outlineLevel="0" collapsed="false">
      <c r="A417" s="25" t="s">
        <v>22711</v>
      </c>
      <c r="B417" s="79"/>
      <c r="C417" s="78"/>
      <c r="D417" s="79"/>
      <c r="E417" s="79"/>
      <c r="F417" s="79" t="s">
        <v>22871</v>
      </c>
      <c r="G417" s="79"/>
      <c r="H417" s="79"/>
      <c r="I417" s="80"/>
      <c r="J417" s="110"/>
      <c r="K417" s="111"/>
      <c r="L417" s="111"/>
      <c r="M417" s="111"/>
      <c r="N417" s="111"/>
      <c r="O417" s="112"/>
      <c r="P417" s="110"/>
      <c r="Q417" s="111"/>
      <c r="R417" s="111"/>
      <c r="S417" s="111"/>
      <c r="T417" s="112"/>
      <c r="U417" s="110"/>
      <c r="V417" s="111"/>
      <c r="W417" s="111"/>
      <c r="X417" s="111"/>
      <c r="Y417" s="112"/>
      <c r="Z417" s="89" t="s">
        <v>408</v>
      </c>
      <c r="AA417" s="90"/>
      <c r="AB417" s="90" t="s">
        <v>408</v>
      </c>
      <c r="AC417" s="90"/>
      <c r="AD417" s="91"/>
      <c r="AE417" s="89"/>
      <c r="AF417" s="90"/>
      <c r="AG417" s="90"/>
      <c r="AH417" s="90"/>
      <c r="AI417" s="91"/>
      <c r="AJ417" s="89"/>
      <c r="AK417" s="90"/>
      <c r="AL417" s="90"/>
      <c r="AM417" s="90"/>
      <c r="AN417" s="88"/>
      <c r="AO417" s="86"/>
      <c r="AP417" s="86"/>
      <c r="AQ417" s="86"/>
      <c r="AR417" s="86"/>
      <c r="AS417" s="88"/>
      <c r="AT417" s="89" t="s">
        <v>408</v>
      </c>
      <c r="AU417" s="90"/>
      <c r="AV417" s="90" t="s">
        <v>408</v>
      </c>
      <c r="AW417" s="90"/>
      <c r="AX417" s="90"/>
      <c r="AY417" s="90"/>
      <c r="AZ417" s="91"/>
      <c r="BA417" s="89"/>
      <c r="BB417" s="90"/>
      <c r="BC417" s="90"/>
      <c r="BD417" s="90"/>
      <c r="BE417" s="90"/>
      <c r="BF417" s="90"/>
      <c r="BG417" s="91"/>
      <c r="BH417" s="89"/>
      <c r="BI417" s="90"/>
      <c r="BJ417" s="90"/>
      <c r="BK417" s="90"/>
      <c r="BL417" s="90"/>
      <c r="BM417" s="90"/>
      <c r="BN417" s="91"/>
      <c r="BO417" s="26" t="s">
        <v>23180</v>
      </c>
      <c r="BR417" s="25"/>
    </row>
    <row r="418" customFormat="false" ht="13.2" hidden="false" customHeight="false" outlineLevel="0" collapsed="false">
      <c r="A418" s="25" t="s">
        <v>22711</v>
      </c>
      <c r="B418" s="79"/>
      <c r="C418" s="78"/>
      <c r="D418" s="79"/>
      <c r="E418" s="79"/>
      <c r="F418" s="79" t="s">
        <v>154</v>
      </c>
      <c r="G418" s="79"/>
      <c r="H418" s="79"/>
      <c r="I418" s="80"/>
      <c r="J418" s="110"/>
      <c r="K418" s="111"/>
      <c r="L418" s="111"/>
      <c r="M418" s="111"/>
      <c r="N418" s="111"/>
      <c r="O418" s="112"/>
      <c r="P418" s="110"/>
      <c r="Q418" s="111"/>
      <c r="R418" s="111"/>
      <c r="S418" s="111"/>
      <c r="T418" s="112"/>
      <c r="U418" s="110"/>
      <c r="V418" s="111"/>
      <c r="W418" s="111"/>
      <c r="X418" s="111"/>
      <c r="Y418" s="112"/>
      <c r="Z418" s="89" t="s">
        <v>408</v>
      </c>
      <c r="AA418" s="90"/>
      <c r="AB418" s="90" t="s">
        <v>408</v>
      </c>
      <c r="AC418" s="90"/>
      <c r="AD418" s="91"/>
      <c r="AE418" s="89"/>
      <c r="AF418" s="90"/>
      <c r="AG418" s="90"/>
      <c r="AH418" s="90"/>
      <c r="AI418" s="91"/>
      <c r="AJ418" s="89"/>
      <c r="AK418" s="90"/>
      <c r="AL418" s="90"/>
      <c r="AM418" s="90"/>
      <c r="AN418" s="88"/>
      <c r="AO418" s="86"/>
      <c r="AP418" s="86"/>
      <c r="AQ418" s="86"/>
      <c r="AR418" s="86"/>
      <c r="AS418" s="88"/>
      <c r="AT418" s="89" t="s">
        <v>408</v>
      </c>
      <c r="AU418" s="90"/>
      <c r="AV418" s="90" t="s">
        <v>408</v>
      </c>
      <c r="AW418" s="90"/>
      <c r="AX418" s="90"/>
      <c r="AY418" s="90"/>
      <c r="AZ418" s="91"/>
      <c r="BA418" s="89"/>
      <c r="BB418" s="90"/>
      <c r="BC418" s="90"/>
      <c r="BD418" s="90"/>
      <c r="BE418" s="90"/>
      <c r="BF418" s="90"/>
      <c r="BG418" s="91"/>
      <c r="BH418" s="89"/>
      <c r="BI418" s="90"/>
      <c r="BJ418" s="90"/>
      <c r="BK418" s="90"/>
      <c r="BL418" s="90"/>
      <c r="BM418" s="90"/>
      <c r="BN418" s="91"/>
      <c r="BO418" s="26" t="s">
        <v>23182</v>
      </c>
      <c r="BR418" s="25"/>
    </row>
    <row r="419" customFormat="false" ht="13.2" hidden="false" customHeight="false" outlineLevel="0" collapsed="false">
      <c r="A419" s="25" t="s">
        <v>22711</v>
      </c>
      <c r="B419" s="79"/>
      <c r="C419" s="78"/>
      <c r="D419" s="79"/>
      <c r="E419" s="79"/>
      <c r="F419" s="79" t="s">
        <v>23183</v>
      </c>
      <c r="G419" s="79"/>
      <c r="H419" s="79"/>
      <c r="I419" s="80"/>
      <c r="J419" s="110"/>
      <c r="K419" s="111"/>
      <c r="L419" s="111"/>
      <c r="M419" s="111"/>
      <c r="N419" s="111"/>
      <c r="O419" s="112"/>
      <c r="P419" s="110"/>
      <c r="Q419" s="111"/>
      <c r="R419" s="111"/>
      <c r="S419" s="111"/>
      <c r="T419" s="112"/>
      <c r="U419" s="110"/>
      <c r="V419" s="111"/>
      <c r="W419" s="111"/>
      <c r="X419" s="111"/>
      <c r="Y419" s="112"/>
      <c r="Z419" s="89" t="s">
        <v>22727</v>
      </c>
      <c r="AA419" s="90"/>
      <c r="AB419" s="90" t="s">
        <v>22727</v>
      </c>
      <c r="AC419" s="98"/>
      <c r="AD419" s="88" t="s">
        <v>23184</v>
      </c>
      <c r="AE419" s="89"/>
      <c r="AF419" s="90"/>
      <c r="AG419" s="90"/>
      <c r="AH419" s="90"/>
      <c r="AI419" s="91"/>
      <c r="AJ419" s="89"/>
      <c r="AK419" s="90"/>
      <c r="AL419" s="90"/>
      <c r="AM419" s="90"/>
      <c r="AN419" s="88"/>
      <c r="AO419" s="86"/>
      <c r="AP419" s="86"/>
      <c r="AQ419" s="86"/>
      <c r="AR419" s="86"/>
      <c r="AS419" s="88"/>
      <c r="AT419" s="89" t="s">
        <v>22727</v>
      </c>
      <c r="AU419" s="90"/>
      <c r="AV419" s="90" t="s">
        <v>22727</v>
      </c>
      <c r="AW419" s="90"/>
      <c r="AX419" s="90"/>
      <c r="AY419" s="90"/>
      <c r="AZ419" s="88" t="s">
        <v>23184</v>
      </c>
      <c r="BA419" s="89"/>
      <c r="BB419" s="90"/>
      <c r="BC419" s="90"/>
      <c r="BD419" s="90"/>
      <c r="BE419" s="90"/>
      <c r="BF419" s="90"/>
      <c r="BG419" s="91"/>
      <c r="BH419" s="89"/>
      <c r="BI419" s="90"/>
      <c r="BJ419" s="90"/>
      <c r="BK419" s="90"/>
      <c r="BL419" s="90"/>
      <c r="BM419" s="90"/>
      <c r="BN419" s="91"/>
      <c r="BO419" s="26" t="s">
        <v>23185</v>
      </c>
      <c r="BR419" s="25"/>
    </row>
    <row r="420" customFormat="false" ht="13.2" hidden="false" customHeight="false" outlineLevel="0" collapsed="false">
      <c r="A420" s="25" t="s">
        <v>22711</v>
      </c>
      <c r="B420" s="79"/>
      <c r="C420" s="78"/>
      <c r="D420" s="79"/>
      <c r="E420" s="79"/>
      <c r="F420" s="79" t="s">
        <v>23187</v>
      </c>
      <c r="G420" s="79"/>
      <c r="H420" s="79"/>
      <c r="I420" s="80"/>
      <c r="J420" s="110"/>
      <c r="K420" s="111"/>
      <c r="L420" s="111"/>
      <c r="M420" s="111"/>
      <c r="N420" s="111"/>
      <c r="O420" s="112"/>
      <c r="P420" s="110"/>
      <c r="Q420" s="111"/>
      <c r="R420" s="111"/>
      <c r="S420" s="111"/>
      <c r="T420" s="112"/>
      <c r="U420" s="110"/>
      <c r="V420" s="111"/>
      <c r="W420" s="111"/>
      <c r="X420" s="111"/>
      <c r="Y420" s="112"/>
      <c r="Z420" s="89" t="s">
        <v>408</v>
      </c>
      <c r="AA420" s="90"/>
      <c r="AB420" s="90" t="s">
        <v>408</v>
      </c>
      <c r="AC420" s="90"/>
      <c r="AD420" s="91"/>
      <c r="AE420" s="89"/>
      <c r="AF420" s="90"/>
      <c r="AG420" s="90"/>
      <c r="AH420" s="90"/>
      <c r="AI420" s="91"/>
      <c r="AJ420" s="89"/>
      <c r="AK420" s="90"/>
      <c r="AL420" s="90"/>
      <c r="AM420" s="90"/>
      <c r="AN420" s="88"/>
      <c r="AO420" s="86"/>
      <c r="AP420" s="86"/>
      <c r="AQ420" s="86"/>
      <c r="AR420" s="86"/>
      <c r="AS420" s="88"/>
      <c r="AT420" s="89" t="s">
        <v>408</v>
      </c>
      <c r="AU420" s="90"/>
      <c r="AV420" s="90" t="s">
        <v>408</v>
      </c>
      <c r="AW420" s="90"/>
      <c r="AX420" s="90"/>
      <c r="AY420" s="90"/>
      <c r="AZ420" s="91"/>
      <c r="BA420" s="89"/>
      <c r="BB420" s="90"/>
      <c r="BC420" s="90"/>
      <c r="BD420" s="90"/>
      <c r="BE420" s="90"/>
      <c r="BF420" s="90"/>
      <c r="BG420" s="91"/>
      <c r="BH420" s="89"/>
      <c r="BI420" s="90"/>
      <c r="BJ420" s="90"/>
      <c r="BK420" s="90"/>
      <c r="BL420" s="90"/>
      <c r="BM420" s="90"/>
      <c r="BN420" s="91"/>
      <c r="BO420" s="26" t="s">
        <v>23188</v>
      </c>
      <c r="BR420" s="25"/>
    </row>
    <row r="421" customFormat="false" ht="13.2" hidden="false" customHeight="false" outlineLevel="0" collapsed="false">
      <c r="A421" s="25" t="s">
        <v>22711</v>
      </c>
      <c r="B421" s="79"/>
      <c r="C421" s="78"/>
      <c r="D421" s="79"/>
      <c r="E421" s="79"/>
      <c r="F421" s="79" t="s">
        <v>23189</v>
      </c>
      <c r="G421" s="79"/>
      <c r="H421" s="79"/>
      <c r="I421" s="80"/>
      <c r="J421" s="110"/>
      <c r="K421" s="111"/>
      <c r="L421" s="111"/>
      <c r="M421" s="111"/>
      <c r="N421" s="111"/>
      <c r="O421" s="112"/>
      <c r="P421" s="110"/>
      <c r="Q421" s="111"/>
      <c r="R421" s="111"/>
      <c r="S421" s="111"/>
      <c r="T421" s="112"/>
      <c r="U421" s="110"/>
      <c r="V421" s="111"/>
      <c r="W421" s="111"/>
      <c r="X421" s="111"/>
      <c r="Y421" s="112"/>
      <c r="Z421" s="89" t="s">
        <v>408</v>
      </c>
      <c r="AA421" s="90"/>
      <c r="AB421" s="90" t="s">
        <v>408</v>
      </c>
      <c r="AC421" s="90"/>
      <c r="AD421" s="91"/>
      <c r="AE421" s="89"/>
      <c r="AF421" s="90"/>
      <c r="AG421" s="90"/>
      <c r="AH421" s="90"/>
      <c r="AI421" s="91"/>
      <c r="AJ421" s="89"/>
      <c r="AK421" s="90"/>
      <c r="AL421" s="90"/>
      <c r="AM421" s="90"/>
      <c r="AN421" s="88"/>
      <c r="AO421" s="86"/>
      <c r="AP421" s="86"/>
      <c r="AQ421" s="86"/>
      <c r="AR421" s="86"/>
      <c r="AS421" s="88"/>
      <c r="AT421" s="89" t="s">
        <v>408</v>
      </c>
      <c r="AU421" s="90"/>
      <c r="AV421" s="90" t="s">
        <v>408</v>
      </c>
      <c r="AW421" s="90"/>
      <c r="AX421" s="90"/>
      <c r="AY421" s="90"/>
      <c r="AZ421" s="91"/>
      <c r="BA421" s="89"/>
      <c r="BB421" s="90"/>
      <c r="BC421" s="90"/>
      <c r="BD421" s="90"/>
      <c r="BE421" s="90"/>
      <c r="BF421" s="90"/>
      <c r="BG421" s="91"/>
      <c r="BH421" s="89"/>
      <c r="BI421" s="90"/>
      <c r="BJ421" s="90"/>
      <c r="BK421" s="90"/>
      <c r="BL421" s="90"/>
      <c r="BM421" s="90"/>
      <c r="BN421" s="91"/>
      <c r="BO421" s="26" t="s">
        <v>23190</v>
      </c>
      <c r="BR421" s="25"/>
    </row>
    <row r="422" customFormat="false" ht="13.2" hidden="false" customHeight="false" outlineLevel="0" collapsed="false">
      <c r="A422" s="25" t="s">
        <v>22711</v>
      </c>
      <c r="B422" s="79"/>
      <c r="C422" s="78"/>
      <c r="D422" s="79"/>
      <c r="E422" s="79"/>
      <c r="F422" s="79" t="s">
        <v>23191</v>
      </c>
      <c r="G422" s="79"/>
      <c r="H422" s="79"/>
      <c r="I422" s="80"/>
      <c r="J422" s="110"/>
      <c r="K422" s="111"/>
      <c r="L422" s="111"/>
      <c r="M422" s="111"/>
      <c r="N422" s="111"/>
      <c r="O422" s="112"/>
      <c r="P422" s="110"/>
      <c r="Q422" s="111"/>
      <c r="R422" s="111"/>
      <c r="S422" s="111"/>
      <c r="T422" s="112"/>
      <c r="U422" s="110"/>
      <c r="V422" s="111"/>
      <c r="W422" s="111"/>
      <c r="X422" s="111"/>
      <c r="Y422" s="112"/>
      <c r="Z422" s="89" t="s">
        <v>408</v>
      </c>
      <c r="AA422" s="90"/>
      <c r="AB422" s="90" t="s">
        <v>408</v>
      </c>
      <c r="AC422" s="90"/>
      <c r="AD422" s="88" t="s">
        <v>23192</v>
      </c>
      <c r="AE422" s="89"/>
      <c r="AF422" s="90"/>
      <c r="AG422" s="90"/>
      <c r="AH422" s="90"/>
      <c r="AI422" s="91"/>
      <c r="AJ422" s="89"/>
      <c r="AK422" s="90"/>
      <c r="AL422" s="90"/>
      <c r="AM422" s="90"/>
      <c r="AN422" s="88"/>
      <c r="AO422" s="86"/>
      <c r="AP422" s="86"/>
      <c r="AQ422" s="86"/>
      <c r="AR422" s="86"/>
      <c r="AS422" s="88"/>
      <c r="AT422" s="89" t="s">
        <v>408</v>
      </c>
      <c r="AU422" s="90"/>
      <c r="AV422" s="90" t="s">
        <v>408</v>
      </c>
      <c r="AW422" s="90"/>
      <c r="AX422" s="90"/>
      <c r="AY422" s="90"/>
      <c r="AZ422" s="88" t="s">
        <v>23192</v>
      </c>
      <c r="BA422" s="89"/>
      <c r="BB422" s="90"/>
      <c r="BC422" s="90"/>
      <c r="BD422" s="90"/>
      <c r="BE422" s="90"/>
      <c r="BF422" s="90"/>
      <c r="BG422" s="91"/>
      <c r="BH422" s="89"/>
      <c r="BI422" s="90"/>
      <c r="BJ422" s="90"/>
      <c r="BK422" s="90"/>
      <c r="BL422" s="90"/>
      <c r="BM422" s="90"/>
      <c r="BN422" s="91"/>
      <c r="BO422" s="26" t="s">
        <v>23194</v>
      </c>
      <c r="BR422" s="25"/>
    </row>
    <row r="423" customFormat="false" ht="13.2" hidden="false" customHeight="false" outlineLevel="0" collapsed="false">
      <c r="A423" s="25" t="s">
        <v>22711</v>
      </c>
      <c r="B423" s="79"/>
      <c r="C423" s="78"/>
      <c r="D423" s="79"/>
      <c r="E423" s="79"/>
      <c r="F423" s="79" t="s">
        <v>23146</v>
      </c>
      <c r="G423" s="79"/>
      <c r="H423" s="79"/>
      <c r="I423" s="80"/>
      <c r="J423" s="110"/>
      <c r="K423" s="111"/>
      <c r="L423" s="111"/>
      <c r="M423" s="111"/>
      <c r="N423" s="111"/>
      <c r="O423" s="112"/>
      <c r="P423" s="110"/>
      <c r="Q423" s="111"/>
      <c r="R423" s="111"/>
      <c r="S423" s="111"/>
      <c r="T423" s="112"/>
      <c r="U423" s="110"/>
      <c r="V423" s="111"/>
      <c r="W423" s="111"/>
      <c r="X423" s="111"/>
      <c r="Y423" s="112"/>
      <c r="Z423" s="89" t="s">
        <v>408</v>
      </c>
      <c r="AA423" s="90"/>
      <c r="AB423" s="90" t="s">
        <v>408</v>
      </c>
      <c r="AC423" s="90"/>
      <c r="AD423" s="88" t="s">
        <v>23147</v>
      </c>
      <c r="AE423" s="89"/>
      <c r="AF423" s="90"/>
      <c r="AG423" s="90"/>
      <c r="AH423" s="90"/>
      <c r="AI423" s="91"/>
      <c r="AJ423" s="89"/>
      <c r="AK423" s="90"/>
      <c r="AL423" s="90"/>
      <c r="AM423" s="90"/>
      <c r="AN423" s="88"/>
      <c r="AO423" s="86"/>
      <c r="AP423" s="86"/>
      <c r="AQ423" s="86"/>
      <c r="AR423" s="86"/>
      <c r="AS423" s="88"/>
      <c r="AT423" s="89" t="s">
        <v>408</v>
      </c>
      <c r="AU423" s="90"/>
      <c r="AV423" s="90" t="s">
        <v>408</v>
      </c>
      <c r="AW423" s="90"/>
      <c r="AX423" s="90"/>
      <c r="AY423" s="90"/>
      <c r="AZ423" s="88" t="s">
        <v>23147</v>
      </c>
      <c r="BA423" s="89"/>
      <c r="BB423" s="90"/>
      <c r="BC423" s="90"/>
      <c r="BD423" s="90"/>
      <c r="BE423" s="90"/>
      <c r="BF423" s="90"/>
      <c r="BG423" s="91"/>
      <c r="BH423" s="89"/>
      <c r="BI423" s="90"/>
      <c r="BJ423" s="90"/>
      <c r="BK423" s="90"/>
      <c r="BL423" s="90"/>
      <c r="BM423" s="90"/>
      <c r="BN423" s="91"/>
      <c r="BO423" s="26" t="s">
        <v>23148</v>
      </c>
      <c r="BR423" s="25"/>
    </row>
    <row r="424" customFormat="false" ht="13.2" hidden="false" customHeight="false" outlineLevel="0" collapsed="false">
      <c r="A424" s="25" t="s">
        <v>22711</v>
      </c>
      <c r="B424" s="79"/>
      <c r="C424" s="78"/>
      <c r="D424" s="79"/>
      <c r="E424" s="79"/>
      <c r="F424" s="79" t="s">
        <v>23195</v>
      </c>
      <c r="G424" s="79"/>
      <c r="H424" s="79"/>
      <c r="I424" s="80"/>
      <c r="J424" s="110"/>
      <c r="K424" s="111"/>
      <c r="L424" s="111"/>
      <c r="M424" s="111"/>
      <c r="N424" s="111"/>
      <c r="O424" s="112"/>
      <c r="P424" s="110"/>
      <c r="Q424" s="111"/>
      <c r="R424" s="111"/>
      <c r="S424" s="111"/>
      <c r="T424" s="112"/>
      <c r="U424" s="110"/>
      <c r="V424" s="111"/>
      <c r="W424" s="111"/>
      <c r="X424" s="111"/>
      <c r="Y424" s="112"/>
      <c r="Z424" s="89" t="s">
        <v>408</v>
      </c>
      <c r="AA424" s="90"/>
      <c r="AB424" s="90" t="s">
        <v>408</v>
      </c>
      <c r="AC424" s="90"/>
      <c r="AD424" s="91"/>
      <c r="AE424" s="89"/>
      <c r="AF424" s="90"/>
      <c r="AG424" s="90"/>
      <c r="AH424" s="90"/>
      <c r="AI424" s="91"/>
      <c r="AJ424" s="89"/>
      <c r="AK424" s="90"/>
      <c r="AL424" s="90"/>
      <c r="AM424" s="90"/>
      <c r="AN424" s="88"/>
      <c r="AO424" s="86"/>
      <c r="AP424" s="86"/>
      <c r="AQ424" s="86"/>
      <c r="AR424" s="86"/>
      <c r="AS424" s="88"/>
      <c r="AT424" s="89" t="s">
        <v>408</v>
      </c>
      <c r="AU424" s="90"/>
      <c r="AV424" s="90" t="s">
        <v>408</v>
      </c>
      <c r="AW424" s="90"/>
      <c r="AX424" s="90"/>
      <c r="AY424" s="90"/>
      <c r="AZ424" s="91"/>
      <c r="BA424" s="89"/>
      <c r="BB424" s="90"/>
      <c r="BC424" s="90"/>
      <c r="BD424" s="90"/>
      <c r="BE424" s="90"/>
      <c r="BF424" s="90"/>
      <c r="BG424" s="91"/>
      <c r="BH424" s="89"/>
      <c r="BI424" s="90"/>
      <c r="BJ424" s="90"/>
      <c r="BK424" s="90"/>
      <c r="BL424" s="90"/>
      <c r="BM424" s="90"/>
      <c r="BN424" s="91"/>
      <c r="BO424" s="26" t="s">
        <v>23196</v>
      </c>
      <c r="BR424" s="25"/>
    </row>
    <row r="425" customFormat="false" ht="13.2" hidden="false" customHeight="false" outlineLevel="0" collapsed="false">
      <c r="A425" s="25" t="s">
        <v>22711</v>
      </c>
      <c r="B425" s="79"/>
      <c r="C425" s="78"/>
      <c r="D425" s="79"/>
      <c r="E425" s="79"/>
      <c r="F425" s="79"/>
      <c r="G425" s="79" t="s">
        <v>22726</v>
      </c>
      <c r="H425" s="79"/>
      <c r="I425" s="80"/>
      <c r="J425" s="110"/>
      <c r="K425" s="111"/>
      <c r="L425" s="111"/>
      <c r="M425" s="111"/>
      <c r="N425" s="111"/>
      <c r="O425" s="112"/>
      <c r="P425" s="110"/>
      <c r="Q425" s="111"/>
      <c r="R425" s="111"/>
      <c r="S425" s="111"/>
      <c r="T425" s="112"/>
      <c r="U425" s="110"/>
      <c r="V425" s="111"/>
      <c r="W425" s="111"/>
      <c r="X425" s="111"/>
      <c r="Y425" s="112"/>
      <c r="Z425" s="89" t="s">
        <v>408</v>
      </c>
      <c r="AA425" s="90"/>
      <c r="AB425" s="90" t="s">
        <v>408</v>
      </c>
      <c r="AC425" s="90"/>
      <c r="AD425" s="91"/>
      <c r="AE425" s="89"/>
      <c r="AF425" s="90"/>
      <c r="AG425" s="90"/>
      <c r="AH425" s="90"/>
      <c r="AI425" s="91"/>
      <c r="AJ425" s="89"/>
      <c r="AK425" s="90"/>
      <c r="AL425" s="90"/>
      <c r="AM425" s="90"/>
      <c r="AN425" s="88"/>
      <c r="AO425" s="86"/>
      <c r="AP425" s="86"/>
      <c r="AQ425" s="86"/>
      <c r="AR425" s="86"/>
      <c r="AS425" s="88"/>
      <c r="AT425" s="89" t="s">
        <v>408</v>
      </c>
      <c r="AU425" s="90"/>
      <c r="AV425" s="90" t="s">
        <v>408</v>
      </c>
      <c r="AW425" s="90"/>
      <c r="AX425" s="90"/>
      <c r="AY425" s="90"/>
      <c r="AZ425" s="91"/>
      <c r="BA425" s="89"/>
      <c r="BB425" s="90"/>
      <c r="BC425" s="90"/>
      <c r="BD425" s="90"/>
      <c r="BE425" s="90"/>
      <c r="BF425" s="90"/>
      <c r="BG425" s="91"/>
      <c r="BH425" s="89"/>
      <c r="BI425" s="90"/>
      <c r="BJ425" s="90"/>
      <c r="BK425" s="90"/>
      <c r="BL425" s="90"/>
      <c r="BM425" s="90"/>
      <c r="BN425" s="91"/>
      <c r="BO425" s="26" t="s">
        <v>22729</v>
      </c>
      <c r="BR425" s="25"/>
    </row>
    <row r="426" customFormat="false" ht="13.2" hidden="false" customHeight="false" outlineLevel="0" collapsed="false">
      <c r="A426" s="25" t="s">
        <v>22711</v>
      </c>
      <c r="B426" s="79"/>
      <c r="C426" s="78"/>
      <c r="D426" s="79"/>
      <c r="E426" s="79"/>
      <c r="F426" s="79"/>
      <c r="G426" s="79"/>
      <c r="H426" s="79" t="s">
        <v>22731</v>
      </c>
      <c r="I426" s="80"/>
      <c r="J426" s="110"/>
      <c r="K426" s="111"/>
      <c r="L426" s="111"/>
      <c r="M426" s="111"/>
      <c r="N426" s="111"/>
      <c r="O426" s="112"/>
      <c r="P426" s="110"/>
      <c r="Q426" s="111"/>
      <c r="R426" s="111"/>
      <c r="S426" s="111"/>
      <c r="T426" s="112"/>
      <c r="U426" s="110"/>
      <c r="V426" s="111"/>
      <c r="W426" s="111"/>
      <c r="X426" s="111"/>
      <c r="Y426" s="112"/>
      <c r="Z426" s="89" t="s">
        <v>408</v>
      </c>
      <c r="AA426" s="90"/>
      <c r="AB426" s="90" t="s">
        <v>408</v>
      </c>
      <c r="AC426" s="90"/>
      <c r="AD426" s="91"/>
      <c r="AE426" s="89"/>
      <c r="AF426" s="90"/>
      <c r="AG426" s="90"/>
      <c r="AH426" s="90"/>
      <c r="AI426" s="91"/>
      <c r="AJ426" s="89"/>
      <c r="AK426" s="90"/>
      <c r="AL426" s="90"/>
      <c r="AM426" s="90"/>
      <c r="AN426" s="88"/>
      <c r="AO426" s="86"/>
      <c r="AP426" s="86"/>
      <c r="AQ426" s="86"/>
      <c r="AR426" s="86"/>
      <c r="AS426" s="88"/>
      <c r="AT426" s="89" t="s">
        <v>408</v>
      </c>
      <c r="AU426" s="90"/>
      <c r="AV426" s="90" t="s">
        <v>408</v>
      </c>
      <c r="AW426" s="90"/>
      <c r="AX426" s="90"/>
      <c r="AY426" s="90"/>
      <c r="AZ426" s="91"/>
      <c r="BA426" s="89"/>
      <c r="BB426" s="90"/>
      <c r="BC426" s="90"/>
      <c r="BD426" s="90"/>
      <c r="BE426" s="90"/>
      <c r="BF426" s="90"/>
      <c r="BG426" s="91"/>
      <c r="BH426" s="89"/>
      <c r="BI426" s="90"/>
      <c r="BJ426" s="90"/>
      <c r="BK426" s="90"/>
      <c r="BL426" s="90"/>
      <c r="BM426" s="90"/>
      <c r="BN426" s="91"/>
      <c r="BO426" s="26" t="s">
        <v>22732</v>
      </c>
      <c r="BR426" s="25"/>
    </row>
    <row r="427" customFormat="false" ht="13.2" hidden="false" customHeight="false" outlineLevel="0" collapsed="false">
      <c r="A427" s="25" t="s">
        <v>22711</v>
      </c>
      <c r="B427" s="79"/>
      <c r="C427" s="78"/>
      <c r="D427" s="79"/>
      <c r="E427" s="79"/>
      <c r="F427" s="79" t="s">
        <v>23198</v>
      </c>
      <c r="G427" s="79"/>
      <c r="H427" s="79"/>
      <c r="I427" s="80"/>
      <c r="J427" s="110"/>
      <c r="K427" s="111"/>
      <c r="L427" s="111"/>
      <c r="M427" s="111"/>
      <c r="N427" s="111"/>
      <c r="O427" s="112"/>
      <c r="P427" s="110"/>
      <c r="Q427" s="111"/>
      <c r="R427" s="111"/>
      <c r="S427" s="111"/>
      <c r="T427" s="112"/>
      <c r="U427" s="110"/>
      <c r="V427" s="111"/>
      <c r="W427" s="111"/>
      <c r="X427" s="111"/>
      <c r="Y427" s="112"/>
      <c r="Z427" s="89" t="s">
        <v>22727</v>
      </c>
      <c r="AA427" s="90"/>
      <c r="AB427" s="90" t="s">
        <v>22727</v>
      </c>
      <c r="AC427" s="98"/>
      <c r="AD427" s="91"/>
      <c r="AE427" s="89"/>
      <c r="AF427" s="90"/>
      <c r="AG427" s="90"/>
      <c r="AH427" s="90"/>
      <c r="AI427" s="91"/>
      <c r="AJ427" s="89"/>
      <c r="AK427" s="90"/>
      <c r="AL427" s="90"/>
      <c r="AM427" s="90"/>
      <c r="AN427" s="88"/>
      <c r="AO427" s="86"/>
      <c r="AP427" s="86"/>
      <c r="AQ427" s="86"/>
      <c r="AR427" s="86"/>
      <c r="AS427" s="88"/>
      <c r="AT427" s="89" t="s">
        <v>22727</v>
      </c>
      <c r="AU427" s="90"/>
      <c r="AV427" s="90" t="s">
        <v>22727</v>
      </c>
      <c r="AW427" s="90"/>
      <c r="AX427" s="90"/>
      <c r="AY427" s="90"/>
      <c r="AZ427" s="91"/>
      <c r="BA427" s="89"/>
      <c r="BB427" s="90"/>
      <c r="BC427" s="90"/>
      <c r="BD427" s="90"/>
      <c r="BE427" s="90"/>
      <c r="BF427" s="90"/>
      <c r="BG427" s="91"/>
      <c r="BH427" s="89"/>
      <c r="BI427" s="90"/>
      <c r="BJ427" s="90"/>
      <c r="BK427" s="90"/>
      <c r="BL427" s="90"/>
      <c r="BM427" s="90"/>
      <c r="BN427" s="91"/>
      <c r="BO427" s="26" t="s">
        <v>23199</v>
      </c>
      <c r="BR427" s="25"/>
    </row>
    <row r="428" customFormat="false" ht="13.2" hidden="false" customHeight="false" outlineLevel="0" collapsed="false">
      <c r="A428" s="25" t="s">
        <v>22711</v>
      </c>
      <c r="B428" s="79"/>
      <c r="C428" s="78"/>
      <c r="D428" s="79"/>
      <c r="E428" s="79"/>
      <c r="F428" s="79"/>
      <c r="G428" s="79" t="s">
        <v>22726</v>
      </c>
      <c r="H428" s="79"/>
      <c r="I428" s="80"/>
      <c r="J428" s="110"/>
      <c r="K428" s="111"/>
      <c r="L428" s="111"/>
      <c r="M428" s="111"/>
      <c r="N428" s="111"/>
      <c r="O428" s="112"/>
      <c r="P428" s="110"/>
      <c r="Q428" s="111"/>
      <c r="R428" s="111"/>
      <c r="S428" s="111"/>
      <c r="T428" s="112"/>
      <c r="U428" s="110"/>
      <c r="V428" s="111"/>
      <c r="W428" s="111"/>
      <c r="X428" s="111"/>
      <c r="Y428" s="112"/>
      <c r="Z428" s="89" t="s">
        <v>408</v>
      </c>
      <c r="AA428" s="90"/>
      <c r="AB428" s="90" t="s">
        <v>408</v>
      </c>
      <c r="AC428" s="98"/>
      <c r="AD428" s="91"/>
      <c r="AE428" s="89"/>
      <c r="AF428" s="90"/>
      <c r="AG428" s="90"/>
      <c r="AH428" s="90"/>
      <c r="AI428" s="91"/>
      <c r="AJ428" s="89"/>
      <c r="AK428" s="90"/>
      <c r="AL428" s="90"/>
      <c r="AM428" s="90"/>
      <c r="AN428" s="88"/>
      <c r="AO428" s="86"/>
      <c r="AP428" s="86"/>
      <c r="AQ428" s="86"/>
      <c r="AR428" s="86"/>
      <c r="AS428" s="88"/>
      <c r="AT428" s="89" t="s">
        <v>408</v>
      </c>
      <c r="AU428" s="90"/>
      <c r="AV428" s="90" t="s">
        <v>408</v>
      </c>
      <c r="AW428" s="90"/>
      <c r="AX428" s="90"/>
      <c r="AY428" s="90"/>
      <c r="AZ428" s="91"/>
      <c r="BA428" s="89"/>
      <c r="BB428" s="90"/>
      <c r="BC428" s="90"/>
      <c r="BD428" s="90"/>
      <c r="BE428" s="90"/>
      <c r="BF428" s="90"/>
      <c r="BG428" s="91"/>
      <c r="BH428" s="89"/>
      <c r="BI428" s="90"/>
      <c r="BJ428" s="90"/>
      <c r="BK428" s="90"/>
      <c r="BL428" s="90"/>
      <c r="BM428" s="90"/>
      <c r="BN428" s="91"/>
      <c r="BO428" s="26" t="s">
        <v>22729</v>
      </c>
      <c r="BR428" s="25"/>
    </row>
    <row r="429" customFormat="false" ht="13.2" hidden="false" customHeight="false" outlineLevel="0" collapsed="false">
      <c r="A429" s="25" t="s">
        <v>22711</v>
      </c>
      <c r="B429" s="79"/>
      <c r="C429" s="78"/>
      <c r="D429" s="79"/>
      <c r="E429" s="79"/>
      <c r="F429" s="79"/>
      <c r="G429" s="79"/>
      <c r="H429" s="79" t="s">
        <v>22731</v>
      </c>
      <c r="I429" s="80"/>
      <c r="J429" s="110"/>
      <c r="K429" s="111"/>
      <c r="L429" s="111"/>
      <c r="M429" s="111"/>
      <c r="N429" s="111"/>
      <c r="O429" s="112"/>
      <c r="P429" s="110"/>
      <c r="Q429" s="111"/>
      <c r="R429" s="111"/>
      <c r="S429" s="111"/>
      <c r="T429" s="112"/>
      <c r="U429" s="110"/>
      <c r="V429" s="111"/>
      <c r="W429" s="111"/>
      <c r="X429" s="111"/>
      <c r="Y429" s="112"/>
      <c r="Z429" s="89" t="s">
        <v>408</v>
      </c>
      <c r="AA429" s="90"/>
      <c r="AB429" s="90" t="s">
        <v>408</v>
      </c>
      <c r="AC429" s="98"/>
      <c r="AD429" s="91"/>
      <c r="AE429" s="89"/>
      <c r="AF429" s="90"/>
      <c r="AG429" s="90"/>
      <c r="AH429" s="90"/>
      <c r="AI429" s="91"/>
      <c r="AJ429" s="89"/>
      <c r="AK429" s="90"/>
      <c r="AL429" s="90"/>
      <c r="AM429" s="90"/>
      <c r="AN429" s="88"/>
      <c r="AO429" s="86"/>
      <c r="AP429" s="86"/>
      <c r="AQ429" s="86"/>
      <c r="AR429" s="86"/>
      <c r="AS429" s="88"/>
      <c r="AT429" s="89" t="s">
        <v>408</v>
      </c>
      <c r="AU429" s="90"/>
      <c r="AV429" s="90" t="s">
        <v>408</v>
      </c>
      <c r="AW429" s="90"/>
      <c r="AX429" s="90"/>
      <c r="AY429" s="90"/>
      <c r="AZ429" s="91"/>
      <c r="BA429" s="89"/>
      <c r="BB429" s="90"/>
      <c r="BC429" s="90"/>
      <c r="BD429" s="90"/>
      <c r="BE429" s="90"/>
      <c r="BF429" s="90"/>
      <c r="BG429" s="91"/>
      <c r="BH429" s="89"/>
      <c r="BI429" s="90"/>
      <c r="BJ429" s="90"/>
      <c r="BK429" s="90"/>
      <c r="BL429" s="90"/>
      <c r="BM429" s="90"/>
      <c r="BN429" s="91"/>
      <c r="BO429" s="26" t="s">
        <v>22732</v>
      </c>
      <c r="BR429" s="25"/>
    </row>
    <row r="430" customFormat="false" ht="13.2" hidden="false" customHeight="false" outlineLevel="0" collapsed="false">
      <c r="A430" s="25" t="s">
        <v>22711</v>
      </c>
      <c r="B430" s="79"/>
      <c r="C430" s="78"/>
      <c r="D430" s="79"/>
      <c r="E430" s="79"/>
      <c r="F430" s="79" t="s">
        <v>23200</v>
      </c>
      <c r="G430" s="79"/>
      <c r="H430" s="79"/>
      <c r="I430" s="80"/>
      <c r="J430" s="110"/>
      <c r="K430" s="111"/>
      <c r="L430" s="111"/>
      <c r="M430" s="111"/>
      <c r="N430" s="111"/>
      <c r="O430" s="112"/>
      <c r="P430" s="110"/>
      <c r="Q430" s="111"/>
      <c r="R430" s="111"/>
      <c r="S430" s="111"/>
      <c r="T430" s="112"/>
      <c r="U430" s="110"/>
      <c r="V430" s="111"/>
      <c r="W430" s="111"/>
      <c r="X430" s="111"/>
      <c r="Y430" s="112"/>
      <c r="Z430" s="89" t="s">
        <v>408</v>
      </c>
      <c r="AA430" s="90"/>
      <c r="AB430" s="90" t="s">
        <v>408</v>
      </c>
      <c r="AC430" s="90"/>
      <c r="AD430" s="91"/>
      <c r="AE430" s="89"/>
      <c r="AF430" s="90"/>
      <c r="AG430" s="90"/>
      <c r="AH430" s="90"/>
      <c r="AI430" s="91"/>
      <c r="AJ430" s="89"/>
      <c r="AK430" s="90"/>
      <c r="AL430" s="90"/>
      <c r="AM430" s="90"/>
      <c r="AN430" s="88"/>
      <c r="AO430" s="86"/>
      <c r="AP430" s="86"/>
      <c r="AQ430" s="86"/>
      <c r="AR430" s="86"/>
      <c r="AS430" s="88"/>
      <c r="AT430" s="89" t="s">
        <v>408</v>
      </c>
      <c r="AU430" s="90"/>
      <c r="AV430" s="90" t="s">
        <v>408</v>
      </c>
      <c r="AW430" s="90"/>
      <c r="AX430" s="90"/>
      <c r="AY430" s="90"/>
      <c r="AZ430" s="91"/>
      <c r="BA430" s="89"/>
      <c r="BB430" s="90"/>
      <c r="BC430" s="90"/>
      <c r="BD430" s="90"/>
      <c r="BE430" s="90"/>
      <c r="BF430" s="90"/>
      <c r="BG430" s="91"/>
      <c r="BH430" s="89"/>
      <c r="BI430" s="90"/>
      <c r="BJ430" s="90"/>
      <c r="BK430" s="90"/>
      <c r="BL430" s="90"/>
      <c r="BM430" s="90"/>
      <c r="BN430" s="91"/>
      <c r="BO430" s="26" t="s">
        <v>23278</v>
      </c>
      <c r="BR430" s="25"/>
    </row>
    <row r="431" customFormat="false" ht="13.2" hidden="false" customHeight="false" outlineLevel="0" collapsed="false">
      <c r="A431" s="25" t="s">
        <v>22711</v>
      </c>
      <c r="B431" s="79"/>
      <c r="C431" s="78"/>
      <c r="D431" s="79"/>
      <c r="E431" s="79"/>
      <c r="F431" s="79" t="s">
        <v>23203</v>
      </c>
      <c r="G431" s="79"/>
      <c r="H431" s="79"/>
      <c r="I431" s="80"/>
      <c r="J431" s="110"/>
      <c r="K431" s="111"/>
      <c r="L431" s="111"/>
      <c r="M431" s="111"/>
      <c r="N431" s="111"/>
      <c r="O431" s="112"/>
      <c r="P431" s="110"/>
      <c r="Q431" s="111"/>
      <c r="R431" s="111"/>
      <c r="S431" s="111"/>
      <c r="T431" s="112"/>
      <c r="U431" s="110"/>
      <c r="V431" s="111"/>
      <c r="W431" s="111"/>
      <c r="X431" s="111"/>
      <c r="Y431" s="112"/>
      <c r="Z431" s="89" t="s">
        <v>408</v>
      </c>
      <c r="AA431" s="90"/>
      <c r="AB431" s="90" t="s">
        <v>408</v>
      </c>
      <c r="AC431" s="90"/>
      <c r="AD431" s="91"/>
      <c r="AE431" s="89"/>
      <c r="AF431" s="90"/>
      <c r="AG431" s="90"/>
      <c r="AH431" s="90"/>
      <c r="AI431" s="91"/>
      <c r="AJ431" s="89"/>
      <c r="AK431" s="90"/>
      <c r="AL431" s="90"/>
      <c r="AM431" s="90"/>
      <c r="AN431" s="88"/>
      <c r="AO431" s="86"/>
      <c r="AP431" s="86"/>
      <c r="AQ431" s="86"/>
      <c r="AR431" s="86"/>
      <c r="AS431" s="88"/>
      <c r="AT431" s="89" t="s">
        <v>408</v>
      </c>
      <c r="AU431" s="90"/>
      <c r="AV431" s="90" t="s">
        <v>408</v>
      </c>
      <c r="AW431" s="90"/>
      <c r="AX431" s="90"/>
      <c r="AY431" s="90"/>
      <c r="AZ431" s="91"/>
      <c r="BA431" s="89"/>
      <c r="BB431" s="90"/>
      <c r="BC431" s="90"/>
      <c r="BD431" s="90"/>
      <c r="BE431" s="90"/>
      <c r="BF431" s="90"/>
      <c r="BG431" s="91"/>
      <c r="BH431" s="89"/>
      <c r="BI431" s="90"/>
      <c r="BJ431" s="90"/>
      <c r="BK431" s="90"/>
      <c r="BL431" s="90"/>
      <c r="BM431" s="90"/>
      <c r="BN431" s="91"/>
      <c r="BO431" s="26" t="s">
        <v>23204</v>
      </c>
      <c r="BR431" s="25"/>
    </row>
    <row r="432" customFormat="false" ht="13.2" hidden="false" customHeight="false" outlineLevel="0" collapsed="false">
      <c r="A432" s="25" t="s">
        <v>22711</v>
      </c>
      <c r="B432" s="79"/>
      <c r="C432" s="78"/>
      <c r="D432" s="79"/>
      <c r="E432" s="79"/>
      <c r="F432" s="79" t="s">
        <v>23338</v>
      </c>
      <c r="G432" s="79"/>
      <c r="H432" s="79"/>
      <c r="I432" s="80"/>
      <c r="J432" s="110"/>
      <c r="K432" s="111"/>
      <c r="L432" s="111"/>
      <c r="M432" s="111"/>
      <c r="N432" s="111"/>
      <c r="O432" s="112"/>
      <c r="P432" s="110"/>
      <c r="Q432" s="111"/>
      <c r="R432" s="111"/>
      <c r="S432" s="111"/>
      <c r="T432" s="112"/>
      <c r="U432" s="110"/>
      <c r="V432" s="111"/>
      <c r="W432" s="111"/>
      <c r="X432" s="111"/>
      <c r="Y432" s="112"/>
      <c r="Z432" s="89" t="s">
        <v>408</v>
      </c>
      <c r="AA432" s="90"/>
      <c r="AB432" s="90" t="s">
        <v>408</v>
      </c>
      <c r="AC432" s="90"/>
      <c r="AD432" s="91"/>
      <c r="AE432" s="89"/>
      <c r="AF432" s="90"/>
      <c r="AG432" s="90"/>
      <c r="AH432" s="90"/>
      <c r="AI432" s="91"/>
      <c r="AJ432" s="89"/>
      <c r="AK432" s="90"/>
      <c r="AL432" s="90"/>
      <c r="AM432" s="90"/>
      <c r="AN432" s="88"/>
      <c r="AO432" s="86"/>
      <c r="AP432" s="86"/>
      <c r="AQ432" s="86"/>
      <c r="AR432" s="86"/>
      <c r="AS432" s="88"/>
      <c r="AT432" s="89" t="s">
        <v>408</v>
      </c>
      <c r="AU432" s="90"/>
      <c r="AV432" s="90" t="s">
        <v>408</v>
      </c>
      <c r="AW432" s="90"/>
      <c r="AX432" s="90"/>
      <c r="AY432" s="90"/>
      <c r="AZ432" s="91"/>
      <c r="BA432" s="89"/>
      <c r="BB432" s="90"/>
      <c r="BC432" s="90"/>
      <c r="BD432" s="90"/>
      <c r="BE432" s="90"/>
      <c r="BF432" s="90"/>
      <c r="BG432" s="91"/>
      <c r="BH432" s="89"/>
      <c r="BI432" s="90"/>
      <c r="BJ432" s="90"/>
      <c r="BK432" s="90"/>
      <c r="BL432" s="90"/>
      <c r="BM432" s="90"/>
      <c r="BN432" s="91"/>
      <c r="BO432" s="26" t="s">
        <v>23339</v>
      </c>
      <c r="BR432" s="25"/>
    </row>
    <row r="433" customFormat="false" ht="13.2" hidden="false" customHeight="false" outlineLevel="0" collapsed="false">
      <c r="A433" s="25" t="s">
        <v>22711</v>
      </c>
      <c r="B433" s="79"/>
      <c r="C433" s="78"/>
      <c r="D433" s="79"/>
      <c r="E433" s="79"/>
      <c r="F433" s="79" t="s">
        <v>23340</v>
      </c>
      <c r="G433" s="79"/>
      <c r="H433" s="79"/>
      <c r="I433" s="80"/>
      <c r="J433" s="110"/>
      <c r="K433" s="111"/>
      <c r="L433" s="111"/>
      <c r="M433" s="111"/>
      <c r="N433" s="111"/>
      <c r="O433" s="112"/>
      <c r="P433" s="110"/>
      <c r="Q433" s="111"/>
      <c r="R433" s="111"/>
      <c r="S433" s="111"/>
      <c r="T433" s="112"/>
      <c r="U433" s="110"/>
      <c r="V433" s="111"/>
      <c r="W433" s="111"/>
      <c r="X433" s="111"/>
      <c r="Y433" s="112"/>
      <c r="Z433" s="89" t="s">
        <v>22727</v>
      </c>
      <c r="AA433" s="90"/>
      <c r="AB433" s="90" t="s">
        <v>22727</v>
      </c>
      <c r="AC433" s="98"/>
      <c r="AD433" s="91"/>
      <c r="AE433" s="89"/>
      <c r="AF433" s="90"/>
      <c r="AG433" s="90"/>
      <c r="AH433" s="90"/>
      <c r="AI433" s="91"/>
      <c r="AJ433" s="89"/>
      <c r="AK433" s="90"/>
      <c r="AL433" s="90"/>
      <c r="AM433" s="90"/>
      <c r="AN433" s="88"/>
      <c r="AO433" s="86"/>
      <c r="AP433" s="86"/>
      <c r="AQ433" s="86"/>
      <c r="AR433" s="86"/>
      <c r="AS433" s="88"/>
      <c r="AT433" s="89" t="s">
        <v>22727</v>
      </c>
      <c r="AU433" s="90"/>
      <c r="AV433" s="90" t="s">
        <v>22727</v>
      </c>
      <c r="AW433" s="90"/>
      <c r="AX433" s="90"/>
      <c r="AY433" s="90"/>
      <c r="AZ433" s="91"/>
      <c r="BA433" s="89"/>
      <c r="BB433" s="90"/>
      <c r="BC433" s="90"/>
      <c r="BD433" s="90"/>
      <c r="BE433" s="90"/>
      <c r="BF433" s="90"/>
      <c r="BG433" s="91"/>
      <c r="BH433" s="89"/>
      <c r="BI433" s="90"/>
      <c r="BJ433" s="90"/>
      <c r="BK433" s="90"/>
      <c r="BL433" s="90"/>
      <c r="BM433" s="90"/>
      <c r="BN433" s="91"/>
      <c r="BO433" s="114" t="s">
        <v>23341</v>
      </c>
      <c r="BR433" s="25"/>
    </row>
    <row r="434" customFormat="false" ht="13.2" hidden="false" customHeight="false" outlineLevel="0" collapsed="false">
      <c r="A434" s="25" t="s">
        <v>22711</v>
      </c>
      <c r="B434" s="79"/>
      <c r="C434" s="78"/>
      <c r="D434" s="79"/>
      <c r="E434" s="79"/>
      <c r="F434" s="79" t="s">
        <v>23342</v>
      </c>
      <c r="G434" s="79"/>
      <c r="H434" s="79"/>
      <c r="I434" s="80"/>
      <c r="J434" s="110"/>
      <c r="K434" s="111"/>
      <c r="L434" s="111"/>
      <c r="M434" s="111"/>
      <c r="N434" s="111"/>
      <c r="O434" s="112"/>
      <c r="P434" s="110"/>
      <c r="Q434" s="111"/>
      <c r="R434" s="111"/>
      <c r="S434" s="111"/>
      <c r="T434" s="112"/>
      <c r="U434" s="110"/>
      <c r="V434" s="111"/>
      <c r="W434" s="111"/>
      <c r="X434" s="111"/>
      <c r="Y434" s="112"/>
      <c r="Z434" s="89" t="s">
        <v>22727</v>
      </c>
      <c r="AA434" s="90"/>
      <c r="AB434" s="90" t="s">
        <v>22727</v>
      </c>
      <c r="AC434" s="98"/>
      <c r="AD434" s="91"/>
      <c r="AE434" s="89"/>
      <c r="AF434" s="90"/>
      <c r="AG434" s="90"/>
      <c r="AH434" s="90"/>
      <c r="AI434" s="91"/>
      <c r="AJ434" s="89"/>
      <c r="AK434" s="90"/>
      <c r="AL434" s="90"/>
      <c r="AM434" s="90"/>
      <c r="AN434" s="88"/>
      <c r="AO434" s="86"/>
      <c r="AP434" s="86"/>
      <c r="AQ434" s="86"/>
      <c r="AR434" s="86"/>
      <c r="AS434" s="88"/>
      <c r="AT434" s="89" t="s">
        <v>22727</v>
      </c>
      <c r="AU434" s="90"/>
      <c r="AV434" s="90" t="s">
        <v>22727</v>
      </c>
      <c r="AW434" s="90"/>
      <c r="AX434" s="90"/>
      <c r="AY434" s="90"/>
      <c r="AZ434" s="91"/>
      <c r="BA434" s="89"/>
      <c r="BB434" s="90"/>
      <c r="BC434" s="90"/>
      <c r="BD434" s="90"/>
      <c r="BE434" s="90"/>
      <c r="BF434" s="90"/>
      <c r="BG434" s="91"/>
      <c r="BH434" s="89"/>
      <c r="BI434" s="90"/>
      <c r="BJ434" s="90"/>
      <c r="BK434" s="90"/>
      <c r="BL434" s="90"/>
      <c r="BM434" s="90"/>
      <c r="BN434" s="91"/>
      <c r="BO434" s="114" t="s">
        <v>23343</v>
      </c>
      <c r="BR434" s="25"/>
    </row>
    <row r="435" customFormat="false" ht="13.2" hidden="false" customHeight="false" outlineLevel="0" collapsed="false">
      <c r="A435" s="25" t="s">
        <v>22711</v>
      </c>
      <c r="B435" s="79"/>
      <c r="C435" s="78"/>
      <c r="D435" s="79"/>
      <c r="E435" s="79"/>
      <c r="F435" s="79" t="s">
        <v>23344</v>
      </c>
      <c r="G435" s="79"/>
      <c r="H435" s="79"/>
      <c r="I435" s="80"/>
      <c r="J435" s="110"/>
      <c r="K435" s="111"/>
      <c r="L435" s="111"/>
      <c r="M435" s="111"/>
      <c r="N435" s="111"/>
      <c r="O435" s="112"/>
      <c r="P435" s="110"/>
      <c r="Q435" s="111"/>
      <c r="R435" s="111"/>
      <c r="S435" s="111"/>
      <c r="T435" s="112"/>
      <c r="U435" s="110"/>
      <c r="V435" s="111"/>
      <c r="W435" s="111"/>
      <c r="X435" s="111"/>
      <c r="Y435" s="112"/>
      <c r="Z435" s="89" t="s">
        <v>22727</v>
      </c>
      <c r="AA435" s="90"/>
      <c r="AB435" s="90" t="s">
        <v>22727</v>
      </c>
      <c r="AC435" s="98"/>
      <c r="AD435" s="91"/>
      <c r="AE435" s="89"/>
      <c r="AF435" s="90"/>
      <c r="AG435" s="90"/>
      <c r="AH435" s="90"/>
      <c r="AI435" s="91"/>
      <c r="AJ435" s="89"/>
      <c r="AK435" s="90"/>
      <c r="AL435" s="90"/>
      <c r="AM435" s="90"/>
      <c r="AN435" s="88"/>
      <c r="AO435" s="86"/>
      <c r="AP435" s="86"/>
      <c r="AQ435" s="86"/>
      <c r="AR435" s="86"/>
      <c r="AS435" s="88"/>
      <c r="AT435" s="89" t="s">
        <v>22727</v>
      </c>
      <c r="AU435" s="90"/>
      <c r="AV435" s="90" t="s">
        <v>22727</v>
      </c>
      <c r="AW435" s="90"/>
      <c r="AX435" s="90"/>
      <c r="AY435" s="90"/>
      <c r="AZ435" s="91"/>
      <c r="BA435" s="89"/>
      <c r="BB435" s="90"/>
      <c r="BC435" s="90"/>
      <c r="BD435" s="90"/>
      <c r="BE435" s="90"/>
      <c r="BF435" s="90"/>
      <c r="BG435" s="91"/>
      <c r="BH435" s="89"/>
      <c r="BI435" s="90"/>
      <c r="BJ435" s="90"/>
      <c r="BK435" s="90"/>
      <c r="BL435" s="90"/>
      <c r="BM435" s="90"/>
      <c r="BN435" s="91"/>
      <c r="BO435" s="26" t="s">
        <v>23345</v>
      </c>
      <c r="BR435" s="25"/>
    </row>
    <row r="436" customFormat="false" ht="13.2" hidden="false" customHeight="false" outlineLevel="0" collapsed="false">
      <c r="A436" s="25" t="s">
        <v>22711</v>
      </c>
      <c r="B436" s="79"/>
      <c r="C436" s="78"/>
      <c r="D436" s="79"/>
      <c r="E436" s="79"/>
      <c r="F436" s="79" t="s">
        <v>23346</v>
      </c>
      <c r="G436" s="79"/>
      <c r="H436" s="79"/>
      <c r="I436" s="80"/>
      <c r="J436" s="110"/>
      <c r="K436" s="111"/>
      <c r="L436" s="111"/>
      <c r="M436" s="111"/>
      <c r="N436" s="111"/>
      <c r="O436" s="112"/>
      <c r="P436" s="110"/>
      <c r="Q436" s="111"/>
      <c r="R436" s="111"/>
      <c r="S436" s="111"/>
      <c r="T436" s="112"/>
      <c r="U436" s="110"/>
      <c r="V436" s="111"/>
      <c r="W436" s="111"/>
      <c r="X436" s="111"/>
      <c r="Y436" s="112"/>
      <c r="Z436" s="89" t="s">
        <v>22727</v>
      </c>
      <c r="AA436" s="90"/>
      <c r="AB436" s="90" t="s">
        <v>22727</v>
      </c>
      <c r="AC436" s="98"/>
      <c r="AD436" s="91"/>
      <c r="AE436" s="89"/>
      <c r="AF436" s="90"/>
      <c r="AG436" s="90"/>
      <c r="AH436" s="90"/>
      <c r="AI436" s="91"/>
      <c r="AJ436" s="89"/>
      <c r="AK436" s="90"/>
      <c r="AL436" s="90"/>
      <c r="AM436" s="90"/>
      <c r="AN436" s="88"/>
      <c r="AO436" s="86"/>
      <c r="AP436" s="86"/>
      <c r="AQ436" s="86"/>
      <c r="AR436" s="86"/>
      <c r="AS436" s="88"/>
      <c r="AT436" s="89" t="s">
        <v>22727</v>
      </c>
      <c r="AU436" s="90"/>
      <c r="AV436" s="90" t="s">
        <v>22727</v>
      </c>
      <c r="AW436" s="90"/>
      <c r="AX436" s="90"/>
      <c r="AY436" s="90"/>
      <c r="AZ436" s="91"/>
      <c r="BA436" s="89"/>
      <c r="BB436" s="90"/>
      <c r="BC436" s="90"/>
      <c r="BD436" s="90"/>
      <c r="BE436" s="90"/>
      <c r="BF436" s="90"/>
      <c r="BG436" s="91"/>
      <c r="BH436" s="89"/>
      <c r="BI436" s="90"/>
      <c r="BJ436" s="90"/>
      <c r="BK436" s="90"/>
      <c r="BL436" s="90"/>
      <c r="BM436" s="90"/>
      <c r="BN436" s="91"/>
      <c r="BO436" s="26" t="s">
        <v>23347</v>
      </c>
      <c r="BR436" s="25"/>
    </row>
    <row r="437" customFormat="false" ht="13.2" hidden="false" customHeight="false" outlineLevel="0" collapsed="false">
      <c r="A437" s="25" t="s">
        <v>22711</v>
      </c>
      <c r="B437" s="79"/>
      <c r="C437" s="78"/>
      <c r="D437" s="79"/>
      <c r="E437" s="79"/>
      <c r="F437" s="79" t="s">
        <v>23348</v>
      </c>
      <c r="G437" s="79"/>
      <c r="H437" s="79"/>
      <c r="I437" s="80"/>
      <c r="J437" s="110"/>
      <c r="K437" s="111"/>
      <c r="L437" s="111"/>
      <c r="M437" s="111"/>
      <c r="N437" s="111"/>
      <c r="O437" s="112"/>
      <c r="P437" s="110"/>
      <c r="Q437" s="111"/>
      <c r="R437" s="111"/>
      <c r="S437" s="111"/>
      <c r="T437" s="112"/>
      <c r="U437" s="110"/>
      <c r="V437" s="111"/>
      <c r="W437" s="111"/>
      <c r="X437" s="111"/>
      <c r="Y437" s="112"/>
      <c r="Z437" s="89" t="s">
        <v>22727</v>
      </c>
      <c r="AA437" s="90"/>
      <c r="AB437" s="90" t="s">
        <v>22727</v>
      </c>
      <c r="AC437" s="98"/>
      <c r="AD437" s="91"/>
      <c r="AE437" s="89"/>
      <c r="AF437" s="90"/>
      <c r="AG437" s="90"/>
      <c r="AH437" s="90"/>
      <c r="AI437" s="91"/>
      <c r="AJ437" s="89"/>
      <c r="AK437" s="90"/>
      <c r="AL437" s="90"/>
      <c r="AM437" s="90"/>
      <c r="AN437" s="88"/>
      <c r="AO437" s="86"/>
      <c r="AP437" s="86"/>
      <c r="AQ437" s="86"/>
      <c r="AR437" s="86"/>
      <c r="AS437" s="88"/>
      <c r="AT437" s="89" t="s">
        <v>22727</v>
      </c>
      <c r="AU437" s="90"/>
      <c r="AV437" s="90" t="s">
        <v>22727</v>
      </c>
      <c r="AW437" s="90"/>
      <c r="AX437" s="90"/>
      <c r="AY437" s="90"/>
      <c r="AZ437" s="91"/>
      <c r="BA437" s="89"/>
      <c r="BB437" s="90"/>
      <c r="BC437" s="90"/>
      <c r="BD437" s="90"/>
      <c r="BE437" s="90"/>
      <c r="BF437" s="90"/>
      <c r="BG437" s="91"/>
      <c r="BH437" s="89"/>
      <c r="BI437" s="90"/>
      <c r="BJ437" s="90"/>
      <c r="BK437" s="90"/>
      <c r="BL437" s="90"/>
      <c r="BM437" s="90"/>
      <c r="BN437" s="91"/>
      <c r="BO437" s="26" t="s">
        <v>23349</v>
      </c>
      <c r="BR437" s="25"/>
    </row>
    <row r="438" customFormat="false" ht="13.2" hidden="false" customHeight="false" outlineLevel="0" collapsed="false">
      <c r="A438" s="25" t="s">
        <v>22711</v>
      </c>
      <c r="B438" s="79"/>
      <c r="C438" s="78"/>
      <c r="D438" s="79"/>
      <c r="E438" s="79"/>
      <c r="F438" s="79" t="s">
        <v>23350</v>
      </c>
      <c r="G438" s="79"/>
      <c r="H438" s="79"/>
      <c r="I438" s="80"/>
      <c r="J438" s="110"/>
      <c r="K438" s="111"/>
      <c r="L438" s="111"/>
      <c r="M438" s="111"/>
      <c r="N438" s="111"/>
      <c r="O438" s="112"/>
      <c r="P438" s="110"/>
      <c r="Q438" s="111"/>
      <c r="R438" s="111"/>
      <c r="S438" s="111"/>
      <c r="T438" s="112"/>
      <c r="U438" s="110"/>
      <c r="V438" s="111"/>
      <c r="W438" s="111"/>
      <c r="X438" s="111"/>
      <c r="Y438" s="112"/>
      <c r="Z438" s="89" t="s">
        <v>22727</v>
      </c>
      <c r="AA438" s="90"/>
      <c r="AB438" s="90" t="s">
        <v>22727</v>
      </c>
      <c r="AC438" s="98"/>
      <c r="AD438" s="91"/>
      <c r="AE438" s="89"/>
      <c r="AF438" s="90"/>
      <c r="AG438" s="90"/>
      <c r="AH438" s="90"/>
      <c r="AI438" s="91"/>
      <c r="AJ438" s="89"/>
      <c r="AK438" s="90"/>
      <c r="AL438" s="90"/>
      <c r="AM438" s="90"/>
      <c r="AN438" s="88"/>
      <c r="AO438" s="86"/>
      <c r="AP438" s="86"/>
      <c r="AQ438" s="86"/>
      <c r="AR438" s="86"/>
      <c r="AS438" s="88"/>
      <c r="AT438" s="89" t="s">
        <v>22727</v>
      </c>
      <c r="AU438" s="90"/>
      <c r="AV438" s="90" t="s">
        <v>22727</v>
      </c>
      <c r="AW438" s="90"/>
      <c r="AX438" s="90"/>
      <c r="AY438" s="90"/>
      <c r="AZ438" s="91"/>
      <c r="BA438" s="89"/>
      <c r="BB438" s="90"/>
      <c r="BC438" s="90"/>
      <c r="BD438" s="90"/>
      <c r="BE438" s="90"/>
      <c r="BF438" s="90"/>
      <c r="BG438" s="91"/>
      <c r="BH438" s="89"/>
      <c r="BI438" s="90"/>
      <c r="BJ438" s="90"/>
      <c r="BK438" s="90"/>
      <c r="BL438" s="90"/>
      <c r="BM438" s="90"/>
      <c r="BN438" s="91"/>
      <c r="BO438" s="114" t="s">
        <v>23351</v>
      </c>
      <c r="BR438" s="25"/>
    </row>
    <row r="439" customFormat="false" ht="13.2" hidden="false" customHeight="false" outlineLevel="0" collapsed="false">
      <c r="A439" s="25" t="s">
        <v>22711</v>
      </c>
      <c r="B439" s="79"/>
      <c r="C439" s="78"/>
      <c r="D439" s="79"/>
      <c r="E439" s="79"/>
      <c r="F439" s="79" t="s">
        <v>23352</v>
      </c>
      <c r="G439" s="79"/>
      <c r="H439" s="79"/>
      <c r="I439" s="80"/>
      <c r="J439" s="110"/>
      <c r="K439" s="111"/>
      <c r="L439" s="111"/>
      <c r="M439" s="111"/>
      <c r="N439" s="111"/>
      <c r="O439" s="112"/>
      <c r="P439" s="110"/>
      <c r="Q439" s="111"/>
      <c r="R439" s="111"/>
      <c r="S439" s="111"/>
      <c r="T439" s="112"/>
      <c r="U439" s="110"/>
      <c r="V439" s="111"/>
      <c r="W439" s="111"/>
      <c r="X439" s="111"/>
      <c r="Y439" s="112"/>
      <c r="Z439" s="89" t="s">
        <v>22727</v>
      </c>
      <c r="AA439" s="90"/>
      <c r="AB439" s="90" t="s">
        <v>22727</v>
      </c>
      <c r="AC439" s="98"/>
      <c r="AD439" s="91"/>
      <c r="AE439" s="89"/>
      <c r="AF439" s="90"/>
      <c r="AG439" s="90"/>
      <c r="AH439" s="90"/>
      <c r="AI439" s="91"/>
      <c r="AJ439" s="89"/>
      <c r="AK439" s="90"/>
      <c r="AL439" s="90"/>
      <c r="AM439" s="90"/>
      <c r="AN439" s="88"/>
      <c r="AO439" s="86"/>
      <c r="AP439" s="86"/>
      <c r="AQ439" s="86"/>
      <c r="AR439" s="86"/>
      <c r="AS439" s="88"/>
      <c r="AT439" s="89" t="s">
        <v>22727</v>
      </c>
      <c r="AU439" s="90"/>
      <c r="AV439" s="90" t="s">
        <v>22727</v>
      </c>
      <c r="AW439" s="90"/>
      <c r="AX439" s="90"/>
      <c r="AY439" s="90"/>
      <c r="AZ439" s="91"/>
      <c r="BA439" s="89"/>
      <c r="BB439" s="90"/>
      <c r="BC439" s="90"/>
      <c r="BD439" s="90"/>
      <c r="BE439" s="90"/>
      <c r="BF439" s="90"/>
      <c r="BG439" s="91"/>
      <c r="BH439" s="89"/>
      <c r="BI439" s="90"/>
      <c r="BJ439" s="90"/>
      <c r="BK439" s="90"/>
      <c r="BL439" s="90"/>
      <c r="BM439" s="90"/>
      <c r="BN439" s="91"/>
      <c r="BO439" s="26" t="s">
        <v>23353</v>
      </c>
      <c r="BR439" s="25"/>
    </row>
    <row r="440" customFormat="false" ht="13.2" hidden="false" customHeight="false" outlineLevel="0" collapsed="false">
      <c r="A440" s="25" t="s">
        <v>22711</v>
      </c>
      <c r="B440" s="79"/>
      <c r="C440" s="78"/>
      <c r="D440" s="79"/>
      <c r="E440" s="79"/>
      <c r="F440" s="79" t="s">
        <v>164</v>
      </c>
      <c r="G440" s="79"/>
      <c r="H440" s="79"/>
      <c r="I440" s="80"/>
      <c r="J440" s="110"/>
      <c r="K440" s="111"/>
      <c r="L440" s="111"/>
      <c r="M440" s="111"/>
      <c r="N440" s="111"/>
      <c r="O440" s="112"/>
      <c r="P440" s="110"/>
      <c r="Q440" s="111"/>
      <c r="R440" s="111"/>
      <c r="S440" s="111"/>
      <c r="T440" s="112"/>
      <c r="U440" s="110"/>
      <c r="V440" s="111"/>
      <c r="W440" s="111"/>
      <c r="X440" s="111"/>
      <c r="Y440" s="112"/>
      <c r="Z440" s="89" t="s">
        <v>22727</v>
      </c>
      <c r="AA440" s="90"/>
      <c r="AB440" s="90" t="s">
        <v>22727</v>
      </c>
      <c r="AC440" s="98"/>
      <c r="AD440" s="91"/>
      <c r="AE440" s="89"/>
      <c r="AF440" s="90"/>
      <c r="AG440" s="90"/>
      <c r="AH440" s="90"/>
      <c r="AI440" s="91"/>
      <c r="AJ440" s="89"/>
      <c r="AK440" s="90"/>
      <c r="AL440" s="90"/>
      <c r="AM440" s="90"/>
      <c r="AN440" s="88"/>
      <c r="AO440" s="86"/>
      <c r="AP440" s="86"/>
      <c r="AQ440" s="86"/>
      <c r="AR440" s="86"/>
      <c r="AS440" s="88"/>
      <c r="AT440" s="89" t="s">
        <v>22727</v>
      </c>
      <c r="AU440" s="90"/>
      <c r="AV440" s="90" t="s">
        <v>22727</v>
      </c>
      <c r="AW440" s="90"/>
      <c r="AX440" s="90"/>
      <c r="AY440" s="90"/>
      <c r="AZ440" s="91"/>
      <c r="BA440" s="89"/>
      <c r="BB440" s="90"/>
      <c r="BC440" s="90"/>
      <c r="BD440" s="90"/>
      <c r="BE440" s="90"/>
      <c r="BF440" s="90"/>
      <c r="BG440" s="91"/>
      <c r="BH440" s="89"/>
      <c r="BI440" s="90"/>
      <c r="BJ440" s="90"/>
      <c r="BK440" s="90"/>
      <c r="BL440" s="90"/>
      <c r="BM440" s="90"/>
      <c r="BN440" s="91"/>
      <c r="BO440" s="26" t="s">
        <v>22540</v>
      </c>
      <c r="BR440" s="25"/>
    </row>
    <row r="441" customFormat="false" ht="13.2" hidden="false" customHeight="false" outlineLevel="0" collapsed="false">
      <c r="A441" s="25" t="s">
        <v>22711</v>
      </c>
      <c r="B441" s="79"/>
      <c r="C441" s="78"/>
      <c r="D441" s="79"/>
      <c r="E441" s="79"/>
      <c r="F441" s="79" t="s">
        <v>23291</v>
      </c>
      <c r="G441" s="79"/>
      <c r="H441" s="79"/>
      <c r="I441" s="80"/>
      <c r="J441" s="110"/>
      <c r="K441" s="111"/>
      <c r="L441" s="111"/>
      <c r="M441" s="111"/>
      <c r="N441" s="111"/>
      <c r="O441" s="112"/>
      <c r="P441" s="110"/>
      <c r="Q441" s="111"/>
      <c r="R441" s="111"/>
      <c r="S441" s="111"/>
      <c r="T441" s="112"/>
      <c r="U441" s="110"/>
      <c r="V441" s="111"/>
      <c r="W441" s="111"/>
      <c r="X441" s="111"/>
      <c r="Y441" s="112"/>
      <c r="Z441" s="89" t="s">
        <v>22727</v>
      </c>
      <c r="AA441" s="90"/>
      <c r="AB441" s="90" t="s">
        <v>22727</v>
      </c>
      <c r="AC441" s="98"/>
      <c r="AD441" s="91"/>
      <c r="AE441" s="89"/>
      <c r="AF441" s="90"/>
      <c r="AG441" s="90"/>
      <c r="AH441" s="90"/>
      <c r="AI441" s="91"/>
      <c r="AJ441" s="89"/>
      <c r="AK441" s="90"/>
      <c r="AL441" s="90"/>
      <c r="AM441" s="90"/>
      <c r="AN441" s="88"/>
      <c r="AO441" s="86"/>
      <c r="AP441" s="86"/>
      <c r="AQ441" s="86"/>
      <c r="AR441" s="86"/>
      <c r="AS441" s="88"/>
      <c r="AT441" s="89" t="s">
        <v>22727</v>
      </c>
      <c r="AU441" s="90"/>
      <c r="AV441" s="90" t="s">
        <v>22727</v>
      </c>
      <c r="AW441" s="90"/>
      <c r="AX441" s="90"/>
      <c r="AY441" s="90"/>
      <c r="AZ441" s="91"/>
      <c r="BA441" s="89"/>
      <c r="BB441" s="90"/>
      <c r="BC441" s="90"/>
      <c r="BD441" s="90"/>
      <c r="BE441" s="90"/>
      <c r="BF441" s="90"/>
      <c r="BG441" s="91"/>
      <c r="BH441" s="89"/>
      <c r="BI441" s="90"/>
      <c r="BJ441" s="90"/>
      <c r="BK441" s="90"/>
      <c r="BL441" s="90"/>
      <c r="BM441" s="90"/>
      <c r="BN441" s="91"/>
      <c r="BO441" s="114" t="s">
        <v>23292</v>
      </c>
      <c r="BR441" s="25"/>
    </row>
    <row r="442" customFormat="false" ht="13.2" hidden="false" customHeight="false" outlineLevel="0" collapsed="false">
      <c r="A442" s="25" t="s">
        <v>22711</v>
      </c>
      <c r="B442" s="79"/>
      <c r="C442" s="78"/>
      <c r="D442" s="79"/>
      <c r="E442" s="79"/>
      <c r="F442" s="103" t="s">
        <v>23219</v>
      </c>
      <c r="G442" s="79"/>
      <c r="H442" s="79"/>
      <c r="I442" s="80"/>
      <c r="J442" s="110"/>
      <c r="K442" s="111"/>
      <c r="L442" s="111"/>
      <c r="M442" s="111"/>
      <c r="N442" s="111"/>
      <c r="O442" s="112"/>
      <c r="P442" s="110"/>
      <c r="Q442" s="111"/>
      <c r="R442" s="111"/>
      <c r="S442" s="111"/>
      <c r="T442" s="112"/>
      <c r="U442" s="110"/>
      <c r="V442" s="111"/>
      <c r="W442" s="111"/>
      <c r="X442" s="111"/>
      <c r="Y442" s="112"/>
      <c r="Z442" s="89" t="s">
        <v>22727</v>
      </c>
      <c r="AA442" s="90"/>
      <c r="AB442" s="90" t="s">
        <v>22727</v>
      </c>
      <c r="AC442" s="98"/>
      <c r="AD442" s="91"/>
      <c r="AE442" s="89"/>
      <c r="AF442" s="90"/>
      <c r="AG442" s="90"/>
      <c r="AH442" s="90"/>
      <c r="AI442" s="91"/>
      <c r="AJ442" s="89"/>
      <c r="AK442" s="90"/>
      <c r="AL442" s="90"/>
      <c r="AM442" s="90"/>
      <c r="AN442" s="88"/>
      <c r="AO442" s="86"/>
      <c r="AP442" s="86"/>
      <c r="AQ442" s="86"/>
      <c r="AR442" s="86"/>
      <c r="AS442" s="88"/>
      <c r="AT442" s="89" t="s">
        <v>22727</v>
      </c>
      <c r="AU442" s="90"/>
      <c r="AV442" s="90" t="s">
        <v>22727</v>
      </c>
      <c r="AW442" s="90"/>
      <c r="AX442" s="90"/>
      <c r="AY442" s="90"/>
      <c r="AZ442" s="91"/>
      <c r="BA442" s="89"/>
      <c r="BB442" s="90"/>
      <c r="BC442" s="90"/>
      <c r="BD442" s="90"/>
      <c r="BE442" s="90"/>
      <c r="BF442" s="90"/>
      <c r="BG442" s="91"/>
      <c r="BH442" s="89"/>
      <c r="BI442" s="90"/>
      <c r="BJ442" s="90"/>
      <c r="BK442" s="90"/>
      <c r="BL442" s="90"/>
      <c r="BM442" s="90"/>
      <c r="BN442" s="91"/>
      <c r="BO442" s="114" t="s">
        <v>23220</v>
      </c>
      <c r="BP442" s="114"/>
      <c r="BR442" s="25"/>
    </row>
    <row r="443" customFormat="false" ht="13.2" hidden="false" customHeight="false" outlineLevel="0" collapsed="false">
      <c r="A443" s="25" t="s">
        <v>22711</v>
      </c>
      <c r="B443" s="79"/>
      <c r="C443" s="118" t="s">
        <v>23354</v>
      </c>
      <c r="D443" s="79"/>
      <c r="E443" s="79"/>
      <c r="F443" s="79"/>
      <c r="G443" s="79"/>
      <c r="H443" s="79"/>
      <c r="I443" s="80"/>
      <c r="J443" s="110"/>
      <c r="K443" s="111"/>
      <c r="L443" s="111"/>
      <c r="M443" s="111"/>
      <c r="N443" s="111"/>
      <c r="O443" s="112"/>
      <c r="P443" s="110"/>
      <c r="Q443" s="111"/>
      <c r="R443" s="111"/>
      <c r="S443" s="111"/>
      <c r="T443" s="112"/>
      <c r="U443" s="110"/>
      <c r="V443" s="111"/>
      <c r="W443" s="111"/>
      <c r="X443" s="111"/>
      <c r="Y443" s="112"/>
      <c r="Z443" s="97" t="s">
        <v>408</v>
      </c>
      <c r="AA443" s="98"/>
      <c r="AB443" s="98"/>
      <c r="AC443" s="98" t="s">
        <v>408</v>
      </c>
      <c r="AD443" s="91"/>
      <c r="AE443" s="89" t="s">
        <v>408</v>
      </c>
      <c r="AF443" s="90"/>
      <c r="AG443" s="90"/>
      <c r="AH443" s="90" t="s">
        <v>408</v>
      </c>
      <c r="AI443" s="91"/>
      <c r="AJ443" s="89" t="s">
        <v>408</v>
      </c>
      <c r="AK443" s="90"/>
      <c r="AL443" s="90"/>
      <c r="AM443" s="90" t="s">
        <v>408</v>
      </c>
      <c r="AN443" s="88"/>
      <c r="AO443" s="86" t="s">
        <v>408</v>
      </c>
      <c r="AP443" s="86"/>
      <c r="AQ443" s="86"/>
      <c r="AR443" s="86" t="s">
        <v>408</v>
      </c>
      <c r="AS443" s="88"/>
      <c r="AT443" s="90" t="s">
        <v>408</v>
      </c>
      <c r="AU443" s="90"/>
      <c r="AV443" s="90"/>
      <c r="AW443" s="90" t="s">
        <v>408</v>
      </c>
      <c r="AX443" s="90"/>
      <c r="AY443" s="90"/>
      <c r="AZ443" s="91"/>
      <c r="BA443" s="90" t="s">
        <v>408</v>
      </c>
      <c r="BB443" s="90"/>
      <c r="BC443" s="90"/>
      <c r="BD443" s="90" t="s">
        <v>408</v>
      </c>
      <c r="BE443" s="90"/>
      <c r="BF443" s="90"/>
      <c r="BG443" s="91"/>
      <c r="BH443" s="90" t="s">
        <v>408</v>
      </c>
      <c r="BI443" s="90"/>
      <c r="BJ443" s="90"/>
      <c r="BK443" s="90" t="s">
        <v>408</v>
      </c>
      <c r="BL443" s="90"/>
      <c r="BM443" s="90"/>
      <c r="BN443" s="91"/>
      <c r="BO443" s="26" t="s">
        <v>23355</v>
      </c>
      <c r="BR443" s="25"/>
    </row>
    <row r="444" customFormat="false" ht="13.2" hidden="false" customHeight="false" outlineLevel="0" collapsed="false">
      <c r="A444" s="25" t="s">
        <v>22711</v>
      </c>
      <c r="B444" s="79"/>
      <c r="C444" s="103"/>
      <c r="D444" s="79" t="s">
        <v>23356</v>
      </c>
      <c r="E444" s="79"/>
      <c r="F444" s="79"/>
      <c r="G444" s="79"/>
      <c r="H444" s="79"/>
      <c r="I444" s="80"/>
      <c r="J444" s="110"/>
      <c r="K444" s="111"/>
      <c r="L444" s="111"/>
      <c r="M444" s="111"/>
      <c r="N444" s="111"/>
      <c r="O444" s="112"/>
      <c r="P444" s="110"/>
      <c r="Q444" s="111"/>
      <c r="R444" s="111"/>
      <c r="S444" s="111"/>
      <c r="T444" s="112"/>
      <c r="U444" s="110"/>
      <c r="V444" s="111"/>
      <c r="W444" s="111"/>
      <c r="X444" s="111"/>
      <c r="Y444" s="112"/>
      <c r="Z444" s="97" t="s">
        <v>22727</v>
      </c>
      <c r="AA444" s="98"/>
      <c r="AB444" s="98"/>
      <c r="AC444" s="98" t="s">
        <v>22727</v>
      </c>
      <c r="AD444" s="91"/>
      <c r="AE444" s="89" t="s">
        <v>22727</v>
      </c>
      <c r="AF444" s="90"/>
      <c r="AG444" s="90"/>
      <c r="AH444" s="90" t="s">
        <v>22727</v>
      </c>
      <c r="AI444" s="91"/>
      <c r="AJ444" s="89" t="s">
        <v>22727</v>
      </c>
      <c r="AK444" s="90"/>
      <c r="AL444" s="90"/>
      <c r="AM444" s="90" t="s">
        <v>22727</v>
      </c>
      <c r="AN444" s="88"/>
      <c r="AO444" s="86" t="s">
        <v>22727</v>
      </c>
      <c r="AP444" s="86"/>
      <c r="AQ444" s="86"/>
      <c r="AR444" s="86" t="s">
        <v>22727</v>
      </c>
      <c r="AS444" s="88"/>
      <c r="AT444" s="90" t="s">
        <v>22727</v>
      </c>
      <c r="AU444" s="90"/>
      <c r="AV444" s="90"/>
      <c r="AW444" s="90" t="s">
        <v>22727</v>
      </c>
      <c r="AX444" s="90"/>
      <c r="AY444" s="90"/>
      <c r="AZ444" s="91"/>
      <c r="BA444" s="90" t="s">
        <v>22727</v>
      </c>
      <c r="BB444" s="90"/>
      <c r="BC444" s="90"/>
      <c r="BD444" s="90" t="s">
        <v>22727</v>
      </c>
      <c r="BE444" s="90"/>
      <c r="BF444" s="90"/>
      <c r="BG444" s="91"/>
      <c r="BH444" s="90" t="s">
        <v>22727</v>
      </c>
      <c r="BI444" s="90"/>
      <c r="BJ444" s="90"/>
      <c r="BK444" s="90" t="s">
        <v>22727</v>
      </c>
      <c r="BL444" s="90"/>
      <c r="BM444" s="90"/>
      <c r="BN444" s="91"/>
      <c r="BO444" s="26" t="s">
        <v>23357</v>
      </c>
      <c r="BR444" s="25"/>
    </row>
    <row r="445" customFormat="false" ht="13.2" hidden="false" customHeight="false" outlineLevel="0" collapsed="false">
      <c r="A445" s="25" t="s">
        <v>22711</v>
      </c>
      <c r="B445" s="79"/>
      <c r="C445" s="103"/>
      <c r="D445" s="79" t="s">
        <v>23358</v>
      </c>
      <c r="E445" s="79"/>
      <c r="F445" s="79"/>
      <c r="G445" s="79"/>
      <c r="H445" s="79"/>
      <c r="I445" s="80"/>
      <c r="J445" s="110"/>
      <c r="K445" s="111"/>
      <c r="L445" s="111"/>
      <c r="M445" s="111"/>
      <c r="N445" s="111"/>
      <c r="O445" s="112"/>
      <c r="P445" s="110"/>
      <c r="Q445" s="111"/>
      <c r="R445" s="111"/>
      <c r="S445" s="111"/>
      <c r="T445" s="112"/>
      <c r="U445" s="110"/>
      <c r="V445" s="111"/>
      <c r="W445" s="111"/>
      <c r="X445" s="111"/>
      <c r="Y445" s="112"/>
      <c r="Z445" s="97" t="s">
        <v>22727</v>
      </c>
      <c r="AA445" s="98"/>
      <c r="AB445" s="98"/>
      <c r="AC445" s="98" t="s">
        <v>22727</v>
      </c>
      <c r="AD445" s="91"/>
      <c r="AE445" s="89" t="s">
        <v>22727</v>
      </c>
      <c r="AF445" s="90"/>
      <c r="AG445" s="90"/>
      <c r="AH445" s="90" t="s">
        <v>22727</v>
      </c>
      <c r="AI445" s="91"/>
      <c r="AJ445" s="89" t="s">
        <v>22727</v>
      </c>
      <c r="AK445" s="90"/>
      <c r="AL445" s="90"/>
      <c r="AM445" s="90" t="s">
        <v>22727</v>
      </c>
      <c r="AN445" s="88"/>
      <c r="AO445" s="86" t="s">
        <v>22727</v>
      </c>
      <c r="AP445" s="86"/>
      <c r="AQ445" s="86"/>
      <c r="AR445" s="86" t="s">
        <v>22727</v>
      </c>
      <c r="AS445" s="88"/>
      <c r="AT445" s="90" t="s">
        <v>22727</v>
      </c>
      <c r="AU445" s="90"/>
      <c r="AV445" s="90"/>
      <c r="AW445" s="90" t="s">
        <v>22727</v>
      </c>
      <c r="AX445" s="90"/>
      <c r="AY445" s="90"/>
      <c r="AZ445" s="91"/>
      <c r="BA445" s="90" t="s">
        <v>22727</v>
      </c>
      <c r="BB445" s="90"/>
      <c r="BC445" s="90"/>
      <c r="BD445" s="90" t="s">
        <v>22727</v>
      </c>
      <c r="BE445" s="90"/>
      <c r="BF445" s="90"/>
      <c r="BG445" s="91"/>
      <c r="BH445" s="90" t="s">
        <v>22727</v>
      </c>
      <c r="BI445" s="90"/>
      <c r="BJ445" s="90"/>
      <c r="BK445" s="90" t="s">
        <v>22727</v>
      </c>
      <c r="BL445" s="90"/>
      <c r="BM445" s="90"/>
      <c r="BN445" s="91"/>
      <c r="BO445" s="26" t="s">
        <v>18269</v>
      </c>
      <c r="BR445" s="25"/>
    </row>
    <row r="446" customFormat="false" ht="13.2" hidden="false" customHeight="false" outlineLevel="0" collapsed="false">
      <c r="A446" s="25" t="s">
        <v>22711</v>
      </c>
      <c r="B446" s="79"/>
      <c r="C446" s="103"/>
      <c r="D446" s="79" t="s">
        <v>23359</v>
      </c>
      <c r="E446" s="79"/>
      <c r="F446" s="79"/>
      <c r="G446" s="79"/>
      <c r="H446" s="79"/>
      <c r="I446" s="80"/>
      <c r="J446" s="110"/>
      <c r="K446" s="111"/>
      <c r="L446" s="111"/>
      <c r="M446" s="111"/>
      <c r="N446" s="111"/>
      <c r="O446" s="112"/>
      <c r="P446" s="110"/>
      <c r="Q446" s="111"/>
      <c r="R446" s="111"/>
      <c r="S446" s="111"/>
      <c r="T446" s="112"/>
      <c r="U446" s="110"/>
      <c r="V446" s="111"/>
      <c r="W446" s="111"/>
      <c r="X446" s="111"/>
      <c r="Y446" s="112"/>
      <c r="Z446" s="97" t="s">
        <v>22727</v>
      </c>
      <c r="AA446" s="98"/>
      <c r="AB446" s="98"/>
      <c r="AC446" s="98" t="s">
        <v>22727</v>
      </c>
      <c r="AD446" s="91"/>
      <c r="AE446" s="89" t="s">
        <v>22727</v>
      </c>
      <c r="AF446" s="90"/>
      <c r="AG446" s="90"/>
      <c r="AH446" s="90" t="s">
        <v>22727</v>
      </c>
      <c r="AI446" s="91"/>
      <c r="AJ446" s="89" t="s">
        <v>22727</v>
      </c>
      <c r="AK446" s="90"/>
      <c r="AL446" s="90"/>
      <c r="AM446" s="90" t="s">
        <v>22727</v>
      </c>
      <c r="AN446" s="88"/>
      <c r="AO446" s="86" t="s">
        <v>22727</v>
      </c>
      <c r="AP446" s="86"/>
      <c r="AQ446" s="86"/>
      <c r="AR446" s="86" t="s">
        <v>22727</v>
      </c>
      <c r="AS446" s="88"/>
      <c r="AT446" s="90" t="s">
        <v>22727</v>
      </c>
      <c r="AU446" s="90"/>
      <c r="AV446" s="90"/>
      <c r="AW446" s="90" t="s">
        <v>22727</v>
      </c>
      <c r="AX446" s="90"/>
      <c r="AY446" s="90"/>
      <c r="AZ446" s="91"/>
      <c r="BA446" s="90" t="s">
        <v>22727</v>
      </c>
      <c r="BB446" s="90"/>
      <c r="BC446" s="90"/>
      <c r="BD446" s="90" t="s">
        <v>22727</v>
      </c>
      <c r="BE446" s="90"/>
      <c r="BF446" s="90"/>
      <c r="BG446" s="91"/>
      <c r="BH446" s="90" t="s">
        <v>22727</v>
      </c>
      <c r="BI446" s="90"/>
      <c r="BJ446" s="90"/>
      <c r="BK446" s="90" t="s">
        <v>22727</v>
      </c>
      <c r="BL446" s="90"/>
      <c r="BM446" s="90"/>
      <c r="BN446" s="91"/>
      <c r="BO446" s="26" t="s">
        <v>23360</v>
      </c>
      <c r="BR446" s="25"/>
    </row>
    <row r="447" customFormat="false" ht="13.2" hidden="false" customHeight="false" outlineLevel="0" collapsed="false">
      <c r="A447" s="25" t="s">
        <v>22711</v>
      </c>
      <c r="B447" s="79"/>
      <c r="C447" s="103"/>
      <c r="D447" s="79" t="s">
        <v>23361</v>
      </c>
      <c r="E447" s="79"/>
      <c r="F447" s="79"/>
      <c r="G447" s="79"/>
      <c r="H447" s="79"/>
      <c r="I447" s="80"/>
      <c r="J447" s="110"/>
      <c r="K447" s="111"/>
      <c r="L447" s="111"/>
      <c r="M447" s="111"/>
      <c r="N447" s="111"/>
      <c r="O447" s="112"/>
      <c r="P447" s="110"/>
      <c r="Q447" s="111"/>
      <c r="R447" s="111"/>
      <c r="S447" s="111"/>
      <c r="T447" s="112"/>
      <c r="U447" s="110"/>
      <c r="V447" s="111"/>
      <c r="W447" s="111"/>
      <c r="X447" s="111"/>
      <c r="Y447" s="112"/>
      <c r="Z447" s="97" t="s">
        <v>22727</v>
      </c>
      <c r="AA447" s="98"/>
      <c r="AB447" s="98"/>
      <c r="AC447" s="98" t="s">
        <v>22727</v>
      </c>
      <c r="AD447" s="91"/>
      <c r="AE447" s="89" t="s">
        <v>22727</v>
      </c>
      <c r="AF447" s="90"/>
      <c r="AG447" s="90"/>
      <c r="AH447" s="90" t="s">
        <v>22727</v>
      </c>
      <c r="AI447" s="91"/>
      <c r="AJ447" s="89" t="s">
        <v>22727</v>
      </c>
      <c r="AK447" s="90"/>
      <c r="AL447" s="90"/>
      <c r="AM447" s="90" t="s">
        <v>22727</v>
      </c>
      <c r="AN447" s="88"/>
      <c r="AO447" s="86" t="s">
        <v>22727</v>
      </c>
      <c r="AP447" s="86"/>
      <c r="AQ447" s="86"/>
      <c r="AR447" s="86" t="s">
        <v>22727</v>
      </c>
      <c r="AS447" s="88"/>
      <c r="AT447" s="90" t="s">
        <v>22727</v>
      </c>
      <c r="AU447" s="90"/>
      <c r="AV447" s="90"/>
      <c r="AW447" s="90" t="s">
        <v>22727</v>
      </c>
      <c r="AX447" s="90"/>
      <c r="AY447" s="90"/>
      <c r="AZ447" s="91"/>
      <c r="BA447" s="90" t="s">
        <v>22727</v>
      </c>
      <c r="BB447" s="90"/>
      <c r="BC447" s="90"/>
      <c r="BD447" s="90" t="s">
        <v>22727</v>
      </c>
      <c r="BE447" s="90"/>
      <c r="BF447" s="90"/>
      <c r="BG447" s="91"/>
      <c r="BH447" s="90" t="s">
        <v>22727</v>
      </c>
      <c r="BI447" s="90"/>
      <c r="BJ447" s="90"/>
      <c r="BK447" s="90" t="s">
        <v>22727</v>
      </c>
      <c r="BL447" s="90"/>
      <c r="BM447" s="90"/>
      <c r="BN447" s="91"/>
      <c r="BO447" s="26" t="s">
        <v>23362</v>
      </c>
      <c r="BR447" s="25"/>
    </row>
    <row r="448" customFormat="false" ht="13.2" hidden="false" customHeight="false" outlineLevel="0" collapsed="false">
      <c r="A448" s="25" t="s">
        <v>22711</v>
      </c>
      <c r="B448" s="79"/>
      <c r="C448" s="103"/>
      <c r="D448" s="79" t="s">
        <v>23363</v>
      </c>
      <c r="E448" s="79"/>
      <c r="F448" s="79"/>
      <c r="G448" s="79"/>
      <c r="H448" s="79"/>
      <c r="I448" s="80"/>
      <c r="J448" s="110"/>
      <c r="K448" s="111"/>
      <c r="L448" s="111"/>
      <c r="M448" s="111"/>
      <c r="N448" s="111"/>
      <c r="O448" s="112"/>
      <c r="P448" s="110"/>
      <c r="Q448" s="111"/>
      <c r="R448" s="111"/>
      <c r="S448" s="111"/>
      <c r="T448" s="112"/>
      <c r="U448" s="110"/>
      <c r="V448" s="111"/>
      <c r="W448" s="111"/>
      <c r="X448" s="111"/>
      <c r="Y448" s="112"/>
      <c r="Z448" s="97" t="s">
        <v>408</v>
      </c>
      <c r="AA448" s="98"/>
      <c r="AB448" s="98"/>
      <c r="AC448" s="98" t="s">
        <v>408</v>
      </c>
      <c r="AD448" s="91"/>
      <c r="AE448" s="89" t="s">
        <v>408</v>
      </c>
      <c r="AF448" s="90"/>
      <c r="AG448" s="90"/>
      <c r="AH448" s="90" t="s">
        <v>408</v>
      </c>
      <c r="AI448" s="91"/>
      <c r="AJ448" s="89" t="s">
        <v>408</v>
      </c>
      <c r="AK448" s="90"/>
      <c r="AL448" s="90"/>
      <c r="AM448" s="90" t="s">
        <v>408</v>
      </c>
      <c r="AN448" s="88"/>
      <c r="AO448" s="86" t="s">
        <v>408</v>
      </c>
      <c r="AP448" s="86"/>
      <c r="AQ448" s="86"/>
      <c r="AR448" s="86" t="s">
        <v>408</v>
      </c>
      <c r="AS448" s="88"/>
      <c r="AT448" s="90" t="s">
        <v>408</v>
      </c>
      <c r="AU448" s="90"/>
      <c r="AV448" s="90"/>
      <c r="AW448" s="90" t="s">
        <v>408</v>
      </c>
      <c r="AX448" s="90"/>
      <c r="AY448" s="90"/>
      <c r="AZ448" s="91"/>
      <c r="BA448" s="90" t="s">
        <v>408</v>
      </c>
      <c r="BB448" s="90"/>
      <c r="BC448" s="90"/>
      <c r="BD448" s="90" t="s">
        <v>408</v>
      </c>
      <c r="BE448" s="90"/>
      <c r="BF448" s="90"/>
      <c r="BG448" s="91"/>
      <c r="BH448" s="90" t="s">
        <v>408</v>
      </c>
      <c r="BI448" s="90"/>
      <c r="BJ448" s="90"/>
      <c r="BK448" s="90" t="s">
        <v>408</v>
      </c>
      <c r="BL448" s="90"/>
      <c r="BM448" s="90"/>
      <c r="BN448" s="91"/>
      <c r="BO448" s="26" t="s">
        <v>23364</v>
      </c>
      <c r="BR448" s="25"/>
    </row>
    <row r="449" customFormat="false" ht="13.2" hidden="false" customHeight="false" outlineLevel="0" collapsed="false">
      <c r="A449" s="25" t="s">
        <v>22711</v>
      </c>
      <c r="B449" s="79"/>
      <c r="C449" s="103"/>
      <c r="D449" s="79"/>
      <c r="E449" s="92" t="s">
        <v>23365</v>
      </c>
      <c r="F449" s="79"/>
      <c r="G449" s="79"/>
      <c r="H449" s="79"/>
      <c r="I449" s="80"/>
      <c r="J449" s="110"/>
      <c r="K449" s="111"/>
      <c r="L449" s="111"/>
      <c r="M449" s="111"/>
      <c r="N449" s="111"/>
      <c r="O449" s="112"/>
      <c r="P449" s="110"/>
      <c r="Q449" s="111"/>
      <c r="R449" s="111"/>
      <c r="S449" s="111"/>
      <c r="T449" s="112"/>
      <c r="U449" s="110"/>
      <c r="V449" s="111"/>
      <c r="W449" s="111"/>
      <c r="X449" s="111"/>
      <c r="Y449" s="112"/>
      <c r="Z449" s="97" t="s">
        <v>22727</v>
      </c>
      <c r="AA449" s="98"/>
      <c r="AB449" s="98"/>
      <c r="AC449" s="98" t="s">
        <v>22727</v>
      </c>
      <c r="AD449" s="91"/>
      <c r="AE449" s="89" t="s">
        <v>22727</v>
      </c>
      <c r="AF449" s="90"/>
      <c r="AG449" s="90"/>
      <c r="AH449" s="90" t="s">
        <v>22727</v>
      </c>
      <c r="AI449" s="91"/>
      <c r="AJ449" s="89" t="s">
        <v>22727</v>
      </c>
      <c r="AK449" s="90"/>
      <c r="AL449" s="90"/>
      <c r="AM449" s="90" t="s">
        <v>22727</v>
      </c>
      <c r="AN449" s="88"/>
      <c r="AO449" s="86" t="s">
        <v>22727</v>
      </c>
      <c r="AP449" s="86"/>
      <c r="AQ449" s="86"/>
      <c r="AR449" s="86" t="s">
        <v>22727</v>
      </c>
      <c r="AS449" s="88"/>
      <c r="AT449" s="90" t="s">
        <v>22727</v>
      </c>
      <c r="AU449" s="90"/>
      <c r="AV449" s="90"/>
      <c r="AW449" s="90" t="s">
        <v>22727</v>
      </c>
      <c r="AX449" s="90"/>
      <c r="AY449" s="90"/>
      <c r="AZ449" s="91"/>
      <c r="BA449" s="90" t="s">
        <v>22727</v>
      </c>
      <c r="BB449" s="90"/>
      <c r="BC449" s="90"/>
      <c r="BD449" s="90" t="s">
        <v>22727</v>
      </c>
      <c r="BE449" s="90"/>
      <c r="BF449" s="90"/>
      <c r="BG449" s="91"/>
      <c r="BH449" s="90" t="s">
        <v>22727</v>
      </c>
      <c r="BI449" s="90"/>
      <c r="BJ449" s="90"/>
      <c r="BK449" s="90" t="s">
        <v>22727</v>
      </c>
      <c r="BL449" s="90"/>
      <c r="BM449" s="90"/>
      <c r="BN449" s="91"/>
      <c r="BO449" s="26" t="s">
        <v>23366</v>
      </c>
      <c r="BR449" s="25"/>
    </row>
    <row r="450" customFormat="false" ht="13.2" hidden="false" customHeight="false" outlineLevel="0" collapsed="false">
      <c r="A450" s="25" t="s">
        <v>22711</v>
      </c>
      <c r="B450" s="79"/>
      <c r="C450" s="103"/>
      <c r="D450" s="79"/>
      <c r="E450" s="92" t="s">
        <v>23367</v>
      </c>
      <c r="F450" s="79"/>
      <c r="G450" s="79"/>
      <c r="H450" s="79"/>
      <c r="I450" s="80"/>
      <c r="J450" s="110"/>
      <c r="K450" s="111"/>
      <c r="L450" s="111"/>
      <c r="M450" s="111"/>
      <c r="N450" s="111"/>
      <c r="O450" s="112"/>
      <c r="P450" s="110"/>
      <c r="Q450" s="111"/>
      <c r="R450" s="111"/>
      <c r="S450" s="111"/>
      <c r="T450" s="112"/>
      <c r="U450" s="110"/>
      <c r="V450" s="111"/>
      <c r="W450" s="111"/>
      <c r="X450" s="111"/>
      <c r="Y450" s="112"/>
      <c r="Z450" s="97" t="s">
        <v>22727</v>
      </c>
      <c r="AA450" s="98"/>
      <c r="AB450" s="98"/>
      <c r="AC450" s="98" t="s">
        <v>22727</v>
      </c>
      <c r="AD450" s="91"/>
      <c r="AE450" s="89" t="s">
        <v>22727</v>
      </c>
      <c r="AF450" s="90"/>
      <c r="AG450" s="90"/>
      <c r="AH450" s="90" t="s">
        <v>22727</v>
      </c>
      <c r="AI450" s="91"/>
      <c r="AJ450" s="89" t="s">
        <v>22727</v>
      </c>
      <c r="AK450" s="90"/>
      <c r="AL450" s="90"/>
      <c r="AM450" s="90" t="s">
        <v>22727</v>
      </c>
      <c r="AN450" s="88"/>
      <c r="AO450" s="86" t="s">
        <v>22727</v>
      </c>
      <c r="AP450" s="86"/>
      <c r="AQ450" s="86"/>
      <c r="AR450" s="86" t="s">
        <v>22727</v>
      </c>
      <c r="AS450" s="88"/>
      <c r="AT450" s="90" t="s">
        <v>22727</v>
      </c>
      <c r="AU450" s="90"/>
      <c r="AV450" s="90"/>
      <c r="AW450" s="90" t="s">
        <v>22727</v>
      </c>
      <c r="AX450" s="90"/>
      <c r="AY450" s="90"/>
      <c r="AZ450" s="91"/>
      <c r="BA450" s="90" t="s">
        <v>22727</v>
      </c>
      <c r="BB450" s="90"/>
      <c r="BC450" s="90"/>
      <c r="BD450" s="90" t="s">
        <v>22727</v>
      </c>
      <c r="BE450" s="90"/>
      <c r="BF450" s="90"/>
      <c r="BG450" s="91"/>
      <c r="BH450" s="90" t="s">
        <v>22727</v>
      </c>
      <c r="BI450" s="90"/>
      <c r="BJ450" s="90"/>
      <c r="BK450" s="90" t="s">
        <v>22727</v>
      </c>
      <c r="BL450" s="90"/>
      <c r="BM450" s="90"/>
      <c r="BN450" s="91"/>
      <c r="BO450" s="26" t="s">
        <v>23368</v>
      </c>
      <c r="BR450" s="25"/>
    </row>
    <row r="451" customFormat="false" ht="13.2" hidden="false" customHeight="false" outlineLevel="0" collapsed="false">
      <c r="A451" s="25" t="s">
        <v>22711</v>
      </c>
      <c r="B451" s="79"/>
      <c r="C451" s="103"/>
      <c r="D451" s="79"/>
      <c r="E451" s="79" t="s">
        <v>22726</v>
      </c>
      <c r="F451" s="79"/>
      <c r="G451" s="79"/>
      <c r="H451" s="79"/>
      <c r="I451" s="80"/>
      <c r="J451" s="110"/>
      <c r="K451" s="111"/>
      <c r="L451" s="111"/>
      <c r="M451" s="111"/>
      <c r="N451" s="111"/>
      <c r="O451" s="112"/>
      <c r="P451" s="110"/>
      <c r="Q451" s="111"/>
      <c r="R451" s="111"/>
      <c r="S451" s="111"/>
      <c r="T451" s="112"/>
      <c r="U451" s="110"/>
      <c r="V451" s="111"/>
      <c r="W451" s="111"/>
      <c r="X451" s="111"/>
      <c r="Y451" s="112"/>
      <c r="Z451" s="97" t="s">
        <v>408</v>
      </c>
      <c r="AA451" s="98"/>
      <c r="AB451" s="98"/>
      <c r="AC451" s="98" t="s">
        <v>408</v>
      </c>
      <c r="AD451" s="91"/>
      <c r="AE451" s="89" t="s">
        <v>408</v>
      </c>
      <c r="AF451" s="90"/>
      <c r="AG451" s="90"/>
      <c r="AH451" s="90" t="s">
        <v>408</v>
      </c>
      <c r="AI451" s="91"/>
      <c r="AJ451" s="89" t="s">
        <v>408</v>
      </c>
      <c r="AK451" s="90"/>
      <c r="AL451" s="90"/>
      <c r="AM451" s="90" t="s">
        <v>408</v>
      </c>
      <c r="AN451" s="88"/>
      <c r="AO451" s="86" t="s">
        <v>408</v>
      </c>
      <c r="AP451" s="86"/>
      <c r="AQ451" s="86"/>
      <c r="AR451" s="86" t="s">
        <v>408</v>
      </c>
      <c r="AS451" s="88"/>
      <c r="AT451" s="90" t="s">
        <v>408</v>
      </c>
      <c r="AU451" s="90"/>
      <c r="AV451" s="90"/>
      <c r="AW451" s="90" t="s">
        <v>408</v>
      </c>
      <c r="AX451" s="90"/>
      <c r="AY451" s="90"/>
      <c r="AZ451" s="91"/>
      <c r="BA451" s="90" t="s">
        <v>408</v>
      </c>
      <c r="BB451" s="90"/>
      <c r="BC451" s="90"/>
      <c r="BD451" s="90" t="s">
        <v>408</v>
      </c>
      <c r="BE451" s="90"/>
      <c r="BF451" s="90"/>
      <c r="BG451" s="91"/>
      <c r="BH451" s="90" t="s">
        <v>408</v>
      </c>
      <c r="BI451" s="90"/>
      <c r="BJ451" s="90"/>
      <c r="BK451" s="90" t="s">
        <v>408</v>
      </c>
      <c r="BL451" s="90"/>
      <c r="BM451" s="90"/>
      <c r="BN451" s="91"/>
      <c r="BO451" s="26" t="s">
        <v>23369</v>
      </c>
      <c r="BR451" s="25"/>
    </row>
    <row r="452" customFormat="false" ht="13.2" hidden="false" customHeight="false" outlineLevel="0" collapsed="false">
      <c r="A452" s="25" t="s">
        <v>22711</v>
      </c>
      <c r="B452" s="79"/>
      <c r="C452" s="103"/>
      <c r="D452" s="79"/>
      <c r="E452" s="79"/>
      <c r="F452" s="79" t="s">
        <v>22731</v>
      </c>
      <c r="G452" s="79"/>
      <c r="H452" s="79"/>
      <c r="I452" s="80"/>
      <c r="J452" s="110"/>
      <c r="K452" s="111"/>
      <c r="L452" s="111"/>
      <c r="M452" s="111"/>
      <c r="N452" s="111"/>
      <c r="O452" s="112"/>
      <c r="P452" s="110"/>
      <c r="Q452" s="111"/>
      <c r="R452" s="111"/>
      <c r="S452" s="111"/>
      <c r="T452" s="112"/>
      <c r="U452" s="110"/>
      <c r="V452" s="111"/>
      <c r="W452" s="111"/>
      <c r="X452" s="111"/>
      <c r="Y452" s="112"/>
      <c r="Z452" s="97" t="s">
        <v>408</v>
      </c>
      <c r="AA452" s="98"/>
      <c r="AB452" s="98"/>
      <c r="AC452" s="98" t="s">
        <v>408</v>
      </c>
      <c r="AD452" s="91"/>
      <c r="AE452" s="89" t="s">
        <v>408</v>
      </c>
      <c r="AF452" s="90"/>
      <c r="AG452" s="90"/>
      <c r="AH452" s="90" t="s">
        <v>408</v>
      </c>
      <c r="AI452" s="91"/>
      <c r="AJ452" s="89" t="s">
        <v>408</v>
      </c>
      <c r="AK452" s="90"/>
      <c r="AL452" s="90"/>
      <c r="AM452" s="90" t="s">
        <v>408</v>
      </c>
      <c r="AN452" s="88"/>
      <c r="AO452" s="86" t="s">
        <v>408</v>
      </c>
      <c r="AP452" s="86"/>
      <c r="AQ452" s="86"/>
      <c r="AR452" s="86" t="s">
        <v>408</v>
      </c>
      <c r="AS452" s="88"/>
      <c r="AT452" s="90" t="s">
        <v>408</v>
      </c>
      <c r="AU452" s="90"/>
      <c r="AV452" s="90"/>
      <c r="AW452" s="90" t="s">
        <v>408</v>
      </c>
      <c r="AX452" s="90"/>
      <c r="AY452" s="90"/>
      <c r="AZ452" s="91"/>
      <c r="BA452" s="90" t="s">
        <v>408</v>
      </c>
      <c r="BB452" s="90"/>
      <c r="BC452" s="90"/>
      <c r="BD452" s="90" t="s">
        <v>408</v>
      </c>
      <c r="BE452" s="90"/>
      <c r="BF452" s="90"/>
      <c r="BG452" s="91"/>
      <c r="BH452" s="90" t="s">
        <v>408</v>
      </c>
      <c r="BI452" s="90"/>
      <c r="BJ452" s="90"/>
      <c r="BK452" s="90" t="s">
        <v>408</v>
      </c>
      <c r="BL452" s="90"/>
      <c r="BM452" s="90"/>
      <c r="BN452" s="91"/>
      <c r="BO452" s="26" t="s">
        <v>22732</v>
      </c>
      <c r="BR452" s="25"/>
    </row>
    <row r="453" customFormat="false" ht="13.2" hidden="false" customHeight="false" outlineLevel="0" collapsed="false">
      <c r="A453" s="25" t="s">
        <v>22711</v>
      </c>
      <c r="B453" s="79"/>
      <c r="C453" s="103"/>
      <c r="D453" s="79" t="s">
        <v>23104</v>
      </c>
      <c r="E453" s="79"/>
      <c r="F453" s="79"/>
      <c r="G453" s="79"/>
      <c r="H453" s="79"/>
      <c r="I453" s="80"/>
      <c r="J453" s="110"/>
      <c r="K453" s="111"/>
      <c r="L453" s="111"/>
      <c r="M453" s="111"/>
      <c r="N453" s="111"/>
      <c r="O453" s="112"/>
      <c r="P453" s="110"/>
      <c r="Q453" s="111"/>
      <c r="R453" s="111"/>
      <c r="S453" s="111"/>
      <c r="T453" s="112"/>
      <c r="U453" s="110"/>
      <c r="V453" s="111"/>
      <c r="W453" s="111"/>
      <c r="X453" s="111"/>
      <c r="Y453" s="112"/>
      <c r="Z453" s="97" t="s">
        <v>22727</v>
      </c>
      <c r="AA453" s="98"/>
      <c r="AB453" s="98"/>
      <c r="AC453" s="98" t="s">
        <v>22727</v>
      </c>
      <c r="AD453" s="91"/>
      <c r="AE453" s="89" t="s">
        <v>22727</v>
      </c>
      <c r="AF453" s="90"/>
      <c r="AG453" s="90"/>
      <c r="AH453" s="90" t="s">
        <v>22727</v>
      </c>
      <c r="AI453" s="91"/>
      <c r="AJ453" s="89" t="s">
        <v>22727</v>
      </c>
      <c r="AK453" s="90"/>
      <c r="AL453" s="90"/>
      <c r="AM453" s="90" t="s">
        <v>22727</v>
      </c>
      <c r="AN453" s="88"/>
      <c r="AO453" s="86" t="s">
        <v>22727</v>
      </c>
      <c r="AP453" s="86"/>
      <c r="AQ453" s="86"/>
      <c r="AR453" s="86" t="s">
        <v>22727</v>
      </c>
      <c r="AS453" s="88"/>
      <c r="AT453" s="90" t="s">
        <v>22727</v>
      </c>
      <c r="AU453" s="90"/>
      <c r="AV453" s="90"/>
      <c r="AW453" s="90" t="s">
        <v>22727</v>
      </c>
      <c r="AX453" s="90"/>
      <c r="AY453" s="90"/>
      <c r="AZ453" s="91"/>
      <c r="BA453" s="90" t="s">
        <v>22727</v>
      </c>
      <c r="BB453" s="90"/>
      <c r="BC453" s="90"/>
      <c r="BD453" s="90" t="s">
        <v>22727</v>
      </c>
      <c r="BE453" s="90"/>
      <c r="BF453" s="90"/>
      <c r="BG453" s="91"/>
      <c r="BH453" s="90" t="s">
        <v>22727</v>
      </c>
      <c r="BI453" s="90"/>
      <c r="BJ453" s="90"/>
      <c r="BK453" s="90" t="s">
        <v>22727</v>
      </c>
      <c r="BL453" s="90"/>
      <c r="BM453" s="90"/>
      <c r="BN453" s="91"/>
      <c r="BO453" s="26" t="s">
        <v>23370</v>
      </c>
      <c r="BR453" s="25"/>
    </row>
    <row r="454" customFormat="false" ht="13.2" hidden="false" customHeight="false" outlineLevel="0" collapsed="false">
      <c r="A454" s="25" t="s">
        <v>22711</v>
      </c>
      <c r="B454" s="79"/>
      <c r="C454" s="103"/>
      <c r="D454" s="79" t="s">
        <v>23371</v>
      </c>
      <c r="E454" s="79"/>
      <c r="F454" s="79"/>
      <c r="G454" s="79"/>
      <c r="H454" s="79"/>
      <c r="I454" s="80"/>
      <c r="J454" s="110"/>
      <c r="K454" s="111"/>
      <c r="L454" s="111"/>
      <c r="M454" s="111"/>
      <c r="N454" s="111"/>
      <c r="O454" s="112"/>
      <c r="P454" s="110"/>
      <c r="Q454" s="111"/>
      <c r="R454" s="111"/>
      <c r="S454" s="111"/>
      <c r="T454" s="112"/>
      <c r="U454" s="110"/>
      <c r="V454" s="111"/>
      <c r="W454" s="111"/>
      <c r="X454" s="111"/>
      <c r="Y454" s="112"/>
      <c r="Z454" s="97" t="s">
        <v>22727</v>
      </c>
      <c r="AA454" s="98"/>
      <c r="AB454" s="98"/>
      <c r="AC454" s="98" t="s">
        <v>22727</v>
      </c>
      <c r="AD454" s="88" t="s">
        <v>23193</v>
      </c>
      <c r="AE454" s="89" t="s">
        <v>22727</v>
      </c>
      <c r="AF454" s="90"/>
      <c r="AG454" s="90"/>
      <c r="AH454" s="90" t="s">
        <v>22727</v>
      </c>
      <c r="AI454" s="88" t="s">
        <v>23193</v>
      </c>
      <c r="AJ454" s="89" t="s">
        <v>22727</v>
      </c>
      <c r="AK454" s="90"/>
      <c r="AM454" s="90" t="s">
        <v>22727</v>
      </c>
      <c r="AN454" s="88" t="s">
        <v>23193</v>
      </c>
      <c r="AO454" s="86" t="s">
        <v>22727</v>
      </c>
      <c r="AP454" s="86"/>
      <c r="AQ454" s="119"/>
      <c r="AR454" s="86" t="s">
        <v>22727</v>
      </c>
      <c r="AS454" s="88" t="s">
        <v>23193</v>
      </c>
      <c r="AT454" s="90" t="s">
        <v>22727</v>
      </c>
      <c r="AU454" s="90"/>
      <c r="AV454" s="90"/>
      <c r="AW454" s="90" t="s">
        <v>22727</v>
      </c>
      <c r="AX454" s="90"/>
      <c r="AY454" s="90"/>
      <c r="AZ454" s="88" t="s">
        <v>23193</v>
      </c>
      <c r="BA454" s="90" t="s">
        <v>22727</v>
      </c>
      <c r="BB454" s="90"/>
      <c r="BC454" s="90"/>
      <c r="BD454" s="90" t="s">
        <v>22727</v>
      </c>
      <c r="BE454" s="90"/>
      <c r="BF454" s="90"/>
      <c r="BG454" s="88" t="s">
        <v>23193</v>
      </c>
      <c r="BH454" s="90" t="s">
        <v>22727</v>
      </c>
      <c r="BI454" s="90"/>
      <c r="BJ454" s="90"/>
      <c r="BK454" s="90" t="s">
        <v>22727</v>
      </c>
      <c r="BL454" s="90"/>
      <c r="BM454" s="90"/>
      <c r="BN454" s="88" t="s">
        <v>23193</v>
      </c>
      <c r="BO454" s="26" t="s">
        <v>23372</v>
      </c>
      <c r="BR454" s="25"/>
    </row>
    <row r="455" customFormat="false" ht="13.2" hidden="false" customHeight="false" outlineLevel="0" collapsed="false">
      <c r="A455" s="25" t="s">
        <v>22711</v>
      </c>
      <c r="B455" s="79"/>
      <c r="C455" s="103"/>
      <c r="D455" s="79" t="s">
        <v>23373</v>
      </c>
      <c r="E455" s="79"/>
      <c r="F455" s="79"/>
      <c r="G455" s="79"/>
      <c r="H455" s="79"/>
      <c r="I455" s="80"/>
      <c r="J455" s="110"/>
      <c r="K455" s="111"/>
      <c r="L455" s="111"/>
      <c r="M455" s="111"/>
      <c r="N455" s="111"/>
      <c r="O455" s="112"/>
      <c r="P455" s="110"/>
      <c r="Q455" s="111"/>
      <c r="R455" s="111"/>
      <c r="S455" s="111"/>
      <c r="T455" s="112"/>
      <c r="U455" s="110"/>
      <c r="V455" s="111"/>
      <c r="W455" s="111"/>
      <c r="X455" s="111"/>
      <c r="Y455" s="112"/>
      <c r="Z455" s="97" t="s">
        <v>408</v>
      </c>
      <c r="AA455" s="98"/>
      <c r="AB455" s="98"/>
      <c r="AC455" s="98" t="s">
        <v>408</v>
      </c>
      <c r="AD455" s="88"/>
      <c r="AE455" s="89" t="s">
        <v>408</v>
      </c>
      <c r="AF455" s="90"/>
      <c r="AG455" s="90"/>
      <c r="AH455" s="90" t="s">
        <v>408</v>
      </c>
      <c r="AI455" s="88"/>
      <c r="AJ455" s="89" t="s">
        <v>408</v>
      </c>
      <c r="AK455" s="90"/>
      <c r="AL455" s="90"/>
      <c r="AM455" s="90" t="s">
        <v>408</v>
      </c>
      <c r="AN455" s="88"/>
      <c r="AO455" s="86" t="s">
        <v>408</v>
      </c>
      <c r="AP455" s="86"/>
      <c r="AQ455" s="86"/>
      <c r="AR455" s="86" t="s">
        <v>408</v>
      </c>
      <c r="AS455" s="88"/>
      <c r="AT455" s="90" t="s">
        <v>408</v>
      </c>
      <c r="AU455" s="90"/>
      <c r="AV455" s="90"/>
      <c r="AW455" s="90" t="s">
        <v>408</v>
      </c>
      <c r="AX455" s="90"/>
      <c r="AY455" s="90"/>
      <c r="AZ455" s="88"/>
      <c r="BA455" s="90" t="s">
        <v>408</v>
      </c>
      <c r="BB455" s="90"/>
      <c r="BC455" s="90"/>
      <c r="BD455" s="90" t="s">
        <v>408</v>
      </c>
      <c r="BE455" s="90"/>
      <c r="BF455" s="90"/>
      <c r="BG455" s="88"/>
      <c r="BH455" s="90" t="s">
        <v>408</v>
      </c>
      <c r="BI455" s="90"/>
      <c r="BJ455" s="90"/>
      <c r="BK455" s="90" t="s">
        <v>408</v>
      </c>
      <c r="BL455" s="90"/>
      <c r="BM455" s="90"/>
      <c r="BN455" s="88"/>
      <c r="BO455" s="26" t="s">
        <v>23374</v>
      </c>
      <c r="BR455" s="25"/>
    </row>
    <row r="456" customFormat="false" ht="39.6" hidden="false" customHeight="false" outlineLevel="0" collapsed="false">
      <c r="A456" s="25" t="s">
        <v>22711</v>
      </c>
      <c r="B456" s="79"/>
      <c r="C456" s="103"/>
      <c r="D456" s="79" t="s">
        <v>23375</v>
      </c>
      <c r="E456" s="79"/>
      <c r="F456" s="79"/>
      <c r="G456" s="79"/>
      <c r="H456" s="79"/>
      <c r="I456" s="80"/>
      <c r="J456" s="110"/>
      <c r="K456" s="111"/>
      <c r="L456" s="111"/>
      <c r="M456" s="111"/>
      <c r="N456" s="111"/>
      <c r="O456" s="112"/>
      <c r="P456" s="110"/>
      <c r="Q456" s="111"/>
      <c r="R456" s="111"/>
      <c r="S456" s="111"/>
      <c r="T456" s="112"/>
      <c r="U456" s="110"/>
      <c r="V456" s="111"/>
      <c r="W456" s="111"/>
      <c r="X456" s="111"/>
      <c r="Y456" s="112"/>
      <c r="Z456" s="97" t="s">
        <v>408</v>
      </c>
      <c r="AA456" s="98"/>
      <c r="AB456" s="98"/>
      <c r="AC456" s="98" t="s">
        <v>408</v>
      </c>
      <c r="AD456" s="88" t="s">
        <v>23376</v>
      </c>
      <c r="AE456" s="89" t="s">
        <v>408</v>
      </c>
      <c r="AF456" s="90"/>
      <c r="AG456" s="90"/>
      <c r="AH456" s="90" t="s">
        <v>408</v>
      </c>
      <c r="AI456" s="88" t="s">
        <v>23376</v>
      </c>
      <c r="AJ456" s="89" t="s">
        <v>408</v>
      </c>
      <c r="AK456" s="90"/>
      <c r="AL456" s="90"/>
      <c r="AM456" s="90" t="s">
        <v>408</v>
      </c>
      <c r="AN456" s="88" t="s">
        <v>23376</v>
      </c>
      <c r="AO456" s="86" t="s">
        <v>408</v>
      </c>
      <c r="AP456" s="86"/>
      <c r="AQ456" s="86"/>
      <c r="AR456" s="86" t="s">
        <v>408</v>
      </c>
      <c r="AS456" s="88" t="s">
        <v>23376</v>
      </c>
      <c r="AT456" s="90" t="s">
        <v>408</v>
      </c>
      <c r="AU456" s="90"/>
      <c r="AV456" s="90"/>
      <c r="AW456" s="90" t="s">
        <v>408</v>
      </c>
      <c r="AX456" s="90"/>
      <c r="AY456" s="90"/>
      <c r="AZ456" s="88" t="s">
        <v>23376</v>
      </c>
      <c r="BA456" s="90" t="s">
        <v>408</v>
      </c>
      <c r="BB456" s="90"/>
      <c r="BC456" s="90"/>
      <c r="BD456" s="90" t="s">
        <v>408</v>
      </c>
      <c r="BE456" s="90"/>
      <c r="BF456" s="90"/>
      <c r="BG456" s="88" t="s">
        <v>23376</v>
      </c>
      <c r="BH456" s="90" t="s">
        <v>408</v>
      </c>
      <c r="BI456" s="90"/>
      <c r="BJ456" s="90"/>
      <c r="BK456" s="90" t="s">
        <v>408</v>
      </c>
      <c r="BL456" s="90"/>
      <c r="BM456" s="90"/>
      <c r="BN456" s="88" t="s">
        <v>23376</v>
      </c>
      <c r="BO456" s="26" t="s">
        <v>23377</v>
      </c>
      <c r="BQ456" s="26" t="s">
        <v>23378</v>
      </c>
      <c r="BR456" s="25"/>
    </row>
    <row r="457" customFormat="false" ht="13.2" hidden="false" customHeight="false" outlineLevel="0" collapsed="false">
      <c r="A457" s="25" t="s">
        <v>22711</v>
      </c>
      <c r="B457" s="79"/>
      <c r="C457" s="103"/>
      <c r="D457" s="79" t="s">
        <v>23379</v>
      </c>
      <c r="E457" s="79"/>
      <c r="F457" s="79"/>
      <c r="G457" s="79"/>
      <c r="H457" s="79"/>
      <c r="I457" s="80"/>
      <c r="J457" s="110"/>
      <c r="K457" s="111"/>
      <c r="L457" s="111"/>
      <c r="M457" s="111"/>
      <c r="N457" s="111"/>
      <c r="O457" s="112"/>
      <c r="P457" s="110"/>
      <c r="Q457" s="111"/>
      <c r="R457" s="111"/>
      <c r="S457" s="111"/>
      <c r="T457" s="112"/>
      <c r="U457" s="110"/>
      <c r="V457" s="111"/>
      <c r="W457" s="111"/>
      <c r="X457" s="111"/>
      <c r="Y457" s="112"/>
      <c r="Z457" s="97" t="s">
        <v>408</v>
      </c>
      <c r="AA457" s="98"/>
      <c r="AB457" s="98"/>
      <c r="AC457" s="98" t="s">
        <v>408</v>
      </c>
      <c r="AD457" s="88" t="s">
        <v>23380</v>
      </c>
      <c r="AE457" s="89" t="s">
        <v>408</v>
      </c>
      <c r="AF457" s="90"/>
      <c r="AG457" s="90"/>
      <c r="AH457" s="90" t="s">
        <v>408</v>
      </c>
      <c r="AI457" s="88" t="s">
        <v>23380</v>
      </c>
      <c r="AJ457" s="89" t="s">
        <v>408</v>
      </c>
      <c r="AK457" s="90"/>
      <c r="AL457" s="90"/>
      <c r="AM457" s="90" t="s">
        <v>408</v>
      </c>
      <c r="AN457" s="88" t="s">
        <v>23380</v>
      </c>
      <c r="AO457" s="86" t="s">
        <v>408</v>
      </c>
      <c r="AP457" s="86"/>
      <c r="AQ457" s="86"/>
      <c r="AR457" s="86" t="s">
        <v>408</v>
      </c>
      <c r="AS457" s="88" t="s">
        <v>23380</v>
      </c>
      <c r="AT457" s="90" t="s">
        <v>408</v>
      </c>
      <c r="AU457" s="90"/>
      <c r="AV457" s="90"/>
      <c r="AW457" s="90" t="s">
        <v>408</v>
      </c>
      <c r="AX457" s="90"/>
      <c r="AY457" s="90"/>
      <c r="AZ457" s="88" t="s">
        <v>23380</v>
      </c>
      <c r="BA457" s="90" t="s">
        <v>408</v>
      </c>
      <c r="BB457" s="90"/>
      <c r="BC457" s="90"/>
      <c r="BD457" s="90" t="s">
        <v>408</v>
      </c>
      <c r="BE457" s="90"/>
      <c r="BF457" s="90"/>
      <c r="BG457" s="88" t="s">
        <v>23380</v>
      </c>
      <c r="BH457" s="90" t="s">
        <v>408</v>
      </c>
      <c r="BI457" s="90"/>
      <c r="BJ457" s="90"/>
      <c r="BK457" s="90" t="s">
        <v>408</v>
      </c>
      <c r="BL457" s="90"/>
      <c r="BM457" s="90"/>
      <c r="BN457" s="88" t="s">
        <v>23380</v>
      </c>
      <c r="BO457" s="26" t="s">
        <v>23381</v>
      </c>
      <c r="BQ457" s="32" t="s">
        <v>23380</v>
      </c>
      <c r="BR457" s="25"/>
    </row>
    <row r="458" customFormat="false" ht="13.2" hidden="false" customHeight="false" outlineLevel="0" collapsed="false">
      <c r="B458" s="79"/>
      <c r="C458" s="78"/>
      <c r="D458" s="79"/>
      <c r="E458" s="79"/>
      <c r="F458" s="79"/>
      <c r="G458" s="79"/>
      <c r="H458" s="79"/>
      <c r="I458" s="80"/>
      <c r="BR458" s="25"/>
    </row>
    <row r="459" customFormat="false" ht="13.2" hidden="false" customHeight="false" outlineLevel="0" collapsed="false">
      <c r="B459" s="79"/>
      <c r="C459" s="78"/>
      <c r="D459" s="79"/>
      <c r="E459" s="79"/>
      <c r="F459" s="79"/>
      <c r="G459" s="79"/>
      <c r="H459" s="79"/>
      <c r="I459" s="80"/>
      <c r="BR459" s="25"/>
    </row>
    <row r="460" customFormat="false" ht="13.2" hidden="false" customHeight="false" outlineLevel="0" collapsed="false">
      <c r="B460" s="79"/>
      <c r="C460" s="78"/>
      <c r="D460" s="79"/>
      <c r="E460" s="79"/>
      <c r="F460" s="79"/>
      <c r="G460" s="79"/>
      <c r="H460" s="79"/>
      <c r="I460" s="80"/>
      <c r="BR460" s="25"/>
    </row>
    <row r="461" customFormat="false" ht="13.2" hidden="false" customHeight="false" outlineLevel="0" collapsed="false">
      <c r="B461" s="79"/>
      <c r="C461" s="78"/>
      <c r="D461" s="79"/>
      <c r="E461" s="79"/>
      <c r="F461" s="79"/>
      <c r="G461" s="79"/>
      <c r="H461" s="79"/>
      <c r="I461" s="80"/>
      <c r="BR461" s="25"/>
    </row>
    <row r="462" customFormat="false" ht="13.2" hidden="false" customHeight="false" outlineLevel="0" collapsed="false">
      <c r="B462" s="79"/>
      <c r="C462" s="78"/>
      <c r="D462" s="79"/>
      <c r="E462" s="79"/>
      <c r="F462" s="79"/>
      <c r="G462" s="79"/>
      <c r="H462" s="79"/>
      <c r="I462" s="80"/>
      <c r="BR462" s="25"/>
    </row>
    <row r="463" customFormat="false" ht="13.2" hidden="false" customHeight="false" outlineLevel="0" collapsed="false">
      <c r="B463" s="79"/>
      <c r="C463" s="78"/>
      <c r="D463" s="79"/>
      <c r="E463" s="79"/>
      <c r="F463" s="79"/>
      <c r="G463" s="79"/>
      <c r="H463" s="79"/>
      <c r="I463" s="80"/>
      <c r="BR463" s="25"/>
    </row>
    <row r="464" customFormat="false" ht="13.2" hidden="false" customHeight="false" outlineLevel="0" collapsed="false">
      <c r="B464" s="79"/>
      <c r="C464" s="78"/>
      <c r="D464" s="79"/>
      <c r="E464" s="79"/>
      <c r="F464" s="79"/>
      <c r="G464" s="79"/>
      <c r="H464" s="79"/>
      <c r="I464" s="80"/>
      <c r="BR464" s="25"/>
    </row>
    <row r="465" customFormat="false" ht="13.2" hidden="false" customHeight="false" outlineLevel="0" collapsed="false">
      <c r="B465" s="79"/>
      <c r="C465" s="78"/>
      <c r="D465" s="79"/>
      <c r="E465" s="79"/>
      <c r="F465" s="79"/>
      <c r="G465" s="79"/>
      <c r="H465" s="79"/>
      <c r="I465" s="80"/>
      <c r="BR465" s="25"/>
    </row>
    <row r="466" customFormat="false" ht="13.2" hidden="false" customHeight="false" outlineLevel="0" collapsed="false">
      <c r="B466" s="79"/>
      <c r="C466" s="78"/>
      <c r="D466" s="79"/>
      <c r="E466" s="79"/>
      <c r="F466" s="79"/>
      <c r="G466" s="79"/>
      <c r="H466" s="79"/>
      <c r="I466" s="80"/>
      <c r="BR466" s="25"/>
    </row>
    <row r="467" customFormat="false" ht="13.2" hidden="false" customHeight="false" outlineLevel="0" collapsed="false">
      <c r="B467" s="79"/>
      <c r="C467" s="78"/>
      <c r="D467" s="79"/>
      <c r="E467" s="79"/>
      <c r="F467" s="79"/>
      <c r="G467" s="79"/>
      <c r="H467" s="79"/>
      <c r="I467" s="80"/>
      <c r="BR467" s="25"/>
    </row>
    <row r="468" customFormat="false" ht="13.2" hidden="false" customHeight="false" outlineLevel="0" collapsed="false">
      <c r="B468" s="79"/>
      <c r="C468" s="78"/>
      <c r="D468" s="79"/>
      <c r="E468" s="79"/>
      <c r="F468" s="79"/>
      <c r="G468" s="79"/>
      <c r="H468" s="79"/>
      <c r="I468" s="80"/>
      <c r="BR468" s="25"/>
    </row>
    <row r="469" customFormat="false" ht="13.2" hidden="false" customHeight="false" outlineLevel="0" collapsed="false">
      <c r="B469" s="79"/>
      <c r="C469" s="78"/>
      <c r="D469" s="79"/>
      <c r="E469" s="79"/>
      <c r="F469" s="79"/>
      <c r="G469" s="79"/>
      <c r="H469" s="79"/>
      <c r="I469" s="80"/>
      <c r="BR469" s="25"/>
    </row>
    <row r="470" customFormat="false" ht="13.2" hidden="false" customHeight="false" outlineLevel="0" collapsed="false">
      <c r="B470" s="79"/>
      <c r="C470" s="78"/>
      <c r="D470" s="79"/>
      <c r="E470" s="79"/>
      <c r="F470" s="79"/>
      <c r="G470" s="79"/>
      <c r="H470" s="79"/>
      <c r="I470" s="80"/>
      <c r="BR470" s="25"/>
    </row>
    <row r="471" customFormat="false" ht="13.2" hidden="false" customHeight="false" outlineLevel="0" collapsed="false">
      <c r="B471" s="79"/>
      <c r="C471" s="78"/>
      <c r="D471" s="79"/>
      <c r="E471" s="79"/>
      <c r="F471" s="79"/>
      <c r="G471" s="79"/>
      <c r="H471" s="79"/>
      <c r="I471" s="80"/>
      <c r="BR471" s="25"/>
    </row>
    <row r="472" customFormat="false" ht="13.2" hidden="false" customHeight="false" outlineLevel="0" collapsed="false">
      <c r="B472" s="79"/>
      <c r="C472" s="78"/>
      <c r="D472" s="79"/>
      <c r="E472" s="79"/>
      <c r="F472" s="79"/>
      <c r="G472" s="79"/>
      <c r="H472" s="79"/>
      <c r="I472" s="80"/>
      <c r="BR472" s="25"/>
    </row>
    <row r="473" customFormat="false" ht="13.2" hidden="false" customHeight="false" outlineLevel="0" collapsed="false">
      <c r="B473" s="79"/>
      <c r="C473" s="78"/>
      <c r="D473" s="79"/>
      <c r="E473" s="79"/>
      <c r="F473" s="79"/>
      <c r="G473" s="79"/>
      <c r="H473" s="79"/>
      <c r="I473" s="80"/>
      <c r="BR473" s="25"/>
    </row>
    <row r="474" customFormat="false" ht="13.2" hidden="false" customHeight="false" outlineLevel="0" collapsed="false">
      <c r="B474" s="79"/>
      <c r="C474" s="78"/>
      <c r="D474" s="79"/>
      <c r="E474" s="79"/>
      <c r="F474" s="79"/>
      <c r="G474" s="79"/>
      <c r="H474" s="79"/>
      <c r="I474" s="80"/>
      <c r="BR474" s="25"/>
    </row>
    <row r="475" customFormat="false" ht="13.2" hidden="false" customHeight="false" outlineLevel="0" collapsed="false">
      <c r="B475" s="79"/>
      <c r="C475" s="78"/>
      <c r="D475" s="79"/>
      <c r="E475" s="79"/>
      <c r="F475" s="79"/>
      <c r="G475" s="79"/>
      <c r="H475" s="79"/>
      <c r="I475" s="80"/>
      <c r="BR475" s="25"/>
    </row>
    <row r="476" customFormat="false" ht="13.2" hidden="false" customHeight="false" outlineLevel="0" collapsed="false">
      <c r="B476" s="79"/>
      <c r="C476" s="78"/>
      <c r="D476" s="79"/>
      <c r="E476" s="79"/>
      <c r="F476" s="79"/>
      <c r="G476" s="79"/>
      <c r="H476" s="79"/>
      <c r="I476" s="80"/>
      <c r="BR476" s="25"/>
    </row>
    <row r="477" customFormat="false" ht="13.2" hidden="false" customHeight="false" outlineLevel="0" collapsed="false">
      <c r="B477" s="79"/>
      <c r="C477" s="78"/>
      <c r="D477" s="79"/>
      <c r="E477" s="79"/>
      <c r="F477" s="79"/>
      <c r="G477" s="79"/>
      <c r="H477" s="79"/>
      <c r="I477" s="80"/>
      <c r="BR477" s="25"/>
    </row>
    <row r="478" customFormat="false" ht="13.2" hidden="false" customHeight="false" outlineLevel="0" collapsed="false">
      <c r="B478" s="79"/>
      <c r="C478" s="78"/>
      <c r="D478" s="79"/>
      <c r="E478" s="79"/>
      <c r="F478" s="79"/>
      <c r="G478" s="79"/>
      <c r="H478" s="79"/>
      <c r="I478" s="80"/>
      <c r="BR478" s="25"/>
    </row>
    <row r="479" customFormat="false" ht="13.2" hidden="false" customHeight="false" outlineLevel="0" collapsed="false">
      <c r="B479" s="79"/>
      <c r="C479" s="78"/>
      <c r="D479" s="79"/>
      <c r="E479" s="79"/>
      <c r="F479" s="79"/>
      <c r="G479" s="79"/>
      <c r="H479" s="79"/>
      <c r="I479" s="80"/>
      <c r="BR479" s="25"/>
    </row>
    <row r="480" customFormat="false" ht="13.2" hidden="false" customHeight="false" outlineLevel="0" collapsed="false">
      <c r="B480" s="79"/>
      <c r="C480" s="78"/>
      <c r="D480" s="79"/>
      <c r="E480" s="79"/>
      <c r="F480" s="79"/>
      <c r="G480" s="79"/>
      <c r="H480" s="79"/>
      <c r="I480" s="80"/>
      <c r="BR480" s="25"/>
    </row>
    <row r="481" customFormat="false" ht="13.2" hidden="false" customHeight="false" outlineLevel="0" collapsed="false">
      <c r="B481" s="79"/>
      <c r="C481" s="78"/>
      <c r="D481" s="79"/>
      <c r="E481" s="79"/>
      <c r="F481" s="79"/>
      <c r="G481" s="79"/>
      <c r="H481" s="79"/>
      <c r="I481" s="80"/>
      <c r="BR481" s="25"/>
    </row>
    <row r="482" customFormat="false" ht="13.2" hidden="false" customHeight="false" outlineLevel="0" collapsed="false">
      <c r="B482" s="79"/>
      <c r="C482" s="78"/>
      <c r="D482" s="79"/>
      <c r="E482" s="79"/>
      <c r="F482" s="79"/>
      <c r="G482" s="79"/>
      <c r="H482" s="79"/>
      <c r="I482" s="80"/>
      <c r="BR482" s="25"/>
    </row>
    <row r="483" customFormat="false" ht="13.2" hidden="false" customHeight="false" outlineLevel="0" collapsed="false">
      <c r="B483" s="79"/>
      <c r="C483" s="78"/>
      <c r="D483" s="79"/>
      <c r="E483" s="79"/>
      <c r="F483" s="79"/>
      <c r="G483" s="79"/>
      <c r="H483" s="79"/>
      <c r="I483" s="80"/>
      <c r="BR483" s="25"/>
    </row>
    <row r="484" customFormat="false" ht="13.2" hidden="false" customHeight="false" outlineLevel="0" collapsed="false">
      <c r="B484" s="79"/>
      <c r="C484" s="78"/>
      <c r="D484" s="79"/>
      <c r="E484" s="79"/>
      <c r="F484" s="79"/>
      <c r="G484" s="79"/>
      <c r="H484" s="79"/>
      <c r="I484" s="80"/>
      <c r="BR484" s="25"/>
    </row>
    <row r="485" customFormat="false" ht="13.2" hidden="false" customHeight="false" outlineLevel="0" collapsed="false">
      <c r="B485" s="79"/>
      <c r="C485" s="78"/>
      <c r="D485" s="79"/>
      <c r="E485" s="79"/>
      <c r="F485" s="79"/>
      <c r="G485" s="79"/>
      <c r="H485" s="79"/>
      <c r="I485" s="80"/>
      <c r="BR485" s="25"/>
    </row>
    <row r="486" customFormat="false" ht="13.2" hidden="false" customHeight="false" outlineLevel="0" collapsed="false">
      <c r="B486" s="79"/>
      <c r="C486" s="78"/>
      <c r="D486" s="79"/>
      <c r="E486" s="79"/>
      <c r="F486" s="79"/>
      <c r="G486" s="79"/>
      <c r="H486" s="79"/>
      <c r="I486" s="80"/>
      <c r="BR486" s="25"/>
    </row>
    <row r="487" customFormat="false" ht="13.2" hidden="false" customHeight="false" outlineLevel="0" collapsed="false">
      <c r="B487" s="79"/>
      <c r="C487" s="78"/>
      <c r="D487" s="79"/>
      <c r="E487" s="79"/>
      <c r="F487" s="79"/>
      <c r="G487" s="79"/>
      <c r="H487" s="79"/>
      <c r="I487" s="80"/>
      <c r="BR487" s="25"/>
    </row>
    <row r="488" customFormat="false" ht="13.2" hidden="false" customHeight="false" outlineLevel="0" collapsed="false">
      <c r="B488" s="79"/>
      <c r="C488" s="78"/>
      <c r="D488" s="79"/>
      <c r="E488" s="79"/>
      <c r="F488" s="79"/>
      <c r="G488" s="79"/>
      <c r="H488" s="79"/>
      <c r="I488" s="80"/>
      <c r="BR488" s="25"/>
    </row>
    <row r="489" customFormat="false" ht="13.2" hidden="false" customHeight="false" outlineLevel="0" collapsed="false">
      <c r="B489" s="79"/>
      <c r="C489" s="78"/>
      <c r="D489" s="79"/>
      <c r="E489" s="79"/>
      <c r="F489" s="79"/>
      <c r="G489" s="79"/>
      <c r="H489" s="79"/>
      <c r="I489" s="80"/>
      <c r="BR489" s="25"/>
    </row>
    <row r="490" customFormat="false" ht="13.2" hidden="false" customHeight="false" outlineLevel="0" collapsed="false">
      <c r="B490" s="79"/>
      <c r="C490" s="78"/>
      <c r="D490" s="79"/>
      <c r="E490" s="79"/>
      <c r="F490" s="79"/>
      <c r="G490" s="79"/>
      <c r="H490" s="79"/>
      <c r="I490" s="80"/>
      <c r="BR490" s="25"/>
    </row>
    <row r="491" customFormat="false" ht="13.2" hidden="false" customHeight="false" outlineLevel="0" collapsed="false">
      <c r="B491" s="79"/>
      <c r="C491" s="78"/>
      <c r="D491" s="79"/>
      <c r="E491" s="79"/>
      <c r="F491" s="79"/>
      <c r="G491" s="79"/>
      <c r="H491" s="79"/>
      <c r="I491" s="80"/>
      <c r="BR491" s="25"/>
    </row>
    <row r="492" customFormat="false" ht="13.2" hidden="false" customHeight="false" outlineLevel="0" collapsed="false">
      <c r="B492" s="79"/>
      <c r="C492" s="78"/>
      <c r="D492" s="79"/>
      <c r="E492" s="79"/>
      <c r="F492" s="79"/>
      <c r="G492" s="79"/>
      <c r="H492" s="79"/>
      <c r="I492" s="80"/>
      <c r="BR492" s="25"/>
    </row>
    <row r="493" customFormat="false" ht="13.2" hidden="false" customHeight="false" outlineLevel="0" collapsed="false">
      <c r="B493" s="79"/>
      <c r="C493" s="78"/>
      <c r="D493" s="79"/>
      <c r="E493" s="79"/>
      <c r="F493" s="79"/>
      <c r="G493" s="79"/>
      <c r="H493" s="79"/>
      <c r="I493" s="80"/>
      <c r="BR493" s="25"/>
    </row>
    <row r="494" customFormat="false" ht="13.2" hidden="false" customHeight="false" outlineLevel="0" collapsed="false">
      <c r="B494" s="79"/>
      <c r="C494" s="78"/>
      <c r="D494" s="79"/>
      <c r="E494" s="79"/>
      <c r="F494" s="79"/>
      <c r="G494" s="79"/>
      <c r="H494" s="79"/>
      <c r="I494" s="80"/>
      <c r="BR494" s="25"/>
    </row>
    <row r="495" customFormat="false" ht="13.2" hidden="false" customHeight="false" outlineLevel="0" collapsed="false">
      <c r="B495" s="79"/>
      <c r="C495" s="78"/>
      <c r="D495" s="79"/>
      <c r="E495" s="79"/>
      <c r="F495" s="79"/>
      <c r="G495" s="79"/>
      <c r="H495" s="79"/>
      <c r="I495" s="80"/>
      <c r="BR495" s="25"/>
    </row>
    <row r="496" customFormat="false" ht="13.2" hidden="false" customHeight="false" outlineLevel="0" collapsed="false">
      <c r="B496" s="79"/>
      <c r="C496" s="78"/>
      <c r="D496" s="79"/>
      <c r="E496" s="79"/>
      <c r="F496" s="79"/>
      <c r="G496" s="79"/>
      <c r="H496" s="79"/>
      <c r="I496" s="80"/>
      <c r="BR496" s="25"/>
    </row>
    <row r="497" customFormat="false" ht="13.2" hidden="false" customHeight="false" outlineLevel="0" collapsed="false">
      <c r="B497" s="79"/>
      <c r="C497" s="78"/>
      <c r="D497" s="79"/>
      <c r="E497" s="79"/>
      <c r="F497" s="79"/>
      <c r="G497" s="79"/>
      <c r="H497" s="79"/>
      <c r="I497" s="80"/>
      <c r="BR497" s="25"/>
    </row>
    <row r="498" customFormat="false" ht="13.2" hidden="false" customHeight="false" outlineLevel="0" collapsed="false">
      <c r="B498" s="79"/>
      <c r="C498" s="78"/>
      <c r="D498" s="79"/>
      <c r="E498" s="79"/>
      <c r="F498" s="79"/>
      <c r="G498" s="79"/>
      <c r="H498" s="79"/>
      <c r="I498" s="80"/>
      <c r="BR498" s="25"/>
    </row>
    <row r="499" customFormat="false" ht="13.2" hidden="false" customHeight="false" outlineLevel="0" collapsed="false">
      <c r="B499" s="79"/>
      <c r="C499" s="78"/>
      <c r="D499" s="79"/>
      <c r="E499" s="79"/>
      <c r="F499" s="79"/>
      <c r="G499" s="79"/>
      <c r="H499" s="79"/>
      <c r="I499" s="80"/>
      <c r="BR499" s="25"/>
    </row>
    <row r="500" customFormat="false" ht="13.2" hidden="false" customHeight="false" outlineLevel="0" collapsed="false">
      <c r="B500" s="79"/>
      <c r="C500" s="78"/>
      <c r="D500" s="79"/>
      <c r="E500" s="79"/>
      <c r="F500" s="79"/>
      <c r="G500" s="79"/>
      <c r="H500" s="79"/>
      <c r="I500" s="80"/>
      <c r="BR500" s="25"/>
    </row>
    <row r="501" customFormat="false" ht="13.2" hidden="false" customHeight="false" outlineLevel="0" collapsed="false">
      <c r="B501" s="79"/>
      <c r="C501" s="78"/>
      <c r="D501" s="79"/>
      <c r="E501" s="79"/>
      <c r="F501" s="79"/>
      <c r="G501" s="79"/>
      <c r="H501" s="79"/>
      <c r="I501" s="80"/>
      <c r="BR501" s="25"/>
    </row>
    <row r="502" customFormat="false" ht="13.2" hidden="false" customHeight="false" outlineLevel="0" collapsed="false">
      <c r="B502" s="79"/>
      <c r="C502" s="78"/>
      <c r="D502" s="79"/>
      <c r="E502" s="79"/>
      <c r="F502" s="79"/>
      <c r="G502" s="79"/>
      <c r="H502" s="79"/>
      <c r="I502" s="80"/>
      <c r="BR502" s="25"/>
    </row>
    <row r="503" customFormat="false" ht="13.2" hidden="false" customHeight="false" outlineLevel="0" collapsed="false">
      <c r="B503" s="79"/>
      <c r="C503" s="78"/>
      <c r="D503" s="79"/>
      <c r="E503" s="79"/>
      <c r="F503" s="79"/>
      <c r="G503" s="79"/>
      <c r="H503" s="79"/>
      <c r="I503" s="80"/>
      <c r="BR503" s="25"/>
    </row>
    <row r="504" customFormat="false" ht="13.2" hidden="false" customHeight="false" outlineLevel="0" collapsed="false">
      <c r="B504" s="79"/>
      <c r="C504" s="78"/>
      <c r="D504" s="79"/>
      <c r="E504" s="79"/>
      <c r="F504" s="79"/>
      <c r="G504" s="79"/>
      <c r="H504" s="79"/>
      <c r="I504" s="80"/>
      <c r="BR504" s="25"/>
    </row>
    <row r="505" customFormat="false" ht="13.2" hidden="false" customHeight="false" outlineLevel="0" collapsed="false">
      <c r="B505" s="79"/>
      <c r="C505" s="78"/>
      <c r="D505" s="79"/>
      <c r="E505" s="79"/>
      <c r="F505" s="79"/>
      <c r="G505" s="79"/>
      <c r="H505" s="79"/>
      <c r="I505" s="80"/>
      <c r="BR505" s="25"/>
    </row>
    <row r="506" customFormat="false" ht="13.2" hidden="false" customHeight="false" outlineLevel="0" collapsed="false">
      <c r="B506" s="79"/>
      <c r="C506" s="78"/>
      <c r="D506" s="79"/>
      <c r="E506" s="79"/>
      <c r="F506" s="79"/>
      <c r="G506" s="79"/>
      <c r="H506" s="79"/>
      <c r="I506" s="80"/>
      <c r="BR506" s="25"/>
    </row>
    <row r="507" customFormat="false" ht="13.2" hidden="false" customHeight="false" outlineLevel="0" collapsed="false">
      <c r="B507" s="79"/>
      <c r="C507" s="78"/>
      <c r="D507" s="79"/>
      <c r="E507" s="79"/>
      <c r="F507" s="79"/>
      <c r="G507" s="79"/>
      <c r="H507" s="79"/>
      <c r="I507" s="80"/>
      <c r="BR507" s="25"/>
    </row>
    <row r="508" customFormat="false" ht="13.2" hidden="false" customHeight="false" outlineLevel="0" collapsed="false">
      <c r="B508" s="79"/>
      <c r="C508" s="78"/>
      <c r="D508" s="79"/>
      <c r="E508" s="79"/>
      <c r="F508" s="79"/>
      <c r="G508" s="79"/>
      <c r="H508" s="79"/>
      <c r="I508" s="80"/>
      <c r="BR508" s="25"/>
    </row>
    <row r="509" customFormat="false" ht="13.2" hidden="false" customHeight="false" outlineLevel="0" collapsed="false">
      <c r="B509" s="79"/>
      <c r="C509" s="78"/>
      <c r="D509" s="79"/>
      <c r="E509" s="79"/>
      <c r="F509" s="79"/>
      <c r="G509" s="79"/>
      <c r="H509" s="79"/>
      <c r="I509" s="80"/>
      <c r="BR509" s="25"/>
    </row>
    <row r="510" customFormat="false" ht="13.2" hidden="false" customHeight="false" outlineLevel="0" collapsed="false">
      <c r="B510" s="79"/>
      <c r="C510" s="78"/>
      <c r="D510" s="79"/>
      <c r="E510" s="79"/>
      <c r="F510" s="79"/>
      <c r="G510" s="79"/>
      <c r="H510" s="79"/>
      <c r="I510" s="80"/>
      <c r="BR510" s="25"/>
    </row>
    <row r="511" customFormat="false" ht="13.2" hidden="false" customHeight="false" outlineLevel="0" collapsed="false">
      <c r="B511" s="79"/>
      <c r="C511" s="78"/>
      <c r="D511" s="79"/>
      <c r="E511" s="79"/>
      <c r="F511" s="79"/>
      <c r="G511" s="79"/>
      <c r="H511" s="79"/>
      <c r="I511" s="80"/>
      <c r="BR511" s="25"/>
    </row>
    <row r="512" customFormat="false" ht="13.2" hidden="false" customHeight="false" outlineLevel="0" collapsed="false">
      <c r="B512" s="79"/>
      <c r="C512" s="78"/>
      <c r="D512" s="79"/>
      <c r="E512" s="79"/>
      <c r="F512" s="79"/>
      <c r="G512" s="79"/>
      <c r="H512" s="79"/>
      <c r="I512" s="80"/>
      <c r="BR512" s="25"/>
    </row>
    <row r="513" customFormat="false" ht="13.2" hidden="false" customHeight="false" outlineLevel="0" collapsed="false">
      <c r="B513" s="79"/>
      <c r="C513" s="78"/>
      <c r="D513" s="79"/>
      <c r="E513" s="79"/>
      <c r="F513" s="79"/>
      <c r="G513" s="79"/>
      <c r="H513" s="79"/>
      <c r="I513" s="80"/>
      <c r="BR513" s="25"/>
    </row>
    <row r="514" customFormat="false" ht="13.2" hidden="false" customHeight="false" outlineLevel="0" collapsed="false">
      <c r="B514" s="79"/>
      <c r="C514" s="78"/>
      <c r="D514" s="79"/>
      <c r="E514" s="79"/>
      <c r="F514" s="79"/>
      <c r="G514" s="79"/>
      <c r="H514" s="79"/>
      <c r="I514" s="80"/>
      <c r="BR514" s="25"/>
    </row>
    <row r="515" customFormat="false" ht="13.2" hidden="false" customHeight="false" outlineLevel="0" collapsed="false">
      <c r="B515" s="79"/>
      <c r="C515" s="78"/>
      <c r="D515" s="79"/>
      <c r="E515" s="79"/>
      <c r="F515" s="79"/>
      <c r="G515" s="79"/>
      <c r="H515" s="79"/>
      <c r="I515" s="80"/>
      <c r="BR515" s="25"/>
    </row>
    <row r="516" customFormat="false" ht="13.2" hidden="false" customHeight="false" outlineLevel="0" collapsed="false">
      <c r="B516" s="79"/>
      <c r="C516" s="78"/>
      <c r="D516" s="79"/>
      <c r="E516" s="79"/>
      <c r="F516" s="79"/>
      <c r="G516" s="79"/>
      <c r="H516" s="79"/>
      <c r="I516" s="80"/>
      <c r="BR516" s="25"/>
    </row>
    <row r="517" customFormat="false" ht="13.2" hidden="false" customHeight="false" outlineLevel="0" collapsed="false">
      <c r="B517" s="79"/>
      <c r="C517" s="78"/>
      <c r="D517" s="79"/>
      <c r="E517" s="79"/>
      <c r="F517" s="79"/>
      <c r="G517" s="79"/>
      <c r="H517" s="79"/>
      <c r="I517" s="80"/>
      <c r="BR517" s="25"/>
    </row>
    <row r="518" customFormat="false" ht="13.2" hidden="false" customHeight="false" outlineLevel="0" collapsed="false">
      <c r="B518" s="79"/>
      <c r="C518" s="78"/>
      <c r="D518" s="79"/>
      <c r="E518" s="79"/>
      <c r="F518" s="79"/>
      <c r="G518" s="79"/>
      <c r="H518" s="79"/>
      <c r="I518" s="80"/>
      <c r="BR518" s="25"/>
    </row>
    <row r="519" customFormat="false" ht="13.2" hidden="false" customHeight="false" outlineLevel="0" collapsed="false">
      <c r="B519" s="79"/>
      <c r="C519" s="78"/>
      <c r="D519" s="79"/>
      <c r="E519" s="79"/>
      <c r="F519" s="79"/>
      <c r="G519" s="79"/>
      <c r="H519" s="79"/>
      <c r="I519" s="80"/>
      <c r="BR519" s="25"/>
    </row>
    <row r="520" customFormat="false" ht="13.2" hidden="false" customHeight="false" outlineLevel="0" collapsed="false">
      <c r="B520" s="79"/>
      <c r="C520" s="78"/>
      <c r="D520" s="79"/>
      <c r="E520" s="79"/>
      <c r="F520" s="79"/>
      <c r="G520" s="79"/>
      <c r="H520" s="79"/>
      <c r="I520" s="80"/>
      <c r="BR520" s="25"/>
    </row>
    <row r="521" customFormat="false" ht="13.2" hidden="false" customHeight="false" outlineLevel="0" collapsed="false">
      <c r="B521" s="79"/>
      <c r="C521" s="78"/>
      <c r="D521" s="79"/>
      <c r="E521" s="79"/>
      <c r="F521" s="79"/>
      <c r="G521" s="79"/>
      <c r="H521" s="79"/>
      <c r="I521" s="80"/>
      <c r="BR521" s="25"/>
    </row>
    <row r="522" customFormat="false" ht="13.2" hidden="false" customHeight="false" outlineLevel="0" collapsed="false">
      <c r="B522" s="79"/>
      <c r="C522" s="78"/>
      <c r="D522" s="79"/>
      <c r="E522" s="79"/>
      <c r="F522" s="79"/>
      <c r="G522" s="79"/>
      <c r="H522" s="79"/>
      <c r="I522" s="80"/>
      <c r="BR522" s="25"/>
    </row>
    <row r="523" customFormat="false" ht="13.2" hidden="false" customHeight="false" outlineLevel="0" collapsed="false">
      <c r="B523" s="79"/>
      <c r="C523" s="78"/>
      <c r="D523" s="79"/>
      <c r="E523" s="79"/>
      <c r="F523" s="79"/>
      <c r="G523" s="79"/>
      <c r="H523" s="79"/>
      <c r="I523" s="80"/>
      <c r="BR523" s="25"/>
    </row>
    <row r="524" customFormat="false" ht="13.2" hidden="false" customHeight="false" outlineLevel="0" collapsed="false">
      <c r="B524" s="79"/>
      <c r="C524" s="78"/>
      <c r="D524" s="79"/>
      <c r="E524" s="79"/>
      <c r="F524" s="79"/>
      <c r="G524" s="79"/>
      <c r="H524" s="79"/>
      <c r="I524" s="80"/>
      <c r="BR524" s="25"/>
    </row>
    <row r="525" customFormat="false" ht="13.2" hidden="false" customHeight="false" outlineLevel="0" collapsed="false">
      <c r="B525" s="79"/>
      <c r="C525" s="78"/>
      <c r="D525" s="79"/>
      <c r="E525" s="79"/>
      <c r="F525" s="79"/>
      <c r="G525" s="79"/>
      <c r="H525" s="79"/>
      <c r="I525" s="80"/>
      <c r="BR525" s="25"/>
    </row>
    <row r="526" customFormat="false" ht="13.2" hidden="false" customHeight="false" outlineLevel="0" collapsed="false">
      <c r="B526" s="79"/>
      <c r="C526" s="78"/>
      <c r="D526" s="79"/>
      <c r="E526" s="79"/>
      <c r="F526" s="79"/>
      <c r="G526" s="79"/>
      <c r="H526" s="79"/>
      <c r="I526" s="80"/>
      <c r="BR526" s="25"/>
    </row>
    <row r="527" customFormat="false" ht="13.2" hidden="false" customHeight="false" outlineLevel="0" collapsed="false">
      <c r="B527" s="79"/>
      <c r="C527" s="78"/>
      <c r="D527" s="79"/>
      <c r="E527" s="79"/>
      <c r="F527" s="79"/>
      <c r="G527" s="79"/>
      <c r="H527" s="79"/>
      <c r="I527" s="80"/>
      <c r="BR527" s="25"/>
    </row>
    <row r="528" customFormat="false" ht="13.2" hidden="false" customHeight="false" outlineLevel="0" collapsed="false">
      <c r="B528" s="79"/>
      <c r="C528" s="78"/>
      <c r="D528" s="79"/>
      <c r="E528" s="79"/>
      <c r="F528" s="79"/>
      <c r="G528" s="79"/>
      <c r="H528" s="79"/>
      <c r="I528" s="80"/>
      <c r="BR528" s="25"/>
    </row>
    <row r="529" customFormat="false" ht="13.2" hidden="false" customHeight="false" outlineLevel="0" collapsed="false">
      <c r="B529" s="79"/>
      <c r="C529" s="78"/>
      <c r="D529" s="79"/>
      <c r="E529" s="79"/>
      <c r="F529" s="79"/>
      <c r="G529" s="79"/>
      <c r="H529" s="79"/>
      <c r="I529" s="80"/>
      <c r="BR529" s="25"/>
    </row>
    <row r="530" customFormat="false" ht="13.2" hidden="false" customHeight="false" outlineLevel="0" collapsed="false">
      <c r="B530" s="79"/>
      <c r="C530" s="78"/>
      <c r="D530" s="79"/>
      <c r="E530" s="79"/>
      <c r="F530" s="79"/>
      <c r="G530" s="79"/>
      <c r="H530" s="79"/>
      <c r="I530" s="80"/>
      <c r="BR530" s="25"/>
    </row>
    <row r="531" customFormat="false" ht="13.2" hidden="false" customHeight="false" outlineLevel="0" collapsed="false">
      <c r="B531" s="79"/>
      <c r="C531" s="78"/>
      <c r="D531" s="79"/>
      <c r="E531" s="79"/>
      <c r="F531" s="79"/>
      <c r="G531" s="79"/>
      <c r="H531" s="79"/>
      <c r="I531" s="80"/>
      <c r="BR531" s="25"/>
    </row>
    <row r="532" customFormat="false" ht="13.2" hidden="false" customHeight="false" outlineLevel="0" collapsed="false">
      <c r="B532" s="79"/>
      <c r="C532" s="78"/>
      <c r="D532" s="79"/>
      <c r="E532" s="79"/>
      <c r="F532" s="79"/>
      <c r="G532" s="79"/>
      <c r="H532" s="79"/>
      <c r="I532" s="80"/>
      <c r="BR532" s="25"/>
    </row>
    <row r="533" customFormat="false" ht="13.2" hidden="false" customHeight="false" outlineLevel="0" collapsed="false">
      <c r="B533" s="79"/>
      <c r="C533" s="78"/>
      <c r="D533" s="79"/>
      <c r="E533" s="79"/>
      <c r="F533" s="79"/>
      <c r="G533" s="79"/>
      <c r="H533" s="79"/>
      <c r="I533" s="80"/>
      <c r="BR533" s="25"/>
    </row>
    <row r="534" customFormat="false" ht="13.2" hidden="false" customHeight="false" outlineLevel="0" collapsed="false">
      <c r="B534" s="79"/>
      <c r="C534" s="78"/>
      <c r="D534" s="79"/>
      <c r="E534" s="79"/>
      <c r="F534" s="79"/>
      <c r="G534" s="79"/>
      <c r="H534" s="79"/>
      <c r="I534" s="80"/>
      <c r="BR534" s="25"/>
    </row>
    <row r="535" customFormat="false" ht="13.2" hidden="false" customHeight="false" outlineLevel="0" collapsed="false">
      <c r="B535" s="79"/>
      <c r="C535" s="78"/>
      <c r="D535" s="79"/>
      <c r="E535" s="79"/>
      <c r="F535" s="79"/>
      <c r="G535" s="79"/>
      <c r="H535" s="79"/>
      <c r="I535" s="80"/>
      <c r="BR535" s="25"/>
    </row>
    <row r="536" customFormat="false" ht="13.2" hidden="false" customHeight="false" outlineLevel="0" collapsed="false">
      <c r="B536" s="79"/>
      <c r="C536" s="78"/>
      <c r="D536" s="79"/>
      <c r="E536" s="79"/>
      <c r="F536" s="79"/>
      <c r="G536" s="79"/>
      <c r="H536" s="79"/>
      <c r="I536" s="80"/>
      <c r="BR536" s="25"/>
    </row>
    <row r="537" customFormat="false" ht="13.2" hidden="false" customHeight="false" outlineLevel="0" collapsed="false">
      <c r="B537" s="79"/>
      <c r="C537" s="78"/>
      <c r="D537" s="79"/>
      <c r="E537" s="79"/>
      <c r="F537" s="79"/>
      <c r="G537" s="79"/>
      <c r="H537" s="79"/>
      <c r="I537" s="80"/>
      <c r="BR537" s="25"/>
    </row>
    <row r="538" customFormat="false" ht="13.2" hidden="false" customHeight="false" outlineLevel="0" collapsed="false">
      <c r="B538" s="79"/>
      <c r="C538" s="78"/>
      <c r="D538" s="79"/>
      <c r="E538" s="79"/>
      <c r="F538" s="79"/>
      <c r="G538" s="79"/>
      <c r="H538" s="79"/>
      <c r="I538" s="80"/>
      <c r="BR538" s="25"/>
    </row>
    <row r="539" customFormat="false" ht="13.2" hidden="false" customHeight="false" outlineLevel="0" collapsed="false">
      <c r="B539" s="79"/>
      <c r="C539" s="78"/>
      <c r="D539" s="79"/>
      <c r="E539" s="79"/>
      <c r="F539" s="79"/>
      <c r="G539" s="79"/>
      <c r="H539" s="79"/>
      <c r="I539" s="80"/>
      <c r="BR539" s="25"/>
    </row>
    <row r="540" customFormat="false" ht="13.2" hidden="false" customHeight="false" outlineLevel="0" collapsed="false">
      <c r="B540" s="79"/>
      <c r="C540" s="78"/>
      <c r="D540" s="79"/>
      <c r="E540" s="79"/>
      <c r="F540" s="79"/>
      <c r="G540" s="79"/>
      <c r="H540" s="79"/>
      <c r="I540" s="80"/>
      <c r="BR540" s="25"/>
    </row>
    <row r="541" customFormat="false" ht="13.2" hidden="false" customHeight="false" outlineLevel="0" collapsed="false">
      <c r="B541" s="79"/>
      <c r="C541" s="78"/>
      <c r="D541" s="79"/>
      <c r="E541" s="79"/>
      <c r="F541" s="79"/>
      <c r="G541" s="79"/>
      <c r="H541" s="79"/>
      <c r="I541" s="80"/>
      <c r="BR541" s="25"/>
    </row>
    <row r="542" customFormat="false" ht="13.2" hidden="false" customHeight="false" outlineLevel="0" collapsed="false">
      <c r="B542" s="79"/>
      <c r="C542" s="78"/>
      <c r="D542" s="79"/>
      <c r="E542" s="79"/>
      <c r="F542" s="79"/>
      <c r="G542" s="79"/>
      <c r="H542" s="79"/>
      <c r="I542" s="80"/>
      <c r="BR542" s="25"/>
    </row>
    <row r="543" customFormat="false" ht="13.2" hidden="false" customHeight="false" outlineLevel="0" collapsed="false">
      <c r="B543" s="79"/>
      <c r="C543" s="78"/>
      <c r="D543" s="79"/>
      <c r="E543" s="79"/>
      <c r="F543" s="79"/>
      <c r="G543" s="79"/>
      <c r="H543" s="79"/>
      <c r="I543" s="80"/>
      <c r="BR543" s="25"/>
    </row>
    <row r="544" customFormat="false" ht="13.2" hidden="false" customHeight="false" outlineLevel="0" collapsed="false">
      <c r="B544" s="79"/>
      <c r="C544" s="78"/>
      <c r="D544" s="79"/>
      <c r="E544" s="79"/>
      <c r="F544" s="79"/>
      <c r="G544" s="79"/>
      <c r="H544" s="79"/>
      <c r="I544" s="80"/>
      <c r="BR544" s="25"/>
    </row>
    <row r="545" customFormat="false" ht="13.2" hidden="false" customHeight="false" outlineLevel="0" collapsed="false">
      <c r="B545" s="79"/>
      <c r="C545" s="78"/>
      <c r="D545" s="79"/>
      <c r="E545" s="79"/>
      <c r="F545" s="79"/>
      <c r="G545" s="79"/>
      <c r="H545" s="79"/>
      <c r="I545" s="80"/>
      <c r="BR545" s="25"/>
    </row>
    <row r="546" customFormat="false" ht="13.2" hidden="false" customHeight="false" outlineLevel="0" collapsed="false">
      <c r="B546" s="79"/>
      <c r="C546" s="78"/>
      <c r="D546" s="79"/>
      <c r="E546" s="79"/>
      <c r="F546" s="79"/>
      <c r="G546" s="79"/>
      <c r="H546" s="79"/>
      <c r="I546" s="80"/>
      <c r="BR546" s="25"/>
    </row>
    <row r="547" customFormat="false" ht="13.2" hidden="false" customHeight="false" outlineLevel="0" collapsed="false">
      <c r="B547" s="79"/>
      <c r="C547" s="78"/>
      <c r="D547" s="79"/>
      <c r="E547" s="79"/>
      <c r="F547" s="79"/>
      <c r="G547" s="79"/>
      <c r="H547" s="79"/>
      <c r="I547" s="80"/>
      <c r="BR547" s="25"/>
    </row>
    <row r="548" customFormat="false" ht="13.2" hidden="false" customHeight="false" outlineLevel="0" collapsed="false">
      <c r="B548" s="79"/>
      <c r="C548" s="78"/>
      <c r="D548" s="79"/>
      <c r="E548" s="79"/>
      <c r="F548" s="79"/>
      <c r="G548" s="79"/>
      <c r="H548" s="79"/>
      <c r="I548" s="80"/>
      <c r="BR548" s="25"/>
    </row>
    <row r="549" customFormat="false" ht="13.2" hidden="false" customHeight="false" outlineLevel="0" collapsed="false">
      <c r="B549" s="79"/>
      <c r="C549" s="78"/>
      <c r="D549" s="79"/>
      <c r="E549" s="79"/>
      <c r="F549" s="79"/>
      <c r="G549" s="79"/>
      <c r="H549" s="79"/>
      <c r="I549" s="80"/>
      <c r="BR549" s="25"/>
    </row>
    <row r="550" customFormat="false" ht="13.2" hidden="false" customHeight="false" outlineLevel="0" collapsed="false">
      <c r="B550" s="79"/>
      <c r="C550" s="78"/>
      <c r="D550" s="79"/>
      <c r="E550" s="79"/>
      <c r="F550" s="79"/>
      <c r="G550" s="79"/>
      <c r="H550" s="79"/>
      <c r="I550" s="80"/>
      <c r="BR550" s="25"/>
    </row>
    <row r="551" customFormat="false" ht="13.2" hidden="false" customHeight="false" outlineLevel="0" collapsed="false">
      <c r="B551" s="79"/>
      <c r="C551" s="78"/>
      <c r="D551" s="79"/>
      <c r="E551" s="79"/>
      <c r="F551" s="79"/>
      <c r="G551" s="79"/>
      <c r="H551" s="79"/>
      <c r="I551" s="80"/>
      <c r="BR551" s="25"/>
    </row>
    <row r="552" customFormat="false" ht="13.2" hidden="false" customHeight="false" outlineLevel="0" collapsed="false">
      <c r="B552" s="79"/>
      <c r="C552" s="78"/>
      <c r="D552" s="79"/>
      <c r="E552" s="79"/>
      <c r="F552" s="79"/>
      <c r="G552" s="79"/>
      <c r="H552" s="79"/>
      <c r="I552" s="80"/>
      <c r="BR552" s="25"/>
    </row>
    <row r="553" customFormat="false" ht="13.2" hidden="false" customHeight="false" outlineLevel="0" collapsed="false">
      <c r="B553" s="79"/>
      <c r="C553" s="78"/>
      <c r="D553" s="79"/>
      <c r="E553" s="79"/>
      <c r="F553" s="79"/>
      <c r="G553" s="79"/>
      <c r="H553" s="79"/>
      <c r="I553" s="80"/>
      <c r="BR553" s="25"/>
    </row>
    <row r="554" customFormat="false" ht="13.2" hidden="false" customHeight="false" outlineLevel="0" collapsed="false">
      <c r="B554" s="79"/>
      <c r="C554" s="78"/>
      <c r="D554" s="79"/>
      <c r="E554" s="79"/>
      <c r="F554" s="79"/>
      <c r="G554" s="79"/>
      <c r="H554" s="79"/>
      <c r="I554" s="80"/>
      <c r="BR554" s="25"/>
    </row>
    <row r="555" customFormat="false" ht="13.2" hidden="false" customHeight="false" outlineLevel="0" collapsed="false">
      <c r="B555" s="79"/>
      <c r="C555" s="78"/>
      <c r="D555" s="79"/>
      <c r="E555" s="79"/>
      <c r="F555" s="79"/>
      <c r="G555" s="79"/>
      <c r="H555" s="79"/>
      <c r="I555" s="80"/>
      <c r="BR555" s="25"/>
    </row>
    <row r="556" customFormat="false" ht="13.2" hidden="false" customHeight="false" outlineLevel="0" collapsed="false">
      <c r="B556" s="79"/>
      <c r="C556" s="78"/>
      <c r="D556" s="79"/>
      <c r="E556" s="79"/>
      <c r="F556" s="79"/>
      <c r="G556" s="79"/>
      <c r="H556" s="79"/>
      <c r="I556" s="80"/>
      <c r="BR556" s="25"/>
    </row>
    <row r="557" customFormat="false" ht="13.2" hidden="false" customHeight="false" outlineLevel="0" collapsed="false">
      <c r="B557" s="79"/>
      <c r="C557" s="78"/>
      <c r="D557" s="79"/>
      <c r="E557" s="79"/>
      <c r="F557" s="79"/>
      <c r="G557" s="79"/>
      <c r="H557" s="79"/>
      <c r="I557" s="80"/>
      <c r="BR557" s="25"/>
    </row>
    <row r="558" customFormat="false" ht="13.2" hidden="false" customHeight="false" outlineLevel="0" collapsed="false">
      <c r="B558" s="79"/>
      <c r="C558" s="78"/>
      <c r="D558" s="79"/>
      <c r="E558" s="79"/>
      <c r="F558" s="79"/>
      <c r="G558" s="79"/>
      <c r="H558" s="79"/>
      <c r="I558" s="80"/>
      <c r="BR558" s="25"/>
    </row>
    <row r="559" customFormat="false" ht="13.2" hidden="false" customHeight="false" outlineLevel="0" collapsed="false">
      <c r="B559" s="79"/>
      <c r="C559" s="78"/>
      <c r="D559" s="79"/>
      <c r="E559" s="79"/>
      <c r="F559" s="79"/>
      <c r="G559" s="79"/>
      <c r="H559" s="79"/>
      <c r="I559" s="80"/>
      <c r="BR559" s="25"/>
    </row>
    <row r="560" customFormat="false" ht="13.2" hidden="false" customHeight="false" outlineLevel="0" collapsed="false">
      <c r="B560" s="79"/>
      <c r="C560" s="78"/>
      <c r="D560" s="79"/>
      <c r="E560" s="79"/>
      <c r="F560" s="79"/>
      <c r="G560" s="79"/>
      <c r="H560" s="79"/>
      <c r="I560" s="80"/>
      <c r="BR560" s="25"/>
    </row>
    <row r="561" customFormat="false" ht="13.2" hidden="false" customHeight="false" outlineLevel="0" collapsed="false">
      <c r="B561" s="79"/>
      <c r="C561" s="78"/>
      <c r="D561" s="79"/>
      <c r="E561" s="79"/>
      <c r="F561" s="79"/>
      <c r="G561" s="79"/>
      <c r="H561" s="79"/>
      <c r="I561" s="80"/>
      <c r="BR561" s="25"/>
    </row>
    <row r="562" customFormat="false" ht="13.2" hidden="false" customHeight="false" outlineLevel="0" collapsed="false">
      <c r="B562" s="79"/>
      <c r="C562" s="78"/>
      <c r="D562" s="79"/>
      <c r="E562" s="79"/>
      <c r="F562" s="79"/>
      <c r="G562" s="79"/>
      <c r="H562" s="79"/>
      <c r="I562" s="80"/>
      <c r="BR562" s="25"/>
    </row>
    <row r="563" customFormat="false" ht="13.2" hidden="false" customHeight="false" outlineLevel="0" collapsed="false">
      <c r="B563" s="79"/>
      <c r="C563" s="78"/>
      <c r="D563" s="79"/>
      <c r="E563" s="79"/>
      <c r="F563" s="79"/>
      <c r="G563" s="79"/>
      <c r="H563" s="79"/>
      <c r="I563" s="80"/>
      <c r="BR563" s="25"/>
    </row>
    <row r="564" customFormat="false" ht="13.2" hidden="false" customHeight="false" outlineLevel="0" collapsed="false">
      <c r="B564" s="79"/>
      <c r="C564" s="78"/>
      <c r="D564" s="79"/>
      <c r="E564" s="79"/>
      <c r="F564" s="79"/>
      <c r="G564" s="79"/>
      <c r="H564" s="79"/>
      <c r="I564" s="80"/>
      <c r="BR564" s="25"/>
    </row>
    <row r="565" customFormat="false" ht="13.2" hidden="false" customHeight="false" outlineLevel="0" collapsed="false">
      <c r="B565" s="79"/>
      <c r="C565" s="78"/>
      <c r="D565" s="79"/>
      <c r="E565" s="79"/>
      <c r="F565" s="79"/>
      <c r="G565" s="79"/>
      <c r="H565" s="79"/>
      <c r="I565" s="80"/>
      <c r="BR565" s="25"/>
    </row>
    <row r="566" customFormat="false" ht="13.2" hidden="false" customHeight="false" outlineLevel="0" collapsed="false">
      <c r="B566" s="79"/>
      <c r="C566" s="78"/>
      <c r="D566" s="79"/>
      <c r="E566" s="79"/>
      <c r="F566" s="79"/>
      <c r="G566" s="79"/>
      <c r="H566" s="79"/>
      <c r="I566" s="80"/>
      <c r="BR566" s="25"/>
    </row>
    <row r="567" customFormat="false" ht="13.2" hidden="false" customHeight="false" outlineLevel="0" collapsed="false">
      <c r="B567" s="79"/>
      <c r="C567" s="78"/>
      <c r="D567" s="79"/>
      <c r="E567" s="79"/>
      <c r="F567" s="79"/>
      <c r="G567" s="79"/>
      <c r="H567" s="79"/>
      <c r="I567" s="80"/>
      <c r="BR567" s="25"/>
    </row>
    <row r="568" customFormat="false" ht="13.2" hidden="false" customHeight="false" outlineLevel="0" collapsed="false">
      <c r="B568" s="79"/>
      <c r="C568" s="78"/>
      <c r="D568" s="79"/>
      <c r="E568" s="79"/>
      <c r="F568" s="79"/>
      <c r="G568" s="79"/>
      <c r="H568" s="79"/>
      <c r="I568" s="80"/>
      <c r="BR568" s="25"/>
    </row>
    <row r="569" customFormat="false" ht="13.2" hidden="false" customHeight="false" outlineLevel="0" collapsed="false">
      <c r="B569" s="79"/>
      <c r="C569" s="78"/>
      <c r="D569" s="79"/>
      <c r="E569" s="79"/>
      <c r="F569" s="79"/>
      <c r="G569" s="79"/>
      <c r="H569" s="79"/>
      <c r="I569" s="80"/>
      <c r="BR569" s="25"/>
    </row>
    <row r="570" customFormat="false" ht="13.2" hidden="false" customHeight="false" outlineLevel="0" collapsed="false">
      <c r="B570" s="79"/>
      <c r="C570" s="78"/>
      <c r="D570" s="79"/>
      <c r="E570" s="79"/>
      <c r="F570" s="79"/>
      <c r="G570" s="79"/>
      <c r="H570" s="79"/>
      <c r="I570" s="80"/>
      <c r="BR570" s="25"/>
    </row>
    <row r="571" customFormat="false" ht="13.2" hidden="false" customHeight="false" outlineLevel="0" collapsed="false">
      <c r="B571" s="79"/>
      <c r="C571" s="78"/>
      <c r="D571" s="79"/>
      <c r="E571" s="79"/>
      <c r="F571" s="79"/>
      <c r="G571" s="79"/>
      <c r="H571" s="79"/>
      <c r="I571" s="80"/>
      <c r="BR571" s="25"/>
    </row>
    <row r="572" customFormat="false" ht="13.2" hidden="false" customHeight="false" outlineLevel="0" collapsed="false">
      <c r="B572" s="79"/>
      <c r="C572" s="78"/>
      <c r="D572" s="79"/>
      <c r="E572" s="79"/>
      <c r="F572" s="79"/>
      <c r="G572" s="79"/>
      <c r="H572" s="79"/>
      <c r="I572" s="80"/>
      <c r="BR572" s="25"/>
    </row>
    <row r="573" customFormat="false" ht="13.2" hidden="false" customHeight="false" outlineLevel="0" collapsed="false">
      <c r="B573" s="79"/>
      <c r="C573" s="78"/>
      <c r="D573" s="79"/>
      <c r="E573" s="79"/>
      <c r="F573" s="79"/>
      <c r="G573" s="79"/>
      <c r="H573" s="79"/>
      <c r="I573" s="80"/>
      <c r="BR573" s="25"/>
    </row>
    <row r="574" customFormat="false" ht="13.2" hidden="false" customHeight="false" outlineLevel="0" collapsed="false">
      <c r="B574" s="79"/>
      <c r="C574" s="78"/>
      <c r="D574" s="79"/>
      <c r="E574" s="79"/>
      <c r="F574" s="79"/>
      <c r="G574" s="79"/>
      <c r="H574" s="79"/>
      <c r="I574" s="80"/>
      <c r="BR574" s="25"/>
    </row>
    <row r="575" customFormat="false" ht="13.2" hidden="false" customHeight="false" outlineLevel="0" collapsed="false">
      <c r="B575" s="79"/>
      <c r="C575" s="78"/>
      <c r="D575" s="79"/>
      <c r="E575" s="79"/>
      <c r="F575" s="79"/>
      <c r="G575" s="79"/>
      <c r="H575" s="79"/>
      <c r="I575" s="80"/>
      <c r="BR575" s="25"/>
    </row>
    <row r="576" customFormat="false" ht="13.2" hidden="false" customHeight="false" outlineLevel="0" collapsed="false">
      <c r="B576" s="79"/>
      <c r="C576" s="78"/>
      <c r="D576" s="79"/>
      <c r="E576" s="79"/>
      <c r="F576" s="79"/>
      <c r="G576" s="79"/>
      <c r="H576" s="79"/>
      <c r="I576" s="80"/>
      <c r="BR576" s="25"/>
    </row>
    <row r="577" customFormat="false" ht="13.2" hidden="false" customHeight="false" outlineLevel="0" collapsed="false">
      <c r="B577" s="79"/>
      <c r="C577" s="78"/>
      <c r="D577" s="79"/>
      <c r="E577" s="79"/>
      <c r="F577" s="79"/>
      <c r="G577" s="79"/>
      <c r="H577" s="79"/>
      <c r="I577" s="80"/>
      <c r="BR577" s="25"/>
    </row>
    <row r="578" customFormat="false" ht="13.2" hidden="false" customHeight="false" outlineLevel="0" collapsed="false">
      <c r="B578" s="79"/>
      <c r="C578" s="78"/>
      <c r="D578" s="79"/>
      <c r="E578" s="79"/>
      <c r="F578" s="79"/>
      <c r="G578" s="79"/>
      <c r="H578" s="79"/>
      <c r="I578" s="80"/>
      <c r="BR578" s="25"/>
    </row>
    <row r="579" customFormat="false" ht="13.2" hidden="false" customHeight="false" outlineLevel="0" collapsed="false">
      <c r="B579" s="79"/>
      <c r="C579" s="78"/>
      <c r="D579" s="79"/>
      <c r="E579" s="79"/>
      <c r="F579" s="79"/>
      <c r="G579" s="79"/>
      <c r="H579" s="79"/>
      <c r="I579" s="80"/>
      <c r="BR579" s="25"/>
    </row>
    <row r="580" customFormat="false" ht="13.2" hidden="false" customHeight="false" outlineLevel="0" collapsed="false">
      <c r="B580" s="79"/>
      <c r="C580" s="78"/>
      <c r="D580" s="79"/>
      <c r="E580" s="79"/>
      <c r="F580" s="79"/>
      <c r="G580" s="79"/>
      <c r="H580" s="79"/>
      <c r="I580" s="80"/>
      <c r="BR580" s="25"/>
    </row>
    <row r="581" customFormat="false" ht="13.2" hidden="false" customHeight="false" outlineLevel="0" collapsed="false">
      <c r="B581" s="79"/>
      <c r="C581" s="78"/>
      <c r="D581" s="79"/>
      <c r="E581" s="79"/>
      <c r="F581" s="79"/>
      <c r="G581" s="79"/>
      <c r="H581" s="79"/>
      <c r="I581" s="80"/>
      <c r="BR581" s="25"/>
    </row>
    <row r="582" customFormat="false" ht="13.2" hidden="false" customHeight="false" outlineLevel="0" collapsed="false">
      <c r="B582" s="79"/>
      <c r="C582" s="78"/>
      <c r="D582" s="79"/>
      <c r="E582" s="79"/>
      <c r="F582" s="79"/>
      <c r="G582" s="79"/>
      <c r="H582" s="79"/>
      <c r="I582" s="80"/>
      <c r="BR582" s="25"/>
    </row>
    <row r="583" customFormat="false" ht="13.2" hidden="false" customHeight="false" outlineLevel="0" collapsed="false">
      <c r="B583" s="79"/>
      <c r="C583" s="78"/>
      <c r="D583" s="79"/>
      <c r="E583" s="79"/>
      <c r="F583" s="79"/>
      <c r="G583" s="79"/>
      <c r="H583" s="79"/>
      <c r="I583" s="80"/>
      <c r="BR583" s="25"/>
    </row>
    <row r="584" customFormat="false" ht="13.2" hidden="false" customHeight="false" outlineLevel="0" collapsed="false">
      <c r="B584" s="79"/>
      <c r="C584" s="78"/>
      <c r="D584" s="79"/>
      <c r="E584" s="79"/>
      <c r="F584" s="79"/>
      <c r="G584" s="79"/>
      <c r="H584" s="79"/>
      <c r="I584" s="80"/>
      <c r="BR584" s="25"/>
    </row>
    <row r="585" customFormat="false" ht="13.2" hidden="false" customHeight="false" outlineLevel="0" collapsed="false">
      <c r="B585" s="79"/>
      <c r="C585" s="78"/>
      <c r="D585" s="79"/>
      <c r="E585" s="79"/>
      <c r="F585" s="79"/>
      <c r="G585" s="79"/>
      <c r="H585" s="79"/>
      <c r="I585" s="80"/>
      <c r="BR585" s="25"/>
    </row>
    <row r="586" customFormat="false" ht="13.2" hidden="false" customHeight="false" outlineLevel="0" collapsed="false">
      <c r="B586" s="79"/>
      <c r="C586" s="78"/>
      <c r="D586" s="79"/>
      <c r="E586" s="79"/>
      <c r="F586" s="79"/>
      <c r="G586" s="79"/>
      <c r="H586" s="79"/>
      <c r="I586" s="80"/>
      <c r="BR586" s="25"/>
    </row>
    <row r="587" customFormat="false" ht="13.2" hidden="false" customHeight="false" outlineLevel="0" collapsed="false">
      <c r="B587" s="79"/>
      <c r="C587" s="78"/>
      <c r="D587" s="79"/>
      <c r="E587" s="79"/>
      <c r="F587" s="79"/>
      <c r="G587" s="79"/>
      <c r="H587" s="79"/>
      <c r="I587" s="80"/>
      <c r="BR587" s="25"/>
    </row>
    <row r="588" customFormat="false" ht="13.2" hidden="false" customHeight="false" outlineLevel="0" collapsed="false">
      <c r="B588" s="79"/>
      <c r="C588" s="78"/>
      <c r="D588" s="79"/>
      <c r="E588" s="79"/>
      <c r="F588" s="79"/>
      <c r="G588" s="79"/>
      <c r="H588" s="79"/>
      <c r="I588" s="80"/>
      <c r="BR588" s="25"/>
    </row>
    <row r="589" customFormat="false" ht="13.2" hidden="false" customHeight="false" outlineLevel="0" collapsed="false">
      <c r="B589" s="79"/>
      <c r="C589" s="78"/>
      <c r="D589" s="79"/>
      <c r="E589" s="79"/>
      <c r="F589" s="79"/>
      <c r="G589" s="79"/>
      <c r="H589" s="79"/>
      <c r="I589" s="80"/>
      <c r="BR589" s="25"/>
    </row>
    <row r="590" customFormat="false" ht="13.2" hidden="false" customHeight="false" outlineLevel="0" collapsed="false">
      <c r="B590" s="79"/>
      <c r="C590" s="78"/>
      <c r="D590" s="79"/>
      <c r="E590" s="79"/>
      <c r="F590" s="79"/>
      <c r="G590" s="79"/>
      <c r="H590" s="79"/>
      <c r="I590" s="80"/>
      <c r="BR590" s="25"/>
    </row>
    <row r="591" customFormat="false" ht="13.2" hidden="false" customHeight="false" outlineLevel="0" collapsed="false">
      <c r="B591" s="79"/>
      <c r="C591" s="78"/>
      <c r="D591" s="79"/>
      <c r="E591" s="79"/>
      <c r="F591" s="79"/>
      <c r="G591" s="79"/>
      <c r="H591" s="79"/>
      <c r="I591" s="80"/>
      <c r="BR591" s="25"/>
    </row>
    <row r="592" customFormat="false" ht="13.2" hidden="false" customHeight="false" outlineLevel="0" collapsed="false">
      <c r="B592" s="79"/>
      <c r="C592" s="78"/>
      <c r="D592" s="79"/>
      <c r="E592" s="79"/>
      <c r="F592" s="79"/>
      <c r="G592" s="79"/>
      <c r="H592" s="79"/>
      <c r="I592" s="80"/>
      <c r="BR592" s="25"/>
    </row>
    <row r="593" customFormat="false" ht="13.2" hidden="false" customHeight="false" outlineLevel="0" collapsed="false">
      <c r="B593" s="79"/>
      <c r="C593" s="78"/>
      <c r="D593" s="79"/>
      <c r="E593" s="79"/>
      <c r="F593" s="79"/>
      <c r="G593" s="79"/>
      <c r="H593" s="79"/>
      <c r="I593" s="80"/>
      <c r="BR593" s="25"/>
    </row>
    <row r="594" customFormat="false" ht="13.2" hidden="false" customHeight="false" outlineLevel="0" collapsed="false">
      <c r="B594" s="79"/>
      <c r="C594" s="78"/>
      <c r="D594" s="79"/>
      <c r="E594" s="79"/>
      <c r="F594" s="79"/>
      <c r="G594" s="79"/>
      <c r="H594" s="79"/>
      <c r="I594" s="80"/>
      <c r="BR594" s="25"/>
    </row>
    <row r="595" customFormat="false" ht="13.2" hidden="false" customHeight="false" outlineLevel="0" collapsed="false">
      <c r="B595" s="79"/>
      <c r="C595" s="78"/>
      <c r="D595" s="79"/>
      <c r="E595" s="79"/>
      <c r="F595" s="79"/>
      <c r="G595" s="79"/>
      <c r="H595" s="79"/>
      <c r="I595" s="80"/>
      <c r="BR595" s="25"/>
    </row>
    <row r="596" customFormat="false" ht="13.2" hidden="false" customHeight="false" outlineLevel="0" collapsed="false">
      <c r="B596" s="79"/>
      <c r="C596" s="78"/>
      <c r="D596" s="79"/>
      <c r="E596" s="79"/>
      <c r="F596" s="79"/>
      <c r="G596" s="79"/>
      <c r="H596" s="79"/>
      <c r="I596" s="80"/>
      <c r="BR596" s="25"/>
    </row>
    <row r="597" customFormat="false" ht="13.2" hidden="false" customHeight="false" outlineLevel="0" collapsed="false">
      <c r="B597" s="79"/>
      <c r="C597" s="78"/>
      <c r="D597" s="79"/>
      <c r="E597" s="79"/>
      <c r="F597" s="79"/>
      <c r="G597" s="79"/>
      <c r="H597" s="79"/>
      <c r="I597" s="80"/>
      <c r="BR597" s="25"/>
    </row>
    <row r="598" customFormat="false" ht="13.2" hidden="false" customHeight="false" outlineLevel="0" collapsed="false">
      <c r="B598" s="79"/>
      <c r="C598" s="78"/>
      <c r="D598" s="79"/>
      <c r="E598" s="79"/>
      <c r="F598" s="79"/>
      <c r="G598" s="79"/>
      <c r="H598" s="79"/>
      <c r="I598" s="80"/>
      <c r="BR598" s="25"/>
    </row>
    <row r="599" customFormat="false" ht="13.2" hidden="false" customHeight="false" outlineLevel="0" collapsed="false">
      <c r="B599" s="79"/>
      <c r="C599" s="78"/>
      <c r="D599" s="79"/>
      <c r="E599" s="79"/>
      <c r="F599" s="79"/>
      <c r="G599" s="79"/>
      <c r="H599" s="79"/>
      <c r="I599" s="80"/>
      <c r="BR599" s="25"/>
    </row>
    <row r="600" customFormat="false" ht="13.2" hidden="false" customHeight="false" outlineLevel="0" collapsed="false">
      <c r="B600" s="79"/>
      <c r="C600" s="78"/>
      <c r="D600" s="79"/>
      <c r="E600" s="79"/>
      <c r="F600" s="79"/>
      <c r="G600" s="79"/>
      <c r="H600" s="79"/>
      <c r="I600" s="80"/>
      <c r="BR600" s="25"/>
    </row>
    <row r="601" customFormat="false" ht="13.2" hidden="false" customHeight="false" outlineLevel="0" collapsed="false">
      <c r="B601" s="79"/>
      <c r="C601" s="78"/>
      <c r="D601" s="79"/>
      <c r="E601" s="79"/>
      <c r="F601" s="79"/>
      <c r="G601" s="79"/>
      <c r="H601" s="79"/>
      <c r="I601" s="80"/>
      <c r="BR601" s="25"/>
    </row>
    <row r="602" customFormat="false" ht="13.2" hidden="false" customHeight="false" outlineLevel="0" collapsed="false">
      <c r="B602" s="79"/>
      <c r="C602" s="78"/>
      <c r="D602" s="79"/>
      <c r="E602" s="79"/>
      <c r="F602" s="79"/>
      <c r="G602" s="79"/>
      <c r="H602" s="79"/>
      <c r="I602" s="80"/>
      <c r="BR602" s="25"/>
    </row>
    <row r="603" customFormat="false" ht="13.2" hidden="false" customHeight="false" outlineLevel="0" collapsed="false">
      <c r="B603" s="79"/>
      <c r="C603" s="78"/>
      <c r="D603" s="79"/>
      <c r="E603" s="79"/>
      <c r="F603" s="79"/>
      <c r="G603" s="79"/>
      <c r="H603" s="79"/>
      <c r="I603" s="80"/>
      <c r="BR603" s="25"/>
    </row>
    <row r="604" customFormat="false" ht="13.2" hidden="false" customHeight="false" outlineLevel="0" collapsed="false">
      <c r="B604" s="79"/>
      <c r="C604" s="78"/>
      <c r="D604" s="79"/>
      <c r="E604" s="79"/>
      <c r="F604" s="79"/>
      <c r="G604" s="79"/>
      <c r="H604" s="79"/>
      <c r="I604" s="80"/>
      <c r="BR604" s="25"/>
    </row>
    <row r="605" customFormat="false" ht="13.2" hidden="false" customHeight="false" outlineLevel="0" collapsed="false">
      <c r="B605" s="79"/>
      <c r="C605" s="78"/>
      <c r="D605" s="79"/>
      <c r="E605" s="79"/>
      <c r="F605" s="79"/>
      <c r="G605" s="79"/>
      <c r="H605" s="79"/>
      <c r="I605" s="80"/>
      <c r="BR605" s="25"/>
    </row>
    <row r="606" customFormat="false" ht="13.2" hidden="false" customHeight="false" outlineLevel="0" collapsed="false">
      <c r="B606" s="79"/>
      <c r="C606" s="78"/>
      <c r="D606" s="79"/>
      <c r="E606" s="79"/>
      <c r="F606" s="79"/>
      <c r="G606" s="79"/>
      <c r="H606" s="79"/>
      <c r="I606" s="80"/>
      <c r="BR606" s="25"/>
    </row>
    <row r="607" customFormat="false" ht="13.2" hidden="false" customHeight="false" outlineLevel="0" collapsed="false">
      <c r="B607" s="79"/>
      <c r="C607" s="78"/>
      <c r="D607" s="79"/>
      <c r="E607" s="79"/>
      <c r="F607" s="79"/>
      <c r="G607" s="79"/>
      <c r="H607" s="79"/>
      <c r="I607" s="80"/>
      <c r="BR607" s="25"/>
    </row>
    <row r="608" customFormat="false" ht="13.2" hidden="false" customHeight="false" outlineLevel="0" collapsed="false">
      <c r="B608" s="79"/>
      <c r="C608" s="78"/>
      <c r="D608" s="79"/>
      <c r="E608" s="79"/>
      <c r="F608" s="79"/>
      <c r="G608" s="79"/>
      <c r="H608" s="79"/>
      <c r="I608" s="80"/>
      <c r="BR608" s="25"/>
    </row>
    <row r="609" customFormat="false" ht="13.2" hidden="false" customHeight="false" outlineLevel="0" collapsed="false">
      <c r="B609" s="79"/>
      <c r="C609" s="78"/>
      <c r="D609" s="79"/>
      <c r="E609" s="79"/>
      <c r="F609" s="79"/>
      <c r="G609" s="79"/>
      <c r="H609" s="79"/>
      <c r="I609" s="80"/>
      <c r="BR609" s="25"/>
    </row>
    <row r="610" customFormat="false" ht="13.2" hidden="false" customHeight="false" outlineLevel="0" collapsed="false">
      <c r="B610" s="79"/>
      <c r="C610" s="78"/>
      <c r="D610" s="79"/>
      <c r="E610" s="79"/>
      <c r="F610" s="79"/>
      <c r="G610" s="79"/>
      <c r="H610" s="79"/>
      <c r="I610" s="80"/>
      <c r="BR610" s="25"/>
    </row>
    <row r="611" customFormat="false" ht="13.2" hidden="false" customHeight="false" outlineLevel="0" collapsed="false">
      <c r="B611" s="79"/>
      <c r="C611" s="78"/>
      <c r="D611" s="79"/>
      <c r="E611" s="79"/>
      <c r="F611" s="79"/>
      <c r="G611" s="79"/>
      <c r="H611" s="79"/>
      <c r="I611" s="80"/>
      <c r="BR611" s="25"/>
    </row>
    <row r="612" customFormat="false" ht="13.2" hidden="false" customHeight="false" outlineLevel="0" collapsed="false">
      <c r="B612" s="79"/>
      <c r="C612" s="78"/>
      <c r="D612" s="79"/>
      <c r="E612" s="79"/>
      <c r="F612" s="79"/>
      <c r="G612" s="79"/>
      <c r="H612" s="79"/>
      <c r="I612" s="80"/>
      <c r="BR612" s="25"/>
    </row>
    <row r="613" customFormat="false" ht="13.2" hidden="false" customHeight="false" outlineLevel="0" collapsed="false">
      <c r="B613" s="79"/>
      <c r="C613" s="78"/>
      <c r="D613" s="79"/>
      <c r="E613" s="79"/>
      <c r="F613" s="79"/>
      <c r="G613" s="79"/>
      <c r="H613" s="79"/>
      <c r="I613" s="80"/>
      <c r="BR613" s="25"/>
    </row>
    <row r="614" customFormat="false" ht="13.2" hidden="false" customHeight="false" outlineLevel="0" collapsed="false">
      <c r="B614" s="79"/>
      <c r="C614" s="78"/>
      <c r="D614" s="79"/>
      <c r="E614" s="79"/>
      <c r="F614" s="79"/>
      <c r="G614" s="79"/>
      <c r="H614" s="79"/>
      <c r="I614" s="80"/>
      <c r="BR614" s="25"/>
    </row>
    <row r="615" customFormat="false" ht="13.2" hidden="false" customHeight="false" outlineLevel="0" collapsed="false">
      <c r="B615" s="79"/>
      <c r="C615" s="78"/>
      <c r="D615" s="79"/>
      <c r="E615" s="79"/>
      <c r="F615" s="79"/>
      <c r="G615" s="79"/>
      <c r="H615" s="79"/>
      <c r="I615" s="80"/>
      <c r="BR615" s="25"/>
    </row>
    <row r="616" customFormat="false" ht="13.2" hidden="false" customHeight="false" outlineLevel="0" collapsed="false">
      <c r="B616" s="79"/>
      <c r="C616" s="78"/>
      <c r="D616" s="79"/>
      <c r="E616" s="79"/>
      <c r="F616" s="79"/>
      <c r="G616" s="79"/>
      <c r="H616" s="79"/>
      <c r="I616" s="80"/>
      <c r="BR616" s="25"/>
    </row>
    <row r="617" customFormat="false" ht="13.2" hidden="false" customHeight="false" outlineLevel="0" collapsed="false">
      <c r="B617" s="79"/>
      <c r="C617" s="78"/>
      <c r="D617" s="79"/>
      <c r="E617" s="79"/>
      <c r="F617" s="79"/>
      <c r="G617" s="79"/>
      <c r="H617" s="79"/>
      <c r="I617" s="80"/>
      <c r="BR617" s="25"/>
    </row>
    <row r="618" customFormat="false" ht="13.2" hidden="false" customHeight="false" outlineLevel="0" collapsed="false">
      <c r="B618" s="79"/>
      <c r="C618" s="78"/>
      <c r="D618" s="79"/>
      <c r="E618" s="79"/>
      <c r="F618" s="79"/>
      <c r="G618" s="79"/>
      <c r="H618" s="79"/>
      <c r="I618" s="80"/>
      <c r="BR618" s="25"/>
    </row>
    <row r="619" customFormat="false" ht="13.2" hidden="false" customHeight="false" outlineLevel="0" collapsed="false">
      <c r="B619" s="79"/>
      <c r="C619" s="78"/>
      <c r="D619" s="79"/>
      <c r="E619" s="79"/>
      <c r="F619" s="79"/>
      <c r="G619" s="79"/>
      <c r="H619" s="79"/>
      <c r="I619" s="80"/>
      <c r="BR619" s="25"/>
    </row>
    <row r="620" customFormat="false" ht="13.2" hidden="false" customHeight="false" outlineLevel="0" collapsed="false">
      <c r="B620" s="79"/>
      <c r="C620" s="78"/>
      <c r="D620" s="79"/>
      <c r="E620" s="79"/>
      <c r="F620" s="79"/>
      <c r="G620" s="79"/>
      <c r="H620" s="79"/>
      <c r="I620" s="80"/>
      <c r="BR620" s="25"/>
    </row>
    <row r="621" customFormat="false" ht="13.2" hidden="false" customHeight="false" outlineLevel="0" collapsed="false">
      <c r="B621" s="79"/>
      <c r="C621" s="78"/>
      <c r="D621" s="79"/>
      <c r="E621" s="79"/>
      <c r="F621" s="79"/>
      <c r="G621" s="79"/>
      <c r="H621" s="79"/>
      <c r="I621" s="80"/>
      <c r="BR621" s="25"/>
    </row>
    <row r="622" customFormat="false" ht="13.2" hidden="false" customHeight="false" outlineLevel="0" collapsed="false">
      <c r="B622" s="79"/>
      <c r="C622" s="78"/>
      <c r="D622" s="79"/>
      <c r="E622" s="79"/>
      <c r="F622" s="79"/>
      <c r="G622" s="79"/>
      <c r="H622" s="79"/>
      <c r="I622" s="80"/>
      <c r="BR622" s="25"/>
    </row>
    <row r="623" customFormat="false" ht="13.2" hidden="false" customHeight="false" outlineLevel="0" collapsed="false">
      <c r="B623" s="79"/>
      <c r="C623" s="78"/>
      <c r="D623" s="79"/>
      <c r="E623" s="79"/>
      <c r="F623" s="79"/>
      <c r="G623" s="79"/>
      <c r="H623" s="79"/>
      <c r="I623" s="80"/>
      <c r="BR623" s="25"/>
    </row>
    <row r="624" customFormat="false" ht="13.2" hidden="false" customHeight="false" outlineLevel="0" collapsed="false">
      <c r="B624" s="79"/>
      <c r="C624" s="78"/>
      <c r="D624" s="79"/>
      <c r="E624" s="79"/>
      <c r="F624" s="79"/>
      <c r="G624" s="79"/>
      <c r="H624" s="79"/>
      <c r="I624" s="80"/>
      <c r="BR624" s="25"/>
    </row>
    <row r="625" customFormat="false" ht="13.2" hidden="false" customHeight="false" outlineLevel="0" collapsed="false">
      <c r="B625" s="79"/>
      <c r="C625" s="78"/>
      <c r="D625" s="79"/>
      <c r="E625" s="79"/>
      <c r="F625" s="79"/>
      <c r="G625" s="79"/>
      <c r="H625" s="79"/>
      <c r="I625" s="80"/>
      <c r="BR625" s="25"/>
    </row>
    <row r="626" customFormat="false" ht="13.2" hidden="false" customHeight="false" outlineLevel="0" collapsed="false">
      <c r="B626" s="79"/>
      <c r="C626" s="78"/>
      <c r="D626" s="79"/>
      <c r="E626" s="79"/>
      <c r="F626" s="79"/>
      <c r="G626" s="79"/>
      <c r="H626" s="79"/>
      <c r="I626" s="80"/>
      <c r="BR626" s="25"/>
    </row>
    <row r="627" customFormat="false" ht="13.2" hidden="false" customHeight="false" outlineLevel="0" collapsed="false">
      <c r="B627" s="79"/>
      <c r="C627" s="78"/>
      <c r="D627" s="79"/>
      <c r="E627" s="79"/>
      <c r="F627" s="79"/>
      <c r="G627" s="79"/>
      <c r="H627" s="79"/>
      <c r="I627" s="80"/>
      <c r="BR627" s="25"/>
    </row>
    <row r="628" customFormat="false" ht="13.2" hidden="false" customHeight="false" outlineLevel="0" collapsed="false">
      <c r="B628" s="79"/>
      <c r="C628" s="78"/>
      <c r="D628" s="79"/>
      <c r="E628" s="79"/>
      <c r="F628" s="79"/>
      <c r="G628" s="79"/>
      <c r="H628" s="79"/>
      <c r="I628" s="80"/>
      <c r="BR628" s="25"/>
    </row>
    <row r="629" customFormat="false" ht="13.2" hidden="false" customHeight="false" outlineLevel="0" collapsed="false">
      <c r="B629" s="79"/>
      <c r="C629" s="78"/>
      <c r="D629" s="79"/>
      <c r="E629" s="79"/>
      <c r="F629" s="79"/>
      <c r="G629" s="79"/>
      <c r="H629" s="79"/>
      <c r="I629" s="80"/>
      <c r="BR629" s="25"/>
    </row>
    <row r="630" customFormat="false" ht="13.2" hidden="false" customHeight="false" outlineLevel="0" collapsed="false">
      <c r="B630" s="79"/>
      <c r="C630" s="78"/>
      <c r="D630" s="79"/>
      <c r="E630" s="79"/>
      <c r="F630" s="79"/>
      <c r="G630" s="79"/>
      <c r="H630" s="79"/>
      <c r="I630" s="80"/>
      <c r="BR630" s="25"/>
    </row>
    <row r="631" customFormat="false" ht="13.2" hidden="false" customHeight="false" outlineLevel="0" collapsed="false">
      <c r="B631" s="79"/>
      <c r="C631" s="78"/>
      <c r="D631" s="79"/>
      <c r="E631" s="79"/>
      <c r="F631" s="79"/>
      <c r="G631" s="79"/>
      <c r="H631" s="79"/>
      <c r="I631" s="80"/>
      <c r="BR631" s="25"/>
    </row>
    <row r="632" customFormat="false" ht="13.2" hidden="false" customHeight="false" outlineLevel="0" collapsed="false">
      <c r="B632" s="79"/>
      <c r="C632" s="78"/>
      <c r="D632" s="79"/>
      <c r="E632" s="79"/>
      <c r="F632" s="79"/>
      <c r="G632" s="79"/>
      <c r="H632" s="79"/>
      <c r="I632" s="80"/>
      <c r="BR632" s="25"/>
    </row>
    <row r="633" customFormat="false" ht="13.2" hidden="false" customHeight="false" outlineLevel="0" collapsed="false">
      <c r="B633" s="79"/>
      <c r="C633" s="78"/>
      <c r="D633" s="79"/>
      <c r="E633" s="79"/>
      <c r="F633" s="79"/>
      <c r="G633" s="79"/>
      <c r="H633" s="79"/>
      <c r="I633" s="80"/>
      <c r="BR633" s="25"/>
    </row>
    <row r="634" customFormat="false" ht="13.2" hidden="false" customHeight="false" outlineLevel="0" collapsed="false">
      <c r="B634" s="79"/>
      <c r="C634" s="78"/>
      <c r="D634" s="79"/>
      <c r="E634" s="79"/>
      <c r="F634" s="79"/>
      <c r="G634" s="79"/>
      <c r="H634" s="79"/>
      <c r="I634" s="80"/>
      <c r="BR634" s="25"/>
    </row>
    <row r="635" customFormat="false" ht="13.2" hidden="false" customHeight="false" outlineLevel="0" collapsed="false">
      <c r="B635" s="79"/>
      <c r="C635" s="78"/>
      <c r="D635" s="79"/>
      <c r="E635" s="79"/>
      <c r="F635" s="79"/>
      <c r="G635" s="79"/>
      <c r="H635" s="79"/>
      <c r="I635" s="80"/>
      <c r="BR635" s="25"/>
    </row>
    <row r="636" customFormat="false" ht="13.2" hidden="false" customHeight="false" outlineLevel="0" collapsed="false">
      <c r="B636" s="79"/>
      <c r="C636" s="78"/>
      <c r="D636" s="79"/>
      <c r="E636" s="79"/>
      <c r="F636" s="79"/>
      <c r="G636" s="79"/>
      <c r="H636" s="79"/>
      <c r="I636" s="80"/>
      <c r="BR636" s="25"/>
    </row>
    <row r="637" customFormat="false" ht="13.2" hidden="false" customHeight="false" outlineLevel="0" collapsed="false">
      <c r="B637" s="79"/>
      <c r="C637" s="78"/>
      <c r="D637" s="79"/>
      <c r="E637" s="79"/>
      <c r="F637" s="79"/>
      <c r="G637" s="79"/>
      <c r="H637" s="79"/>
      <c r="I637" s="80"/>
      <c r="BR637" s="25"/>
    </row>
    <row r="638" customFormat="false" ht="13.2" hidden="false" customHeight="false" outlineLevel="0" collapsed="false">
      <c r="B638" s="79"/>
      <c r="C638" s="78"/>
      <c r="D638" s="79"/>
      <c r="E638" s="79"/>
      <c r="F638" s="79"/>
      <c r="G638" s="79"/>
      <c r="H638" s="79"/>
      <c r="I638" s="80"/>
      <c r="BR638" s="25"/>
    </row>
    <row r="639" customFormat="false" ht="13.2" hidden="false" customHeight="false" outlineLevel="0" collapsed="false">
      <c r="B639" s="79"/>
      <c r="C639" s="78"/>
      <c r="D639" s="79"/>
      <c r="E639" s="79"/>
      <c r="F639" s="79"/>
      <c r="G639" s="79"/>
      <c r="H639" s="79"/>
      <c r="I639" s="80"/>
      <c r="BR639" s="25"/>
    </row>
    <row r="640" customFormat="false" ht="13.2" hidden="false" customHeight="false" outlineLevel="0" collapsed="false">
      <c r="B640" s="79"/>
      <c r="C640" s="78"/>
      <c r="D640" s="79"/>
      <c r="E640" s="79"/>
      <c r="F640" s="79"/>
      <c r="G640" s="79"/>
      <c r="H640" s="79"/>
      <c r="I640" s="80"/>
      <c r="BR640" s="25"/>
    </row>
    <row r="641" customFormat="false" ht="13.2" hidden="false" customHeight="false" outlineLevel="0" collapsed="false">
      <c r="B641" s="79"/>
      <c r="C641" s="78"/>
      <c r="D641" s="79"/>
      <c r="E641" s="79"/>
      <c r="F641" s="79"/>
      <c r="G641" s="79"/>
      <c r="H641" s="79"/>
      <c r="I641" s="80"/>
      <c r="BR641" s="25"/>
    </row>
    <row r="642" customFormat="false" ht="13.2" hidden="false" customHeight="false" outlineLevel="0" collapsed="false">
      <c r="B642" s="79"/>
      <c r="C642" s="78"/>
      <c r="D642" s="79"/>
      <c r="E642" s="79"/>
      <c r="F642" s="79"/>
      <c r="G642" s="79"/>
      <c r="H642" s="79"/>
      <c r="I642" s="80"/>
      <c r="BR642" s="25"/>
    </row>
    <row r="643" customFormat="false" ht="13.2" hidden="false" customHeight="false" outlineLevel="0" collapsed="false">
      <c r="B643" s="79"/>
      <c r="C643" s="78"/>
      <c r="D643" s="79"/>
      <c r="E643" s="79"/>
      <c r="F643" s="79"/>
      <c r="G643" s="79"/>
      <c r="H643" s="79"/>
      <c r="I643" s="80"/>
      <c r="BR643" s="25"/>
    </row>
    <row r="644" customFormat="false" ht="13.2" hidden="false" customHeight="false" outlineLevel="0" collapsed="false">
      <c r="B644" s="79"/>
      <c r="C644" s="78"/>
      <c r="D644" s="79"/>
      <c r="E644" s="79"/>
      <c r="F644" s="79"/>
      <c r="G644" s="79"/>
      <c r="H644" s="79"/>
      <c r="I644" s="80"/>
      <c r="BR644" s="25"/>
    </row>
    <row r="645" customFormat="false" ht="13.2" hidden="false" customHeight="false" outlineLevel="0" collapsed="false">
      <c r="B645" s="79"/>
      <c r="C645" s="78"/>
      <c r="D645" s="79"/>
      <c r="E645" s="79"/>
      <c r="F645" s="79"/>
      <c r="G645" s="79"/>
      <c r="H645" s="79"/>
      <c r="I645" s="80"/>
      <c r="BR645" s="25"/>
    </row>
    <row r="646" customFormat="false" ht="13.2" hidden="false" customHeight="false" outlineLevel="0" collapsed="false">
      <c r="B646" s="79"/>
      <c r="C646" s="78"/>
      <c r="D646" s="79"/>
      <c r="E646" s="79"/>
      <c r="F646" s="79"/>
      <c r="G646" s="79"/>
      <c r="H646" s="79"/>
      <c r="I646" s="80"/>
      <c r="BR646" s="25"/>
    </row>
    <row r="647" customFormat="false" ht="13.2" hidden="false" customHeight="false" outlineLevel="0" collapsed="false">
      <c r="B647" s="79"/>
      <c r="C647" s="78"/>
      <c r="D647" s="79"/>
      <c r="E647" s="79"/>
      <c r="F647" s="79"/>
      <c r="G647" s="79"/>
      <c r="H647" s="79"/>
      <c r="I647" s="80"/>
      <c r="BR647" s="25"/>
    </row>
    <row r="648" customFormat="false" ht="13.2" hidden="false" customHeight="false" outlineLevel="0" collapsed="false">
      <c r="B648" s="79"/>
      <c r="C648" s="78"/>
      <c r="D648" s="79"/>
      <c r="E648" s="79"/>
      <c r="F648" s="79"/>
      <c r="G648" s="79"/>
      <c r="H648" s="79"/>
      <c r="I648" s="80"/>
      <c r="BR648" s="25"/>
    </row>
    <row r="649" customFormat="false" ht="13.2" hidden="false" customHeight="false" outlineLevel="0" collapsed="false">
      <c r="B649" s="79"/>
      <c r="C649" s="78"/>
      <c r="D649" s="79"/>
      <c r="E649" s="79"/>
      <c r="F649" s="79"/>
      <c r="G649" s="79"/>
      <c r="H649" s="79"/>
      <c r="I649" s="80"/>
      <c r="BR649" s="25"/>
    </row>
    <row r="650" customFormat="false" ht="13.2" hidden="false" customHeight="false" outlineLevel="0" collapsed="false">
      <c r="B650" s="79"/>
      <c r="C650" s="78"/>
      <c r="D650" s="79"/>
      <c r="E650" s="79"/>
      <c r="F650" s="79"/>
      <c r="G650" s="79"/>
      <c r="H650" s="79"/>
      <c r="I650" s="80"/>
      <c r="BR650" s="25"/>
    </row>
    <row r="651" customFormat="false" ht="13.2" hidden="false" customHeight="false" outlineLevel="0" collapsed="false">
      <c r="B651" s="79"/>
      <c r="C651" s="78"/>
      <c r="D651" s="79"/>
      <c r="E651" s="79"/>
      <c r="F651" s="79"/>
      <c r="G651" s="79"/>
      <c r="H651" s="79"/>
      <c r="I651" s="80"/>
      <c r="BR651" s="25"/>
    </row>
    <row r="652" customFormat="false" ht="13.2" hidden="false" customHeight="false" outlineLevel="0" collapsed="false">
      <c r="B652" s="79"/>
      <c r="C652" s="78"/>
      <c r="D652" s="79"/>
      <c r="E652" s="79"/>
      <c r="F652" s="79"/>
      <c r="G652" s="79"/>
      <c r="H652" s="79"/>
      <c r="I652" s="80"/>
      <c r="BR652" s="25"/>
    </row>
    <row r="653" customFormat="false" ht="13.2" hidden="false" customHeight="false" outlineLevel="0" collapsed="false">
      <c r="B653" s="79"/>
      <c r="C653" s="78"/>
      <c r="D653" s="79"/>
      <c r="E653" s="79"/>
      <c r="F653" s="79"/>
      <c r="G653" s="79"/>
      <c r="H653" s="79"/>
      <c r="I653" s="80"/>
      <c r="BR653" s="25"/>
    </row>
    <row r="654" customFormat="false" ht="13.2" hidden="false" customHeight="false" outlineLevel="0" collapsed="false">
      <c r="B654" s="79"/>
      <c r="C654" s="78"/>
      <c r="D654" s="79"/>
      <c r="E654" s="79"/>
      <c r="F654" s="79"/>
      <c r="G654" s="79"/>
      <c r="H654" s="79"/>
      <c r="I654" s="80"/>
      <c r="BR654" s="25"/>
    </row>
    <row r="655" customFormat="false" ht="13.2" hidden="false" customHeight="false" outlineLevel="0" collapsed="false">
      <c r="B655" s="79"/>
      <c r="C655" s="78"/>
      <c r="D655" s="79"/>
      <c r="E655" s="79"/>
      <c r="F655" s="79"/>
      <c r="G655" s="79"/>
      <c r="H655" s="79"/>
      <c r="I655" s="80"/>
      <c r="BR655" s="25"/>
    </row>
    <row r="656" customFormat="false" ht="13.2" hidden="false" customHeight="false" outlineLevel="0" collapsed="false">
      <c r="B656" s="79"/>
      <c r="C656" s="78"/>
      <c r="D656" s="79"/>
      <c r="E656" s="79"/>
      <c r="F656" s="79"/>
      <c r="G656" s="79"/>
      <c r="H656" s="79"/>
      <c r="I656" s="80"/>
      <c r="BR656" s="25"/>
    </row>
    <row r="657" customFormat="false" ht="13.2" hidden="false" customHeight="false" outlineLevel="0" collapsed="false">
      <c r="B657" s="79"/>
      <c r="C657" s="78"/>
      <c r="D657" s="79"/>
      <c r="E657" s="79"/>
      <c r="F657" s="79"/>
      <c r="G657" s="79"/>
      <c r="H657" s="79"/>
      <c r="I657" s="80"/>
      <c r="BR657" s="25"/>
    </row>
    <row r="658" customFormat="false" ht="13.2" hidden="false" customHeight="false" outlineLevel="0" collapsed="false">
      <c r="B658" s="79"/>
      <c r="C658" s="78"/>
      <c r="D658" s="79"/>
      <c r="E658" s="79"/>
      <c r="F658" s="79"/>
      <c r="G658" s="79"/>
      <c r="H658" s="79"/>
      <c r="I658" s="80"/>
      <c r="BR658" s="25"/>
    </row>
    <row r="659" customFormat="false" ht="13.2" hidden="false" customHeight="false" outlineLevel="0" collapsed="false">
      <c r="B659" s="79"/>
      <c r="C659" s="78"/>
      <c r="D659" s="79"/>
      <c r="E659" s="79"/>
      <c r="F659" s="79"/>
      <c r="G659" s="79"/>
      <c r="H659" s="79"/>
      <c r="I659" s="80"/>
      <c r="BR659" s="25"/>
    </row>
    <row r="660" customFormat="false" ht="13.2" hidden="false" customHeight="false" outlineLevel="0" collapsed="false">
      <c r="B660" s="79"/>
      <c r="C660" s="78"/>
      <c r="D660" s="79"/>
      <c r="E660" s="79"/>
      <c r="F660" s="79"/>
      <c r="G660" s="79"/>
      <c r="H660" s="79"/>
      <c r="I660" s="80"/>
      <c r="BR660" s="25"/>
    </row>
    <row r="661" customFormat="false" ht="13.2" hidden="false" customHeight="false" outlineLevel="0" collapsed="false">
      <c r="B661" s="79"/>
      <c r="C661" s="78"/>
      <c r="D661" s="79"/>
      <c r="E661" s="79"/>
      <c r="F661" s="79"/>
      <c r="G661" s="79"/>
      <c r="H661" s="79"/>
      <c r="I661" s="80"/>
      <c r="BR661" s="25"/>
    </row>
    <row r="662" customFormat="false" ht="13.2" hidden="false" customHeight="false" outlineLevel="0" collapsed="false">
      <c r="B662" s="79"/>
      <c r="C662" s="78"/>
      <c r="D662" s="79"/>
      <c r="E662" s="79"/>
      <c r="F662" s="79"/>
      <c r="G662" s="79"/>
      <c r="H662" s="79"/>
      <c r="I662" s="80"/>
      <c r="BR662" s="25"/>
    </row>
    <row r="663" customFormat="false" ht="13.2" hidden="false" customHeight="false" outlineLevel="0" collapsed="false">
      <c r="B663" s="79"/>
      <c r="C663" s="78"/>
      <c r="D663" s="79"/>
      <c r="E663" s="79"/>
      <c r="F663" s="79"/>
      <c r="G663" s="79"/>
      <c r="H663" s="79"/>
      <c r="I663" s="80"/>
      <c r="BR663" s="25"/>
    </row>
    <row r="664" customFormat="false" ht="13.2" hidden="false" customHeight="false" outlineLevel="0" collapsed="false">
      <c r="B664" s="79"/>
      <c r="C664" s="78"/>
      <c r="D664" s="79"/>
      <c r="E664" s="79"/>
      <c r="F664" s="79"/>
      <c r="G664" s="79"/>
      <c r="H664" s="79"/>
      <c r="I664" s="80"/>
      <c r="BR664" s="25"/>
    </row>
    <row r="665" customFormat="false" ht="13.2" hidden="false" customHeight="false" outlineLevel="0" collapsed="false">
      <c r="B665" s="79"/>
      <c r="C665" s="78"/>
      <c r="D665" s="79"/>
      <c r="E665" s="79"/>
      <c r="F665" s="79"/>
      <c r="G665" s="79"/>
      <c r="H665" s="79"/>
      <c r="I665" s="80"/>
      <c r="BR665" s="25"/>
    </row>
    <row r="666" customFormat="false" ht="13.2" hidden="false" customHeight="false" outlineLevel="0" collapsed="false">
      <c r="B666" s="79"/>
      <c r="C666" s="78"/>
      <c r="D666" s="79"/>
      <c r="E666" s="79"/>
      <c r="F666" s="79"/>
      <c r="G666" s="79"/>
      <c r="H666" s="79"/>
      <c r="I666" s="80"/>
      <c r="BR666" s="25"/>
    </row>
    <row r="667" customFormat="false" ht="13.2" hidden="false" customHeight="false" outlineLevel="0" collapsed="false">
      <c r="B667" s="79"/>
      <c r="C667" s="78"/>
      <c r="D667" s="79"/>
      <c r="E667" s="79"/>
      <c r="F667" s="79"/>
      <c r="G667" s="79"/>
      <c r="H667" s="79"/>
      <c r="I667" s="80"/>
      <c r="BR667" s="25"/>
    </row>
    <row r="668" customFormat="false" ht="13.2" hidden="false" customHeight="false" outlineLevel="0" collapsed="false">
      <c r="B668" s="79"/>
      <c r="C668" s="78"/>
      <c r="D668" s="79"/>
      <c r="E668" s="79"/>
      <c r="F668" s="79"/>
      <c r="G668" s="79"/>
      <c r="H668" s="79"/>
      <c r="I668" s="80"/>
      <c r="BR668" s="25"/>
    </row>
    <row r="669" customFormat="false" ht="13.2" hidden="false" customHeight="false" outlineLevel="0" collapsed="false">
      <c r="B669" s="79"/>
      <c r="C669" s="78"/>
      <c r="D669" s="79"/>
      <c r="E669" s="79"/>
      <c r="F669" s="79"/>
      <c r="G669" s="79"/>
      <c r="H669" s="79"/>
      <c r="I669" s="80"/>
      <c r="BR669" s="25"/>
    </row>
    <row r="670" customFormat="false" ht="13.2" hidden="false" customHeight="false" outlineLevel="0" collapsed="false">
      <c r="B670" s="79"/>
      <c r="C670" s="78"/>
      <c r="D670" s="79"/>
      <c r="E670" s="79"/>
      <c r="F670" s="79"/>
      <c r="G670" s="79"/>
      <c r="H670" s="79"/>
      <c r="I670" s="80"/>
      <c r="BR670" s="25"/>
    </row>
    <row r="671" customFormat="false" ht="13.2" hidden="false" customHeight="false" outlineLevel="0" collapsed="false">
      <c r="B671" s="79"/>
      <c r="C671" s="78"/>
      <c r="D671" s="79"/>
      <c r="E671" s="79"/>
      <c r="F671" s="79"/>
      <c r="G671" s="79"/>
      <c r="H671" s="79"/>
      <c r="I671" s="80"/>
      <c r="BR671" s="25"/>
    </row>
    <row r="672" customFormat="false" ht="13.2" hidden="false" customHeight="false" outlineLevel="0" collapsed="false">
      <c r="B672" s="79"/>
      <c r="C672" s="78"/>
      <c r="D672" s="79"/>
      <c r="E672" s="79"/>
      <c r="F672" s="79"/>
      <c r="G672" s="79"/>
      <c r="H672" s="79"/>
      <c r="I672" s="80"/>
      <c r="BR672" s="25"/>
    </row>
    <row r="673" customFormat="false" ht="13.2" hidden="false" customHeight="false" outlineLevel="0" collapsed="false">
      <c r="B673" s="79"/>
      <c r="C673" s="78"/>
      <c r="D673" s="79"/>
      <c r="E673" s="79"/>
      <c r="F673" s="79"/>
      <c r="G673" s="79"/>
      <c r="H673" s="79"/>
      <c r="I673" s="80"/>
      <c r="BR673" s="25"/>
    </row>
    <row r="674" customFormat="false" ht="13.2" hidden="false" customHeight="false" outlineLevel="0" collapsed="false">
      <c r="B674" s="79"/>
      <c r="C674" s="78"/>
      <c r="D674" s="79"/>
      <c r="E674" s="79"/>
      <c r="F674" s="79"/>
      <c r="G674" s="79"/>
      <c r="H674" s="79"/>
      <c r="I674" s="80"/>
      <c r="BR674" s="25"/>
    </row>
    <row r="675" customFormat="false" ht="13.2" hidden="false" customHeight="false" outlineLevel="0" collapsed="false">
      <c r="B675" s="79"/>
      <c r="C675" s="78"/>
      <c r="D675" s="79"/>
      <c r="E675" s="79"/>
      <c r="F675" s="79"/>
      <c r="G675" s="79"/>
      <c r="H675" s="79"/>
      <c r="I675" s="80"/>
      <c r="BR675" s="25"/>
    </row>
    <row r="676" customFormat="false" ht="13.2" hidden="false" customHeight="false" outlineLevel="0" collapsed="false">
      <c r="B676" s="79"/>
      <c r="C676" s="78"/>
      <c r="D676" s="79"/>
      <c r="E676" s="79"/>
      <c r="F676" s="79"/>
      <c r="G676" s="79"/>
      <c r="H676" s="79"/>
      <c r="I676" s="80"/>
      <c r="BR676" s="25"/>
    </row>
    <row r="677" customFormat="false" ht="13.2" hidden="false" customHeight="false" outlineLevel="0" collapsed="false">
      <c r="B677" s="79"/>
      <c r="C677" s="78"/>
      <c r="D677" s="79"/>
      <c r="E677" s="79"/>
      <c r="F677" s="79"/>
      <c r="G677" s="79"/>
      <c r="H677" s="79"/>
      <c r="I677" s="80"/>
      <c r="BR677" s="25"/>
    </row>
    <row r="678" customFormat="false" ht="13.2" hidden="false" customHeight="false" outlineLevel="0" collapsed="false">
      <c r="B678" s="79"/>
      <c r="C678" s="78"/>
      <c r="D678" s="79"/>
      <c r="E678" s="79"/>
      <c r="F678" s="79"/>
      <c r="G678" s="79"/>
      <c r="H678" s="79"/>
      <c r="I678" s="80"/>
      <c r="BR678" s="25"/>
    </row>
    <row r="679" customFormat="false" ht="13.2" hidden="false" customHeight="false" outlineLevel="0" collapsed="false">
      <c r="B679" s="79"/>
      <c r="C679" s="78"/>
      <c r="D679" s="79"/>
      <c r="E679" s="79"/>
      <c r="F679" s="79"/>
      <c r="G679" s="79"/>
      <c r="H679" s="79"/>
      <c r="I679" s="80"/>
      <c r="BR679" s="25"/>
    </row>
    <row r="680" customFormat="false" ht="13.2" hidden="false" customHeight="false" outlineLevel="0" collapsed="false">
      <c r="B680" s="79"/>
      <c r="C680" s="78"/>
      <c r="D680" s="79"/>
      <c r="E680" s="79"/>
      <c r="F680" s="79"/>
      <c r="G680" s="79"/>
      <c r="H680" s="79"/>
      <c r="I680" s="80"/>
      <c r="BR680" s="25"/>
    </row>
    <row r="681" customFormat="false" ht="13.2" hidden="false" customHeight="false" outlineLevel="0" collapsed="false">
      <c r="B681" s="79"/>
      <c r="C681" s="78"/>
      <c r="D681" s="79"/>
      <c r="E681" s="79"/>
      <c r="F681" s="79"/>
      <c r="G681" s="79"/>
      <c r="H681" s="79"/>
      <c r="I681" s="80"/>
      <c r="BR681" s="25"/>
    </row>
    <row r="682" customFormat="false" ht="13.2" hidden="false" customHeight="false" outlineLevel="0" collapsed="false">
      <c r="B682" s="79"/>
      <c r="C682" s="78"/>
      <c r="D682" s="79"/>
      <c r="E682" s="79"/>
      <c r="F682" s="79"/>
      <c r="G682" s="79"/>
      <c r="H682" s="79"/>
      <c r="I682" s="80"/>
      <c r="BR682" s="25"/>
    </row>
    <row r="683" customFormat="false" ht="13.2" hidden="false" customHeight="false" outlineLevel="0" collapsed="false">
      <c r="B683" s="79"/>
      <c r="C683" s="78"/>
      <c r="D683" s="79"/>
      <c r="E683" s="79"/>
      <c r="F683" s="79"/>
      <c r="G683" s="79"/>
      <c r="H683" s="79"/>
      <c r="I683" s="80"/>
      <c r="BR683" s="25"/>
    </row>
    <row r="684" customFormat="false" ht="13.2" hidden="false" customHeight="false" outlineLevel="0" collapsed="false">
      <c r="B684" s="79"/>
      <c r="C684" s="78"/>
      <c r="D684" s="79"/>
      <c r="E684" s="79"/>
      <c r="F684" s="79"/>
      <c r="G684" s="79"/>
      <c r="H684" s="79"/>
      <c r="I684" s="80"/>
      <c r="BR684" s="25"/>
    </row>
    <row r="685" customFormat="false" ht="13.2" hidden="false" customHeight="false" outlineLevel="0" collapsed="false">
      <c r="B685" s="79"/>
      <c r="C685" s="78"/>
      <c r="D685" s="79"/>
      <c r="E685" s="79"/>
      <c r="F685" s="79"/>
      <c r="G685" s="79"/>
      <c r="H685" s="79"/>
      <c r="I685" s="80"/>
      <c r="BR685" s="25"/>
    </row>
    <row r="686" customFormat="false" ht="13.2" hidden="false" customHeight="false" outlineLevel="0" collapsed="false">
      <c r="B686" s="79"/>
      <c r="C686" s="78"/>
      <c r="D686" s="79"/>
      <c r="E686" s="79"/>
      <c r="F686" s="79"/>
      <c r="G686" s="79"/>
      <c r="H686" s="79"/>
      <c r="I686" s="80"/>
      <c r="BR686" s="25"/>
    </row>
    <row r="687" customFormat="false" ht="13.2" hidden="false" customHeight="false" outlineLevel="0" collapsed="false">
      <c r="B687" s="79"/>
      <c r="C687" s="78"/>
      <c r="D687" s="79"/>
      <c r="E687" s="79"/>
      <c r="F687" s="79"/>
      <c r="G687" s="79"/>
      <c r="H687" s="79"/>
      <c r="I687" s="80"/>
      <c r="BR687" s="25"/>
    </row>
    <row r="688" customFormat="false" ht="13.2" hidden="false" customHeight="false" outlineLevel="0" collapsed="false">
      <c r="B688" s="79"/>
      <c r="C688" s="78"/>
      <c r="D688" s="79"/>
      <c r="E688" s="79"/>
      <c r="F688" s="79"/>
      <c r="G688" s="79"/>
      <c r="H688" s="79"/>
      <c r="I688" s="80"/>
      <c r="BR688" s="25"/>
    </row>
    <row r="689" customFormat="false" ht="13.2" hidden="false" customHeight="false" outlineLevel="0" collapsed="false">
      <c r="B689" s="79"/>
      <c r="C689" s="78"/>
      <c r="D689" s="79"/>
      <c r="E689" s="79"/>
      <c r="F689" s="79"/>
      <c r="G689" s="79"/>
      <c r="H689" s="79"/>
      <c r="I689" s="80"/>
      <c r="BR689" s="25"/>
    </row>
    <row r="690" customFormat="false" ht="13.2" hidden="false" customHeight="false" outlineLevel="0" collapsed="false">
      <c r="B690" s="79"/>
      <c r="C690" s="78"/>
      <c r="D690" s="79"/>
      <c r="E690" s="79"/>
      <c r="F690" s="79"/>
      <c r="G690" s="79"/>
      <c r="H690" s="79"/>
      <c r="I690" s="80"/>
      <c r="BR690" s="25"/>
    </row>
    <row r="691" customFormat="false" ht="13.2" hidden="false" customHeight="false" outlineLevel="0" collapsed="false">
      <c r="B691" s="79"/>
      <c r="C691" s="78"/>
      <c r="D691" s="79"/>
      <c r="E691" s="79"/>
      <c r="F691" s="79"/>
      <c r="G691" s="79"/>
      <c r="H691" s="79"/>
      <c r="I691" s="80"/>
      <c r="BR691" s="25"/>
    </row>
    <row r="692" customFormat="false" ht="13.2" hidden="false" customHeight="false" outlineLevel="0" collapsed="false">
      <c r="B692" s="79"/>
      <c r="C692" s="78"/>
      <c r="D692" s="79"/>
      <c r="E692" s="79"/>
      <c r="F692" s="79"/>
      <c r="G692" s="79"/>
      <c r="H692" s="79"/>
      <c r="I692" s="80"/>
      <c r="BR692" s="25"/>
    </row>
    <row r="693" customFormat="false" ht="13.2" hidden="false" customHeight="false" outlineLevel="0" collapsed="false">
      <c r="B693" s="79"/>
      <c r="C693" s="78"/>
      <c r="D693" s="79"/>
      <c r="E693" s="79"/>
      <c r="F693" s="79"/>
      <c r="G693" s="79"/>
      <c r="H693" s="79"/>
      <c r="I693" s="80"/>
      <c r="BR693" s="25"/>
    </row>
    <row r="694" customFormat="false" ht="13.2" hidden="false" customHeight="false" outlineLevel="0" collapsed="false">
      <c r="B694" s="79"/>
      <c r="C694" s="78"/>
      <c r="D694" s="79"/>
      <c r="E694" s="79"/>
      <c r="F694" s="79"/>
      <c r="G694" s="79"/>
      <c r="H694" s="79"/>
      <c r="I694" s="80"/>
      <c r="BR694" s="25"/>
    </row>
    <row r="695" customFormat="false" ht="13.2" hidden="false" customHeight="false" outlineLevel="0" collapsed="false">
      <c r="B695" s="79"/>
      <c r="C695" s="78"/>
      <c r="D695" s="79"/>
      <c r="E695" s="79"/>
      <c r="F695" s="79"/>
      <c r="G695" s="79"/>
      <c r="H695" s="79"/>
      <c r="I695" s="80"/>
      <c r="BR695" s="25"/>
    </row>
    <row r="696" customFormat="false" ht="13.2" hidden="false" customHeight="false" outlineLevel="0" collapsed="false">
      <c r="B696" s="79"/>
      <c r="C696" s="78"/>
      <c r="D696" s="79"/>
      <c r="E696" s="79"/>
      <c r="F696" s="79"/>
      <c r="G696" s="79"/>
      <c r="H696" s="79"/>
      <c r="I696" s="80"/>
      <c r="BR696" s="25"/>
    </row>
    <row r="697" customFormat="false" ht="13.2" hidden="false" customHeight="false" outlineLevel="0" collapsed="false">
      <c r="B697" s="79"/>
      <c r="C697" s="78"/>
      <c r="D697" s="79"/>
      <c r="E697" s="79"/>
      <c r="F697" s="79"/>
      <c r="G697" s="79"/>
      <c r="H697" s="79"/>
      <c r="I697" s="80"/>
      <c r="BR697" s="25"/>
    </row>
    <row r="698" customFormat="false" ht="13.2" hidden="false" customHeight="false" outlineLevel="0" collapsed="false">
      <c r="B698" s="79"/>
      <c r="C698" s="78"/>
      <c r="D698" s="79"/>
      <c r="E698" s="79"/>
      <c r="F698" s="79"/>
      <c r="G698" s="79"/>
      <c r="H698" s="79"/>
      <c r="I698" s="80"/>
      <c r="BR698" s="25"/>
    </row>
    <row r="699" customFormat="false" ht="13.2" hidden="false" customHeight="false" outlineLevel="0" collapsed="false">
      <c r="B699" s="79"/>
      <c r="C699" s="78"/>
      <c r="D699" s="79"/>
      <c r="E699" s="79"/>
      <c r="F699" s="79"/>
      <c r="G699" s="79"/>
      <c r="H699" s="79"/>
      <c r="I699" s="80"/>
      <c r="BR699" s="25"/>
    </row>
    <row r="700" customFormat="false" ht="13.2" hidden="false" customHeight="false" outlineLevel="0" collapsed="false">
      <c r="B700" s="79"/>
      <c r="C700" s="78"/>
      <c r="D700" s="79"/>
      <c r="E700" s="79"/>
      <c r="F700" s="79"/>
      <c r="G700" s="79"/>
      <c r="H700" s="79"/>
      <c r="I700" s="80"/>
      <c r="BR700" s="25"/>
    </row>
    <row r="701" customFormat="false" ht="13.2" hidden="false" customHeight="false" outlineLevel="0" collapsed="false">
      <c r="B701" s="79"/>
      <c r="C701" s="78"/>
      <c r="D701" s="79"/>
      <c r="E701" s="79"/>
      <c r="F701" s="79"/>
      <c r="G701" s="79"/>
      <c r="H701" s="79"/>
      <c r="I701" s="80"/>
      <c r="BR701" s="25"/>
    </row>
    <row r="702" customFormat="false" ht="13.2" hidden="false" customHeight="false" outlineLevel="0" collapsed="false">
      <c r="B702" s="79"/>
      <c r="C702" s="78"/>
      <c r="D702" s="79"/>
      <c r="E702" s="79"/>
      <c r="F702" s="79"/>
      <c r="G702" s="79"/>
      <c r="H702" s="79"/>
      <c r="I702" s="80"/>
      <c r="BR702" s="25"/>
    </row>
    <row r="703" customFormat="false" ht="13.2" hidden="false" customHeight="false" outlineLevel="0" collapsed="false">
      <c r="B703" s="79"/>
      <c r="C703" s="78"/>
      <c r="D703" s="79"/>
      <c r="E703" s="79"/>
      <c r="F703" s="79"/>
      <c r="G703" s="79"/>
      <c r="H703" s="79"/>
      <c r="I703" s="80"/>
      <c r="BR703" s="25"/>
    </row>
    <row r="704" customFormat="false" ht="13.2" hidden="false" customHeight="false" outlineLevel="0" collapsed="false">
      <c r="B704" s="79"/>
      <c r="C704" s="78"/>
      <c r="D704" s="79"/>
      <c r="E704" s="79"/>
      <c r="F704" s="79"/>
      <c r="G704" s="79"/>
      <c r="H704" s="79"/>
      <c r="I704" s="80"/>
      <c r="BR704" s="25"/>
    </row>
    <row r="705" customFormat="false" ht="13.2" hidden="false" customHeight="false" outlineLevel="0" collapsed="false">
      <c r="B705" s="79"/>
      <c r="C705" s="78"/>
      <c r="D705" s="79"/>
      <c r="E705" s="79"/>
      <c r="F705" s="79"/>
      <c r="G705" s="79"/>
      <c r="H705" s="79"/>
      <c r="I705" s="80"/>
      <c r="BR705" s="25"/>
    </row>
    <row r="706" customFormat="false" ht="13.2" hidden="false" customHeight="false" outlineLevel="0" collapsed="false">
      <c r="B706" s="79"/>
      <c r="C706" s="78"/>
      <c r="D706" s="79"/>
      <c r="E706" s="79"/>
      <c r="F706" s="79"/>
      <c r="G706" s="79"/>
      <c r="H706" s="79"/>
      <c r="I706" s="80"/>
      <c r="BR706" s="25"/>
    </row>
    <row r="707" customFormat="false" ht="13.2" hidden="false" customHeight="false" outlineLevel="0" collapsed="false">
      <c r="B707" s="79"/>
      <c r="C707" s="78"/>
      <c r="D707" s="79"/>
      <c r="E707" s="79"/>
      <c r="F707" s="79"/>
      <c r="G707" s="79"/>
      <c r="H707" s="79"/>
      <c r="I707" s="80"/>
      <c r="BR707" s="25"/>
    </row>
    <row r="708" customFormat="false" ht="13.2" hidden="false" customHeight="false" outlineLevel="0" collapsed="false">
      <c r="B708" s="79"/>
      <c r="C708" s="78"/>
      <c r="D708" s="79"/>
      <c r="E708" s="79"/>
      <c r="F708" s="79"/>
      <c r="G708" s="79"/>
      <c r="H708" s="79"/>
      <c r="I708" s="80"/>
      <c r="BR708" s="25"/>
    </row>
    <row r="709" customFormat="false" ht="13.2" hidden="false" customHeight="false" outlineLevel="0" collapsed="false">
      <c r="B709" s="79"/>
      <c r="C709" s="78"/>
      <c r="D709" s="79"/>
      <c r="E709" s="79"/>
      <c r="F709" s="79"/>
      <c r="G709" s="79"/>
      <c r="H709" s="79"/>
      <c r="I709" s="80"/>
      <c r="BR709" s="25"/>
    </row>
    <row r="710" customFormat="false" ht="13.2" hidden="false" customHeight="false" outlineLevel="0" collapsed="false">
      <c r="B710" s="79"/>
      <c r="C710" s="78"/>
      <c r="D710" s="79"/>
      <c r="E710" s="79"/>
      <c r="F710" s="79"/>
      <c r="G710" s="79"/>
      <c r="H710" s="79"/>
      <c r="I710" s="80"/>
      <c r="BR710" s="25"/>
    </row>
    <row r="711" customFormat="false" ht="13.2" hidden="false" customHeight="false" outlineLevel="0" collapsed="false">
      <c r="B711" s="79"/>
      <c r="C711" s="78"/>
      <c r="D711" s="79"/>
      <c r="E711" s="79"/>
      <c r="F711" s="79"/>
      <c r="G711" s="79"/>
      <c r="H711" s="79"/>
      <c r="I711" s="80"/>
      <c r="BR711" s="25"/>
    </row>
    <row r="712" customFormat="false" ht="13.2" hidden="false" customHeight="false" outlineLevel="0" collapsed="false">
      <c r="B712" s="79"/>
      <c r="C712" s="78"/>
      <c r="D712" s="79"/>
      <c r="E712" s="79"/>
      <c r="F712" s="79"/>
      <c r="G712" s="79"/>
      <c r="H712" s="79"/>
      <c r="I712" s="80"/>
      <c r="BR712" s="25"/>
    </row>
    <row r="713" customFormat="false" ht="13.2" hidden="false" customHeight="false" outlineLevel="0" collapsed="false">
      <c r="B713" s="79"/>
      <c r="C713" s="78"/>
      <c r="D713" s="79"/>
      <c r="E713" s="79"/>
      <c r="F713" s="79"/>
      <c r="G713" s="79"/>
      <c r="H713" s="79"/>
      <c r="I713" s="80"/>
      <c r="BR713" s="25"/>
    </row>
    <row r="714" customFormat="false" ht="13.2" hidden="false" customHeight="false" outlineLevel="0" collapsed="false">
      <c r="B714" s="79"/>
      <c r="C714" s="78"/>
      <c r="D714" s="79"/>
      <c r="E714" s="79"/>
      <c r="F714" s="79"/>
      <c r="G714" s="79"/>
      <c r="H714" s="79"/>
      <c r="I714" s="80"/>
      <c r="BR714" s="25"/>
    </row>
    <row r="715" customFormat="false" ht="13.2" hidden="false" customHeight="false" outlineLevel="0" collapsed="false">
      <c r="B715" s="79"/>
      <c r="C715" s="78"/>
      <c r="D715" s="79"/>
      <c r="E715" s="79"/>
      <c r="F715" s="79"/>
      <c r="G715" s="79"/>
      <c r="H715" s="79"/>
      <c r="I715" s="80"/>
      <c r="BR715" s="25"/>
    </row>
    <row r="716" customFormat="false" ht="13.2" hidden="false" customHeight="false" outlineLevel="0" collapsed="false">
      <c r="B716" s="79"/>
      <c r="C716" s="78"/>
      <c r="D716" s="79"/>
      <c r="E716" s="79"/>
      <c r="F716" s="79"/>
      <c r="G716" s="79"/>
      <c r="H716" s="79"/>
      <c r="I716" s="80"/>
      <c r="BR716" s="25"/>
    </row>
    <row r="717" customFormat="false" ht="13.2" hidden="false" customHeight="false" outlineLevel="0" collapsed="false">
      <c r="B717" s="79"/>
      <c r="C717" s="78"/>
      <c r="D717" s="79"/>
      <c r="E717" s="79"/>
      <c r="F717" s="79"/>
      <c r="G717" s="79"/>
      <c r="H717" s="79"/>
      <c r="I717" s="80"/>
      <c r="BR717" s="25"/>
    </row>
    <row r="718" customFormat="false" ht="13.2" hidden="false" customHeight="false" outlineLevel="0" collapsed="false">
      <c r="B718" s="79"/>
      <c r="C718" s="78"/>
      <c r="D718" s="79"/>
      <c r="E718" s="79"/>
      <c r="F718" s="79"/>
      <c r="G718" s="79"/>
      <c r="H718" s="79"/>
      <c r="I718" s="80"/>
      <c r="BR718" s="25"/>
    </row>
    <row r="719" customFormat="false" ht="13.2" hidden="false" customHeight="false" outlineLevel="0" collapsed="false">
      <c r="B719" s="79"/>
      <c r="C719" s="78"/>
      <c r="D719" s="79"/>
      <c r="E719" s="79"/>
      <c r="F719" s="79"/>
      <c r="G719" s="79"/>
      <c r="H719" s="79"/>
      <c r="I719" s="80"/>
      <c r="BR719" s="25"/>
    </row>
    <row r="720" customFormat="false" ht="13.2" hidden="false" customHeight="false" outlineLevel="0" collapsed="false">
      <c r="B720" s="79"/>
      <c r="C720" s="78"/>
      <c r="D720" s="79"/>
      <c r="E720" s="79"/>
      <c r="F720" s="79"/>
      <c r="G720" s="79"/>
      <c r="H720" s="79"/>
      <c r="I720" s="80"/>
      <c r="BR720" s="25"/>
    </row>
    <row r="721" customFormat="false" ht="13.2" hidden="false" customHeight="false" outlineLevel="0" collapsed="false">
      <c r="B721" s="79"/>
      <c r="C721" s="78"/>
      <c r="D721" s="79"/>
      <c r="E721" s="79"/>
      <c r="F721" s="79"/>
      <c r="G721" s="79"/>
      <c r="H721" s="79"/>
      <c r="I721" s="80"/>
      <c r="BR721" s="25"/>
    </row>
    <row r="722" customFormat="false" ht="13.2" hidden="false" customHeight="false" outlineLevel="0" collapsed="false">
      <c r="B722" s="79"/>
      <c r="C722" s="78"/>
      <c r="D722" s="79"/>
      <c r="E722" s="79"/>
      <c r="F722" s="79"/>
      <c r="G722" s="79"/>
      <c r="H722" s="79"/>
      <c r="I722" s="80"/>
      <c r="BR722" s="25"/>
    </row>
    <row r="723" customFormat="false" ht="13.2" hidden="false" customHeight="false" outlineLevel="0" collapsed="false">
      <c r="B723" s="79"/>
      <c r="C723" s="78"/>
      <c r="D723" s="79"/>
      <c r="E723" s="79"/>
      <c r="F723" s="79"/>
      <c r="G723" s="79"/>
      <c r="H723" s="79"/>
      <c r="I723" s="80"/>
      <c r="BR723" s="25"/>
    </row>
    <row r="724" customFormat="false" ht="13.2" hidden="false" customHeight="false" outlineLevel="0" collapsed="false">
      <c r="B724" s="79"/>
      <c r="C724" s="78"/>
      <c r="D724" s="79"/>
      <c r="E724" s="79"/>
      <c r="F724" s="79"/>
      <c r="G724" s="79"/>
      <c r="H724" s="79"/>
      <c r="I724" s="80"/>
      <c r="BR724" s="25"/>
    </row>
    <row r="725" customFormat="false" ht="13.2" hidden="false" customHeight="false" outlineLevel="0" collapsed="false">
      <c r="B725" s="79"/>
      <c r="C725" s="78"/>
      <c r="D725" s="79"/>
      <c r="E725" s="79"/>
      <c r="F725" s="79"/>
      <c r="G725" s="79"/>
      <c r="H725" s="79"/>
      <c r="I725" s="80"/>
      <c r="BR725" s="25"/>
    </row>
    <row r="726" customFormat="false" ht="13.2" hidden="false" customHeight="false" outlineLevel="0" collapsed="false">
      <c r="B726" s="79"/>
      <c r="C726" s="78"/>
      <c r="D726" s="79"/>
      <c r="E726" s="79"/>
      <c r="F726" s="79"/>
      <c r="G726" s="79"/>
      <c r="H726" s="79"/>
      <c r="I726" s="80"/>
      <c r="BR726" s="25"/>
    </row>
    <row r="727" customFormat="false" ht="13.2" hidden="false" customHeight="false" outlineLevel="0" collapsed="false">
      <c r="B727" s="79"/>
      <c r="C727" s="78"/>
      <c r="D727" s="79"/>
      <c r="E727" s="79"/>
      <c r="F727" s="79"/>
      <c r="G727" s="79"/>
      <c r="H727" s="79"/>
      <c r="I727" s="80"/>
      <c r="BR727" s="25"/>
    </row>
    <row r="728" customFormat="false" ht="13.2" hidden="false" customHeight="false" outlineLevel="0" collapsed="false">
      <c r="B728" s="79"/>
      <c r="C728" s="78"/>
      <c r="D728" s="79"/>
      <c r="E728" s="79"/>
      <c r="F728" s="79"/>
      <c r="G728" s="79"/>
      <c r="H728" s="79"/>
      <c r="I728" s="80"/>
      <c r="BR728" s="25"/>
    </row>
    <row r="729" customFormat="false" ht="13.2" hidden="false" customHeight="false" outlineLevel="0" collapsed="false">
      <c r="B729" s="79"/>
      <c r="C729" s="78"/>
      <c r="D729" s="79"/>
      <c r="E729" s="79"/>
      <c r="F729" s="79"/>
      <c r="G729" s="79"/>
      <c r="H729" s="79"/>
      <c r="I729" s="80"/>
      <c r="BR729" s="25"/>
    </row>
    <row r="730" customFormat="false" ht="13.2" hidden="false" customHeight="false" outlineLevel="0" collapsed="false">
      <c r="B730" s="79"/>
      <c r="C730" s="78"/>
      <c r="D730" s="79"/>
      <c r="E730" s="79"/>
      <c r="F730" s="79"/>
      <c r="G730" s="79"/>
      <c r="H730" s="79"/>
      <c r="I730" s="80"/>
      <c r="BR730" s="25"/>
    </row>
    <row r="731" customFormat="false" ht="13.2" hidden="false" customHeight="false" outlineLevel="0" collapsed="false">
      <c r="B731" s="79"/>
      <c r="C731" s="78"/>
      <c r="D731" s="79"/>
      <c r="E731" s="79"/>
      <c r="F731" s="79"/>
      <c r="G731" s="79"/>
      <c r="H731" s="79"/>
      <c r="I731" s="80"/>
      <c r="BR731" s="25"/>
    </row>
    <row r="732" customFormat="false" ht="13.2" hidden="false" customHeight="false" outlineLevel="0" collapsed="false">
      <c r="B732" s="79"/>
      <c r="C732" s="78"/>
      <c r="D732" s="79"/>
      <c r="E732" s="79"/>
      <c r="F732" s="79"/>
      <c r="G732" s="79"/>
      <c r="H732" s="79"/>
      <c r="I732" s="80"/>
      <c r="BR732" s="25"/>
    </row>
    <row r="733" customFormat="false" ht="13.2" hidden="false" customHeight="false" outlineLevel="0" collapsed="false">
      <c r="B733" s="79"/>
      <c r="C733" s="78"/>
      <c r="D733" s="79"/>
      <c r="E733" s="79"/>
      <c r="F733" s="79"/>
      <c r="G733" s="79"/>
      <c r="H733" s="79"/>
      <c r="I733" s="80"/>
      <c r="BR733" s="25"/>
    </row>
    <row r="734" customFormat="false" ht="13.2" hidden="false" customHeight="false" outlineLevel="0" collapsed="false">
      <c r="B734" s="79"/>
      <c r="C734" s="78"/>
      <c r="D734" s="79"/>
      <c r="E734" s="79"/>
      <c r="F734" s="79"/>
      <c r="G734" s="79"/>
      <c r="H734" s="79"/>
      <c r="I734" s="80"/>
      <c r="BR734" s="25"/>
    </row>
    <row r="735" customFormat="false" ht="13.2" hidden="false" customHeight="false" outlineLevel="0" collapsed="false">
      <c r="B735" s="79"/>
      <c r="C735" s="78"/>
      <c r="D735" s="79"/>
      <c r="E735" s="79"/>
      <c r="F735" s="79"/>
      <c r="G735" s="79"/>
      <c r="H735" s="79"/>
      <c r="I735" s="80"/>
      <c r="BR735" s="25"/>
    </row>
    <row r="736" customFormat="false" ht="13.2" hidden="false" customHeight="false" outlineLevel="0" collapsed="false">
      <c r="B736" s="79"/>
      <c r="C736" s="78"/>
      <c r="D736" s="79"/>
      <c r="E736" s="79"/>
      <c r="F736" s="79"/>
      <c r="G736" s="79"/>
      <c r="H736" s="79"/>
      <c r="I736" s="80"/>
      <c r="BR736" s="25"/>
    </row>
    <row r="737" customFormat="false" ht="13.2" hidden="false" customHeight="false" outlineLevel="0" collapsed="false">
      <c r="B737" s="79"/>
      <c r="C737" s="78"/>
      <c r="D737" s="79"/>
      <c r="E737" s="79"/>
      <c r="F737" s="79"/>
      <c r="G737" s="79"/>
      <c r="H737" s="79"/>
      <c r="I737" s="80"/>
      <c r="BR737" s="25"/>
    </row>
    <row r="738" customFormat="false" ht="13.2" hidden="false" customHeight="false" outlineLevel="0" collapsed="false">
      <c r="B738" s="79"/>
      <c r="C738" s="78"/>
      <c r="D738" s="79"/>
      <c r="E738" s="79"/>
      <c r="F738" s="79"/>
      <c r="G738" s="79"/>
      <c r="H738" s="79"/>
      <c r="I738" s="80"/>
      <c r="BR738" s="25"/>
    </row>
    <row r="739" customFormat="false" ht="13.2" hidden="false" customHeight="false" outlineLevel="0" collapsed="false">
      <c r="B739" s="79"/>
      <c r="C739" s="78"/>
      <c r="D739" s="79"/>
      <c r="E739" s="79"/>
      <c r="F739" s="79"/>
      <c r="G739" s="79"/>
      <c r="H739" s="79"/>
      <c r="I739" s="80"/>
      <c r="BR739" s="25"/>
    </row>
    <row r="740" customFormat="false" ht="13.2" hidden="false" customHeight="false" outlineLevel="0" collapsed="false">
      <c r="B740" s="79"/>
      <c r="C740" s="78"/>
      <c r="D740" s="79"/>
      <c r="E740" s="79"/>
      <c r="F740" s="79"/>
      <c r="G740" s="79"/>
      <c r="H740" s="79"/>
      <c r="I740" s="80"/>
      <c r="BR740" s="25"/>
    </row>
    <row r="741" customFormat="false" ht="13.2" hidden="false" customHeight="false" outlineLevel="0" collapsed="false">
      <c r="B741" s="79"/>
      <c r="C741" s="78"/>
      <c r="D741" s="79"/>
      <c r="E741" s="79"/>
      <c r="F741" s="79"/>
      <c r="G741" s="79"/>
      <c r="H741" s="79"/>
      <c r="I741" s="80"/>
      <c r="BR741" s="25"/>
    </row>
    <row r="742" customFormat="false" ht="13.2" hidden="false" customHeight="false" outlineLevel="0" collapsed="false">
      <c r="B742" s="79"/>
      <c r="C742" s="78"/>
      <c r="D742" s="79"/>
      <c r="E742" s="79"/>
      <c r="F742" s="79"/>
      <c r="G742" s="79"/>
      <c r="H742" s="79"/>
      <c r="I742" s="80"/>
      <c r="BR742" s="25"/>
    </row>
    <row r="743" customFormat="false" ht="13.2" hidden="false" customHeight="false" outlineLevel="0" collapsed="false">
      <c r="B743" s="79"/>
      <c r="C743" s="78"/>
      <c r="D743" s="79"/>
      <c r="E743" s="79"/>
      <c r="F743" s="79"/>
      <c r="G743" s="79"/>
      <c r="H743" s="79"/>
      <c r="I743" s="80"/>
      <c r="BR743" s="25"/>
    </row>
    <row r="744" customFormat="false" ht="13.2" hidden="false" customHeight="false" outlineLevel="0" collapsed="false">
      <c r="B744" s="79"/>
      <c r="C744" s="78"/>
      <c r="D744" s="79"/>
      <c r="E744" s="79"/>
      <c r="F744" s="79"/>
      <c r="G744" s="79"/>
      <c r="H744" s="79"/>
      <c r="I744" s="80"/>
      <c r="BR744" s="25"/>
    </row>
    <row r="745" customFormat="false" ht="13.2" hidden="false" customHeight="false" outlineLevel="0" collapsed="false">
      <c r="B745" s="79"/>
      <c r="C745" s="78"/>
      <c r="D745" s="79"/>
      <c r="E745" s="79"/>
      <c r="F745" s="79"/>
      <c r="G745" s="79"/>
      <c r="H745" s="79"/>
      <c r="I745" s="80"/>
      <c r="BR745" s="25"/>
    </row>
    <row r="746" customFormat="false" ht="13.2" hidden="false" customHeight="false" outlineLevel="0" collapsed="false">
      <c r="B746" s="79"/>
      <c r="C746" s="78"/>
      <c r="D746" s="79"/>
      <c r="E746" s="79"/>
      <c r="F746" s="79"/>
      <c r="G746" s="79"/>
      <c r="H746" s="79"/>
      <c r="I746" s="80"/>
      <c r="BR746" s="25"/>
    </row>
    <row r="747" customFormat="false" ht="13.2" hidden="false" customHeight="false" outlineLevel="0" collapsed="false">
      <c r="B747" s="79"/>
      <c r="C747" s="78"/>
      <c r="D747" s="79"/>
      <c r="E747" s="79"/>
      <c r="F747" s="79"/>
      <c r="G747" s="79"/>
      <c r="H747" s="79"/>
      <c r="I747" s="80"/>
      <c r="BR747" s="25"/>
    </row>
    <row r="748" customFormat="false" ht="13.2" hidden="false" customHeight="false" outlineLevel="0" collapsed="false">
      <c r="B748" s="79"/>
      <c r="C748" s="78"/>
      <c r="D748" s="79"/>
      <c r="E748" s="79"/>
      <c r="F748" s="79"/>
      <c r="G748" s="79"/>
      <c r="H748" s="79"/>
      <c r="I748" s="80"/>
      <c r="BR748" s="25"/>
    </row>
    <row r="749" customFormat="false" ht="13.2" hidden="false" customHeight="false" outlineLevel="0" collapsed="false">
      <c r="B749" s="79"/>
      <c r="C749" s="78"/>
      <c r="D749" s="79"/>
      <c r="E749" s="79"/>
      <c r="F749" s="79"/>
      <c r="G749" s="79"/>
      <c r="H749" s="79"/>
      <c r="I749" s="80"/>
      <c r="BR749" s="25"/>
    </row>
    <row r="750" customFormat="false" ht="13.2" hidden="false" customHeight="false" outlineLevel="0" collapsed="false">
      <c r="B750" s="79"/>
      <c r="C750" s="78"/>
      <c r="D750" s="79"/>
      <c r="E750" s="79"/>
      <c r="F750" s="79"/>
      <c r="G750" s="79"/>
      <c r="H750" s="79"/>
      <c r="I750" s="80"/>
    </row>
    <row r="751" customFormat="false" ht="13.2" hidden="false" customHeight="false" outlineLevel="0" collapsed="false">
      <c r="B751" s="79"/>
      <c r="C751" s="78"/>
      <c r="D751" s="79"/>
      <c r="E751" s="79"/>
      <c r="F751" s="79"/>
      <c r="G751" s="79"/>
      <c r="H751" s="79"/>
      <c r="I751" s="80"/>
    </row>
    <row r="752" customFormat="false" ht="13.2" hidden="false" customHeight="false" outlineLevel="0" collapsed="false">
      <c r="B752" s="79"/>
      <c r="C752" s="78"/>
      <c r="D752" s="79"/>
      <c r="E752" s="79"/>
      <c r="F752" s="79"/>
      <c r="G752" s="79"/>
      <c r="H752" s="79"/>
      <c r="I752" s="80"/>
    </row>
    <row r="753" customFormat="false" ht="13.2" hidden="false" customHeight="false" outlineLevel="0" collapsed="false">
      <c r="B753" s="79"/>
      <c r="C753" s="78"/>
      <c r="D753" s="79"/>
      <c r="E753" s="79"/>
      <c r="F753" s="79"/>
      <c r="G753" s="79"/>
      <c r="H753" s="79"/>
      <c r="I753" s="80"/>
    </row>
    <row r="754" customFormat="false" ht="13.2" hidden="false" customHeight="false" outlineLevel="0" collapsed="false">
      <c r="B754" s="79"/>
      <c r="C754" s="78"/>
      <c r="D754" s="79"/>
      <c r="E754" s="79"/>
      <c r="F754" s="79"/>
      <c r="G754" s="79"/>
      <c r="H754" s="79"/>
      <c r="I754" s="80"/>
    </row>
    <row r="755" customFormat="false" ht="13.2" hidden="false" customHeight="false" outlineLevel="0" collapsed="false">
      <c r="B755" s="79"/>
      <c r="C755" s="78"/>
      <c r="D755" s="79"/>
      <c r="E755" s="79"/>
      <c r="F755" s="79"/>
      <c r="G755" s="79"/>
      <c r="H755" s="79"/>
      <c r="I755" s="80"/>
    </row>
    <row r="756" customFormat="false" ht="13.2" hidden="false" customHeight="false" outlineLevel="0" collapsed="false">
      <c r="B756" s="79"/>
      <c r="C756" s="78"/>
      <c r="D756" s="79"/>
      <c r="E756" s="79"/>
      <c r="F756" s="79"/>
      <c r="G756" s="79"/>
      <c r="H756" s="79"/>
      <c r="I756" s="80"/>
    </row>
    <row r="757" customFormat="false" ht="13.2" hidden="false" customHeight="false" outlineLevel="0" collapsed="false">
      <c r="B757" s="79"/>
      <c r="C757" s="78"/>
      <c r="D757" s="79"/>
      <c r="E757" s="79"/>
      <c r="F757" s="79"/>
      <c r="G757" s="79"/>
      <c r="H757" s="79"/>
      <c r="I757" s="80"/>
    </row>
    <row r="758" customFormat="false" ht="13.2" hidden="false" customHeight="false" outlineLevel="0" collapsed="false">
      <c r="B758" s="79"/>
      <c r="C758" s="78"/>
      <c r="D758" s="79"/>
      <c r="E758" s="79"/>
      <c r="F758" s="79"/>
      <c r="G758" s="79"/>
      <c r="H758" s="79"/>
      <c r="I758" s="80"/>
    </row>
    <row r="759" customFormat="false" ht="13.2" hidden="false" customHeight="false" outlineLevel="0" collapsed="false">
      <c r="B759" s="79"/>
      <c r="C759" s="78"/>
      <c r="D759" s="79"/>
      <c r="E759" s="79"/>
      <c r="F759" s="79"/>
      <c r="G759" s="79"/>
      <c r="H759" s="79"/>
      <c r="I759" s="80"/>
    </row>
    <row r="760" customFormat="false" ht="13.2" hidden="false" customHeight="false" outlineLevel="0" collapsed="false">
      <c r="B760" s="79"/>
      <c r="C760" s="78"/>
      <c r="D760" s="79"/>
      <c r="E760" s="79"/>
      <c r="F760" s="79"/>
      <c r="G760" s="79"/>
      <c r="H760" s="79"/>
      <c r="I760" s="80"/>
    </row>
    <row r="761" customFormat="false" ht="13.2" hidden="false" customHeight="false" outlineLevel="0" collapsed="false">
      <c r="B761" s="79"/>
      <c r="C761" s="78"/>
      <c r="D761" s="79"/>
      <c r="E761" s="79"/>
      <c r="F761" s="79"/>
      <c r="G761" s="79"/>
      <c r="H761" s="79"/>
      <c r="I761" s="80"/>
    </row>
    <row r="762" customFormat="false" ht="13.2" hidden="false" customHeight="false" outlineLevel="0" collapsed="false">
      <c r="B762" s="79"/>
      <c r="C762" s="78"/>
      <c r="D762" s="79"/>
      <c r="E762" s="79"/>
      <c r="F762" s="79"/>
      <c r="G762" s="79"/>
      <c r="H762" s="79"/>
      <c r="I762" s="80"/>
    </row>
    <row r="763" customFormat="false" ht="13.2" hidden="false" customHeight="false" outlineLevel="0" collapsed="false">
      <c r="B763" s="79"/>
      <c r="C763" s="78"/>
      <c r="D763" s="79"/>
      <c r="E763" s="79"/>
      <c r="F763" s="79"/>
      <c r="G763" s="79"/>
      <c r="H763" s="79"/>
      <c r="I763" s="80"/>
    </row>
    <row r="764" customFormat="false" ht="13.2" hidden="false" customHeight="false" outlineLevel="0" collapsed="false">
      <c r="B764" s="79"/>
      <c r="C764" s="78"/>
      <c r="D764" s="79"/>
      <c r="E764" s="79"/>
      <c r="F764" s="79"/>
      <c r="G764" s="79"/>
      <c r="H764" s="79"/>
      <c r="I764" s="80"/>
    </row>
    <row r="765" customFormat="false" ht="13.2" hidden="false" customHeight="false" outlineLevel="0" collapsed="false">
      <c r="B765" s="79"/>
      <c r="C765" s="78"/>
      <c r="D765" s="79"/>
      <c r="E765" s="79"/>
      <c r="F765" s="79"/>
      <c r="G765" s="79"/>
      <c r="H765" s="79"/>
      <c r="I765" s="80"/>
    </row>
    <row r="766" customFormat="false" ht="13.2" hidden="false" customHeight="false" outlineLevel="0" collapsed="false">
      <c r="B766" s="79"/>
      <c r="C766" s="78"/>
      <c r="D766" s="79"/>
      <c r="E766" s="79"/>
      <c r="F766" s="79"/>
      <c r="G766" s="79"/>
      <c r="H766" s="79"/>
      <c r="I766" s="80"/>
    </row>
    <row r="767" customFormat="false" ht="13.2" hidden="false" customHeight="false" outlineLevel="0" collapsed="false">
      <c r="B767" s="79"/>
      <c r="C767" s="78"/>
      <c r="D767" s="79"/>
      <c r="E767" s="79"/>
      <c r="F767" s="79"/>
      <c r="G767" s="79"/>
      <c r="H767" s="79"/>
      <c r="I767" s="80"/>
    </row>
    <row r="768" customFormat="false" ht="13.2" hidden="false" customHeight="false" outlineLevel="0" collapsed="false">
      <c r="B768" s="79"/>
      <c r="C768" s="78"/>
      <c r="D768" s="79"/>
      <c r="E768" s="79"/>
      <c r="F768" s="79"/>
      <c r="G768" s="79"/>
      <c r="H768" s="79"/>
      <c r="I768" s="80"/>
    </row>
    <row r="769" customFormat="false" ht="13.2" hidden="false" customHeight="false" outlineLevel="0" collapsed="false">
      <c r="B769" s="79"/>
      <c r="C769" s="78"/>
      <c r="D769" s="79"/>
      <c r="E769" s="79"/>
      <c r="F769" s="79"/>
      <c r="G769" s="79"/>
      <c r="H769" s="79"/>
      <c r="I769" s="80"/>
    </row>
    <row r="770" customFormat="false" ht="13.2" hidden="false" customHeight="false" outlineLevel="0" collapsed="false">
      <c r="B770" s="79"/>
      <c r="C770" s="78"/>
      <c r="D770" s="79"/>
      <c r="E770" s="79"/>
      <c r="F770" s="79"/>
      <c r="G770" s="79"/>
      <c r="H770" s="79"/>
      <c r="I770" s="80"/>
    </row>
    <row r="771" customFormat="false" ht="13.2" hidden="false" customHeight="false" outlineLevel="0" collapsed="false">
      <c r="B771" s="79"/>
      <c r="C771" s="78"/>
      <c r="D771" s="79"/>
      <c r="E771" s="79"/>
      <c r="F771" s="79"/>
      <c r="G771" s="79"/>
      <c r="H771" s="79"/>
      <c r="I771" s="80"/>
    </row>
    <row r="772" customFormat="false" ht="13.2" hidden="false" customHeight="false" outlineLevel="0" collapsed="false">
      <c r="B772" s="79"/>
      <c r="C772" s="78"/>
      <c r="D772" s="79"/>
      <c r="E772" s="79"/>
      <c r="F772" s="79"/>
      <c r="G772" s="79"/>
      <c r="H772" s="79"/>
      <c r="I772" s="80"/>
    </row>
    <row r="773" customFormat="false" ht="13.2" hidden="false" customHeight="false" outlineLevel="0" collapsed="false">
      <c r="B773" s="79"/>
      <c r="C773" s="78"/>
      <c r="D773" s="79"/>
      <c r="E773" s="79"/>
      <c r="F773" s="79"/>
      <c r="G773" s="79"/>
      <c r="H773" s="79"/>
      <c r="I773" s="80"/>
    </row>
    <row r="774" customFormat="false" ht="13.2" hidden="false" customHeight="false" outlineLevel="0" collapsed="false">
      <c r="B774" s="79"/>
      <c r="C774" s="78"/>
      <c r="D774" s="79"/>
      <c r="E774" s="79"/>
      <c r="F774" s="79"/>
      <c r="G774" s="79"/>
      <c r="H774" s="79"/>
      <c r="I774" s="80"/>
    </row>
    <row r="775" customFormat="false" ht="13.2" hidden="false" customHeight="false" outlineLevel="0" collapsed="false">
      <c r="B775" s="79"/>
      <c r="C775" s="78"/>
      <c r="D775" s="79"/>
      <c r="E775" s="79"/>
      <c r="F775" s="79"/>
      <c r="G775" s="79"/>
      <c r="H775" s="79"/>
      <c r="I775" s="80"/>
    </row>
    <row r="776" customFormat="false" ht="13.2" hidden="false" customHeight="false" outlineLevel="0" collapsed="false">
      <c r="B776" s="79"/>
      <c r="C776" s="78"/>
      <c r="D776" s="79"/>
      <c r="E776" s="79"/>
      <c r="F776" s="79"/>
      <c r="G776" s="79"/>
      <c r="H776" s="79"/>
      <c r="I776" s="80"/>
    </row>
    <row r="777" customFormat="false" ht="13.2" hidden="false" customHeight="false" outlineLevel="0" collapsed="false">
      <c r="B777" s="79"/>
      <c r="C777" s="78"/>
      <c r="D777" s="79"/>
      <c r="E777" s="79"/>
      <c r="F777" s="79"/>
      <c r="G777" s="79"/>
      <c r="H777" s="79"/>
      <c r="I777" s="80"/>
    </row>
    <row r="778" customFormat="false" ht="13.2" hidden="false" customHeight="false" outlineLevel="0" collapsed="false">
      <c r="B778" s="79"/>
      <c r="C778" s="78"/>
      <c r="D778" s="79"/>
      <c r="E778" s="79"/>
      <c r="F778" s="79"/>
      <c r="G778" s="79"/>
      <c r="H778" s="79"/>
      <c r="I778" s="80"/>
    </row>
    <row r="779" customFormat="false" ht="13.2" hidden="false" customHeight="false" outlineLevel="0" collapsed="false">
      <c r="B779" s="79"/>
      <c r="C779" s="78"/>
      <c r="D779" s="79"/>
      <c r="E779" s="79"/>
      <c r="F779" s="79"/>
      <c r="G779" s="79"/>
      <c r="H779" s="79"/>
      <c r="I779" s="80"/>
    </row>
    <row r="780" customFormat="false" ht="13.2" hidden="false" customHeight="false" outlineLevel="0" collapsed="false">
      <c r="B780" s="79"/>
      <c r="C780" s="78"/>
      <c r="D780" s="79"/>
      <c r="E780" s="79"/>
      <c r="F780" s="79"/>
      <c r="G780" s="79"/>
      <c r="H780" s="79"/>
      <c r="I780" s="80"/>
    </row>
    <row r="781" customFormat="false" ht="13.2" hidden="false" customHeight="false" outlineLevel="0" collapsed="false">
      <c r="B781" s="79"/>
      <c r="C781" s="78"/>
      <c r="D781" s="79"/>
      <c r="E781" s="79"/>
      <c r="F781" s="79"/>
      <c r="G781" s="79"/>
      <c r="H781" s="79"/>
      <c r="I781" s="80"/>
    </row>
    <row r="782" customFormat="false" ht="13.2" hidden="false" customHeight="false" outlineLevel="0" collapsed="false">
      <c r="B782" s="79"/>
      <c r="C782" s="78"/>
      <c r="D782" s="79"/>
      <c r="E782" s="79"/>
      <c r="F782" s="79"/>
      <c r="G782" s="79"/>
      <c r="H782" s="79"/>
      <c r="I782" s="80"/>
    </row>
    <row r="783" customFormat="false" ht="13.2" hidden="false" customHeight="false" outlineLevel="0" collapsed="false">
      <c r="B783" s="79"/>
      <c r="C783" s="78"/>
      <c r="D783" s="79"/>
      <c r="E783" s="79"/>
      <c r="F783" s="79"/>
      <c r="G783" s="79"/>
      <c r="H783" s="79"/>
      <c r="I783" s="80"/>
    </row>
    <row r="784" customFormat="false" ht="13.2" hidden="false" customHeight="false" outlineLevel="0" collapsed="false">
      <c r="B784" s="79"/>
      <c r="C784" s="78"/>
      <c r="D784" s="79"/>
      <c r="E784" s="79"/>
      <c r="F784" s="79"/>
      <c r="G784" s="79"/>
      <c r="H784" s="79"/>
      <c r="I784" s="80"/>
    </row>
    <row r="785" customFormat="false" ht="13.2" hidden="false" customHeight="false" outlineLevel="0" collapsed="false">
      <c r="B785" s="79"/>
      <c r="C785" s="78"/>
      <c r="D785" s="79"/>
      <c r="E785" s="79"/>
      <c r="F785" s="79"/>
      <c r="G785" s="79"/>
      <c r="H785" s="79"/>
      <c r="I785" s="80"/>
    </row>
    <row r="786" customFormat="false" ht="13.2" hidden="false" customHeight="false" outlineLevel="0" collapsed="false">
      <c r="B786" s="79"/>
      <c r="C786" s="78"/>
      <c r="D786" s="79"/>
      <c r="E786" s="79"/>
      <c r="F786" s="79"/>
      <c r="G786" s="79"/>
      <c r="H786" s="79"/>
      <c r="I786" s="80"/>
    </row>
    <row r="787" customFormat="false" ht="13.2" hidden="false" customHeight="false" outlineLevel="0" collapsed="false">
      <c r="B787" s="79"/>
      <c r="C787" s="78"/>
      <c r="D787" s="79"/>
      <c r="E787" s="79"/>
      <c r="F787" s="79"/>
      <c r="G787" s="79"/>
      <c r="H787" s="79"/>
      <c r="I787" s="80"/>
    </row>
    <row r="788" customFormat="false" ht="13.2" hidden="false" customHeight="false" outlineLevel="0" collapsed="false">
      <c r="B788" s="79"/>
      <c r="C788" s="78"/>
      <c r="D788" s="79"/>
      <c r="E788" s="79"/>
      <c r="F788" s="79"/>
      <c r="G788" s="79"/>
      <c r="H788" s="79"/>
      <c r="I788" s="80"/>
    </row>
    <row r="789" customFormat="false" ht="13.2" hidden="false" customHeight="false" outlineLevel="0" collapsed="false">
      <c r="B789" s="79"/>
      <c r="C789" s="78"/>
      <c r="D789" s="79"/>
      <c r="E789" s="79"/>
      <c r="F789" s="79"/>
      <c r="G789" s="79"/>
      <c r="H789" s="79"/>
      <c r="I789" s="80"/>
    </row>
    <row r="790" customFormat="false" ht="13.2" hidden="false" customHeight="false" outlineLevel="0" collapsed="false">
      <c r="B790" s="79"/>
      <c r="C790" s="78"/>
      <c r="D790" s="79"/>
      <c r="E790" s="79"/>
      <c r="F790" s="79"/>
      <c r="G790" s="79"/>
      <c r="H790" s="79"/>
      <c r="I790" s="80"/>
    </row>
    <row r="791" customFormat="false" ht="13.2" hidden="false" customHeight="false" outlineLevel="0" collapsed="false">
      <c r="B791" s="79"/>
      <c r="C791" s="78"/>
      <c r="D791" s="79"/>
      <c r="E791" s="79"/>
      <c r="F791" s="79"/>
      <c r="G791" s="79"/>
      <c r="H791" s="79"/>
      <c r="I791" s="80"/>
    </row>
    <row r="792" customFormat="false" ht="13.2" hidden="false" customHeight="false" outlineLevel="0" collapsed="false">
      <c r="B792" s="79"/>
      <c r="C792" s="78"/>
      <c r="D792" s="79"/>
      <c r="E792" s="79"/>
      <c r="F792" s="79"/>
      <c r="G792" s="79"/>
      <c r="H792" s="79"/>
      <c r="I792" s="80"/>
    </row>
    <row r="793" customFormat="false" ht="13.2" hidden="false" customHeight="false" outlineLevel="0" collapsed="false">
      <c r="B793" s="79"/>
      <c r="C793" s="78"/>
      <c r="D793" s="79"/>
      <c r="E793" s="79"/>
      <c r="F793" s="79"/>
      <c r="G793" s="79"/>
      <c r="H793" s="79"/>
      <c r="I793" s="80"/>
    </row>
    <row r="794" customFormat="false" ht="13.2" hidden="false" customHeight="false" outlineLevel="0" collapsed="false">
      <c r="B794" s="79"/>
      <c r="C794" s="78"/>
      <c r="D794" s="79"/>
      <c r="E794" s="79"/>
      <c r="F794" s="79"/>
      <c r="G794" s="79"/>
      <c r="H794" s="79"/>
      <c r="I794" s="80"/>
    </row>
    <row r="795" customFormat="false" ht="13.2" hidden="false" customHeight="false" outlineLevel="0" collapsed="false">
      <c r="B795" s="79"/>
      <c r="C795" s="78"/>
      <c r="D795" s="79"/>
      <c r="E795" s="79"/>
      <c r="F795" s="79"/>
      <c r="G795" s="79"/>
      <c r="H795" s="79"/>
      <c r="I795" s="80"/>
    </row>
    <row r="796" customFormat="false" ht="13.2" hidden="false" customHeight="false" outlineLevel="0" collapsed="false">
      <c r="B796" s="79"/>
      <c r="C796" s="78"/>
      <c r="D796" s="79"/>
      <c r="E796" s="79"/>
      <c r="F796" s="79"/>
      <c r="G796" s="79"/>
      <c r="H796" s="79"/>
      <c r="I796" s="80"/>
    </row>
    <row r="797" customFormat="false" ht="13.2" hidden="false" customHeight="false" outlineLevel="0" collapsed="false">
      <c r="B797" s="79"/>
      <c r="C797" s="78"/>
      <c r="D797" s="79"/>
      <c r="E797" s="79"/>
      <c r="F797" s="79"/>
      <c r="G797" s="79"/>
      <c r="H797" s="79"/>
      <c r="I797" s="80"/>
    </row>
    <row r="798" customFormat="false" ht="13.2" hidden="false" customHeight="false" outlineLevel="0" collapsed="false">
      <c r="B798" s="79"/>
      <c r="C798" s="78"/>
      <c r="D798" s="79"/>
      <c r="E798" s="79"/>
      <c r="F798" s="79"/>
      <c r="G798" s="79"/>
      <c r="H798" s="79"/>
      <c r="I798" s="80"/>
    </row>
    <row r="799" customFormat="false" ht="13.2" hidden="false" customHeight="false" outlineLevel="0" collapsed="false">
      <c r="B799" s="79"/>
      <c r="C799" s="78"/>
      <c r="D799" s="79"/>
      <c r="E799" s="79"/>
      <c r="F799" s="79"/>
      <c r="G799" s="79"/>
      <c r="H799" s="79"/>
      <c r="I799" s="80"/>
    </row>
    <row r="800" customFormat="false" ht="13.2" hidden="false" customHeight="false" outlineLevel="0" collapsed="false">
      <c r="B800" s="79"/>
      <c r="C800" s="78"/>
      <c r="D800" s="79"/>
      <c r="E800" s="79"/>
      <c r="F800" s="79"/>
      <c r="G800" s="79"/>
      <c r="H800" s="79"/>
      <c r="I800" s="80"/>
    </row>
    <row r="801" customFormat="false" ht="13.2" hidden="false" customHeight="false" outlineLevel="0" collapsed="false">
      <c r="B801" s="79"/>
      <c r="C801" s="78"/>
      <c r="D801" s="79"/>
      <c r="E801" s="79"/>
      <c r="F801" s="79"/>
      <c r="G801" s="79"/>
      <c r="H801" s="79"/>
      <c r="I801" s="80"/>
    </row>
    <row r="802" customFormat="false" ht="13.2" hidden="false" customHeight="false" outlineLevel="0" collapsed="false">
      <c r="B802" s="79"/>
      <c r="C802" s="78"/>
      <c r="D802" s="79"/>
      <c r="E802" s="79"/>
      <c r="F802" s="79"/>
      <c r="G802" s="79"/>
      <c r="H802" s="79"/>
      <c r="I802" s="80"/>
    </row>
    <row r="803" customFormat="false" ht="13.2" hidden="false" customHeight="false" outlineLevel="0" collapsed="false">
      <c r="B803" s="79"/>
      <c r="C803" s="78"/>
      <c r="D803" s="79"/>
      <c r="E803" s="79"/>
      <c r="F803" s="79"/>
      <c r="G803" s="79"/>
      <c r="H803" s="79"/>
      <c r="I803" s="80"/>
    </row>
    <row r="804" customFormat="false" ht="13.2" hidden="false" customHeight="false" outlineLevel="0" collapsed="false">
      <c r="B804" s="79"/>
      <c r="C804" s="78"/>
      <c r="D804" s="79"/>
      <c r="E804" s="79"/>
      <c r="F804" s="79"/>
      <c r="G804" s="79"/>
      <c r="H804" s="79"/>
      <c r="I804" s="80"/>
    </row>
    <row r="805" customFormat="false" ht="13.2" hidden="false" customHeight="false" outlineLevel="0" collapsed="false">
      <c r="B805" s="79"/>
      <c r="C805" s="78"/>
      <c r="D805" s="79"/>
      <c r="E805" s="79"/>
      <c r="F805" s="79"/>
      <c r="G805" s="79"/>
      <c r="H805" s="79"/>
      <c r="I805" s="80"/>
    </row>
    <row r="806" customFormat="false" ht="13.2" hidden="false" customHeight="false" outlineLevel="0" collapsed="false">
      <c r="B806" s="79"/>
      <c r="C806" s="78"/>
      <c r="D806" s="79"/>
      <c r="E806" s="79"/>
      <c r="F806" s="79"/>
      <c r="G806" s="79"/>
      <c r="H806" s="79"/>
      <c r="I806" s="80"/>
    </row>
    <row r="807" customFormat="false" ht="13.2" hidden="false" customHeight="false" outlineLevel="0" collapsed="false">
      <c r="B807" s="79"/>
      <c r="C807" s="78"/>
      <c r="D807" s="79"/>
      <c r="E807" s="79"/>
      <c r="F807" s="79"/>
      <c r="G807" s="79"/>
      <c r="H807" s="79"/>
      <c r="I807" s="80"/>
    </row>
    <row r="808" customFormat="false" ht="13.2" hidden="false" customHeight="false" outlineLevel="0" collapsed="false">
      <c r="B808" s="79"/>
      <c r="C808" s="78"/>
      <c r="D808" s="79"/>
      <c r="E808" s="79"/>
      <c r="F808" s="79"/>
      <c r="G808" s="79"/>
      <c r="H808" s="79"/>
      <c r="I808" s="80"/>
    </row>
    <row r="809" customFormat="false" ht="13.2" hidden="false" customHeight="false" outlineLevel="0" collapsed="false">
      <c r="B809" s="79"/>
      <c r="C809" s="78"/>
      <c r="D809" s="79"/>
      <c r="E809" s="79"/>
      <c r="F809" s="79"/>
      <c r="G809" s="79"/>
      <c r="H809" s="79"/>
      <c r="I809" s="80"/>
    </row>
    <row r="810" customFormat="false" ht="13.2" hidden="false" customHeight="false" outlineLevel="0" collapsed="false">
      <c r="B810" s="79"/>
      <c r="C810" s="78"/>
      <c r="D810" s="79"/>
      <c r="E810" s="79"/>
      <c r="F810" s="79"/>
      <c r="G810" s="79"/>
      <c r="H810" s="79"/>
      <c r="I810" s="80"/>
    </row>
    <row r="811" customFormat="false" ht="13.2" hidden="false" customHeight="false" outlineLevel="0" collapsed="false">
      <c r="B811" s="79"/>
      <c r="C811" s="78"/>
      <c r="D811" s="79"/>
      <c r="E811" s="79"/>
      <c r="F811" s="79"/>
      <c r="G811" s="79"/>
      <c r="H811" s="79"/>
      <c r="I811" s="80"/>
    </row>
    <row r="812" customFormat="false" ht="13.2" hidden="false" customHeight="false" outlineLevel="0" collapsed="false">
      <c r="B812" s="79"/>
      <c r="C812" s="78"/>
      <c r="D812" s="79"/>
      <c r="E812" s="79"/>
      <c r="F812" s="79"/>
      <c r="G812" s="79"/>
      <c r="H812" s="79"/>
      <c r="I812" s="80"/>
    </row>
    <row r="813" customFormat="false" ht="13.2" hidden="false" customHeight="false" outlineLevel="0" collapsed="false">
      <c r="B813" s="79"/>
      <c r="C813" s="78"/>
      <c r="D813" s="79"/>
      <c r="E813" s="79"/>
      <c r="F813" s="79"/>
      <c r="G813" s="79"/>
      <c r="H813" s="79"/>
      <c r="I813" s="80"/>
    </row>
    <row r="814" customFormat="false" ht="13.2" hidden="false" customHeight="false" outlineLevel="0" collapsed="false">
      <c r="B814" s="79"/>
      <c r="C814" s="78"/>
      <c r="D814" s="79"/>
      <c r="E814" s="79"/>
      <c r="F814" s="79"/>
      <c r="G814" s="79"/>
      <c r="H814" s="79"/>
      <c r="I814" s="80"/>
    </row>
    <row r="815" customFormat="false" ht="13.2" hidden="false" customHeight="false" outlineLevel="0" collapsed="false">
      <c r="B815" s="79"/>
      <c r="C815" s="78"/>
      <c r="D815" s="79"/>
      <c r="E815" s="79"/>
      <c r="F815" s="79"/>
      <c r="G815" s="79"/>
      <c r="H815" s="79"/>
      <c r="I815" s="80"/>
    </row>
    <row r="816" customFormat="false" ht="13.2" hidden="false" customHeight="false" outlineLevel="0" collapsed="false">
      <c r="B816" s="79"/>
      <c r="C816" s="78"/>
      <c r="D816" s="79"/>
      <c r="E816" s="79"/>
      <c r="F816" s="79"/>
      <c r="G816" s="79"/>
      <c r="H816" s="79"/>
      <c r="I816" s="80"/>
    </row>
    <row r="817" customFormat="false" ht="13.2" hidden="false" customHeight="false" outlineLevel="0" collapsed="false">
      <c r="B817" s="79"/>
      <c r="C817" s="78"/>
      <c r="D817" s="79"/>
      <c r="E817" s="79"/>
      <c r="F817" s="79"/>
      <c r="G817" s="79"/>
      <c r="H817" s="79"/>
      <c r="I817" s="80"/>
    </row>
    <row r="818" customFormat="false" ht="13.2" hidden="false" customHeight="false" outlineLevel="0" collapsed="false">
      <c r="B818" s="79"/>
      <c r="C818" s="78"/>
      <c r="D818" s="79"/>
      <c r="E818" s="79"/>
      <c r="F818" s="79"/>
      <c r="G818" s="79"/>
      <c r="H818" s="79"/>
      <c r="I818" s="80"/>
    </row>
    <row r="819" customFormat="false" ht="13.2" hidden="false" customHeight="false" outlineLevel="0" collapsed="false">
      <c r="B819" s="79"/>
      <c r="C819" s="78"/>
      <c r="D819" s="79"/>
      <c r="E819" s="79"/>
      <c r="F819" s="79"/>
      <c r="G819" s="79"/>
      <c r="H819" s="79"/>
      <c r="I819" s="80"/>
    </row>
    <row r="820" customFormat="false" ht="13.2" hidden="false" customHeight="false" outlineLevel="0" collapsed="false">
      <c r="B820" s="79"/>
      <c r="C820" s="78"/>
      <c r="D820" s="79"/>
      <c r="E820" s="79"/>
      <c r="F820" s="79"/>
      <c r="G820" s="79"/>
      <c r="H820" s="79"/>
      <c r="I820" s="80"/>
    </row>
    <row r="821" customFormat="false" ht="13.2" hidden="false" customHeight="false" outlineLevel="0" collapsed="false">
      <c r="B821" s="79"/>
      <c r="C821" s="78"/>
      <c r="D821" s="79"/>
      <c r="E821" s="79"/>
      <c r="F821" s="79"/>
      <c r="G821" s="79"/>
      <c r="H821" s="79"/>
      <c r="I821" s="80"/>
    </row>
    <row r="822" customFormat="false" ht="13.2" hidden="false" customHeight="false" outlineLevel="0" collapsed="false">
      <c r="B822" s="79"/>
      <c r="C822" s="78"/>
      <c r="D822" s="79"/>
      <c r="E822" s="79"/>
      <c r="F822" s="79"/>
      <c r="G822" s="79"/>
      <c r="H822" s="79"/>
      <c r="I822" s="80"/>
    </row>
    <row r="823" customFormat="false" ht="13.2" hidden="false" customHeight="false" outlineLevel="0" collapsed="false">
      <c r="B823" s="79"/>
      <c r="C823" s="78"/>
      <c r="D823" s="79"/>
      <c r="E823" s="79"/>
      <c r="F823" s="79"/>
      <c r="G823" s="79"/>
      <c r="H823" s="79"/>
      <c r="I823" s="80"/>
    </row>
    <row r="824" customFormat="false" ht="13.2" hidden="false" customHeight="false" outlineLevel="0" collapsed="false">
      <c r="B824" s="79"/>
      <c r="C824" s="78"/>
      <c r="D824" s="79"/>
      <c r="E824" s="79"/>
      <c r="F824" s="79"/>
      <c r="G824" s="79"/>
      <c r="H824" s="79"/>
      <c r="I824" s="80"/>
    </row>
    <row r="825" customFormat="false" ht="13.2" hidden="false" customHeight="false" outlineLevel="0" collapsed="false">
      <c r="B825" s="79"/>
      <c r="C825" s="78"/>
      <c r="D825" s="79"/>
      <c r="E825" s="79"/>
      <c r="F825" s="79"/>
      <c r="G825" s="79"/>
      <c r="H825" s="79"/>
      <c r="I825" s="80"/>
    </row>
    <row r="826" customFormat="false" ht="13.2" hidden="false" customHeight="false" outlineLevel="0" collapsed="false">
      <c r="B826" s="79"/>
      <c r="C826" s="78"/>
      <c r="D826" s="79"/>
      <c r="E826" s="79"/>
      <c r="F826" s="79"/>
      <c r="G826" s="79"/>
      <c r="H826" s="79"/>
      <c r="I826" s="80"/>
    </row>
    <row r="827" customFormat="false" ht="13.2" hidden="false" customHeight="false" outlineLevel="0" collapsed="false">
      <c r="B827" s="79"/>
      <c r="C827" s="78"/>
      <c r="D827" s="79"/>
      <c r="E827" s="79"/>
      <c r="F827" s="79"/>
      <c r="G827" s="79"/>
      <c r="H827" s="79"/>
      <c r="I827" s="80"/>
    </row>
    <row r="828" customFormat="false" ht="13.2" hidden="false" customHeight="false" outlineLevel="0" collapsed="false">
      <c r="B828" s="79"/>
      <c r="C828" s="78"/>
      <c r="D828" s="79"/>
      <c r="E828" s="79"/>
      <c r="F828" s="79"/>
      <c r="G828" s="79"/>
      <c r="H828" s="79"/>
      <c r="I828" s="80"/>
    </row>
    <row r="829" customFormat="false" ht="13.2" hidden="false" customHeight="false" outlineLevel="0" collapsed="false">
      <c r="B829" s="79"/>
      <c r="C829" s="78"/>
      <c r="D829" s="79"/>
      <c r="E829" s="79"/>
      <c r="F829" s="79"/>
      <c r="G829" s="79"/>
      <c r="H829" s="79"/>
      <c r="I829" s="80"/>
    </row>
    <row r="830" customFormat="false" ht="13.2" hidden="false" customHeight="false" outlineLevel="0" collapsed="false">
      <c r="B830" s="79"/>
      <c r="C830" s="78"/>
      <c r="D830" s="79"/>
      <c r="E830" s="79"/>
      <c r="F830" s="79"/>
      <c r="G830" s="79"/>
      <c r="H830" s="79"/>
      <c r="I830" s="80"/>
    </row>
    <row r="831" customFormat="false" ht="13.2" hidden="false" customHeight="false" outlineLevel="0" collapsed="false">
      <c r="B831" s="79"/>
      <c r="C831" s="78"/>
      <c r="D831" s="79"/>
      <c r="E831" s="79"/>
      <c r="F831" s="79"/>
      <c r="G831" s="79"/>
      <c r="H831" s="79"/>
      <c r="I831" s="80"/>
    </row>
    <row r="832" customFormat="false" ht="13.2" hidden="false" customHeight="false" outlineLevel="0" collapsed="false">
      <c r="B832" s="79"/>
      <c r="C832" s="78"/>
      <c r="D832" s="79"/>
      <c r="E832" s="79"/>
      <c r="F832" s="79"/>
      <c r="G832" s="79"/>
      <c r="H832" s="79"/>
      <c r="I832" s="80"/>
    </row>
    <row r="833" customFormat="false" ht="13.2" hidden="false" customHeight="false" outlineLevel="0" collapsed="false">
      <c r="B833" s="79"/>
      <c r="C833" s="78"/>
      <c r="D833" s="79"/>
      <c r="E833" s="79"/>
      <c r="F833" s="79"/>
      <c r="G833" s="79"/>
      <c r="H833" s="79"/>
      <c r="I833" s="80"/>
    </row>
    <row r="834" customFormat="false" ht="13.2" hidden="false" customHeight="false" outlineLevel="0" collapsed="false">
      <c r="B834" s="79"/>
      <c r="C834" s="78"/>
      <c r="D834" s="79"/>
      <c r="E834" s="79"/>
      <c r="F834" s="79"/>
      <c r="G834" s="79"/>
      <c r="H834" s="79"/>
      <c r="I834" s="80"/>
    </row>
    <row r="835" customFormat="false" ht="13.2" hidden="false" customHeight="false" outlineLevel="0" collapsed="false">
      <c r="B835" s="79"/>
      <c r="C835" s="78"/>
      <c r="D835" s="79"/>
      <c r="E835" s="79"/>
      <c r="F835" s="79"/>
      <c r="G835" s="79"/>
      <c r="H835" s="79"/>
      <c r="I835" s="80"/>
    </row>
    <row r="836" customFormat="false" ht="13.2" hidden="false" customHeight="false" outlineLevel="0" collapsed="false">
      <c r="B836" s="79"/>
      <c r="C836" s="78"/>
      <c r="D836" s="79"/>
      <c r="E836" s="79"/>
      <c r="F836" s="79"/>
      <c r="G836" s="79"/>
      <c r="H836" s="79"/>
      <c r="I836" s="80"/>
    </row>
    <row r="837" customFormat="false" ht="13.2" hidden="false" customHeight="false" outlineLevel="0" collapsed="false">
      <c r="B837" s="79"/>
      <c r="C837" s="78"/>
      <c r="D837" s="79"/>
      <c r="E837" s="79"/>
      <c r="F837" s="79"/>
      <c r="G837" s="79"/>
      <c r="H837" s="79"/>
      <c r="I837" s="80"/>
    </row>
    <row r="838" customFormat="false" ht="13.2" hidden="false" customHeight="false" outlineLevel="0" collapsed="false">
      <c r="B838" s="79"/>
      <c r="C838" s="78"/>
      <c r="D838" s="79"/>
      <c r="E838" s="79"/>
      <c r="F838" s="79"/>
      <c r="G838" s="79"/>
      <c r="H838" s="79"/>
      <c r="I838" s="80"/>
    </row>
    <row r="839" customFormat="false" ht="13.2" hidden="false" customHeight="false" outlineLevel="0" collapsed="false">
      <c r="B839" s="79"/>
      <c r="C839" s="78"/>
      <c r="D839" s="79"/>
      <c r="E839" s="79"/>
      <c r="F839" s="79"/>
      <c r="G839" s="79"/>
      <c r="H839" s="79"/>
      <c r="I839" s="80"/>
    </row>
    <row r="840" customFormat="false" ht="13.2" hidden="false" customHeight="false" outlineLevel="0" collapsed="false">
      <c r="B840" s="79"/>
      <c r="C840" s="78"/>
      <c r="D840" s="79"/>
      <c r="E840" s="79"/>
      <c r="F840" s="79"/>
      <c r="G840" s="79"/>
      <c r="H840" s="79"/>
      <c r="I840" s="80"/>
    </row>
    <row r="841" customFormat="false" ht="13.2" hidden="false" customHeight="false" outlineLevel="0" collapsed="false">
      <c r="B841" s="79"/>
      <c r="C841" s="78"/>
      <c r="D841" s="79"/>
      <c r="E841" s="79"/>
      <c r="F841" s="79"/>
      <c r="G841" s="79"/>
      <c r="H841" s="79"/>
      <c r="I841" s="80"/>
    </row>
    <row r="842" customFormat="false" ht="13.2" hidden="false" customHeight="false" outlineLevel="0" collapsed="false">
      <c r="B842" s="79"/>
      <c r="C842" s="78"/>
      <c r="D842" s="79"/>
      <c r="E842" s="79"/>
      <c r="F842" s="79"/>
      <c r="G842" s="79"/>
      <c r="H842" s="79"/>
      <c r="I842" s="80"/>
    </row>
    <row r="843" customFormat="false" ht="13.2" hidden="false" customHeight="false" outlineLevel="0" collapsed="false">
      <c r="B843" s="79"/>
      <c r="C843" s="78"/>
      <c r="D843" s="79"/>
      <c r="E843" s="79"/>
      <c r="F843" s="79"/>
      <c r="G843" s="79"/>
      <c r="H843" s="79"/>
      <c r="I843" s="80"/>
    </row>
    <row r="844" customFormat="false" ht="13.2" hidden="false" customHeight="false" outlineLevel="0" collapsed="false">
      <c r="B844" s="79"/>
      <c r="C844" s="78"/>
      <c r="D844" s="79"/>
      <c r="E844" s="79"/>
      <c r="F844" s="79"/>
      <c r="G844" s="79"/>
      <c r="H844" s="79"/>
      <c r="I844" s="80"/>
    </row>
    <row r="845" customFormat="false" ht="13.2" hidden="false" customHeight="false" outlineLevel="0" collapsed="false">
      <c r="B845" s="79"/>
      <c r="C845" s="78"/>
      <c r="D845" s="79"/>
      <c r="E845" s="79"/>
      <c r="F845" s="79"/>
      <c r="G845" s="79"/>
      <c r="H845" s="79"/>
      <c r="I845" s="80"/>
    </row>
    <row r="846" customFormat="false" ht="13.2" hidden="false" customHeight="false" outlineLevel="0" collapsed="false">
      <c r="B846" s="79"/>
      <c r="C846" s="78"/>
      <c r="D846" s="79"/>
      <c r="E846" s="79"/>
      <c r="F846" s="79"/>
      <c r="G846" s="79"/>
      <c r="H846" s="79"/>
      <c r="I846" s="80"/>
    </row>
    <row r="847" customFormat="false" ht="13.2" hidden="false" customHeight="false" outlineLevel="0" collapsed="false">
      <c r="B847" s="79"/>
      <c r="C847" s="78"/>
      <c r="D847" s="79"/>
      <c r="E847" s="79"/>
      <c r="F847" s="79"/>
      <c r="G847" s="79"/>
      <c r="H847" s="79"/>
      <c r="I847" s="80"/>
    </row>
    <row r="848" customFormat="false" ht="13.2" hidden="false" customHeight="false" outlineLevel="0" collapsed="false">
      <c r="B848" s="79"/>
      <c r="C848" s="78"/>
      <c r="D848" s="79"/>
      <c r="E848" s="79"/>
      <c r="F848" s="79"/>
      <c r="G848" s="79"/>
      <c r="H848" s="79"/>
      <c r="I848" s="80"/>
    </row>
    <row r="849" customFormat="false" ht="13.2" hidden="false" customHeight="false" outlineLevel="0" collapsed="false">
      <c r="B849" s="79"/>
      <c r="C849" s="78"/>
      <c r="D849" s="79"/>
      <c r="E849" s="79"/>
      <c r="F849" s="79"/>
      <c r="G849" s="79"/>
      <c r="H849" s="79"/>
      <c r="I849" s="80"/>
    </row>
    <row r="850" customFormat="false" ht="13.2" hidden="false" customHeight="false" outlineLevel="0" collapsed="false">
      <c r="B850" s="79"/>
      <c r="C850" s="78"/>
      <c r="D850" s="79"/>
      <c r="E850" s="79"/>
      <c r="F850" s="79"/>
      <c r="G850" s="79"/>
      <c r="H850" s="79"/>
      <c r="I850" s="80"/>
    </row>
    <row r="851" customFormat="false" ht="13.2" hidden="false" customHeight="false" outlineLevel="0" collapsed="false">
      <c r="B851" s="79"/>
      <c r="C851" s="78"/>
      <c r="D851" s="79"/>
      <c r="E851" s="79"/>
      <c r="F851" s="79"/>
      <c r="G851" s="79"/>
      <c r="H851" s="79"/>
      <c r="I851" s="80"/>
    </row>
    <row r="852" customFormat="false" ht="13.2" hidden="false" customHeight="false" outlineLevel="0" collapsed="false">
      <c r="B852" s="79"/>
      <c r="C852" s="78"/>
      <c r="D852" s="79"/>
      <c r="E852" s="79"/>
      <c r="F852" s="79"/>
      <c r="G852" s="79"/>
      <c r="H852" s="79"/>
      <c r="I852" s="80"/>
    </row>
    <row r="853" customFormat="false" ht="13.2" hidden="false" customHeight="false" outlineLevel="0" collapsed="false">
      <c r="B853" s="79"/>
      <c r="C853" s="78"/>
      <c r="D853" s="79"/>
      <c r="E853" s="79"/>
      <c r="F853" s="79"/>
      <c r="G853" s="79"/>
      <c r="H853" s="79"/>
      <c r="I853" s="80"/>
    </row>
    <row r="854" customFormat="false" ht="13.2" hidden="false" customHeight="false" outlineLevel="0" collapsed="false">
      <c r="B854" s="79"/>
      <c r="C854" s="78"/>
      <c r="D854" s="79"/>
      <c r="E854" s="79"/>
      <c r="F854" s="79"/>
      <c r="G854" s="79"/>
      <c r="H854" s="79"/>
      <c r="I854" s="80"/>
    </row>
    <row r="855" customFormat="false" ht="13.2" hidden="false" customHeight="false" outlineLevel="0" collapsed="false">
      <c r="B855" s="79"/>
      <c r="C855" s="78"/>
      <c r="D855" s="79"/>
      <c r="E855" s="79"/>
      <c r="F855" s="79"/>
      <c r="G855" s="79"/>
      <c r="H855" s="79"/>
      <c r="I855" s="80"/>
    </row>
    <row r="856" customFormat="false" ht="13.2" hidden="false" customHeight="false" outlineLevel="0" collapsed="false">
      <c r="B856" s="79"/>
      <c r="C856" s="78"/>
      <c r="D856" s="79"/>
      <c r="E856" s="79"/>
      <c r="F856" s="79"/>
      <c r="G856" s="79"/>
      <c r="H856" s="79"/>
      <c r="I856" s="80"/>
    </row>
    <row r="857" customFormat="false" ht="13.2" hidden="false" customHeight="false" outlineLevel="0" collapsed="false">
      <c r="B857" s="79"/>
      <c r="C857" s="78"/>
      <c r="D857" s="79"/>
      <c r="E857" s="79"/>
      <c r="F857" s="79"/>
      <c r="G857" s="79"/>
      <c r="H857" s="79"/>
      <c r="I857" s="80"/>
    </row>
    <row r="858" customFormat="false" ht="13.2" hidden="false" customHeight="false" outlineLevel="0" collapsed="false">
      <c r="B858" s="79"/>
      <c r="C858" s="78"/>
      <c r="D858" s="79"/>
      <c r="E858" s="79"/>
      <c r="F858" s="79"/>
      <c r="G858" s="79"/>
      <c r="H858" s="79"/>
      <c r="I858" s="80"/>
    </row>
    <row r="859" customFormat="false" ht="13.2" hidden="false" customHeight="false" outlineLevel="0" collapsed="false">
      <c r="B859" s="79"/>
      <c r="C859" s="78"/>
      <c r="D859" s="79"/>
      <c r="E859" s="79"/>
      <c r="F859" s="79"/>
      <c r="G859" s="79"/>
      <c r="H859" s="79"/>
      <c r="I859" s="80"/>
    </row>
    <row r="860" customFormat="false" ht="13.2" hidden="false" customHeight="false" outlineLevel="0" collapsed="false">
      <c r="B860" s="79"/>
      <c r="C860" s="78"/>
      <c r="D860" s="79"/>
      <c r="E860" s="79"/>
      <c r="F860" s="79"/>
      <c r="G860" s="79"/>
      <c r="H860" s="79"/>
      <c r="I860" s="80"/>
    </row>
    <row r="861" customFormat="false" ht="13.2" hidden="false" customHeight="false" outlineLevel="0" collapsed="false">
      <c r="B861" s="79"/>
      <c r="C861" s="78"/>
      <c r="D861" s="79"/>
      <c r="E861" s="79"/>
      <c r="F861" s="79"/>
      <c r="G861" s="79"/>
      <c r="H861" s="79"/>
      <c r="I861" s="80"/>
    </row>
    <row r="862" customFormat="false" ht="13.2" hidden="false" customHeight="false" outlineLevel="0" collapsed="false">
      <c r="B862" s="79"/>
      <c r="C862" s="78"/>
      <c r="D862" s="79"/>
      <c r="E862" s="79"/>
      <c r="F862" s="79"/>
      <c r="G862" s="79"/>
      <c r="H862" s="79"/>
      <c r="I862" s="80"/>
    </row>
    <row r="863" customFormat="false" ht="13.2" hidden="false" customHeight="false" outlineLevel="0" collapsed="false">
      <c r="B863" s="79"/>
      <c r="C863" s="78"/>
      <c r="D863" s="79"/>
      <c r="E863" s="79"/>
      <c r="F863" s="79"/>
      <c r="G863" s="79"/>
      <c r="H863" s="79"/>
      <c r="I863" s="80"/>
    </row>
    <row r="864" customFormat="false" ht="13.2" hidden="false" customHeight="false" outlineLevel="0" collapsed="false">
      <c r="B864" s="79"/>
      <c r="C864" s="78"/>
      <c r="D864" s="79"/>
      <c r="E864" s="79"/>
      <c r="F864" s="79"/>
      <c r="G864" s="79"/>
      <c r="H864" s="79"/>
      <c r="I864" s="80"/>
    </row>
    <row r="865" customFormat="false" ht="13.2" hidden="false" customHeight="false" outlineLevel="0" collapsed="false">
      <c r="B865" s="79"/>
      <c r="C865" s="78"/>
      <c r="D865" s="79"/>
      <c r="E865" s="79"/>
      <c r="F865" s="79"/>
      <c r="G865" s="79"/>
      <c r="H865" s="79"/>
      <c r="I865" s="80"/>
    </row>
    <row r="866" customFormat="false" ht="13.2" hidden="false" customHeight="false" outlineLevel="0" collapsed="false">
      <c r="B866" s="79"/>
      <c r="C866" s="78"/>
      <c r="D866" s="79"/>
      <c r="E866" s="79"/>
      <c r="F866" s="79"/>
      <c r="G866" s="79"/>
      <c r="H866" s="79"/>
      <c r="I866" s="80"/>
    </row>
    <row r="867" customFormat="false" ht="13.2" hidden="false" customHeight="false" outlineLevel="0" collapsed="false">
      <c r="B867" s="79"/>
      <c r="C867" s="78"/>
      <c r="D867" s="79"/>
      <c r="E867" s="79"/>
      <c r="F867" s="79"/>
      <c r="G867" s="79"/>
      <c r="H867" s="79"/>
      <c r="I867" s="80"/>
    </row>
    <row r="868" customFormat="false" ht="13.2" hidden="false" customHeight="false" outlineLevel="0" collapsed="false">
      <c r="B868" s="79"/>
      <c r="C868" s="78"/>
      <c r="D868" s="79"/>
      <c r="E868" s="79"/>
      <c r="F868" s="79"/>
      <c r="G868" s="79"/>
      <c r="H868" s="79"/>
      <c r="I868" s="80"/>
    </row>
    <row r="869" customFormat="false" ht="13.2" hidden="false" customHeight="false" outlineLevel="0" collapsed="false">
      <c r="B869" s="79"/>
      <c r="C869" s="78"/>
      <c r="D869" s="79"/>
      <c r="E869" s="79"/>
      <c r="F869" s="79"/>
      <c r="G869" s="79"/>
      <c r="H869" s="79"/>
      <c r="I869" s="80"/>
    </row>
    <row r="870" customFormat="false" ht="13.2" hidden="false" customHeight="false" outlineLevel="0" collapsed="false">
      <c r="B870" s="79"/>
      <c r="C870" s="78"/>
      <c r="D870" s="79"/>
      <c r="E870" s="79"/>
      <c r="F870" s="79"/>
      <c r="G870" s="79"/>
      <c r="H870" s="79"/>
      <c r="I870" s="80"/>
    </row>
    <row r="871" customFormat="false" ht="13.2" hidden="false" customHeight="false" outlineLevel="0" collapsed="false">
      <c r="B871" s="79"/>
      <c r="C871" s="78"/>
      <c r="D871" s="79"/>
      <c r="E871" s="79"/>
      <c r="F871" s="79"/>
      <c r="G871" s="79"/>
      <c r="H871" s="79"/>
      <c r="I871" s="80"/>
    </row>
    <row r="872" customFormat="false" ht="13.2" hidden="false" customHeight="false" outlineLevel="0" collapsed="false">
      <c r="B872" s="79"/>
      <c r="C872" s="78"/>
      <c r="D872" s="79"/>
      <c r="E872" s="79"/>
      <c r="F872" s="79"/>
      <c r="G872" s="79"/>
      <c r="H872" s="79"/>
      <c r="I872" s="80"/>
    </row>
    <row r="873" customFormat="false" ht="13.2" hidden="false" customHeight="false" outlineLevel="0" collapsed="false">
      <c r="B873" s="79"/>
      <c r="C873" s="78"/>
      <c r="D873" s="79"/>
      <c r="E873" s="79"/>
      <c r="F873" s="79"/>
      <c r="G873" s="79"/>
      <c r="H873" s="79"/>
      <c r="I873" s="80"/>
    </row>
    <row r="874" customFormat="false" ht="13.2" hidden="false" customHeight="false" outlineLevel="0" collapsed="false">
      <c r="B874" s="79"/>
      <c r="C874" s="78"/>
      <c r="D874" s="79"/>
      <c r="E874" s="79"/>
      <c r="F874" s="79"/>
      <c r="G874" s="79"/>
      <c r="H874" s="79"/>
      <c r="I874" s="80"/>
    </row>
    <row r="875" customFormat="false" ht="13.2" hidden="false" customHeight="false" outlineLevel="0" collapsed="false">
      <c r="B875" s="79"/>
      <c r="C875" s="78"/>
      <c r="D875" s="79"/>
      <c r="E875" s="79"/>
      <c r="F875" s="79"/>
      <c r="G875" s="79"/>
      <c r="H875" s="79"/>
      <c r="I875" s="80"/>
    </row>
    <row r="876" customFormat="false" ht="13.2" hidden="false" customHeight="false" outlineLevel="0" collapsed="false">
      <c r="B876" s="79"/>
      <c r="C876" s="78"/>
      <c r="D876" s="79"/>
      <c r="E876" s="79"/>
      <c r="F876" s="79"/>
      <c r="G876" s="79"/>
      <c r="H876" s="79"/>
      <c r="I876" s="80"/>
    </row>
    <row r="877" customFormat="false" ht="13.2" hidden="false" customHeight="false" outlineLevel="0" collapsed="false">
      <c r="B877" s="79"/>
      <c r="C877" s="78"/>
      <c r="D877" s="79"/>
      <c r="E877" s="79"/>
      <c r="F877" s="79"/>
      <c r="G877" s="79"/>
      <c r="H877" s="79"/>
      <c r="I877" s="80"/>
    </row>
    <row r="878" customFormat="false" ht="13.2" hidden="false" customHeight="false" outlineLevel="0" collapsed="false">
      <c r="B878" s="79"/>
      <c r="C878" s="78"/>
      <c r="D878" s="79"/>
      <c r="E878" s="79"/>
      <c r="F878" s="79"/>
      <c r="G878" s="79"/>
      <c r="H878" s="79"/>
      <c r="I878" s="80"/>
    </row>
    <row r="879" customFormat="false" ht="13.2" hidden="false" customHeight="false" outlineLevel="0" collapsed="false">
      <c r="B879" s="79"/>
      <c r="C879" s="78"/>
      <c r="D879" s="79"/>
      <c r="E879" s="79"/>
      <c r="F879" s="79"/>
      <c r="G879" s="79"/>
      <c r="H879" s="79"/>
      <c r="I879" s="80"/>
    </row>
    <row r="880" customFormat="false" ht="13.2" hidden="false" customHeight="false" outlineLevel="0" collapsed="false">
      <c r="B880" s="79"/>
      <c r="C880" s="78"/>
      <c r="D880" s="79"/>
      <c r="E880" s="79"/>
      <c r="F880" s="79"/>
      <c r="G880" s="79"/>
      <c r="H880" s="79"/>
      <c r="I880" s="80"/>
    </row>
    <row r="881" customFormat="false" ht="13.2" hidden="false" customHeight="false" outlineLevel="0" collapsed="false">
      <c r="B881" s="79"/>
      <c r="C881" s="78"/>
      <c r="D881" s="79"/>
      <c r="E881" s="79"/>
      <c r="F881" s="79"/>
      <c r="G881" s="79"/>
      <c r="H881" s="79"/>
      <c r="I881" s="80"/>
    </row>
    <row r="882" customFormat="false" ht="13.2" hidden="false" customHeight="false" outlineLevel="0" collapsed="false">
      <c r="B882" s="79"/>
      <c r="C882" s="78"/>
      <c r="D882" s="79"/>
      <c r="E882" s="79"/>
      <c r="F882" s="79"/>
      <c r="G882" s="79"/>
      <c r="H882" s="79"/>
      <c r="I882" s="80"/>
    </row>
    <row r="883" customFormat="false" ht="13.2" hidden="false" customHeight="false" outlineLevel="0" collapsed="false">
      <c r="B883" s="79"/>
      <c r="C883" s="78"/>
      <c r="D883" s="79"/>
      <c r="E883" s="79"/>
      <c r="F883" s="79"/>
      <c r="G883" s="79"/>
      <c r="H883" s="79"/>
      <c r="I883" s="80"/>
    </row>
    <row r="884" customFormat="false" ht="13.2" hidden="false" customHeight="false" outlineLevel="0" collapsed="false">
      <c r="B884" s="79"/>
      <c r="C884" s="78"/>
      <c r="D884" s="79"/>
      <c r="E884" s="79"/>
      <c r="F884" s="79"/>
      <c r="G884" s="79"/>
      <c r="H884" s="79"/>
      <c r="I884" s="80"/>
    </row>
    <row r="885" customFormat="false" ht="13.2" hidden="false" customHeight="false" outlineLevel="0" collapsed="false">
      <c r="B885" s="79"/>
      <c r="C885" s="78"/>
      <c r="D885" s="79"/>
      <c r="E885" s="79"/>
      <c r="F885" s="79"/>
      <c r="G885" s="79"/>
      <c r="H885" s="79"/>
      <c r="I885" s="80"/>
    </row>
    <row r="886" customFormat="false" ht="13.2" hidden="false" customHeight="false" outlineLevel="0" collapsed="false">
      <c r="B886" s="79"/>
      <c r="C886" s="78"/>
      <c r="D886" s="79"/>
      <c r="E886" s="79"/>
      <c r="F886" s="79"/>
      <c r="G886" s="79"/>
      <c r="H886" s="79"/>
      <c r="I886" s="80"/>
    </row>
    <row r="887" customFormat="false" ht="13.2" hidden="false" customHeight="false" outlineLevel="0" collapsed="false">
      <c r="B887" s="79"/>
      <c r="C887" s="78"/>
      <c r="D887" s="79"/>
      <c r="E887" s="79"/>
      <c r="F887" s="79"/>
      <c r="G887" s="79"/>
      <c r="H887" s="79"/>
      <c r="I887" s="80"/>
    </row>
    <row r="888" customFormat="false" ht="13.2" hidden="false" customHeight="false" outlineLevel="0" collapsed="false">
      <c r="B888" s="79"/>
      <c r="C888" s="78"/>
      <c r="D888" s="79"/>
      <c r="E888" s="79"/>
      <c r="F888" s="79"/>
      <c r="G888" s="79"/>
      <c r="H888" s="79"/>
      <c r="I888" s="80"/>
    </row>
    <row r="889" customFormat="false" ht="13.2" hidden="false" customHeight="false" outlineLevel="0" collapsed="false">
      <c r="B889" s="79"/>
      <c r="C889" s="78"/>
      <c r="D889" s="79"/>
      <c r="E889" s="79"/>
      <c r="F889" s="79"/>
      <c r="G889" s="79"/>
      <c r="H889" s="79"/>
      <c r="I889" s="80"/>
    </row>
    <row r="890" customFormat="false" ht="13.2" hidden="false" customHeight="false" outlineLevel="0" collapsed="false">
      <c r="B890" s="79"/>
      <c r="C890" s="78"/>
      <c r="D890" s="79"/>
      <c r="E890" s="79"/>
      <c r="F890" s="79"/>
      <c r="G890" s="79"/>
      <c r="H890" s="79"/>
      <c r="I890" s="80"/>
    </row>
    <row r="891" customFormat="false" ht="13.2" hidden="false" customHeight="false" outlineLevel="0" collapsed="false">
      <c r="B891" s="79"/>
      <c r="C891" s="78"/>
      <c r="D891" s="79"/>
      <c r="E891" s="79"/>
      <c r="F891" s="79"/>
      <c r="G891" s="79"/>
      <c r="H891" s="79"/>
      <c r="I891" s="80"/>
    </row>
    <row r="892" customFormat="false" ht="13.2" hidden="false" customHeight="false" outlineLevel="0" collapsed="false">
      <c r="B892" s="79"/>
      <c r="C892" s="78"/>
      <c r="D892" s="79"/>
      <c r="E892" s="79"/>
      <c r="F892" s="79"/>
      <c r="G892" s="79"/>
      <c r="H892" s="79"/>
      <c r="I892" s="80"/>
    </row>
    <row r="893" customFormat="false" ht="13.2" hidden="false" customHeight="false" outlineLevel="0" collapsed="false">
      <c r="B893" s="79"/>
      <c r="C893" s="78"/>
      <c r="D893" s="79"/>
      <c r="E893" s="79"/>
      <c r="F893" s="79"/>
      <c r="G893" s="79"/>
      <c r="H893" s="79"/>
      <c r="I893" s="80"/>
    </row>
    <row r="894" customFormat="false" ht="13.2" hidden="false" customHeight="false" outlineLevel="0" collapsed="false">
      <c r="B894" s="79"/>
      <c r="C894" s="78"/>
      <c r="D894" s="79"/>
      <c r="E894" s="79"/>
      <c r="F894" s="79"/>
      <c r="G894" s="79"/>
      <c r="H894" s="79"/>
      <c r="I894" s="80"/>
    </row>
    <row r="895" customFormat="false" ht="13.2" hidden="false" customHeight="false" outlineLevel="0" collapsed="false">
      <c r="B895" s="79"/>
      <c r="C895" s="78"/>
      <c r="D895" s="79"/>
      <c r="E895" s="79"/>
      <c r="F895" s="79"/>
      <c r="G895" s="79"/>
      <c r="H895" s="79"/>
      <c r="I895" s="80"/>
    </row>
    <row r="896" customFormat="false" ht="13.2" hidden="false" customHeight="false" outlineLevel="0" collapsed="false">
      <c r="B896" s="79"/>
      <c r="C896" s="78"/>
      <c r="D896" s="79"/>
      <c r="E896" s="79"/>
      <c r="F896" s="79"/>
      <c r="G896" s="79"/>
      <c r="H896" s="79"/>
      <c r="I896" s="80"/>
    </row>
    <row r="897" customFormat="false" ht="13.2" hidden="false" customHeight="false" outlineLevel="0" collapsed="false">
      <c r="B897" s="79"/>
      <c r="C897" s="78"/>
      <c r="D897" s="79"/>
      <c r="E897" s="79"/>
      <c r="F897" s="79"/>
      <c r="G897" s="79"/>
      <c r="H897" s="79"/>
      <c r="I897" s="80"/>
    </row>
    <row r="898" customFormat="false" ht="13.2" hidden="false" customHeight="false" outlineLevel="0" collapsed="false">
      <c r="B898" s="79"/>
      <c r="C898" s="78"/>
      <c r="D898" s="79"/>
      <c r="E898" s="79"/>
      <c r="F898" s="79"/>
      <c r="G898" s="79"/>
      <c r="H898" s="79"/>
      <c r="I898" s="80"/>
    </row>
    <row r="899" customFormat="false" ht="13.2" hidden="false" customHeight="false" outlineLevel="0" collapsed="false">
      <c r="B899" s="79"/>
      <c r="C899" s="78"/>
      <c r="D899" s="79"/>
      <c r="E899" s="79"/>
      <c r="F899" s="79"/>
      <c r="G899" s="79"/>
      <c r="H899" s="79"/>
      <c r="I899" s="80"/>
    </row>
    <row r="900" customFormat="false" ht="13.2" hidden="false" customHeight="false" outlineLevel="0" collapsed="false">
      <c r="B900" s="79"/>
      <c r="C900" s="78"/>
      <c r="D900" s="79"/>
      <c r="E900" s="79"/>
      <c r="F900" s="79"/>
      <c r="G900" s="79"/>
      <c r="H900" s="79"/>
      <c r="I900" s="80"/>
    </row>
    <row r="901" customFormat="false" ht="13.2" hidden="false" customHeight="false" outlineLevel="0" collapsed="false">
      <c r="B901" s="79"/>
      <c r="C901" s="78"/>
      <c r="D901" s="79"/>
      <c r="E901" s="79"/>
      <c r="F901" s="79"/>
      <c r="G901" s="79"/>
      <c r="H901" s="79"/>
      <c r="I901" s="80"/>
    </row>
    <row r="902" customFormat="false" ht="13.2" hidden="false" customHeight="false" outlineLevel="0" collapsed="false">
      <c r="B902" s="79"/>
      <c r="C902" s="78"/>
      <c r="D902" s="79"/>
      <c r="E902" s="79"/>
      <c r="F902" s="79"/>
      <c r="G902" s="79"/>
      <c r="H902" s="79"/>
      <c r="I902" s="80"/>
    </row>
    <row r="903" customFormat="false" ht="13.2" hidden="false" customHeight="false" outlineLevel="0" collapsed="false">
      <c r="B903" s="79"/>
      <c r="C903" s="78"/>
      <c r="D903" s="79"/>
      <c r="E903" s="79"/>
      <c r="F903" s="79"/>
      <c r="G903" s="79"/>
      <c r="H903" s="79"/>
      <c r="I903" s="80"/>
    </row>
    <row r="904" customFormat="false" ht="13.2" hidden="false" customHeight="false" outlineLevel="0" collapsed="false">
      <c r="B904" s="79"/>
      <c r="C904" s="78"/>
      <c r="D904" s="79"/>
      <c r="E904" s="79"/>
      <c r="F904" s="79"/>
      <c r="G904" s="79"/>
      <c r="H904" s="79"/>
      <c r="I904" s="80"/>
    </row>
    <row r="905" customFormat="false" ht="13.2" hidden="false" customHeight="false" outlineLevel="0" collapsed="false">
      <c r="B905" s="79"/>
      <c r="C905" s="78"/>
      <c r="D905" s="79"/>
      <c r="E905" s="79"/>
      <c r="F905" s="79"/>
      <c r="G905" s="79"/>
      <c r="H905" s="79"/>
      <c r="I905" s="80"/>
    </row>
    <row r="906" customFormat="false" ht="13.2" hidden="false" customHeight="false" outlineLevel="0" collapsed="false">
      <c r="B906" s="79"/>
      <c r="C906" s="78"/>
      <c r="D906" s="79"/>
      <c r="E906" s="79"/>
      <c r="F906" s="79"/>
      <c r="G906" s="79"/>
      <c r="H906" s="79"/>
      <c r="I906" s="80"/>
    </row>
    <row r="907" customFormat="false" ht="13.2" hidden="false" customHeight="false" outlineLevel="0" collapsed="false">
      <c r="B907" s="79"/>
      <c r="C907" s="78"/>
      <c r="D907" s="79"/>
      <c r="E907" s="79"/>
      <c r="F907" s="79"/>
      <c r="G907" s="79"/>
      <c r="H907" s="79"/>
      <c r="I907" s="80"/>
    </row>
    <row r="908" customFormat="false" ht="13.2" hidden="false" customHeight="false" outlineLevel="0" collapsed="false">
      <c r="B908" s="79"/>
      <c r="C908" s="78"/>
      <c r="D908" s="79"/>
      <c r="E908" s="79"/>
      <c r="F908" s="79"/>
      <c r="G908" s="79"/>
      <c r="H908" s="79"/>
      <c r="I908" s="80"/>
    </row>
    <row r="909" customFormat="false" ht="13.2" hidden="false" customHeight="false" outlineLevel="0" collapsed="false">
      <c r="B909" s="79"/>
      <c r="C909" s="78"/>
      <c r="D909" s="79"/>
      <c r="E909" s="79"/>
      <c r="F909" s="79"/>
      <c r="G909" s="79"/>
      <c r="H909" s="79"/>
      <c r="I909" s="80"/>
    </row>
    <row r="910" customFormat="false" ht="13.2" hidden="false" customHeight="false" outlineLevel="0" collapsed="false">
      <c r="B910" s="79"/>
      <c r="C910" s="78"/>
      <c r="D910" s="79"/>
      <c r="E910" s="79"/>
      <c r="F910" s="79"/>
      <c r="G910" s="79"/>
      <c r="H910" s="79"/>
      <c r="I910" s="80"/>
    </row>
    <row r="911" customFormat="false" ht="13.2" hidden="false" customHeight="false" outlineLevel="0" collapsed="false">
      <c r="B911" s="79"/>
      <c r="C911" s="78"/>
      <c r="D911" s="79"/>
      <c r="E911" s="79"/>
      <c r="F911" s="79"/>
      <c r="G911" s="79"/>
      <c r="H911" s="79"/>
      <c r="I911" s="80"/>
    </row>
    <row r="912" customFormat="false" ht="13.2" hidden="false" customHeight="false" outlineLevel="0" collapsed="false">
      <c r="B912" s="79"/>
      <c r="C912" s="78"/>
      <c r="D912" s="79"/>
      <c r="E912" s="79"/>
      <c r="F912" s="79"/>
      <c r="G912" s="79"/>
      <c r="H912" s="79"/>
      <c r="I912" s="80"/>
    </row>
    <row r="913" customFormat="false" ht="13.2" hidden="false" customHeight="false" outlineLevel="0" collapsed="false">
      <c r="B913" s="79"/>
      <c r="C913" s="78"/>
      <c r="D913" s="79"/>
      <c r="E913" s="79"/>
      <c r="F913" s="79"/>
      <c r="G913" s="79"/>
      <c r="H913" s="79"/>
      <c r="I913" s="80"/>
    </row>
    <row r="914" customFormat="false" ht="13.2" hidden="false" customHeight="false" outlineLevel="0" collapsed="false">
      <c r="B914" s="79"/>
      <c r="C914" s="78"/>
      <c r="D914" s="79"/>
      <c r="E914" s="79"/>
      <c r="F914" s="79"/>
      <c r="G914" s="79"/>
      <c r="H914" s="79"/>
      <c r="I914" s="80"/>
    </row>
    <row r="915" customFormat="false" ht="13.2" hidden="false" customHeight="false" outlineLevel="0" collapsed="false">
      <c r="B915" s="79"/>
      <c r="C915" s="78"/>
      <c r="D915" s="79"/>
      <c r="E915" s="79"/>
      <c r="F915" s="79"/>
      <c r="G915" s="79"/>
      <c r="H915" s="79"/>
      <c r="I915" s="80"/>
    </row>
    <row r="916" customFormat="false" ht="13.2" hidden="false" customHeight="false" outlineLevel="0" collapsed="false">
      <c r="B916" s="79"/>
      <c r="C916" s="78"/>
      <c r="D916" s="79"/>
      <c r="E916" s="79"/>
      <c r="F916" s="79"/>
      <c r="G916" s="79"/>
      <c r="H916" s="79"/>
      <c r="I916" s="80"/>
    </row>
    <row r="917" customFormat="false" ht="13.2" hidden="false" customHeight="false" outlineLevel="0" collapsed="false">
      <c r="B917" s="79"/>
      <c r="C917" s="78"/>
      <c r="D917" s="79"/>
      <c r="E917" s="79"/>
      <c r="F917" s="79"/>
      <c r="G917" s="79"/>
      <c r="H917" s="79"/>
      <c r="I917" s="80"/>
    </row>
    <row r="918" customFormat="false" ht="13.2" hidden="false" customHeight="false" outlineLevel="0" collapsed="false">
      <c r="B918" s="79"/>
      <c r="C918" s="78"/>
      <c r="D918" s="79"/>
      <c r="E918" s="79"/>
      <c r="F918" s="79"/>
      <c r="G918" s="79"/>
      <c r="H918" s="79"/>
      <c r="I918" s="80"/>
    </row>
    <row r="919" customFormat="false" ht="13.2" hidden="false" customHeight="false" outlineLevel="0" collapsed="false">
      <c r="B919" s="79"/>
      <c r="C919" s="78"/>
      <c r="D919" s="79"/>
      <c r="E919" s="79"/>
      <c r="F919" s="79"/>
      <c r="G919" s="79"/>
      <c r="H919" s="79"/>
      <c r="I919" s="80"/>
    </row>
    <row r="920" customFormat="false" ht="13.2" hidden="false" customHeight="false" outlineLevel="0" collapsed="false">
      <c r="B920" s="79"/>
      <c r="C920" s="78"/>
      <c r="D920" s="79"/>
      <c r="E920" s="79"/>
      <c r="F920" s="79"/>
      <c r="G920" s="79"/>
      <c r="H920" s="79"/>
      <c r="I920" s="80"/>
    </row>
    <row r="921" customFormat="false" ht="13.2" hidden="false" customHeight="false" outlineLevel="0" collapsed="false">
      <c r="B921" s="79"/>
      <c r="C921" s="78"/>
      <c r="D921" s="79"/>
      <c r="E921" s="79"/>
      <c r="F921" s="79"/>
      <c r="G921" s="79"/>
      <c r="H921" s="79"/>
      <c r="I921" s="80"/>
    </row>
    <row r="922" customFormat="false" ht="13.2" hidden="false" customHeight="false" outlineLevel="0" collapsed="false">
      <c r="B922" s="79"/>
      <c r="C922" s="78"/>
      <c r="D922" s="79"/>
      <c r="E922" s="79"/>
      <c r="F922" s="79"/>
      <c r="G922" s="79"/>
      <c r="H922" s="79"/>
      <c r="I922" s="80"/>
    </row>
    <row r="923" customFormat="false" ht="13.2" hidden="false" customHeight="false" outlineLevel="0" collapsed="false">
      <c r="B923" s="79"/>
      <c r="C923" s="78"/>
      <c r="D923" s="79"/>
      <c r="E923" s="79"/>
      <c r="F923" s="79"/>
      <c r="G923" s="79"/>
      <c r="H923" s="79"/>
      <c r="I923" s="80"/>
    </row>
    <row r="924" customFormat="false" ht="13.2" hidden="false" customHeight="false" outlineLevel="0" collapsed="false">
      <c r="B924" s="79"/>
      <c r="C924" s="78"/>
      <c r="D924" s="79"/>
      <c r="E924" s="79"/>
      <c r="F924" s="79"/>
      <c r="G924" s="79"/>
      <c r="H924" s="79"/>
      <c r="I924" s="80"/>
    </row>
    <row r="925" customFormat="false" ht="13.2" hidden="false" customHeight="false" outlineLevel="0" collapsed="false">
      <c r="B925" s="79"/>
      <c r="C925" s="78"/>
      <c r="D925" s="79"/>
      <c r="E925" s="79"/>
      <c r="F925" s="79"/>
      <c r="G925" s="79"/>
      <c r="H925" s="79"/>
      <c r="I925" s="80"/>
    </row>
    <row r="926" customFormat="false" ht="13.2" hidden="false" customHeight="false" outlineLevel="0" collapsed="false">
      <c r="B926" s="79"/>
      <c r="C926" s="78"/>
      <c r="D926" s="79"/>
      <c r="E926" s="79"/>
      <c r="F926" s="79"/>
      <c r="G926" s="79"/>
      <c r="H926" s="79"/>
      <c r="I926" s="80"/>
    </row>
    <row r="927" customFormat="false" ht="13.2" hidden="false" customHeight="false" outlineLevel="0" collapsed="false">
      <c r="B927" s="79"/>
      <c r="C927" s="78"/>
      <c r="D927" s="79"/>
      <c r="E927" s="79"/>
      <c r="F927" s="79"/>
      <c r="G927" s="79"/>
      <c r="H927" s="79"/>
      <c r="I927" s="80"/>
    </row>
    <row r="928" customFormat="false" ht="13.2" hidden="false" customHeight="false" outlineLevel="0" collapsed="false">
      <c r="B928" s="79"/>
      <c r="C928" s="78"/>
      <c r="D928" s="79"/>
      <c r="E928" s="79"/>
      <c r="F928" s="79"/>
      <c r="G928" s="79"/>
      <c r="H928" s="79"/>
      <c r="I928" s="80"/>
    </row>
    <row r="929" customFormat="false" ht="13.2" hidden="false" customHeight="false" outlineLevel="0" collapsed="false">
      <c r="B929" s="79"/>
      <c r="C929" s="78"/>
      <c r="D929" s="79"/>
      <c r="E929" s="79"/>
      <c r="F929" s="79"/>
      <c r="G929" s="79"/>
      <c r="H929" s="79"/>
      <c r="I929" s="80"/>
    </row>
    <row r="930" customFormat="false" ht="13.2" hidden="false" customHeight="false" outlineLevel="0" collapsed="false">
      <c r="B930" s="79"/>
      <c r="C930" s="78"/>
      <c r="D930" s="79"/>
      <c r="E930" s="79"/>
      <c r="F930" s="79"/>
      <c r="G930" s="79"/>
      <c r="H930" s="79"/>
      <c r="I930" s="80"/>
    </row>
    <row r="931" customFormat="false" ht="13.2" hidden="false" customHeight="false" outlineLevel="0" collapsed="false">
      <c r="B931" s="79"/>
      <c r="C931" s="78"/>
      <c r="D931" s="79"/>
      <c r="E931" s="79"/>
      <c r="F931" s="79"/>
      <c r="G931" s="79"/>
      <c r="H931" s="79"/>
      <c r="I931" s="80"/>
    </row>
    <row r="932" customFormat="false" ht="13.2" hidden="false" customHeight="false" outlineLevel="0" collapsed="false">
      <c r="B932" s="79"/>
      <c r="C932" s="78"/>
      <c r="D932" s="79"/>
      <c r="E932" s="79"/>
      <c r="F932" s="79"/>
      <c r="G932" s="79"/>
      <c r="H932" s="79"/>
      <c r="I932" s="80"/>
    </row>
    <row r="933" customFormat="false" ht="13.2" hidden="false" customHeight="false" outlineLevel="0" collapsed="false">
      <c r="B933" s="79"/>
      <c r="C933" s="78"/>
      <c r="D933" s="79"/>
      <c r="E933" s="79"/>
      <c r="F933" s="79"/>
      <c r="G933" s="79"/>
      <c r="H933" s="79"/>
      <c r="I933" s="80"/>
    </row>
    <row r="934" customFormat="false" ht="13.2" hidden="false" customHeight="false" outlineLevel="0" collapsed="false">
      <c r="B934" s="79"/>
      <c r="C934" s="78"/>
      <c r="D934" s="79"/>
      <c r="E934" s="79"/>
      <c r="F934" s="79"/>
      <c r="G934" s="79"/>
      <c r="H934" s="79"/>
      <c r="I934" s="80"/>
    </row>
    <row r="935" customFormat="false" ht="13.2" hidden="false" customHeight="false" outlineLevel="0" collapsed="false">
      <c r="B935" s="79"/>
      <c r="C935" s="78"/>
      <c r="D935" s="79"/>
      <c r="E935" s="79"/>
      <c r="F935" s="79"/>
      <c r="G935" s="79"/>
      <c r="H935" s="79"/>
      <c r="I935" s="80"/>
    </row>
    <row r="936" customFormat="false" ht="13.2" hidden="false" customHeight="false" outlineLevel="0" collapsed="false">
      <c r="B936" s="79"/>
      <c r="C936" s="78"/>
      <c r="D936" s="79"/>
      <c r="E936" s="79"/>
      <c r="F936" s="79"/>
      <c r="G936" s="79"/>
      <c r="H936" s="79"/>
      <c r="I936" s="80"/>
    </row>
    <row r="937" customFormat="false" ht="13.2" hidden="false" customHeight="false" outlineLevel="0" collapsed="false">
      <c r="B937" s="79"/>
      <c r="C937" s="78"/>
      <c r="D937" s="79"/>
      <c r="E937" s="79"/>
      <c r="F937" s="79"/>
      <c r="G937" s="79"/>
      <c r="H937" s="79"/>
      <c r="I937" s="80"/>
    </row>
    <row r="938" customFormat="false" ht="13.2" hidden="false" customHeight="false" outlineLevel="0" collapsed="false">
      <c r="B938" s="79"/>
      <c r="C938" s="78"/>
      <c r="D938" s="79"/>
      <c r="E938" s="79"/>
      <c r="F938" s="79"/>
      <c r="G938" s="79"/>
      <c r="H938" s="79"/>
      <c r="I938" s="80"/>
    </row>
    <row r="939" customFormat="false" ht="13.2" hidden="false" customHeight="false" outlineLevel="0" collapsed="false">
      <c r="B939" s="79"/>
      <c r="C939" s="78"/>
      <c r="D939" s="79"/>
      <c r="E939" s="79"/>
      <c r="F939" s="79"/>
      <c r="G939" s="79"/>
      <c r="H939" s="79"/>
      <c r="I939" s="80"/>
    </row>
    <row r="940" customFormat="false" ht="13.2" hidden="false" customHeight="false" outlineLevel="0" collapsed="false">
      <c r="B940" s="79"/>
      <c r="C940" s="78"/>
      <c r="D940" s="79"/>
      <c r="E940" s="79"/>
      <c r="F940" s="79"/>
      <c r="G940" s="79"/>
      <c r="H940" s="79"/>
      <c r="I940" s="80"/>
    </row>
    <row r="941" customFormat="false" ht="13.2" hidden="false" customHeight="false" outlineLevel="0" collapsed="false">
      <c r="B941" s="79"/>
      <c r="C941" s="78"/>
      <c r="D941" s="79"/>
      <c r="E941" s="79"/>
      <c r="F941" s="79"/>
      <c r="G941" s="79"/>
      <c r="H941" s="79"/>
      <c r="I941" s="80"/>
    </row>
    <row r="942" customFormat="false" ht="13.2" hidden="false" customHeight="false" outlineLevel="0" collapsed="false">
      <c r="B942" s="79"/>
      <c r="C942" s="78"/>
      <c r="D942" s="79"/>
      <c r="E942" s="79"/>
      <c r="F942" s="79"/>
      <c r="G942" s="79"/>
      <c r="H942" s="79"/>
      <c r="I942" s="80"/>
    </row>
    <row r="943" customFormat="false" ht="13.2" hidden="false" customHeight="false" outlineLevel="0" collapsed="false">
      <c r="B943" s="79"/>
      <c r="C943" s="78"/>
      <c r="D943" s="79"/>
      <c r="E943" s="79"/>
      <c r="F943" s="79"/>
      <c r="G943" s="79"/>
      <c r="H943" s="79"/>
      <c r="I943" s="80"/>
    </row>
    <row r="944" customFormat="false" ht="13.2" hidden="false" customHeight="false" outlineLevel="0" collapsed="false">
      <c r="B944" s="79"/>
      <c r="C944" s="78"/>
      <c r="D944" s="79"/>
      <c r="E944" s="79"/>
      <c r="F944" s="79"/>
      <c r="G944" s="79"/>
      <c r="H944" s="79"/>
      <c r="I944" s="80"/>
    </row>
    <row r="945" customFormat="false" ht="13.2" hidden="false" customHeight="false" outlineLevel="0" collapsed="false">
      <c r="B945" s="79"/>
      <c r="C945" s="78"/>
      <c r="D945" s="79"/>
      <c r="E945" s="79"/>
      <c r="F945" s="79"/>
      <c r="G945" s="79"/>
      <c r="H945" s="79"/>
      <c r="I945" s="80"/>
    </row>
    <row r="946" customFormat="false" ht="13.2" hidden="false" customHeight="false" outlineLevel="0" collapsed="false">
      <c r="B946" s="79"/>
      <c r="C946" s="78"/>
      <c r="D946" s="79"/>
      <c r="E946" s="79"/>
      <c r="F946" s="79"/>
      <c r="G946" s="79"/>
      <c r="H946" s="79"/>
      <c r="I946" s="80"/>
    </row>
    <row r="947" customFormat="false" ht="13.2" hidden="false" customHeight="false" outlineLevel="0" collapsed="false">
      <c r="B947" s="79"/>
      <c r="C947" s="78"/>
      <c r="D947" s="79"/>
      <c r="E947" s="79"/>
      <c r="F947" s="79"/>
      <c r="G947" s="79"/>
      <c r="H947" s="79"/>
      <c r="I947" s="80"/>
    </row>
    <row r="948" customFormat="false" ht="13.2" hidden="false" customHeight="false" outlineLevel="0" collapsed="false">
      <c r="B948" s="79"/>
      <c r="C948" s="78"/>
      <c r="D948" s="79"/>
      <c r="E948" s="79"/>
      <c r="F948" s="79"/>
      <c r="G948" s="79"/>
      <c r="H948" s="79"/>
      <c r="I948" s="80"/>
    </row>
    <row r="949" customFormat="false" ht="13.2" hidden="false" customHeight="false" outlineLevel="0" collapsed="false">
      <c r="B949" s="79"/>
      <c r="C949" s="78"/>
      <c r="D949" s="79"/>
      <c r="E949" s="79"/>
      <c r="F949" s="79"/>
      <c r="G949" s="79"/>
      <c r="H949" s="79"/>
      <c r="I949" s="80"/>
    </row>
    <row r="950" customFormat="false" ht="13.2" hidden="false" customHeight="false" outlineLevel="0" collapsed="false">
      <c r="B950" s="79"/>
      <c r="C950" s="78"/>
      <c r="D950" s="79"/>
      <c r="E950" s="79"/>
      <c r="F950" s="79"/>
      <c r="G950" s="79"/>
      <c r="H950" s="79"/>
      <c r="I950" s="80"/>
    </row>
    <row r="951" customFormat="false" ht="13.2" hidden="false" customHeight="false" outlineLevel="0" collapsed="false">
      <c r="B951" s="79"/>
      <c r="C951" s="78"/>
      <c r="D951" s="79"/>
      <c r="E951" s="79"/>
      <c r="F951" s="79"/>
      <c r="G951" s="79"/>
      <c r="H951" s="79"/>
      <c r="I951" s="80"/>
    </row>
    <row r="952" customFormat="false" ht="13.2" hidden="false" customHeight="false" outlineLevel="0" collapsed="false">
      <c r="B952" s="79"/>
      <c r="C952" s="78"/>
      <c r="D952" s="79"/>
      <c r="E952" s="79"/>
      <c r="F952" s="79"/>
      <c r="G952" s="79"/>
      <c r="H952" s="79"/>
      <c r="I952" s="80"/>
    </row>
    <row r="953" customFormat="false" ht="13.2" hidden="false" customHeight="false" outlineLevel="0" collapsed="false">
      <c r="B953" s="79"/>
      <c r="C953" s="78"/>
      <c r="D953" s="79"/>
      <c r="E953" s="79"/>
      <c r="F953" s="79"/>
      <c r="G953" s="79"/>
      <c r="H953" s="79"/>
      <c r="I953" s="80"/>
    </row>
    <row r="954" customFormat="false" ht="13.2" hidden="false" customHeight="false" outlineLevel="0" collapsed="false">
      <c r="B954" s="79"/>
      <c r="C954" s="78"/>
      <c r="D954" s="79"/>
      <c r="E954" s="79"/>
      <c r="F954" s="79"/>
      <c r="G954" s="79"/>
      <c r="H954" s="79"/>
      <c r="I954" s="80"/>
    </row>
    <row r="955" customFormat="false" ht="13.2" hidden="false" customHeight="false" outlineLevel="0" collapsed="false">
      <c r="B955" s="79"/>
      <c r="C955" s="78"/>
      <c r="D955" s="79"/>
      <c r="E955" s="79"/>
      <c r="F955" s="79"/>
      <c r="G955" s="79"/>
      <c r="H955" s="79"/>
      <c r="I955" s="80"/>
    </row>
    <row r="956" customFormat="false" ht="13.2" hidden="false" customHeight="false" outlineLevel="0" collapsed="false">
      <c r="B956" s="79"/>
      <c r="C956" s="78"/>
      <c r="D956" s="79"/>
      <c r="E956" s="79"/>
      <c r="F956" s="79"/>
      <c r="G956" s="79"/>
      <c r="H956" s="79"/>
      <c r="I956" s="80"/>
    </row>
    <row r="957" customFormat="false" ht="13.2" hidden="false" customHeight="false" outlineLevel="0" collapsed="false">
      <c r="B957" s="79"/>
      <c r="C957" s="78"/>
      <c r="D957" s="79"/>
      <c r="E957" s="79"/>
      <c r="F957" s="79"/>
      <c r="G957" s="79"/>
      <c r="H957" s="79"/>
      <c r="I957" s="80"/>
    </row>
    <row r="958" customFormat="false" ht="13.2" hidden="false" customHeight="false" outlineLevel="0" collapsed="false">
      <c r="B958" s="79"/>
      <c r="C958" s="78"/>
      <c r="D958" s="79"/>
      <c r="E958" s="79"/>
      <c r="F958" s="79"/>
      <c r="G958" s="79"/>
      <c r="H958" s="79"/>
      <c r="I958" s="80"/>
    </row>
    <row r="959" customFormat="false" ht="13.2" hidden="false" customHeight="false" outlineLevel="0" collapsed="false">
      <c r="B959" s="79"/>
      <c r="C959" s="78"/>
      <c r="D959" s="79"/>
      <c r="E959" s="79"/>
      <c r="F959" s="79"/>
      <c r="G959" s="79"/>
      <c r="H959" s="79"/>
      <c r="I959" s="80"/>
    </row>
    <row r="960" customFormat="false" ht="13.2" hidden="false" customHeight="false" outlineLevel="0" collapsed="false">
      <c r="B960" s="79"/>
      <c r="C960" s="78"/>
      <c r="D960" s="79"/>
      <c r="E960" s="79"/>
      <c r="F960" s="79"/>
      <c r="G960" s="79"/>
      <c r="H960" s="79"/>
      <c r="I960" s="80"/>
    </row>
    <row r="961" customFormat="false" ht="13.2" hidden="false" customHeight="false" outlineLevel="0" collapsed="false">
      <c r="B961" s="79"/>
      <c r="C961" s="78"/>
      <c r="D961" s="79"/>
      <c r="E961" s="79"/>
      <c r="F961" s="79"/>
      <c r="G961" s="79"/>
      <c r="H961" s="79"/>
      <c r="I961" s="80"/>
    </row>
    <row r="962" customFormat="false" ht="13.2" hidden="false" customHeight="false" outlineLevel="0" collapsed="false">
      <c r="B962" s="79"/>
      <c r="C962" s="78"/>
      <c r="D962" s="79"/>
      <c r="E962" s="79"/>
      <c r="F962" s="79"/>
      <c r="G962" s="79"/>
      <c r="H962" s="79"/>
      <c r="I962" s="80"/>
    </row>
    <row r="963" customFormat="false" ht="13.2" hidden="false" customHeight="false" outlineLevel="0" collapsed="false">
      <c r="B963" s="79"/>
      <c r="C963" s="78"/>
      <c r="D963" s="79"/>
      <c r="E963" s="79"/>
      <c r="F963" s="79"/>
      <c r="G963" s="79"/>
      <c r="H963" s="79"/>
      <c r="I963" s="80"/>
    </row>
    <row r="964" customFormat="false" ht="13.2" hidden="false" customHeight="false" outlineLevel="0" collapsed="false">
      <c r="B964" s="79"/>
      <c r="C964" s="78"/>
      <c r="D964" s="79"/>
      <c r="E964" s="79"/>
      <c r="F964" s="79"/>
      <c r="G964" s="79"/>
      <c r="H964" s="79"/>
      <c r="I964" s="80"/>
    </row>
    <row r="965" customFormat="false" ht="13.2" hidden="false" customHeight="false" outlineLevel="0" collapsed="false">
      <c r="B965" s="79"/>
      <c r="C965" s="78"/>
      <c r="D965" s="79"/>
      <c r="E965" s="79"/>
      <c r="F965" s="79"/>
      <c r="G965" s="79"/>
      <c r="H965" s="79"/>
      <c r="I965" s="80"/>
    </row>
    <row r="966" customFormat="false" ht="13.2" hidden="false" customHeight="false" outlineLevel="0" collapsed="false">
      <c r="B966" s="79"/>
      <c r="C966" s="78"/>
      <c r="D966" s="79"/>
      <c r="E966" s="79"/>
      <c r="F966" s="79"/>
      <c r="G966" s="79"/>
      <c r="H966" s="79"/>
      <c r="I966" s="80"/>
    </row>
    <row r="967" customFormat="false" ht="13.2" hidden="false" customHeight="false" outlineLevel="0" collapsed="false">
      <c r="B967" s="79"/>
      <c r="C967" s="78"/>
      <c r="D967" s="79"/>
      <c r="E967" s="79"/>
      <c r="F967" s="79"/>
      <c r="G967" s="79"/>
      <c r="H967" s="79"/>
      <c r="I967" s="80"/>
    </row>
    <row r="968" customFormat="false" ht="13.2" hidden="false" customHeight="false" outlineLevel="0" collapsed="false">
      <c r="B968" s="79"/>
      <c r="C968" s="78"/>
      <c r="D968" s="79"/>
      <c r="E968" s="79"/>
      <c r="F968" s="79"/>
      <c r="G968" s="79"/>
      <c r="H968" s="79"/>
      <c r="I968" s="80"/>
    </row>
    <row r="969" customFormat="false" ht="13.2" hidden="false" customHeight="false" outlineLevel="0" collapsed="false">
      <c r="B969" s="79"/>
      <c r="C969" s="78"/>
      <c r="D969" s="79"/>
      <c r="E969" s="79"/>
      <c r="F969" s="79"/>
      <c r="G969" s="79"/>
      <c r="H969" s="79"/>
      <c r="I969" s="80"/>
    </row>
    <row r="970" customFormat="false" ht="13.2" hidden="false" customHeight="false" outlineLevel="0" collapsed="false">
      <c r="B970" s="79"/>
      <c r="C970" s="78"/>
      <c r="D970" s="79"/>
      <c r="E970" s="79"/>
      <c r="F970" s="79"/>
      <c r="G970" s="79"/>
      <c r="H970" s="79"/>
      <c r="I970" s="80"/>
    </row>
    <row r="971" customFormat="false" ht="13.2" hidden="false" customHeight="false" outlineLevel="0" collapsed="false">
      <c r="B971" s="79"/>
      <c r="C971" s="78"/>
      <c r="D971" s="79"/>
      <c r="E971" s="79"/>
      <c r="F971" s="79"/>
      <c r="G971" s="79"/>
      <c r="H971" s="79"/>
      <c r="I971" s="80"/>
    </row>
    <row r="972" customFormat="false" ht="13.2" hidden="false" customHeight="false" outlineLevel="0" collapsed="false">
      <c r="B972" s="79"/>
      <c r="C972" s="78"/>
      <c r="D972" s="79"/>
      <c r="E972" s="79"/>
      <c r="F972" s="79"/>
      <c r="G972" s="79"/>
      <c r="H972" s="79"/>
      <c r="I972" s="80"/>
    </row>
    <row r="973" customFormat="false" ht="13.2" hidden="false" customHeight="false" outlineLevel="0" collapsed="false">
      <c r="B973" s="79"/>
      <c r="C973" s="78"/>
      <c r="D973" s="79"/>
      <c r="E973" s="79"/>
      <c r="F973" s="79"/>
      <c r="G973" s="79"/>
      <c r="H973" s="79"/>
      <c r="I973" s="80"/>
    </row>
    <row r="974" customFormat="false" ht="13.2" hidden="false" customHeight="false" outlineLevel="0" collapsed="false">
      <c r="B974" s="79"/>
      <c r="C974" s="78"/>
      <c r="D974" s="79"/>
      <c r="E974" s="79"/>
      <c r="F974" s="79"/>
      <c r="G974" s="79"/>
      <c r="H974" s="79"/>
      <c r="I974" s="80"/>
    </row>
    <row r="975" customFormat="false" ht="13.2" hidden="false" customHeight="false" outlineLevel="0" collapsed="false">
      <c r="B975" s="79"/>
      <c r="C975" s="78"/>
      <c r="D975" s="79"/>
      <c r="E975" s="79"/>
      <c r="F975" s="79"/>
      <c r="G975" s="79"/>
      <c r="H975" s="79"/>
      <c r="I975" s="80"/>
    </row>
    <row r="976" customFormat="false" ht="13.2" hidden="false" customHeight="false" outlineLevel="0" collapsed="false">
      <c r="B976" s="79"/>
      <c r="C976" s="78"/>
      <c r="D976" s="79"/>
      <c r="E976" s="79"/>
      <c r="F976" s="79"/>
      <c r="G976" s="79"/>
      <c r="H976" s="79"/>
      <c r="I976" s="80"/>
    </row>
    <row r="977" customFormat="false" ht="13.2" hidden="false" customHeight="false" outlineLevel="0" collapsed="false">
      <c r="B977" s="79"/>
      <c r="C977" s="78"/>
      <c r="D977" s="79"/>
      <c r="E977" s="79"/>
      <c r="F977" s="79"/>
      <c r="G977" s="79"/>
      <c r="H977" s="79"/>
      <c r="I977" s="80"/>
    </row>
    <row r="978" customFormat="false" ht="13.2" hidden="false" customHeight="false" outlineLevel="0" collapsed="false">
      <c r="B978" s="79"/>
      <c r="C978" s="78"/>
      <c r="D978" s="79"/>
      <c r="E978" s="79"/>
      <c r="F978" s="79"/>
      <c r="G978" s="79"/>
      <c r="H978" s="79"/>
      <c r="I978" s="80"/>
    </row>
    <row r="979" customFormat="false" ht="13.2" hidden="false" customHeight="false" outlineLevel="0" collapsed="false">
      <c r="B979" s="79"/>
      <c r="C979" s="78"/>
      <c r="D979" s="79"/>
      <c r="E979" s="79"/>
      <c r="F979" s="79"/>
      <c r="G979" s="79"/>
      <c r="H979" s="79"/>
      <c r="I979" s="80"/>
    </row>
    <row r="980" customFormat="false" ht="13.2" hidden="false" customHeight="false" outlineLevel="0" collapsed="false">
      <c r="B980" s="79"/>
      <c r="C980" s="78"/>
      <c r="D980" s="79"/>
      <c r="E980" s="79"/>
      <c r="F980" s="79"/>
      <c r="G980" s="79"/>
      <c r="H980" s="79"/>
      <c r="I980" s="80"/>
    </row>
    <row r="981" customFormat="false" ht="13.2" hidden="false" customHeight="false" outlineLevel="0" collapsed="false">
      <c r="B981" s="79"/>
      <c r="C981" s="78"/>
      <c r="D981" s="79"/>
      <c r="E981" s="79"/>
      <c r="F981" s="79"/>
      <c r="G981" s="79"/>
      <c r="H981" s="79"/>
      <c r="I981" s="80"/>
    </row>
    <row r="982" customFormat="false" ht="13.2" hidden="false" customHeight="false" outlineLevel="0" collapsed="false">
      <c r="B982" s="79"/>
      <c r="C982" s="78"/>
      <c r="D982" s="79"/>
      <c r="E982" s="79"/>
      <c r="F982" s="79"/>
      <c r="G982" s="79"/>
      <c r="H982" s="79"/>
      <c r="I982" s="80"/>
    </row>
    <row r="983" customFormat="false" ht="13.2" hidden="false" customHeight="false" outlineLevel="0" collapsed="false">
      <c r="B983" s="79"/>
      <c r="C983" s="78"/>
      <c r="D983" s="79"/>
      <c r="E983" s="79"/>
      <c r="F983" s="79"/>
      <c r="G983" s="79"/>
      <c r="H983" s="79"/>
      <c r="I983" s="80"/>
    </row>
    <row r="984" customFormat="false" ht="13.2" hidden="false" customHeight="false" outlineLevel="0" collapsed="false">
      <c r="B984" s="79"/>
      <c r="C984" s="78"/>
      <c r="D984" s="79"/>
      <c r="E984" s="79"/>
      <c r="F984" s="79"/>
      <c r="G984" s="79"/>
      <c r="H984" s="79"/>
      <c r="I984" s="80"/>
    </row>
    <row r="985" customFormat="false" ht="13.2" hidden="false" customHeight="false" outlineLevel="0" collapsed="false">
      <c r="B985" s="79"/>
      <c r="C985" s="78"/>
      <c r="D985" s="79"/>
      <c r="E985" s="79"/>
      <c r="F985" s="79"/>
      <c r="G985" s="79"/>
      <c r="H985" s="79"/>
      <c r="I985" s="80"/>
    </row>
    <row r="986" customFormat="false" ht="13.2" hidden="false" customHeight="false" outlineLevel="0" collapsed="false">
      <c r="B986" s="79"/>
      <c r="C986" s="78"/>
      <c r="D986" s="79"/>
      <c r="E986" s="79"/>
      <c r="F986" s="79"/>
      <c r="G986" s="79"/>
      <c r="H986" s="79"/>
      <c r="I986" s="80"/>
    </row>
    <row r="987" customFormat="false" ht="13.2" hidden="false" customHeight="false" outlineLevel="0" collapsed="false">
      <c r="B987" s="79"/>
      <c r="C987" s="78"/>
      <c r="D987" s="79"/>
      <c r="E987" s="79"/>
      <c r="F987" s="79"/>
      <c r="G987" s="79"/>
      <c r="H987" s="79"/>
      <c r="I987" s="80"/>
    </row>
    <row r="988" customFormat="false" ht="13.2" hidden="false" customHeight="false" outlineLevel="0" collapsed="false">
      <c r="B988" s="79"/>
      <c r="C988" s="78"/>
      <c r="D988" s="79"/>
      <c r="E988" s="79"/>
      <c r="F988" s="79"/>
      <c r="G988" s="79"/>
      <c r="H988" s="79"/>
      <c r="I988" s="80"/>
    </row>
    <row r="989" customFormat="false" ht="13.2" hidden="false" customHeight="false" outlineLevel="0" collapsed="false">
      <c r="B989" s="79"/>
      <c r="C989" s="78"/>
      <c r="D989" s="79"/>
      <c r="E989" s="79"/>
      <c r="F989" s="79"/>
      <c r="G989" s="79"/>
      <c r="H989" s="79"/>
      <c r="I989" s="80"/>
    </row>
    <row r="990" customFormat="false" ht="13.2" hidden="false" customHeight="false" outlineLevel="0" collapsed="false">
      <c r="B990" s="79"/>
      <c r="C990" s="78"/>
      <c r="D990" s="79"/>
      <c r="E990" s="79"/>
      <c r="F990" s="79"/>
      <c r="G990" s="79"/>
      <c r="H990" s="79"/>
      <c r="I990" s="80"/>
    </row>
    <row r="991" customFormat="false" ht="13.2" hidden="false" customHeight="false" outlineLevel="0" collapsed="false">
      <c r="B991" s="79"/>
      <c r="C991" s="78"/>
      <c r="D991" s="79"/>
      <c r="E991" s="79"/>
      <c r="F991" s="79"/>
      <c r="G991" s="79"/>
      <c r="H991" s="79"/>
      <c r="I991" s="80"/>
    </row>
    <row r="992" customFormat="false" ht="13.2" hidden="false" customHeight="false" outlineLevel="0" collapsed="false">
      <c r="B992" s="79"/>
      <c r="C992" s="78"/>
      <c r="D992" s="79"/>
      <c r="E992" s="79"/>
      <c r="F992" s="79"/>
      <c r="G992" s="79"/>
      <c r="H992" s="79"/>
      <c r="I992" s="80"/>
    </row>
    <row r="993" customFormat="false" ht="13.2" hidden="false" customHeight="false" outlineLevel="0" collapsed="false">
      <c r="B993" s="79"/>
      <c r="C993" s="78"/>
      <c r="D993" s="79"/>
      <c r="E993" s="79"/>
      <c r="F993" s="79"/>
      <c r="G993" s="79"/>
      <c r="H993" s="79"/>
      <c r="I993" s="80"/>
    </row>
    <row r="994" customFormat="false" ht="13.2" hidden="false" customHeight="false" outlineLevel="0" collapsed="false">
      <c r="B994" s="79"/>
      <c r="C994" s="78"/>
      <c r="D994" s="79"/>
      <c r="E994" s="79"/>
      <c r="F994" s="79"/>
      <c r="G994" s="79"/>
      <c r="H994" s="79"/>
      <c r="I994" s="80"/>
    </row>
    <row r="995" customFormat="false" ht="13.2" hidden="false" customHeight="false" outlineLevel="0" collapsed="false">
      <c r="B995" s="79"/>
      <c r="C995" s="78"/>
      <c r="D995" s="79"/>
      <c r="E995" s="79"/>
      <c r="F995" s="79"/>
      <c r="G995" s="79"/>
      <c r="H995" s="79"/>
      <c r="I995" s="80"/>
    </row>
    <row r="996" customFormat="false" ht="13.2" hidden="false" customHeight="false" outlineLevel="0" collapsed="false">
      <c r="B996" s="79"/>
      <c r="C996" s="78"/>
      <c r="D996" s="79"/>
      <c r="E996" s="79"/>
      <c r="F996" s="79"/>
      <c r="G996" s="79"/>
      <c r="H996" s="79"/>
      <c r="I996" s="80"/>
    </row>
    <row r="997" customFormat="false" ht="13.2" hidden="false" customHeight="false" outlineLevel="0" collapsed="false">
      <c r="B997" s="79"/>
      <c r="C997" s="78"/>
      <c r="D997" s="79"/>
      <c r="E997" s="79"/>
      <c r="F997" s="79"/>
      <c r="G997" s="79"/>
      <c r="H997" s="79"/>
      <c r="I997" s="80"/>
    </row>
    <row r="998" customFormat="false" ht="13.2" hidden="false" customHeight="false" outlineLevel="0" collapsed="false">
      <c r="B998" s="79"/>
      <c r="C998" s="78"/>
      <c r="D998" s="79"/>
      <c r="E998" s="79"/>
      <c r="F998" s="79"/>
      <c r="G998" s="79"/>
      <c r="H998" s="79"/>
      <c r="I998" s="80"/>
    </row>
    <row r="999" customFormat="false" ht="13.2" hidden="false" customHeight="false" outlineLevel="0" collapsed="false">
      <c r="B999" s="79"/>
      <c r="C999" s="78"/>
      <c r="D999" s="79"/>
      <c r="E999" s="79"/>
      <c r="F999" s="79"/>
      <c r="G999" s="79"/>
      <c r="H999" s="79"/>
      <c r="I999" s="80"/>
    </row>
    <row r="1000" customFormat="false" ht="13.2" hidden="false" customHeight="false" outlineLevel="0" collapsed="false">
      <c r="B1000" s="79"/>
      <c r="C1000" s="78"/>
      <c r="D1000" s="79"/>
      <c r="E1000" s="79"/>
      <c r="F1000" s="79"/>
      <c r="G1000" s="79"/>
      <c r="H1000" s="79"/>
      <c r="I1000" s="80"/>
    </row>
    <row r="1001" customFormat="false" ht="13.2" hidden="false" customHeight="false" outlineLevel="0" collapsed="false">
      <c r="B1001" s="79"/>
      <c r="C1001" s="78"/>
      <c r="D1001" s="79"/>
      <c r="E1001" s="79"/>
      <c r="F1001" s="79"/>
      <c r="G1001" s="79"/>
      <c r="H1001" s="79"/>
      <c r="I1001" s="80"/>
    </row>
    <row r="1002" customFormat="false" ht="13.2" hidden="false" customHeight="false" outlineLevel="0" collapsed="false">
      <c r="B1002" s="79"/>
      <c r="C1002" s="78"/>
      <c r="D1002" s="79"/>
      <c r="E1002" s="79"/>
      <c r="F1002" s="79"/>
      <c r="G1002" s="79"/>
      <c r="H1002" s="79"/>
      <c r="I1002" s="80"/>
    </row>
    <row r="1003" customFormat="false" ht="13.2" hidden="false" customHeight="false" outlineLevel="0" collapsed="false">
      <c r="B1003" s="79"/>
      <c r="C1003" s="78"/>
      <c r="D1003" s="79"/>
      <c r="E1003" s="79"/>
      <c r="F1003" s="79"/>
      <c r="G1003" s="79"/>
      <c r="H1003" s="79"/>
      <c r="I1003" s="80"/>
    </row>
    <row r="1004" customFormat="false" ht="13.2" hidden="false" customHeight="false" outlineLevel="0" collapsed="false">
      <c r="B1004" s="79"/>
      <c r="C1004" s="78"/>
      <c r="D1004" s="79"/>
      <c r="E1004" s="79"/>
      <c r="F1004" s="79"/>
      <c r="G1004" s="79"/>
      <c r="H1004" s="79"/>
      <c r="I1004" s="80"/>
    </row>
    <row r="1005" customFormat="false" ht="13.2" hidden="false" customHeight="false" outlineLevel="0" collapsed="false">
      <c r="B1005" s="79"/>
      <c r="C1005" s="78"/>
      <c r="D1005" s="79"/>
      <c r="E1005" s="79"/>
      <c r="F1005" s="79"/>
      <c r="G1005" s="79"/>
      <c r="H1005" s="79"/>
      <c r="I1005" s="80"/>
    </row>
    <row r="1006" customFormat="false" ht="13.2" hidden="false" customHeight="false" outlineLevel="0" collapsed="false">
      <c r="B1006" s="79"/>
      <c r="C1006" s="78"/>
      <c r="D1006" s="79"/>
      <c r="E1006" s="79"/>
      <c r="F1006" s="79"/>
      <c r="G1006" s="79"/>
      <c r="H1006" s="79"/>
      <c r="I1006" s="80"/>
    </row>
    <row r="1007" customFormat="false" ht="13.2" hidden="false" customHeight="false" outlineLevel="0" collapsed="false">
      <c r="B1007" s="79"/>
      <c r="C1007" s="78"/>
      <c r="D1007" s="79"/>
      <c r="E1007" s="79"/>
      <c r="F1007" s="79"/>
      <c r="G1007" s="79"/>
      <c r="H1007" s="79"/>
      <c r="I1007" s="80"/>
    </row>
    <row r="1008" customFormat="false" ht="13.2" hidden="false" customHeight="false" outlineLevel="0" collapsed="false">
      <c r="B1008" s="79"/>
      <c r="C1008" s="78"/>
      <c r="D1008" s="79"/>
      <c r="E1008" s="79"/>
      <c r="F1008" s="79"/>
      <c r="G1008" s="79"/>
      <c r="H1008" s="79"/>
      <c r="I1008" s="80"/>
    </row>
    <row r="1009" customFormat="false" ht="13.2" hidden="false" customHeight="false" outlineLevel="0" collapsed="false">
      <c r="B1009" s="79"/>
      <c r="C1009" s="78"/>
      <c r="D1009" s="79"/>
      <c r="E1009" s="79"/>
      <c r="F1009" s="79"/>
      <c r="G1009" s="79"/>
      <c r="H1009" s="79"/>
      <c r="I1009" s="80"/>
    </row>
    <row r="1010" customFormat="false" ht="13.2" hidden="false" customHeight="false" outlineLevel="0" collapsed="false">
      <c r="B1010" s="79"/>
      <c r="C1010" s="78"/>
      <c r="D1010" s="79"/>
      <c r="E1010" s="79"/>
      <c r="F1010" s="79"/>
      <c r="G1010" s="79"/>
      <c r="H1010" s="79"/>
      <c r="I1010" s="80"/>
    </row>
    <row r="1011" customFormat="false" ht="13.2" hidden="false" customHeight="false" outlineLevel="0" collapsed="false">
      <c r="B1011" s="79"/>
      <c r="C1011" s="78"/>
      <c r="D1011" s="79"/>
      <c r="E1011" s="79"/>
      <c r="F1011" s="79"/>
      <c r="G1011" s="79"/>
      <c r="H1011" s="79"/>
      <c r="I1011" s="80"/>
    </row>
    <row r="1012" customFormat="false" ht="13.2" hidden="false" customHeight="false" outlineLevel="0" collapsed="false">
      <c r="B1012" s="79"/>
      <c r="C1012" s="78"/>
      <c r="D1012" s="79"/>
      <c r="E1012" s="79"/>
      <c r="F1012" s="79"/>
      <c r="G1012" s="79"/>
      <c r="H1012" s="79"/>
      <c r="I1012" s="80"/>
    </row>
    <row r="1013" customFormat="false" ht="13.2" hidden="false" customHeight="false" outlineLevel="0" collapsed="false">
      <c r="B1013" s="79"/>
      <c r="C1013" s="78"/>
      <c r="D1013" s="79"/>
      <c r="E1013" s="79"/>
      <c r="F1013" s="79"/>
      <c r="G1013" s="79"/>
      <c r="H1013" s="79"/>
      <c r="I1013" s="80"/>
    </row>
    <row r="1014" customFormat="false" ht="13.2" hidden="false" customHeight="false" outlineLevel="0" collapsed="false">
      <c r="B1014" s="79"/>
      <c r="C1014" s="78"/>
      <c r="D1014" s="79"/>
      <c r="E1014" s="79"/>
      <c r="F1014" s="79"/>
      <c r="G1014" s="79"/>
      <c r="H1014" s="79"/>
      <c r="I1014" s="80"/>
    </row>
    <row r="1015" customFormat="false" ht="13.2" hidden="false" customHeight="false" outlineLevel="0" collapsed="false">
      <c r="B1015" s="79"/>
      <c r="C1015" s="78"/>
      <c r="D1015" s="79"/>
      <c r="E1015" s="79"/>
      <c r="F1015" s="79"/>
      <c r="G1015" s="79"/>
      <c r="H1015" s="79"/>
      <c r="I1015" s="80"/>
    </row>
    <row r="1016" customFormat="false" ht="13.2" hidden="false" customHeight="false" outlineLevel="0" collapsed="false">
      <c r="B1016" s="79"/>
      <c r="C1016" s="78"/>
      <c r="D1016" s="79"/>
      <c r="E1016" s="79"/>
      <c r="F1016" s="79"/>
      <c r="G1016" s="79"/>
      <c r="H1016" s="79"/>
      <c r="I1016" s="80"/>
    </row>
    <row r="1017" customFormat="false" ht="13.2" hidden="false" customHeight="false" outlineLevel="0" collapsed="false">
      <c r="B1017" s="79"/>
      <c r="C1017" s="78"/>
      <c r="D1017" s="79"/>
      <c r="E1017" s="79"/>
      <c r="F1017" s="79"/>
      <c r="G1017" s="79"/>
      <c r="H1017" s="79"/>
      <c r="I1017" s="80"/>
    </row>
    <row r="1018" customFormat="false" ht="13.2" hidden="false" customHeight="false" outlineLevel="0" collapsed="false">
      <c r="B1018" s="79"/>
      <c r="C1018" s="78"/>
      <c r="D1018" s="79"/>
      <c r="E1018" s="79"/>
      <c r="F1018" s="79"/>
      <c r="G1018" s="79"/>
      <c r="H1018" s="79"/>
      <c r="I1018" s="80"/>
    </row>
    <row r="1019" customFormat="false" ht="13.2" hidden="false" customHeight="false" outlineLevel="0" collapsed="false">
      <c r="B1019" s="79"/>
      <c r="C1019" s="78"/>
      <c r="D1019" s="79"/>
      <c r="E1019" s="79"/>
      <c r="F1019" s="79"/>
      <c r="G1019" s="79"/>
      <c r="H1019" s="79"/>
      <c r="I1019" s="80"/>
    </row>
    <row r="1020" customFormat="false" ht="13.2" hidden="false" customHeight="false" outlineLevel="0" collapsed="false">
      <c r="B1020" s="79"/>
      <c r="C1020" s="78"/>
      <c r="D1020" s="79"/>
      <c r="E1020" s="79"/>
      <c r="F1020" s="79"/>
      <c r="G1020" s="79"/>
      <c r="H1020" s="79"/>
      <c r="I1020" s="80"/>
    </row>
    <row r="1021" customFormat="false" ht="13.2" hidden="false" customHeight="false" outlineLevel="0" collapsed="false">
      <c r="B1021" s="79"/>
      <c r="C1021" s="78"/>
      <c r="D1021" s="79"/>
      <c r="E1021" s="79"/>
      <c r="F1021" s="79"/>
      <c r="G1021" s="79"/>
      <c r="H1021" s="79"/>
      <c r="I1021" s="80"/>
    </row>
    <row r="1022" customFormat="false" ht="13.2" hidden="false" customHeight="false" outlineLevel="0" collapsed="false">
      <c r="B1022" s="79"/>
      <c r="C1022" s="78"/>
      <c r="D1022" s="79"/>
      <c r="E1022" s="79"/>
      <c r="F1022" s="79"/>
      <c r="G1022" s="79"/>
      <c r="H1022" s="79"/>
      <c r="I1022" s="80"/>
    </row>
    <row r="1023" customFormat="false" ht="13.2" hidden="false" customHeight="false" outlineLevel="0" collapsed="false">
      <c r="B1023" s="79"/>
      <c r="C1023" s="78"/>
      <c r="D1023" s="79"/>
      <c r="E1023" s="79"/>
      <c r="F1023" s="79"/>
      <c r="G1023" s="79"/>
      <c r="H1023" s="79"/>
      <c r="I1023" s="80"/>
    </row>
    <row r="1024" customFormat="false" ht="13.2" hidden="false" customHeight="false" outlineLevel="0" collapsed="false">
      <c r="B1024" s="79"/>
      <c r="C1024" s="78"/>
      <c r="D1024" s="79"/>
      <c r="E1024" s="79"/>
      <c r="F1024" s="79"/>
      <c r="G1024" s="79"/>
      <c r="H1024" s="79"/>
      <c r="I1024" s="80"/>
    </row>
    <row r="1025" customFormat="false" ht="13.2" hidden="false" customHeight="false" outlineLevel="0" collapsed="false">
      <c r="B1025" s="79"/>
      <c r="C1025" s="78"/>
      <c r="D1025" s="79"/>
      <c r="E1025" s="79"/>
      <c r="F1025" s="79"/>
      <c r="G1025" s="79"/>
      <c r="H1025" s="79"/>
      <c r="I1025" s="80"/>
    </row>
    <row r="1026" customFormat="false" ht="13.2" hidden="false" customHeight="false" outlineLevel="0" collapsed="false">
      <c r="B1026" s="79"/>
      <c r="C1026" s="78"/>
      <c r="D1026" s="79"/>
      <c r="E1026" s="79"/>
      <c r="F1026" s="79"/>
      <c r="G1026" s="79"/>
      <c r="H1026" s="79"/>
      <c r="I1026" s="80"/>
    </row>
    <row r="1027" customFormat="false" ht="13.2" hidden="false" customHeight="false" outlineLevel="0" collapsed="false">
      <c r="B1027" s="79"/>
      <c r="C1027" s="78"/>
      <c r="D1027" s="79"/>
      <c r="E1027" s="79"/>
      <c r="F1027" s="79"/>
      <c r="G1027" s="79"/>
      <c r="H1027" s="79"/>
      <c r="I1027" s="80"/>
    </row>
    <row r="1028" customFormat="false" ht="13.2" hidden="false" customHeight="false" outlineLevel="0" collapsed="false">
      <c r="B1028" s="79"/>
      <c r="C1028" s="78"/>
      <c r="D1028" s="79"/>
      <c r="E1028" s="79"/>
      <c r="F1028" s="79"/>
      <c r="G1028" s="79"/>
      <c r="H1028" s="79"/>
      <c r="I1028" s="80"/>
    </row>
    <row r="1029" customFormat="false" ht="13.2" hidden="false" customHeight="false" outlineLevel="0" collapsed="false">
      <c r="B1029" s="79"/>
      <c r="C1029" s="78"/>
      <c r="D1029" s="79"/>
      <c r="E1029" s="79"/>
      <c r="F1029" s="79"/>
      <c r="G1029" s="79"/>
      <c r="H1029" s="79"/>
      <c r="I1029" s="80"/>
    </row>
    <row r="1030" customFormat="false" ht="13.2" hidden="false" customHeight="false" outlineLevel="0" collapsed="false">
      <c r="B1030" s="79"/>
      <c r="C1030" s="78"/>
      <c r="D1030" s="79"/>
      <c r="E1030" s="79"/>
      <c r="F1030" s="79"/>
      <c r="G1030" s="79"/>
      <c r="H1030" s="79"/>
      <c r="I1030" s="80"/>
    </row>
    <row r="1031" customFormat="false" ht="13.2" hidden="false" customHeight="false" outlineLevel="0" collapsed="false">
      <c r="B1031" s="79"/>
      <c r="C1031" s="78"/>
      <c r="D1031" s="79"/>
      <c r="E1031" s="79"/>
      <c r="F1031" s="79"/>
      <c r="G1031" s="79"/>
      <c r="H1031" s="79"/>
      <c r="I1031" s="80"/>
    </row>
    <row r="1032" customFormat="false" ht="13.2" hidden="false" customHeight="false" outlineLevel="0" collapsed="false">
      <c r="B1032" s="79"/>
      <c r="C1032" s="78"/>
      <c r="D1032" s="79"/>
      <c r="E1032" s="79"/>
      <c r="F1032" s="79"/>
      <c r="G1032" s="79"/>
      <c r="H1032" s="79"/>
      <c r="I1032" s="80"/>
    </row>
    <row r="1033" customFormat="false" ht="13.2" hidden="false" customHeight="false" outlineLevel="0" collapsed="false">
      <c r="B1033" s="79"/>
      <c r="C1033" s="78"/>
      <c r="D1033" s="79"/>
      <c r="E1033" s="79"/>
      <c r="F1033" s="79"/>
      <c r="G1033" s="79"/>
      <c r="H1033" s="79"/>
      <c r="I1033" s="80"/>
    </row>
    <row r="1034" customFormat="false" ht="13.2" hidden="false" customHeight="false" outlineLevel="0" collapsed="false">
      <c r="B1034" s="79"/>
      <c r="C1034" s="78"/>
      <c r="D1034" s="79"/>
      <c r="E1034" s="79"/>
      <c r="F1034" s="79"/>
      <c r="G1034" s="79"/>
      <c r="H1034" s="79"/>
      <c r="I1034" s="80"/>
    </row>
    <row r="1035" customFormat="false" ht="13.2" hidden="false" customHeight="false" outlineLevel="0" collapsed="false">
      <c r="B1035" s="79"/>
      <c r="C1035" s="78"/>
      <c r="D1035" s="79"/>
      <c r="E1035" s="79"/>
      <c r="F1035" s="79"/>
      <c r="G1035" s="79"/>
      <c r="H1035" s="79"/>
      <c r="I1035" s="80"/>
    </row>
    <row r="1036" customFormat="false" ht="13.2" hidden="false" customHeight="false" outlineLevel="0" collapsed="false">
      <c r="B1036" s="79"/>
      <c r="C1036" s="78"/>
      <c r="D1036" s="79"/>
      <c r="E1036" s="79"/>
      <c r="F1036" s="79"/>
      <c r="G1036" s="79"/>
      <c r="H1036" s="79"/>
      <c r="I1036" s="80"/>
    </row>
    <row r="1037" customFormat="false" ht="13.2" hidden="false" customHeight="false" outlineLevel="0" collapsed="false">
      <c r="B1037" s="79"/>
      <c r="C1037" s="78"/>
      <c r="D1037" s="79"/>
      <c r="E1037" s="79"/>
      <c r="F1037" s="79"/>
      <c r="G1037" s="79"/>
      <c r="H1037" s="79"/>
      <c r="I1037" s="80"/>
    </row>
    <row r="1038" customFormat="false" ht="13.2" hidden="false" customHeight="false" outlineLevel="0" collapsed="false">
      <c r="B1038" s="79"/>
      <c r="C1038" s="78"/>
      <c r="D1038" s="79"/>
      <c r="E1038" s="79"/>
      <c r="F1038" s="79"/>
      <c r="G1038" s="79"/>
      <c r="H1038" s="79"/>
      <c r="I1038" s="80"/>
    </row>
    <row r="1039" customFormat="false" ht="13.2" hidden="false" customHeight="false" outlineLevel="0" collapsed="false">
      <c r="B1039" s="79"/>
      <c r="C1039" s="78"/>
      <c r="D1039" s="79"/>
      <c r="E1039" s="79"/>
      <c r="F1039" s="79"/>
      <c r="G1039" s="79"/>
      <c r="H1039" s="79"/>
      <c r="I1039" s="80"/>
    </row>
    <row r="1040" customFormat="false" ht="13.2" hidden="false" customHeight="false" outlineLevel="0" collapsed="false">
      <c r="B1040" s="79"/>
      <c r="C1040" s="78"/>
      <c r="D1040" s="79"/>
      <c r="E1040" s="79"/>
      <c r="F1040" s="79"/>
      <c r="G1040" s="79"/>
      <c r="H1040" s="79"/>
      <c r="I1040" s="80"/>
    </row>
    <row r="1041" customFormat="false" ht="13.2" hidden="false" customHeight="false" outlineLevel="0" collapsed="false">
      <c r="B1041" s="79"/>
      <c r="C1041" s="78"/>
      <c r="D1041" s="79"/>
      <c r="E1041" s="79"/>
      <c r="F1041" s="79"/>
      <c r="G1041" s="79"/>
      <c r="H1041" s="79"/>
      <c r="I1041" s="80"/>
    </row>
    <row r="1042" customFormat="false" ht="13.2" hidden="false" customHeight="false" outlineLevel="0" collapsed="false">
      <c r="B1042" s="79"/>
      <c r="C1042" s="78"/>
      <c r="D1042" s="79"/>
      <c r="E1042" s="79"/>
      <c r="F1042" s="79"/>
      <c r="G1042" s="79"/>
      <c r="H1042" s="79"/>
      <c r="I1042" s="80"/>
    </row>
    <row r="1043" customFormat="false" ht="13.2" hidden="false" customHeight="false" outlineLevel="0" collapsed="false">
      <c r="B1043" s="79"/>
      <c r="C1043" s="78"/>
      <c r="D1043" s="79"/>
      <c r="E1043" s="79"/>
      <c r="F1043" s="79"/>
      <c r="G1043" s="79"/>
      <c r="H1043" s="79"/>
      <c r="I1043" s="80"/>
    </row>
    <row r="1044" customFormat="false" ht="13.2" hidden="false" customHeight="false" outlineLevel="0" collapsed="false">
      <c r="B1044" s="79"/>
      <c r="C1044" s="78"/>
      <c r="D1044" s="79"/>
      <c r="E1044" s="79"/>
      <c r="F1044" s="79"/>
      <c r="G1044" s="79"/>
      <c r="H1044" s="79"/>
      <c r="I1044" s="80"/>
    </row>
    <row r="1045" customFormat="false" ht="13.2" hidden="false" customHeight="false" outlineLevel="0" collapsed="false">
      <c r="B1045" s="79"/>
      <c r="C1045" s="78"/>
      <c r="D1045" s="79"/>
      <c r="E1045" s="79"/>
      <c r="F1045" s="79"/>
      <c r="G1045" s="79"/>
      <c r="H1045" s="79"/>
      <c r="I1045" s="80"/>
    </row>
    <row r="1046" customFormat="false" ht="13.2" hidden="false" customHeight="false" outlineLevel="0" collapsed="false">
      <c r="B1046" s="79"/>
      <c r="C1046" s="78"/>
      <c r="D1046" s="79"/>
      <c r="E1046" s="79"/>
      <c r="F1046" s="79"/>
      <c r="G1046" s="79"/>
      <c r="H1046" s="79"/>
      <c r="I1046" s="80"/>
    </row>
    <row r="1047" customFormat="false" ht="13.2" hidden="false" customHeight="false" outlineLevel="0" collapsed="false">
      <c r="B1047" s="79"/>
      <c r="C1047" s="78"/>
      <c r="D1047" s="79"/>
      <c r="E1047" s="79"/>
      <c r="F1047" s="79"/>
      <c r="G1047" s="79"/>
      <c r="H1047" s="79"/>
      <c r="I1047" s="80"/>
    </row>
    <row r="1048" customFormat="false" ht="13.2" hidden="false" customHeight="false" outlineLevel="0" collapsed="false">
      <c r="B1048" s="79"/>
      <c r="C1048" s="78"/>
      <c r="D1048" s="79"/>
      <c r="E1048" s="79"/>
      <c r="F1048" s="79"/>
      <c r="G1048" s="79"/>
      <c r="H1048" s="79"/>
      <c r="I1048" s="80"/>
    </row>
    <row r="1049" customFormat="false" ht="13.2" hidden="false" customHeight="false" outlineLevel="0" collapsed="false">
      <c r="B1049" s="79"/>
      <c r="C1049" s="78"/>
      <c r="D1049" s="79"/>
      <c r="E1049" s="79"/>
      <c r="F1049" s="79"/>
      <c r="G1049" s="79"/>
      <c r="H1049" s="79"/>
      <c r="I1049" s="80"/>
    </row>
    <row r="1050" customFormat="false" ht="13.2" hidden="false" customHeight="false" outlineLevel="0" collapsed="false">
      <c r="B1050" s="79"/>
      <c r="C1050" s="78"/>
      <c r="D1050" s="79"/>
      <c r="E1050" s="79"/>
      <c r="F1050" s="79"/>
      <c r="G1050" s="79"/>
      <c r="H1050" s="79"/>
      <c r="I1050" s="80"/>
    </row>
    <row r="1051" customFormat="false" ht="13.2" hidden="false" customHeight="false" outlineLevel="0" collapsed="false">
      <c r="B1051" s="79"/>
      <c r="C1051" s="78"/>
      <c r="D1051" s="79"/>
      <c r="E1051" s="79"/>
      <c r="F1051" s="79"/>
      <c r="G1051" s="79"/>
      <c r="H1051" s="79"/>
      <c r="I1051" s="80"/>
    </row>
    <row r="1052" customFormat="false" ht="13.2" hidden="false" customHeight="false" outlineLevel="0" collapsed="false">
      <c r="B1052" s="79"/>
      <c r="C1052" s="78"/>
      <c r="D1052" s="79"/>
      <c r="E1052" s="79"/>
      <c r="F1052" s="79"/>
      <c r="G1052" s="79"/>
      <c r="H1052" s="79"/>
      <c r="I1052" s="80"/>
    </row>
    <row r="1053" customFormat="false" ht="13.2" hidden="false" customHeight="false" outlineLevel="0" collapsed="false">
      <c r="B1053" s="79"/>
      <c r="C1053" s="78"/>
      <c r="D1053" s="79"/>
      <c r="E1053" s="79"/>
      <c r="F1053" s="79"/>
      <c r="G1053" s="79"/>
      <c r="H1053" s="79"/>
      <c r="I1053" s="80"/>
    </row>
    <row r="1054" customFormat="false" ht="13.2" hidden="false" customHeight="false" outlineLevel="0" collapsed="false">
      <c r="B1054" s="79"/>
      <c r="C1054" s="78"/>
      <c r="D1054" s="79"/>
      <c r="E1054" s="79"/>
      <c r="F1054" s="79"/>
      <c r="G1054" s="79"/>
      <c r="H1054" s="79"/>
      <c r="I1054" s="80"/>
    </row>
    <row r="1055" customFormat="false" ht="13.2" hidden="false" customHeight="false" outlineLevel="0" collapsed="false">
      <c r="B1055" s="79"/>
      <c r="C1055" s="78"/>
      <c r="D1055" s="79"/>
      <c r="E1055" s="79"/>
      <c r="F1055" s="79"/>
      <c r="G1055" s="79"/>
      <c r="H1055" s="79"/>
      <c r="I1055" s="80"/>
    </row>
    <row r="1056" customFormat="false" ht="13.2" hidden="false" customHeight="false" outlineLevel="0" collapsed="false">
      <c r="B1056" s="79"/>
      <c r="C1056" s="78"/>
      <c r="D1056" s="79"/>
      <c r="E1056" s="79"/>
      <c r="F1056" s="79"/>
      <c r="G1056" s="79"/>
      <c r="H1056" s="79"/>
      <c r="I1056" s="80"/>
    </row>
    <row r="1057" customFormat="false" ht="13.2" hidden="false" customHeight="false" outlineLevel="0" collapsed="false">
      <c r="B1057" s="79"/>
      <c r="C1057" s="78"/>
      <c r="D1057" s="79"/>
      <c r="E1057" s="79"/>
      <c r="F1057" s="79"/>
      <c r="G1057" s="79"/>
      <c r="H1057" s="79"/>
      <c r="I1057" s="80"/>
    </row>
    <row r="1058" customFormat="false" ht="13.2" hidden="false" customHeight="false" outlineLevel="0" collapsed="false">
      <c r="B1058" s="79"/>
      <c r="C1058" s="78"/>
      <c r="D1058" s="79"/>
      <c r="E1058" s="79"/>
      <c r="F1058" s="79"/>
      <c r="G1058" s="79"/>
      <c r="H1058" s="79"/>
      <c r="I1058" s="80"/>
    </row>
    <row r="1059" customFormat="false" ht="13.2" hidden="false" customHeight="false" outlineLevel="0" collapsed="false">
      <c r="B1059" s="79"/>
      <c r="C1059" s="78"/>
      <c r="D1059" s="79"/>
      <c r="E1059" s="79"/>
      <c r="F1059" s="79"/>
      <c r="G1059" s="79"/>
      <c r="H1059" s="79"/>
      <c r="I1059" s="80"/>
    </row>
    <row r="1060" customFormat="false" ht="13.2" hidden="false" customHeight="false" outlineLevel="0" collapsed="false">
      <c r="B1060" s="79"/>
      <c r="C1060" s="78"/>
      <c r="D1060" s="79"/>
      <c r="E1060" s="79"/>
      <c r="F1060" s="79"/>
      <c r="G1060" s="79"/>
      <c r="H1060" s="79"/>
      <c r="I1060" s="80"/>
    </row>
    <row r="1061" customFormat="false" ht="13.2" hidden="false" customHeight="false" outlineLevel="0" collapsed="false">
      <c r="B1061" s="79"/>
      <c r="C1061" s="78"/>
      <c r="D1061" s="79"/>
      <c r="E1061" s="79"/>
      <c r="F1061" s="79"/>
      <c r="G1061" s="79"/>
      <c r="H1061" s="79"/>
      <c r="I1061" s="80"/>
    </row>
    <row r="1062" customFormat="false" ht="13.2" hidden="false" customHeight="false" outlineLevel="0" collapsed="false">
      <c r="B1062" s="79"/>
      <c r="C1062" s="78"/>
      <c r="D1062" s="79"/>
      <c r="E1062" s="79"/>
      <c r="F1062" s="79"/>
      <c r="G1062" s="79"/>
      <c r="H1062" s="79"/>
      <c r="I1062" s="80"/>
    </row>
    <row r="1063" customFormat="false" ht="13.2" hidden="false" customHeight="false" outlineLevel="0" collapsed="false">
      <c r="B1063" s="79"/>
      <c r="C1063" s="78"/>
      <c r="D1063" s="79"/>
      <c r="E1063" s="79"/>
      <c r="F1063" s="79"/>
      <c r="G1063" s="79"/>
      <c r="H1063" s="79"/>
      <c r="I1063" s="80"/>
    </row>
    <row r="1064" customFormat="false" ht="13.2" hidden="false" customHeight="false" outlineLevel="0" collapsed="false">
      <c r="B1064" s="79"/>
      <c r="C1064" s="78"/>
      <c r="D1064" s="79"/>
      <c r="E1064" s="79"/>
      <c r="F1064" s="79"/>
      <c r="G1064" s="79"/>
      <c r="H1064" s="79"/>
      <c r="I1064" s="80"/>
    </row>
    <row r="1065" customFormat="false" ht="13.2" hidden="false" customHeight="false" outlineLevel="0" collapsed="false">
      <c r="B1065" s="79"/>
      <c r="C1065" s="78"/>
      <c r="D1065" s="79"/>
      <c r="E1065" s="79"/>
      <c r="F1065" s="79"/>
      <c r="G1065" s="79"/>
      <c r="H1065" s="79"/>
      <c r="I1065" s="80"/>
    </row>
    <row r="1066" customFormat="false" ht="13.2" hidden="false" customHeight="false" outlineLevel="0" collapsed="false">
      <c r="B1066" s="79"/>
      <c r="C1066" s="78"/>
      <c r="D1066" s="79"/>
      <c r="E1066" s="79"/>
      <c r="F1066" s="79"/>
      <c r="G1066" s="79"/>
      <c r="H1066" s="79"/>
      <c r="I1066" s="80"/>
    </row>
    <row r="1067" customFormat="false" ht="13.2" hidden="false" customHeight="false" outlineLevel="0" collapsed="false">
      <c r="B1067" s="79"/>
      <c r="C1067" s="78"/>
      <c r="D1067" s="79"/>
      <c r="E1067" s="79"/>
      <c r="F1067" s="79"/>
      <c r="G1067" s="79"/>
      <c r="H1067" s="79"/>
      <c r="I1067" s="80"/>
    </row>
    <row r="1068" customFormat="false" ht="13.2" hidden="false" customHeight="false" outlineLevel="0" collapsed="false">
      <c r="B1068" s="79"/>
      <c r="C1068" s="78"/>
      <c r="D1068" s="79"/>
      <c r="E1068" s="79"/>
      <c r="F1068" s="79"/>
      <c r="G1068" s="79"/>
      <c r="H1068" s="79"/>
      <c r="I1068" s="80"/>
    </row>
    <row r="1069" customFormat="false" ht="13.2" hidden="false" customHeight="false" outlineLevel="0" collapsed="false">
      <c r="B1069" s="79"/>
      <c r="C1069" s="78"/>
      <c r="D1069" s="79"/>
      <c r="E1069" s="79"/>
      <c r="F1069" s="79"/>
      <c r="G1069" s="79"/>
      <c r="H1069" s="79"/>
      <c r="I1069" s="80"/>
    </row>
    <row r="1070" customFormat="false" ht="13.2" hidden="false" customHeight="false" outlineLevel="0" collapsed="false">
      <c r="B1070" s="79"/>
      <c r="C1070" s="78"/>
      <c r="D1070" s="79"/>
      <c r="E1070" s="79"/>
      <c r="F1070" s="79"/>
      <c r="G1070" s="79"/>
      <c r="H1070" s="79"/>
      <c r="I1070" s="80"/>
    </row>
    <row r="1071" customFormat="false" ht="13.2" hidden="false" customHeight="false" outlineLevel="0" collapsed="false">
      <c r="B1071" s="79"/>
      <c r="C1071" s="78"/>
      <c r="D1071" s="79"/>
      <c r="E1071" s="79"/>
      <c r="F1071" s="79"/>
      <c r="G1071" s="79"/>
      <c r="H1071" s="79"/>
      <c r="I1071" s="80"/>
    </row>
    <row r="1072" customFormat="false" ht="13.2" hidden="false" customHeight="false" outlineLevel="0" collapsed="false">
      <c r="B1072" s="79"/>
      <c r="C1072" s="78"/>
      <c r="D1072" s="79"/>
      <c r="E1072" s="79"/>
      <c r="F1072" s="79"/>
      <c r="G1072" s="79"/>
      <c r="H1072" s="79"/>
      <c r="I1072" s="80"/>
    </row>
    <row r="1073" customFormat="false" ht="13.2" hidden="false" customHeight="false" outlineLevel="0" collapsed="false">
      <c r="B1073" s="79"/>
      <c r="C1073" s="78"/>
      <c r="D1073" s="79"/>
      <c r="E1073" s="79"/>
      <c r="F1073" s="79"/>
      <c r="G1073" s="79"/>
      <c r="H1073" s="79"/>
      <c r="I1073" s="80"/>
    </row>
    <row r="1074" customFormat="false" ht="13.2" hidden="false" customHeight="false" outlineLevel="0" collapsed="false">
      <c r="B1074" s="79"/>
      <c r="C1074" s="78"/>
      <c r="D1074" s="79"/>
      <c r="E1074" s="79"/>
      <c r="F1074" s="79"/>
      <c r="G1074" s="79"/>
      <c r="H1074" s="79"/>
      <c r="I1074" s="80"/>
    </row>
    <row r="1075" customFormat="false" ht="13.2" hidden="false" customHeight="false" outlineLevel="0" collapsed="false">
      <c r="B1075" s="79"/>
      <c r="C1075" s="78"/>
      <c r="D1075" s="79"/>
      <c r="E1075" s="79"/>
      <c r="F1075" s="79"/>
      <c r="G1075" s="79"/>
      <c r="H1075" s="79"/>
      <c r="I1075" s="80"/>
    </row>
    <row r="1076" customFormat="false" ht="13.2" hidden="false" customHeight="false" outlineLevel="0" collapsed="false">
      <c r="B1076" s="79"/>
      <c r="C1076" s="78"/>
      <c r="D1076" s="79"/>
      <c r="E1076" s="79"/>
      <c r="F1076" s="79"/>
      <c r="G1076" s="79"/>
      <c r="H1076" s="79"/>
      <c r="I1076" s="80"/>
    </row>
    <row r="1077" customFormat="false" ht="13.2" hidden="false" customHeight="false" outlineLevel="0" collapsed="false">
      <c r="B1077" s="79"/>
      <c r="C1077" s="78"/>
      <c r="D1077" s="79"/>
      <c r="E1077" s="79"/>
      <c r="F1077" s="79"/>
      <c r="G1077" s="79"/>
      <c r="H1077" s="79"/>
      <c r="I1077" s="80"/>
    </row>
    <row r="1078" customFormat="false" ht="13.2" hidden="false" customHeight="false" outlineLevel="0" collapsed="false">
      <c r="B1078" s="79"/>
      <c r="C1078" s="78"/>
      <c r="D1078" s="79"/>
      <c r="E1078" s="79"/>
      <c r="F1078" s="79"/>
      <c r="G1078" s="79"/>
      <c r="H1078" s="79"/>
      <c r="I1078" s="80"/>
    </row>
    <row r="1079" customFormat="false" ht="13.2" hidden="false" customHeight="false" outlineLevel="0" collapsed="false">
      <c r="B1079" s="79"/>
      <c r="C1079" s="78"/>
      <c r="D1079" s="79"/>
      <c r="E1079" s="79"/>
      <c r="F1079" s="79"/>
      <c r="G1079" s="79"/>
      <c r="H1079" s="79"/>
      <c r="I1079" s="80"/>
    </row>
    <row r="1080" customFormat="false" ht="13.2" hidden="false" customHeight="false" outlineLevel="0" collapsed="false">
      <c r="B1080" s="79"/>
      <c r="C1080" s="78"/>
      <c r="D1080" s="79"/>
      <c r="E1080" s="79"/>
      <c r="F1080" s="79"/>
      <c r="G1080" s="79"/>
      <c r="H1080" s="79"/>
      <c r="I1080" s="80"/>
    </row>
    <row r="1081" customFormat="false" ht="13.2" hidden="false" customHeight="false" outlineLevel="0" collapsed="false">
      <c r="B1081" s="79"/>
      <c r="C1081" s="78"/>
      <c r="D1081" s="79"/>
      <c r="E1081" s="79"/>
      <c r="F1081" s="79"/>
      <c r="G1081" s="79"/>
      <c r="H1081" s="79"/>
      <c r="I1081" s="80"/>
    </row>
    <row r="1082" customFormat="false" ht="13.2" hidden="false" customHeight="false" outlineLevel="0" collapsed="false">
      <c r="B1082" s="79"/>
      <c r="C1082" s="78"/>
      <c r="D1082" s="79"/>
      <c r="E1082" s="79"/>
      <c r="F1082" s="79"/>
      <c r="G1082" s="79"/>
      <c r="H1082" s="79"/>
      <c r="I1082" s="80"/>
    </row>
    <row r="1083" customFormat="false" ht="13.2" hidden="false" customHeight="false" outlineLevel="0" collapsed="false">
      <c r="B1083" s="79"/>
      <c r="C1083" s="78"/>
      <c r="D1083" s="79"/>
      <c r="E1083" s="79"/>
      <c r="F1083" s="79"/>
      <c r="G1083" s="79"/>
      <c r="H1083" s="79"/>
      <c r="I1083" s="80"/>
    </row>
    <row r="1084" customFormat="false" ht="13.2" hidden="false" customHeight="false" outlineLevel="0" collapsed="false">
      <c r="B1084" s="79"/>
      <c r="C1084" s="78"/>
      <c r="D1084" s="79"/>
      <c r="E1084" s="79"/>
      <c r="F1084" s="79"/>
      <c r="G1084" s="79"/>
      <c r="H1084" s="79"/>
      <c r="I1084" s="80"/>
    </row>
    <row r="1085" customFormat="false" ht="13.2" hidden="false" customHeight="false" outlineLevel="0" collapsed="false">
      <c r="B1085" s="79"/>
      <c r="C1085" s="78"/>
      <c r="D1085" s="79"/>
      <c r="E1085" s="79"/>
      <c r="F1085" s="79"/>
      <c r="G1085" s="79"/>
      <c r="H1085" s="79"/>
      <c r="I1085" s="80"/>
    </row>
    <row r="1086" customFormat="false" ht="13.2" hidden="false" customHeight="false" outlineLevel="0" collapsed="false">
      <c r="B1086" s="79"/>
      <c r="C1086" s="78"/>
      <c r="D1086" s="79"/>
      <c r="E1086" s="79"/>
      <c r="F1086" s="79"/>
      <c r="G1086" s="79"/>
      <c r="H1086" s="79"/>
      <c r="I1086" s="80"/>
    </row>
    <row r="1087" customFormat="false" ht="13.2" hidden="false" customHeight="false" outlineLevel="0" collapsed="false">
      <c r="B1087" s="79"/>
      <c r="C1087" s="78"/>
      <c r="D1087" s="79"/>
      <c r="E1087" s="79"/>
      <c r="F1087" s="79"/>
      <c r="G1087" s="79"/>
      <c r="H1087" s="79"/>
      <c r="I1087" s="80"/>
    </row>
    <row r="1088" customFormat="false" ht="13.2" hidden="false" customHeight="false" outlineLevel="0" collapsed="false">
      <c r="B1088" s="79"/>
      <c r="C1088" s="78"/>
      <c r="D1088" s="79"/>
      <c r="E1088" s="79"/>
      <c r="F1088" s="79"/>
      <c r="G1088" s="79"/>
      <c r="H1088" s="79"/>
      <c r="I1088" s="80"/>
    </row>
    <row r="1089" customFormat="false" ht="13.2" hidden="false" customHeight="false" outlineLevel="0" collapsed="false">
      <c r="B1089" s="79"/>
      <c r="C1089" s="78"/>
      <c r="D1089" s="79"/>
      <c r="E1089" s="79"/>
      <c r="F1089" s="79"/>
      <c r="G1089" s="79"/>
      <c r="H1089" s="79"/>
      <c r="I1089" s="80"/>
    </row>
    <row r="1090" customFormat="false" ht="13.2" hidden="false" customHeight="false" outlineLevel="0" collapsed="false">
      <c r="B1090" s="79"/>
      <c r="C1090" s="78"/>
      <c r="D1090" s="79"/>
      <c r="E1090" s="79"/>
      <c r="F1090" s="79"/>
      <c r="G1090" s="79"/>
      <c r="H1090" s="79"/>
      <c r="I1090" s="80"/>
    </row>
    <row r="1091" customFormat="false" ht="13.2" hidden="false" customHeight="false" outlineLevel="0" collapsed="false">
      <c r="B1091" s="79"/>
      <c r="C1091" s="78"/>
      <c r="D1091" s="79"/>
      <c r="E1091" s="79"/>
      <c r="F1091" s="79"/>
      <c r="G1091" s="79"/>
      <c r="H1091" s="79"/>
      <c r="I1091" s="80"/>
    </row>
    <row r="1092" customFormat="false" ht="13.2" hidden="false" customHeight="false" outlineLevel="0" collapsed="false">
      <c r="B1092" s="79"/>
      <c r="C1092" s="78"/>
      <c r="D1092" s="79"/>
      <c r="E1092" s="79"/>
      <c r="F1092" s="79"/>
      <c r="G1092" s="79"/>
      <c r="H1092" s="79"/>
      <c r="I1092" s="80"/>
    </row>
    <row r="1093" customFormat="false" ht="13.2" hidden="false" customHeight="false" outlineLevel="0" collapsed="false">
      <c r="B1093" s="79"/>
      <c r="C1093" s="78"/>
      <c r="D1093" s="79"/>
      <c r="E1093" s="79"/>
      <c r="F1093" s="79"/>
      <c r="G1093" s="79"/>
      <c r="H1093" s="79"/>
      <c r="I1093" s="80"/>
    </row>
    <row r="1094" customFormat="false" ht="13.2" hidden="false" customHeight="false" outlineLevel="0" collapsed="false">
      <c r="B1094" s="79"/>
      <c r="C1094" s="78"/>
      <c r="D1094" s="79"/>
      <c r="E1094" s="79"/>
      <c r="F1094" s="79"/>
      <c r="G1094" s="79"/>
      <c r="H1094" s="79"/>
      <c r="I1094" s="80"/>
    </row>
    <row r="1095" customFormat="false" ht="13.2" hidden="false" customHeight="false" outlineLevel="0" collapsed="false">
      <c r="B1095" s="79"/>
      <c r="C1095" s="78"/>
      <c r="D1095" s="79"/>
      <c r="E1095" s="79"/>
      <c r="F1095" s="79"/>
      <c r="G1095" s="79"/>
      <c r="H1095" s="79"/>
      <c r="I1095" s="80"/>
    </row>
    <row r="1096" customFormat="false" ht="13.2" hidden="false" customHeight="false" outlineLevel="0" collapsed="false">
      <c r="B1096" s="79"/>
      <c r="C1096" s="78"/>
      <c r="D1096" s="79"/>
      <c r="E1096" s="79"/>
      <c r="F1096" s="79"/>
      <c r="G1096" s="79"/>
      <c r="H1096" s="79"/>
      <c r="I1096" s="80"/>
    </row>
    <row r="1097" customFormat="false" ht="13.2" hidden="false" customHeight="false" outlineLevel="0" collapsed="false">
      <c r="B1097" s="79"/>
      <c r="C1097" s="78"/>
      <c r="D1097" s="79"/>
      <c r="E1097" s="79"/>
      <c r="F1097" s="79"/>
      <c r="G1097" s="79"/>
      <c r="H1097" s="79"/>
      <c r="I1097" s="80"/>
    </row>
    <row r="1098" customFormat="false" ht="13.2" hidden="false" customHeight="false" outlineLevel="0" collapsed="false">
      <c r="B1098" s="79"/>
      <c r="C1098" s="78"/>
      <c r="D1098" s="79"/>
      <c r="E1098" s="79"/>
      <c r="F1098" s="79"/>
      <c r="G1098" s="79"/>
      <c r="H1098" s="79"/>
      <c r="I1098" s="80"/>
    </row>
    <row r="1099" customFormat="false" ht="13.2" hidden="false" customHeight="false" outlineLevel="0" collapsed="false">
      <c r="B1099" s="79"/>
      <c r="C1099" s="78"/>
      <c r="D1099" s="79"/>
      <c r="E1099" s="79"/>
      <c r="F1099" s="79"/>
      <c r="G1099" s="79"/>
      <c r="H1099" s="79"/>
      <c r="I1099" s="80"/>
    </row>
    <row r="1100" customFormat="false" ht="13.2" hidden="false" customHeight="false" outlineLevel="0" collapsed="false">
      <c r="B1100" s="79"/>
      <c r="C1100" s="78"/>
      <c r="D1100" s="79"/>
      <c r="E1100" s="79"/>
      <c r="F1100" s="79"/>
      <c r="G1100" s="79"/>
      <c r="H1100" s="79"/>
      <c r="I1100" s="80"/>
    </row>
    <row r="1101" customFormat="false" ht="13.2" hidden="false" customHeight="false" outlineLevel="0" collapsed="false">
      <c r="B1101" s="79"/>
      <c r="C1101" s="78"/>
      <c r="D1101" s="79"/>
      <c r="E1101" s="79"/>
      <c r="F1101" s="79"/>
      <c r="G1101" s="79"/>
      <c r="H1101" s="79"/>
      <c r="I1101" s="80"/>
    </row>
    <row r="1102" customFormat="false" ht="13.2" hidden="false" customHeight="false" outlineLevel="0" collapsed="false">
      <c r="B1102" s="79"/>
      <c r="C1102" s="78"/>
      <c r="D1102" s="79"/>
      <c r="E1102" s="79"/>
      <c r="F1102" s="79"/>
      <c r="G1102" s="79"/>
      <c r="H1102" s="79"/>
      <c r="I1102" s="80"/>
    </row>
    <row r="1103" customFormat="false" ht="13.2" hidden="false" customHeight="false" outlineLevel="0" collapsed="false">
      <c r="B1103" s="79"/>
      <c r="C1103" s="78"/>
      <c r="D1103" s="79"/>
      <c r="E1103" s="79"/>
      <c r="F1103" s="79"/>
      <c r="G1103" s="79"/>
      <c r="H1103" s="79"/>
      <c r="I1103" s="80"/>
    </row>
    <row r="1104" customFormat="false" ht="13.2" hidden="false" customHeight="false" outlineLevel="0" collapsed="false">
      <c r="B1104" s="79"/>
      <c r="C1104" s="78"/>
      <c r="D1104" s="79"/>
      <c r="E1104" s="79"/>
      <c r="F1104" s="79"/>
      <c r="G1104" s="79"/>
      <c r="H1104" s="79"/>
      <c r="I1104" s="80"/>
    </row>
    <row r="1105" customFormat="false" ht="13.2" hidden="false" customHeight="false" outlineLevel="0" collapsed="false">
      <c r="B1105" s="79"/>
      <c r="C1105" s="78"/>
      <c r="D1105" s="79"/>
      <c r="E1105" s="79"/>
      <c r="F1105" s="79"/>
      <c r="G1105" s="79"/>
      <c r="H1105" s="79"/>
      <c r="I1105" s="80"/>
    </row>
    <row r="1106" customFormat="false" ht="13.2" hidden="false" customHeight="false" outlineLevel="0" collapsed="false">
      <c r="B1106" s="79"/>
      <c r="C1106" s="78"/>
      <c r="D1106" s="79"/>
      <c r="E1106" s="79"/>
      <c r="F1106" s="79"/>
      <c r="G1106" s="79"/>
      <c r="H1106" s="79"/>
      <c r="I1106" s="80"/>
    </row>
    <row r="1107" customFormat="false" ht="13.2" hidden="false" customHeight="false" outlineLevel="0" collapsed="false">
      <c r="B1107" s="79"/>
      <c r="C1107" s="78"/>
      <c r="D1107" s="79"/>
      <c r="E1107" s="79"/>
      <c r="F1107" s="79"/>
      <c r="G1107" s="79"/>
      <c r="H1107" s="79"/>
      <c r="I1107" s="80"/>
    </row>
    <row r="1108" customFormat="false" ht="13.2" hidden="false" customHeight="false" outlineLevel="0" collapsed="false">
      <c r="B1108" s="79"/>
      <c r="C1108" s="78"/>
      <c r="D1108" s="79"/>
      <c r="E1108" s="79"/>
      <c r="F1108" s="79"/>
      <c r="G1108" s="79"/>
      <c r="H1108" s="79"/>
      <c r="I1108" s="80"/>
    </row>
    <row r="1109" customFormat="false" ht="13.2" hidden="false" customHeight="false" outlineLevel="0" collapsed="false">
      <c r="B1109" s="79"/>
      <c r="C1109" s="78"/>
      <c r="D1109" s="79"/>
      <c r="E1109" s="79"/>
      <c r="F1109" s="79"/>
      <c r="G1109" s="79"/>
      <c r="H1109" s="79"/>
      <c r="I1109" s="80"/>
    </row>
    <row r="1110" customFormat="false" ht="13.2" hidden="false" customHeight="false" outlineLevel="0" collapsed="false">
      <c r="B1110" s="79"/>
      <c r="C1110" s="78"/>
      <c r="D1110" s="79"/>
      <c r="E1110" s="79"/>
      <c r="F1110" s="79"/>
      <c r="G1110" s="79"/>
      <c r="H1110" s="79"/>
      <c r="I1110" s="80"/>
    </row>
    <row r="1111" customFormat="false" ht="13.2" hidden="false" customHeight="false" outlineLevel="0" collapsed="false">
      <c r="B1111" s="79"/>
      <c r="C1111" s="78"/>
      <c r="D1111" s="79"/>
      <c r="E1111" s="79"/>
      <c r="F1111" s="79"/>
      <c r="G1111" s="79"/>
      <c r="H1111" s="79"/>
      <c r="I1111" s="80"/>
    </row>
    <row r="1112" customFormat="false" ht="13.2" hidden="false" customHeight="false" outlineLevel="0" collapsed="false">
      <c r="B1112" s="79"/>
      <c r="C1112" s="78"/>
      <c r="D1112" s="79"/>
      <c r="E1112" s="79"/>
      <c r="F1112" s="79"/>
      <c r="G1112" s="79"/>
      <c r="H1112" s="79"/>
      <c r="I1112" s="80"/>
    </row>
    <row r="1113" customFormat="false" ht="13.2" hidden="false" customHeight="false" outlineLevel="0" collapsed="false">
      <c r="B1113" s="79"/>
      <c r="C1113" s="78"/>
      <c r="D1113" s="79"/>
      <c r="E1113" s="79"/>
      <c r="F1113" s="79"/>
      <c r="G1113" s="79"/>
      <c r="H1113" s="79"/>
      <c r="I1113" s="80"/>
    </row>
    <row r="1114" customFormat="false" ht="13.2" hidden="false" customHeight="false" outlineLevel="0" collapsed="false">
      <c r="B1114" s="79"/>
      <c r="C1114" s="78"/>
      <c r="D1114" s="79"/>
      <c r="E1114" s="79"/>
      <c r="F1114" s="79"/>
      <c r="G1114" s="79"/>
      <c r="H1114" s="79"/>
      <c r="I1114" s="80"/>
    </row>
    <row r="1115" customFormat="false" ht="13.2" hidden="false" customHeight="false" outlineLevel="0" collapsed="false">
      <c r="B1115" s="79"/>
      <c r="C1115" s="78"/>
      <c r="D1115" s="79"/>
      <c r="E1115" s="79"/>
      <c r="F1115" s="79"/>
      <c r="G1115" s="79"/>
      <c r="H1115" s="79"/>
      <c r="I1115" s="80"/>
    </row>
    <row r="1116" customFormat="false" ht="13.2" hidden="false" customHeight="false" outlineLevel="0" collapsed="false">
      <c r="B1116" s="79"/>
      <c r="C1116" s="78"/>
      <c r="D1116" s="79"/>
      <c r="E1116" s="79"/>
      <c r="F1116" s="79"/>
      <c r="G1116" s="79"/>
      <c r="H1116" s="79"/>
      <c r="I1116" s="80"/>
    </row>
    <row r="1117" customFormat="false" ht="13.2" hidden="false" customHeight="false" outlineLevel="0" collapsed="false">
      <c r="B1117" s="79"/>
      <c r="C1117" s="78"/>
      <c r="D1117" s="79"/>
      <c r="E1117" s="79"/>
      <c r="F1117" s="79"/>
      <c r="G1117" s="79"/>
      <c r="H1117" s="79"/>
      <c r="I1117" s="80"/>
    </row>
    <row r="1118" customFormat="false" ht="13.2" hidden="false" customHeight="false" outlineLevel="0" collapsed="false">
      <c r="B1118" s="79"/>
      <c r="C1118" s="78"/>
      <c r="D1118" s="79"/>
      <c r="E1118" s="79"/>
      <c r="F1118" s="79"/>
      <c r="G1118" s="79"/>
      <c r="H1118" s="79"/>
      <c r="I1118" s="80"/>
    </row>
    <row r="1119" customFormat="false" ht="13.2" hidden="false" customHeight="false" outlineLevel="0" collapsed="false">
      <c r="B1119" s="79"/>
      <c r="C1119" s="78"/>
      <c r="D1119" s="79"/>
      <c r="E1119" s="79"/>
      <c r="F1119" s="79"/>
      <c r="G1119" s="79"/>
      <c r="H1119" s="79"/>
      <c r="I1119" s="80"/>
    </row>
    <row r="1120" customFormat="false" ht="13.2" hidden="false" customHeight="false" outlineLevel="0" collapsed="false">
      <c r="B1120" s="79"/>
      <c r="C1120" s="78"/>
      <c r="D1120" s="79"/>
      <c r="E1120" s="79"/>
      <c r="F1120" s="79"/>
      <c r="G1120" s="79"/>
      <c r="H1120" s="79"/>
      <c r="I1120" s="80"/>
    </row>
    <row r="1121" customFormat="false" ht="13.2" hidden="false" customHeight="false" outlineLevel="0" collapsed="false">
      <c r="B1121" s="79"/>
      <c r="C1121" s="78"/>
      <c r="D1121" s="79"/>
      <c r="E1121" s="79"/>
      <c r="F1121" s="79"/>
      <c r="G1121" s="79"/>
      <c r="H1121" s="79"/>
      <c r="I1121" s="80"/>
    </row>
    <row r="1122" customFormat="false" ht="13.2" hidden="false" customHeight="false" outlineLevel="0" collapsed="false">
      <c r="B1122" s="79"/>
      <c r="C1122" s="78"/>
      <c r="D1122" s="79"/>
      <c r="E1122" s="79"/>
      <c r="F1122" s="79"/>
      <c r="G1122" s="79"/>
      <c r="H1122" s="79"/>
      <c r="I1122" s="80"/>
    </row>
    <row r="1123" customFormat="false" ht="13.2" hidden="false" customHeight="false" outlineLevel="0" collapsed="false">
      <c r="B1123" s="79"/>
      <c r="C1123" s="78"/>
      <c r="D1123" s="79"/>
      <c r="E1123" s="79"/>
      <c r="F1123" s="79"/>
      <c r="G1123" s="79"/>
      <c r="H1123" s="79"/>
      <c r="I1123" s="80"/>
    </row>
    <row r="1124" customFormat="false" ht="13.2" hidden="false" customHeight="false" outlineLevel="0" collapsed="false">
      <c r="B1124" s="79"/>
      <c r="C1124" s="78"/>
      <c r="D1124" s="79"/>
      <c r="E1124" s="79"/>
      <c r="F1124" s="79"/>
      <c r="G1124" s="79"/>
      <c r="H1124" s="79"/>
      <c r="I1124" s="80"/>
    </row>
    <row r="1125" customFormat="false" ht="13.2" hidden="false" customHeight="false" outlineLevel="0" collapsed="false">
      <c r="B1125" s="79"/>
      <c r="C1125" s="78"/>
      <c r="D1125" s="79"/>
      <c r="E1125" s="79"/>
      <c r="F1125" s="79"/>
      <c r="G1125" s="79"/>
      <c r="H1125" s="79"/>
      <c r="I1125" s="80"/>
    </row>
    <row r="1126" customFormat="false" ht="13.2" hidden="false" customHeight="false" outlineLevel="0" collapsed="false">
      <c r="B1126" s="79"/>
      <c r="C1126" s="78"/>
      <c r="D1126" s="79"/>
      <c r="E1126" s="79"/>
      <c r="F1126" s="79"/>
      <c r="G1126" s="79"/>
      <c r="H1126" s="79"/>
      <c r="I1126" s="80"/>
    </row>
    <row r="1127" customFormat="false" ht="13.2" hidden="false" customHeight="false" outlineLevel="0" collapsed="false">
      <c r="B1127" s="79"/>
      <c r="C1127" s="78"/>
      <c r="D1127" s="79"/>
      <c r="E1127" s="79"/>
      <c r="F1127" s="79"/>
      <c r="G1127" s="79"/>
      <c r="H1127" s="79"/>
      <c r="I1127" s="80"/>
    </row>
    <row r="1128" customFormat="false" ht="13.2" hidden="false" customHeight="false" outlineLevel="0" collapsed="false">
      <c r="B1128" s="79"/>
      <c r="C1128" s="78"/>
      <c r="D1128" s="79"/>
      <c r="E1128" s="79"/>
      <c r="F1128" s="79"/>
      <c r="G1128" s="79"/>
      <c r="H1128" s="79"/>
      <c r="I1128" s="80"/>
    </row>
    <row r="1129" customFormat="false" ht="13.2" hidden="false" customHeight="false" outlineLevel="0" collapsed="false">
      <c r="B1129" s="79"/>
      <c r="C1129" s="78"/>
      <c r="D1129" s="79"/>
      <c r="E1129" s="79"/>
      <c r="F1129" s="79"/>
      <c r="G1129" s="79"/>
      <c r="H1129" s="79"/>
      <c r="I1129" s="80"/>
    </row>
    <row r="1130" customFormat="false" ht="13.2" hidden="false" customHeight="false" outlineLevel="0" collapsed="false">
      <c r="B1130" s="79"/>
      <c r="C1130" s="78"/>
      <c r="D1130" s="79"/>
      <c r="E1130" s="79"/>
      <c r="F1130" s="79"/>
      <c r="G1130" s="79"/>
      <c r="H1130" s="79"/>
      <c r="I1130" s="80"/>
    </row>
    <row r="1131" customFormat="false" ht="13.2" hidden="false" customHeight="false" outlineLevel="0" collapsed="false">
      <c r="B1131" s="79"/>
      <c r="C1131" s="78"/>
      <c r="D1131" s="79"/>
      <c r="E1131" s="79"/>
      <c r="F1131" s="79"/>
      <c r="G1131" s="79"/>
      <c r="H1131" s="79"/>
      <c r="I1131" s="80"/>
    </row>
    <row r="1132" customFormat="false" ht="13.2" hidden="false" customHeight="false" outlineLevel="0" collapsed="false">
      <c r="B1132" s="79"/>
      <c r="C1132" s="78"/>
      <c r="D1132" s="79"/>
      <c r="E1132" s="79"/>
      <c r="F1132" s="79"/>
      <c r="G1132" s="79"/>
      <c r="H1132" s="79"/>
      <c r="I1132" s="80"/>
    </row>
    <row r="1133" customFormat="false" ht="13.2" hidden="false" customHeight="false" outlineLevel="0" collapsed="false">
      <c r="B1133" s="79"/>
      <c r="C1133" s="78"/>
      <c r="D1133" s="79"/>
      <c r="E1133" s="79"/>
      <c r="F1133" s="79"/>
      <c r="G1133" s="79"/>
      <c r="H1133" s="79"/>
      <c r="I1133" s="80"/>
    </row>
    <row r="1134" customFormat="false" ht="13.2" hidden="false" customHeight="false" outlineLevel="0" collapsed="false">
      <c r="B1134" s="79"/>
      <c r="C1134" s="78"/>
      <c r="D1134" s="79"/>
      <c r="E1134" s="79"/>
      <c r="F1134" s="79"/>
      <c r="G1134" s="79"/>
      <c r="H1134" s="79"/>
      <c r="I1134" s="80"/>
    </row>
    <row r="1135" customFormat="false" ht="13.2" hidden="false" customHeight="false" outlineLevel="0" collapsed="false">
      <c r="B1135" s="79"/>
      <c r="C1135" s="78"/>
      <c r="D1135" s="79"/>
      <c r="E1135" s="79"/>
      <c r="F1135" s="79"/>
      <c r="G1135" s="79"/>
      <c r="H1135" s="79"/>
      <c r="I1135" s="80"/>
    </row>
    <row r="1136" customFormat="false" ht="13.2" hidden="false" customHeight="false" outlineLevel="0" collapsed="false">
      <c r="B1136" s="79"/>
      <c r="C1136" s="78"/>
      <c r="D1136" s="79"/>
      <c r="E1136" s="79"/>
      <c r="F1136" s="79"/>
      <c r="G1136" s="79"/>
      <c r="H1136" s="79"/>
      <c r="I1136" s="80"/>
    </row>
    <row r="1137" customFormat="false" ht="13.2" hidden="false" customHeight="false" outlineLevel="0" collapsed="false">
      <c r="B1137" s="79"/>
      <c r="C1137" s="78"/>
      <c r="D1137" s="79"/>
      <c r="E1137" s="79"/>
      <c r="F1137" s="79"/>
      <c r="G1137" s="79"/>
      <c r="H1137" s="79"/>
      <c r="I1137" s="80"/>
    </row>
    <row r="1138" customFormat="false" ht="13.2" hidden="false" customHeight="false" outlineLevel="0" collapsed="false">
      <c r="B1138" s="79"/>
      <c r="C1138" s="78"/>
      <c r="D1138" s="79"/>
      <c r="E1138" s="79"/>
      <c r="F1138" s="79"/>
      <c r="G1138" s="79"/>
      <c r="H1138" s="79"/>
      <c r="I1138" s="80"/>
    </row>
    <row r="1139" customFormat="false" ht="13.2" hidden="false" customHeight="false" outlineLevel="0" collapsed="false">
      <c r="B1139" s="79"/>
      <c r="C1139" s="78"/>
      <c r="D1139" s="79"/>
      <c r="E1139" s="79"/>
      <c r="F1139" s="79"/>
      <c r="G1139" s="79"/>
      <c r="H1139" s="79"/>
      <c r="I1139" s="80"/>
    </row>
    <row r="1140" customFormat="false" ht="13.2" hidden="false" customHeight="false" outlineLevel="0" collapsed="false">
      <c r="B1140" s="79"/>
      <c r="C1140" s="78"/>
      <c r="D1140" s="79"/>
      <c r="E1140" s="79"/>
      <c r="F1140" s="79"/>
      <c r="G1140" s="79"/>
      <c r="H1140" s="79"/>
      <c r="I1140" s="80"/>
    </row>
    <row r="1141" customFormat="false" ht="13.2" hidden="false" customHeight="false" outlineLevel="0" collapsed="false">
      <c r="B1141" s="79"/>
      <c r="C1141" s="78"/>
      <c r="D1141" s="79"/>
      <c r="E1141" s="79"/>
      <c r="F1141" s="79"/>
      <c r="G1141" s="79"/>
      <c r="H1141" s="79"/>
      <c r="I1141" s="80"/>
    </row>
    <row r="1142" customFormat="false" ht="13.2" hidden="false" customHeight="false" outlineLevel="0" collapsed="false">
      <c r="B1142" s="79"/>
      <c r="C1142" s="78"/>
      <c r="D1142" s="79"/>
      <c r="E1142" s="79"/>
      <c r="F1142" s="79"/>
      <c r="G1142" s="79"/>
      <c r="H1142" s="79"/>
      <c r="I1142" s="80"/>
    </row>
    <row r="1143" customFormat="false" ht="13.2" hidden="false" customHeight="false" outlineLevel="0" collapsed="false">
      <c r="B1143" s="79"/>
      <c r="C1143" s="78"/>
      <c r="D1143" s="79"/>
      <c r="E1143" s="79"/>
      <c r="F1143" s="79"/>
      <c r="G1143" s="79"/>
      <c r="H1143" s="79"/>
      <c r="I1143" s="80"/>
    </row>
    <row r="1144" customFormat="false" ht="13.2" hidden="false" customHeight="false" outlineLevel="0" collapsed="false">
      <c r="B1144" s="79"/>
      <c r="C1144" s="78"/>
      <c r="D1144" s="79"/>
      <c r="E1144" s="79"/>
      <c r="F1144" s="79"/>
      <c r="G1144" s="79"/>
      <c r="H1144" s="79"/>
      <c r="I1144" s="80"/>
    </row>
    <row r="1145" customFormat="false" ht="13.2" hidden="false" customHeight="false" outlineLevel="0" collapsed="false">
      <c r="B1145" s="79"/>
      <c r="C1145" s="78"/>
      <c r="D1145" s="79"/>
      <c r="E1145" s="79"/>
      <c r="F1145" s="79"/>
      <c r="G1145" s="79"/>
      <c r="H1145" s="79"/>
      <c r="I1145" s="80"/>
    </row>
    <row r="1146" customFormat="false" ht="13.2" hidden="false" customHeight="false" outlineLevel="0" collapsed="false">
      <c r="B1146" s="79"/>
      <c r="C1146" s="78"/>
      <c r="D1146" s="79"/>
      <c r="E1146" s="79"/>
      <c r="F1146" s="79"/>
      <c r="G1146" s="79"/>
      <c r="H1146" s="79"/>
      <c r="I1146" s="80"/>
    </row>
    <row r="1147" customFormat="false" ht="13.2" hidden="false" customHeight="false" outlineLevel="0" collapsed="false">
      <c r="B1147" s="79"/>
      <c r="C1147" s="78"/>
      <c r="D1147" s="79"/>
      <c r="E1147" s="79"/>
      <c r="F1147" s="79"/>
      <c r="G1147" s="79"/>
      <c r="H1147" s="79"/>
      <c r="I1147" s="80"/>
    </row>
    <row r="1148" customFormat="false" ht="13.2" hidden="false" customHeight="false" outlineLevel="0" collapsed="false">
      <c r="B1148" s="79"/>
      <c r="C1148" s="78"/>
      <c r="D1148" s="79"/>
      <c r="E1148" s="79"/>
      <c r="F1148" s="79"/>
      <c r="G1148" s="79"/>
      <c r="H1148" s="79"/>
      <c r="I1148" s="80"/>
    </row>
    <row r="1149" customFormat="false" ht="13.2" hidden="false" customHeight="false" outlineLevel="0" collapsed="false">
      <c r="B1149" s="79"/>
      <c r="C1149" s="78"/>
      <c r="D1149" s="79"/>
      <c r="E1149" s="79"/>
      <c r="F1149" s="79"/>
      <c r="G1149" s="79"/>
      <c r="H1149" s="79"/>
      <c r="I1149" s="80"/>
    </row>
    <row r="1150" customFormat="false" ht="13.2" hidden="false" customHeight="false" outlineLevel="0" collapsed="false">
      <c r="B1150" s="79"/>
      <c r="C1150" s="78"/>
      <c r="D1150" s="79"/>
      <c r="E1150" s="79"/>
      <c r="F1150" s="79"/>
      <c r="G1150" s="79"/>
      <c r="H1150" s="79"/>
      <c r="I1150" s="80"/>
    </row>
    <row r="1151" customFormat="false" ht="13.2" hidden="false" customHeight="false" outlineLevel="0" collapsed="false">
      <c r="B1151" s="79"/>
      <c r="C1151" s="78"/>
      <c r="D1151" s="79"/>
      <c r="E1151" s="79"/>
      <c r="F1151" s="79"/>
      <c r="G1151" s="79"/>
      <c r="H1151" s="79"/>
      <c r="I1151" s="80"/>
    </row>
    <row r="1152" customFormat="false" ht="13.2" hidden="false" customHeight="false" outlineLevel="0" collapsed="false">
      <c r="B1152" s="79"/>
      <c r="C1152" s="78"/>
      <c r="D1152" s="79"/>
      <c r="E1152" s="79"/>
      <c r="F1152" s="79"/>
      <c r="G1152" s="79"/>
      <c r="H1152" s="79"/>
      <c r="I1152" s="80"/>
    </row>
    <row r="1153" customFormat="false" ht="13.2" hidden="false" customHeight="false" outlineLevel="0" collapsed="false">
      <c r="B1153" s="79"/>
      <c r="C1153" s="78"/>
      <c r="D1153" s="79"/>
      <c r="E1153" s="79"/>
      <c r="F1153" s="79"/>
      <c r="G1153" s="79"/>
      <c r="H1153" s="79"/>
      <c r="I1153" s="80"/>
    </row>
    <row r="1154" customFormat="false" ht="13.2" hidden="false" customHeight="false" outlineLevel="0" collapsed="false">
      <c r="B1154" s="79"/>
      <c r="C1154" s="78"/>
      <c r="D1154" s="79"/>
      <c r="E1154" s="79"/>
      <c r="F1154" s="79"/>
      <c r="G1154" s="79"/>
      <c r="H1154" s="79"/>
      <c r="I1154" s="80"/>
    </row>
    <row r="1155" customFormat="false" ht="13.2" hidden="false" customHeight="false" outlineLevel="0" collapsed="false">
      <c r="B1155" s="79"/>
      <c r="C1155" s="78"/>
      <c r="D1155" s="79"/>
      <c r="E1155" s="79"/>
      <c r="F1155" s="79"/>
      <c r="G1155" s="79"/>
      <c r="H1155" s="79"/>
      <c r="I1155" s="80"/>
    </row>
    <row r="1156" customFormat="false" ht="13.2" hidden="false" customHeight="false" outlineLevel="0" collapsed="false">
      <c r="B1156" s="79"/>
      <c r="C1156" s="78"/>
      <c r="D1156" s="79"/>
      <c r="E1156" s="79"/>
      <c r="F1156" s="79"/>
      <c r="G1156" s="79"/>
      <c r="H1156" s="79"/>
      <c r="I1156" s="80"/>
    </row>
    <row r="1157" customFormat="false" ht="13.2" hidden="false" customHeight="false" outlineLevel="0" collapsed="false">
      <c r="B1157" s="79"/>
      <c r="C1157" s="78"/>
      <c r="D1157" s="79"/>
      <c r="E1157" s="79"/>
      <c r="F1157" s="79"/>
      <c r="G1157" s="79"/>
      <c r="H1157" s="79"/>
      <c r="I1157" s="80"/>
    </row>
    <row r="1158" customFormat="false" ht="13.2" hidden="false" customHeight="false" outlineLevel="0" collapsed="false">
      <c r="B1158" s="79"/>
      <c r="C1158" s="78"/>
      <c r="D1158" s="79"/>
      <c r="E1158" s="79"/>
      <c r="F1158" s="79"/>
      <c r="G1158" s="79"/>
      <c r="H1158" s="79"/>
      <c r="I1158" s="80"/>
    </row>
    <row r="1159" customFormat="false" ht="13.2" hidden="false" customHeight="false" outlineLevel="0" collapsed="false">
      <c r="B1159" s="79"/>
      <c r="C1159" s="78"/>
      <c r="D1159" s="79"/>
      <c r="E1159" s="79"/>
      <c r="F1159" s="79"/>
      <c r="G1159" s="79"/>
      <c r="H1159" s="79"/>
      <c r="I1159" s="80"/>
    </row>
    <row r="1160" customFormat="false" ht="13.2" hidden="false" customHeight="false" outlineLevel="0" collapsed="false">
      <c r="B1160" s="79"/>
      <c r="C1160" s="78"/>
      <c r="D1160" s="79"/>
      <c r="E1160" s="79"/>
      <c r="F1160" s="79"/>
      <c r="G1160" s="79"/>
      <c r="H1160" s="79"/>
      <c r="I1160" s="80"/>
    </row>
    <row r="1161" customFormat="false" ht="13.2" hidden="false" customHeight="false" outlineLevel="0" collapsed="false">
      <c r="B1161" s="79"/>
      <c r="C1161" s="78"/>
      <c r="D1161" s="79"/>
      <c r="E1161" s="79"/>
      <c r="F1161" s="79"/>
      <c r="G1161" s="79"/>
      <c r="H1161" s="79"/>
      <c r="I1161" s="80"/>
    </row>
    <row r="1162" customFormat="false" ht="13.2" hidden="false" customHeight="false" outlineLevel="0" collapsed="false">
      <c r="B1162" s="79"/>
      <c r="C1162" s="78"/>
      <c r="D1162" s="79"/>
      <c r="E1162" s="79"/>
      <c r="F1162" s="79"/>
      <c r="G1162" s="79"/>
      <c r="H1162" s="79"/>
      <c r="I1162" s="80"/>
    </row>
    <row r="1163" customFormat="false" ht="13.2" hidden="false" customHeight="false" outlineLevel="0" collapsed="false">
      <c r="B1163" s="79"/>
      <c r="C1163" s="78"/>
      <c r="D1163" s="79"/>
      <c r="E1163" s="79"/>
      <c r="F1163" s="79"/>
      <c r="G1163" s="79"/>
      <c r="H1163" s="79"/>
      <c r="I1163" s="80"/>
    </row>
    <row r="1164" customFormat="false" ht="13.2" hidden="false" customHeight="false" outlineLevel="0" collapsed="false">
      <c r="B1164" s="79"/>
      <c r="C1164" s="78"/>
      <c r="D1164" s="79"/>
      <c r="E1164" s="79"/>
      <c r="F1164" s="79"/>
      <c r="G1164" s="79"/>
      <c r="H1164" s="79"/>
      <c r="I1164" s="80"/>
    </row>
    <row r="1165" customFormat="false" ht="13.2" hidden="false" customHeight="false" outlineLevel="0" collapsed="false">
      <c r="B1165" s="79"/>
      <c r="C1165" s="78"/>
      <c r="D1165" s="79"/>
      <c r="E1165" s="79"/>
      <c r="F1165" s="79"/>
      <c r="G1165" s="79"/>
      <c r="H1165" s="79"/>
      <c r="I1165" s="80"/>
    </row>
    <row r="1166" customFormat="false" ht="13.2" hidden="false" customHeight="false" outlineLevel="0" collapsed="false">
      <c r="B1166" s="79"/>
      <c r="C1166" s="78"/>
      <c r="D1166" s="79"/>
      <c r="E1166" s="79"/>
      <c r="F1166" s="79"/>
      <c r="G1166" s="79"/>
      <c r="H1166" s="79"/>
      <c r="I1166" s="80"/>
    </row>
    <row r="1167" customFormat="false" ht="13.2" hidden="false" customHeight="false" outlineLevel="0" collapsed="false">
      <c r="B1167" s="79"/>
      <c r="C1167" s="78"/>
      <c r="D1167" s="79"/>
      <c r="E1167" s="79"/>
      <c r="F1167" s="79"/>
      <c r="G1167" s="79"/>
      <c r="H1167" s="79"/>
      <c r="I1167" s="80"/>
    </row>
    <row r="1168" customFormat="false" ht="13.2" hidden="false" customHeight="false" outlineLevel="0" collapsed="false">
      <c r="B1168" s="79"/>
      <c r="C1168" s="78"/>
      <c r="D1168" s="79"/>
      <c r="E1168" s="79"/>
      <c r="F1168" s="79"/>
      <c r="G1168" s="79"/>
      <c r="H1168" s="79"/>
      <c r="I1168" s="80"/>
    </row>
    <row r="1169" customFormat="false" ht="13.2" hidden="false" customHeight="false" outlineLevel="0" collapsed="false">
      <c r="B1169" s="79"/>
      <c r="C1169" s="78"/>
      <c r="D1169" s="79"/>
      <c r="E1169" s="79"/>
      <c r="F1169" s="79"/>
      <c r="G1169" s="79"/>
      <c r="H1169" s="79"/>
      <c r="I1169" s="80"/>
    </row>
    <row r="1170" customFormat="false" ht="13.2" hidden="false" customHeight="false" outlineLevel="0" collapsed="false">
      <c r="B1170" s="79"/>
      <c r="C1170" s="78"/>
      <c r="D1170" s="79"/>
      <c r="E1170" s="79"/>
      <c r="F1170" s="79"/>
      <c r="G1170" s="79"/>
      <c r="H1170" s="79"/>
      <c r="I1170" s="80"/>
    </row>
    <row r="1171" customFormat="false" ht="13.2" hidden="false" customHeight="false" outlineLevel="0" collapsed="false">
      <c r="B1171" s="79"/>
      <c r="C1171" s="78"/>
      <c r="D1171" s="79"/>
      <c r="E1171" s="79"/>
      <c r="F1171" s="79"/>
      <c r="G1171" s="79"/>
      <c r="H1171" s="79"/>
      <c r="I1171" s="80"/>
    </row>
    <row r="1172" customFormat="false" ht="13.2" hidden="false" customHeight="false" outlineLevel="0" collapsed="false">
      <c r="B1172" s="79"/>
      <c r="C1172" s="78"/>
      <c r="D1172" s="79"/>
      <c r="E1172" s="79"/>
      <c r="F1172" s="79"/>
      <c r="G1172" s="79"/>
      <c r="H1172" s="79"/>
      <c r="I1172" s="80"/>
    </row>
    <row r="1173" customFormat="false" ht="13.2" hidden="false" customHeight="false" outlineLevel="0" collapsed="false">
      <c r="B1173" s="79"/>
      <c r="C1173" s="78"/>
      <c r="D1173" s="79"/>
      <c r="E1173" s="79"/>
      <c r="F1173" s="79"/>
      <c r="G1173" s="79"/>
      <c r="H1173" s="79"/>
      <c r="I1173" s="80"/>
    </row>
    <row r="1174" customFormat="false" ht="13.2" hidden="false" customHeight="false" outlineLevel="0" collapsed="false">
      <c r="B1174" s="79"/>
      <c r="C1174" s="78"/>
      <c r="D1174" s="79"/>
      <c r="E1174" s="79"/>
      <c r="F1174" s="79"/>
      <c r="G1174" s="79"/>
      <c r="H1174" s="79"/>
      <c r="I1174" s="80"/>
    </row>
    <row r="1175" customFormat="false" ht="13.2" hidden="false" customHeight="false" outlineLevel="0" collapsed="false">
      <c r="B1175" s="79"/>
      <c r="C1175" s="78"/>
      <c r="D1175" s="79"/>
      <c r="E1175" s="79"/>
      <c r="F1175" s="79"/>
      <c r="G1175" s="79"/>
      <c r="H1175" s="79"/>
      <c r="I1175" s="80"/>
    </row>
    <row r="1176" customFormat="false" ht="13.2" hidden="false" customHeight="false" outlineLevel="0" collapsed="false">
      <c r="B1176" s="79"/>
      <c r="C1176" s="78"/>
      <c r="D1176" s="79"/>
      <c r="E1176" s="79"/>
      <c r="F1176" s="79"/>
      <c r="G1176" s="79"/>
      <c r="H1176" s="79"/>
      <c r="I1176" s="80"/>
    </row>
    <row r="1177" customFormat="false" ht="13.2" hidden="false" customHeight="false" outlineLevel="0" collapsed="false">
      <c r="B1177" s="79"/>
      <c r="C1177" s="78"/>
      <c r="D1177" s="79"/>
      <c r="E1177" s="79"/>
      <c r="F1177" s="79"/>
      <c r="G1177" s="79"/>
      <c r="H1177" s="79"/>
      <c r="I1177" s="80"/>
    </row>
    <row r="1178" customFormat="false" ht="13.2" hidden="false" customHeight="false" outlineLevel="0" collapsed="false">
      <c r="B1178" s="79"/>
      <c r="C1178" s="78"/>
      <c r="D1178" s="79"/>
      <c r="E1178" s="79"/>
      <c r="F1178" s="79"/>
      <c r="G1178" s="79"/>
      <c r="H1178" s="79"/>
      <c r="I1178" s="80"/>
    </row>
    <row r="1179" customFormat="false" ht="13.2" hidden="false" customHeight="false" outlineLevel="0" collapsed="false">
      <c r="B1179" s="79"/>
      <c r="C1179" s="78"/>
      <c r="D1179" s="79"/>
      <c r="E1179" s="79"/>
      <c r="F1179" s="79"/>
      <c r="G1179" s="79"/>
      <c r="H1179" s="79"/>
      <c r="I1179" s="80"/>
    </row>
    <row r="1180" customFormat="false" ht="13.2" hidden="false" customHeight="false" outlineLevel="0" collapsed="false">
      <c r="B1180" s="79"/>
      <c r="C1180" s="78"/>
      <c r="D1180" s="79"/>
      <c r="E1180" s="79"/>
      <c r="F1180" s="79"/>
      <c r="G1180" s="79"/>
      <c r="H1180" s="79"/>
      <c r="I1180" s="80"/>
    </row>
    <row r="1181" customFormat="false" ht="13.2" hidden="false" customHeight="false" outlineLevel="0" collapsed="false">
      <c r="B1181" s="79"/>
      <c r="C1181" s="78"/>
      <c r="D1181" s="79"/>
      <c r="E1181" s="79"/>
      <c r="F1181" s="79"/>
      <c r="G1181" s="79"/>
      <c r="H1181" s="79"/>
      <c r="I1181" s="80"/>
    </row>
    <row r="1182" customFormat="false" ht="13.2" hidden="false" customHeight="false" outlineLevel="0" collapsed="false">
      <c r="B1182" s="79"/>
      <c r="C1182" s="78"/>
      <c r="D1182" s="79"/>
      <c r="E1182" s="79"/>
      <c r="F1182" s="79"/>
      <c r="G1182" s="79"/>
      <c r="H1182" s="79"/>
      <c r="I1182" s="80"/>
    </row>
    <row r="1183" customFormat="false" ht="13.2" hidden="false" customHeight="false" outlineLevel="0" collapsed="false">
      <c r="B1183" s="79"/>
      <c r="C1183" s="78"/>
      <c r="D1183" s="79"/>
      <c r="E1183" s="79"/>
      <c r="F1183" s="79"/>
      <c r="G1183" s="79"/>
      <c r="H1183" s="79"/>
      <c r="I1183" s="80"/>
    </row>
    <row r="1184" customFormat="false" ht="13.2" hidden="false" customHeight="false" outlineLevel="0" collapsed="false">
      <c r="B1184" s="79"/>
      <c r="C1184" s="78"/>
      <c r="D1184" s="79"/>
      <c r="E1184" s="79"/>
      <c r="F1184" s="79"/>
      <c r="G1184" s="79"/>
      <c r="H1184" s="79"/>
      <c r="I1184" s="80"/>
    </row>
    <row r="1185" customFormat="false" ht="13.2" hidden="false" customHeight="false" outlineLevel="0" collapsed="false">
      <c r="B1185" s="79"/>
      <c r="C1185" s="78"/>
      <c r="D1185" s="79"/>
      <c r="E1185" s="79"/>
      <c r="F1185" s="79"/>
      <c r="G1185" s="79"/>
      <c r="H1185" s="79"/>
      <c r="I1185" s="80"/>
    </row>
    <row r="1186" customFormat="false" ht="13.2" hidden="false" customHeight="false" outlineLevel="0" collapsed="false">
      <c r="B1186" s="79"/>
      <c r="C1186" s="78"/>
      <c r="D1186" s="79"/>
      <c r="E1186" s="79"/>
      <c r="F1186" s="79"/>
      <c r="G1186" s="79"/>
      <c r="H1186" s="79"/>
      <c r="I1186" s="80"/>
    </row>
    <row r="1187" customFormat="false" ht="13.2" hidden="false" customHeight="false" outlineLevel="0" collapsed="false">
      <c r="B1187" s="79"/>
      <c r="C1187" s="78"/>
      <c r="D1187" s="79"/>
      <c r="E1187" s="79"/>
      <c r="F1187" s="79"/>
      <c r="G1187" s="79"/>
      <c r="H1187" s="79"/>
      <c r="I1187" s="80"/>
    </row>
    <row r="1188" customFormat="false" ht="13.2" hidden="false" customHeight="false" outlineLevel="0" collapsed="false">
      <c r="B1188" s="79"/>
      <c r="C1188" s="78"/>
      <c r="D1188" s="79"/>
      <c r="E1188" s="79"/>
      <c r="F1188" s="79"/>
      <c r="G1188" s="79"/>
      <c r="H1188" s="79"/>
      <c r="I1188" s="80"/>
    </row>
    <row r="1189" customFormat="false" ht="13.2" hidden="false" customHeight="false" outlineLevel="0" collapsed="false">
      <c r="B1189" s="79"/>
      <c r="C1189" s="78"/>
      <c r="D1189" s="79"/>
      <c r="E1189" s="79"/>
      <c r="F1189" s="79"/>
      <c r="G1189" s="79"/>
      <c r="H1189" s="79"/>
      <c r="I1189" s="80"/>
    </row>
    <row r="1190" customFormat="false" ht="13.2" hidden="false" customHeight="false" outlineLevel="0" collapsed="false">
      <c r="B1190" s="79"/>
      <c r="C1190" s="78"/>
      <c r="D1190" s="79"/>
      <c r="E1190" s="79"/>
      <c r="F1190" s="79"/>
      <c r="G1190" s="79"/>
      <c r="H1190" s="79"/>
      <c r="I1190" s="80"/>
    </row>
    <row r="1191" customFormat="false" ht="13.2" hidden="false" customHeight="false" outlineLevel="0" collapsed="false">
      <c r="B1191" s="79"/>
      <c r="C1191" s="78"/>
      <c r="D1191" s="79"/>
      <c r="E1191" s="79"/>
      <c r="F1191" s="79"/>
      <c r="G1191" s="79"/>
      <c r="H1191" s="79"/>
      <c r="I1191" s="80"/>
    </row>
    <row r="1192" customFormat="false" ht="13.2" hidden="false" customHeight="false" outlineLevel="0" collapsed="false">
      <c r="B1192" s="79"/>
      <c r="C1192" s="78"/>
      <c r="D1192" s="79"/>
      <c r="E1192" s="79"/>
      <c r="F1192" s="79"/>
      <c r="G1192" s="79"/>
      <c r="H1192" s="79"/>
      <c r="I1192" s="80"/>
    </row>
    <row r="1193" customFormat="false" ht="13.2" hidden="false" customHeight="false" outlineLevel="0" collapsed="false">
      <c r="B1193" s="79"/>
      <c r="C1193" s="78"/>
      <c r="D1193" s="79"/>
      <c r="E1193" s="79"/>
      <c r="F1193" s="79"/>
      <c r="G1193" s="79"/>
      <c r="H1193" s="79"/>
      <c r="I1193" s="80"/>
    </row>
    <row r="1194" customFormat="false" ht="13.2" hidden="false" customHeight="false" outlineLevel="0" collapsed="false">
      <c r="B1194" s="79"/>
      <c r="C1194" s="78"/>
      <c r="D1194" s="79"/>
      <c r="E1194" s="79"/>
      <c r="F1194" s="79"/>
      <c r="G1194" s="79"/>
      <c r="H1194" s="79"/>
      <c r="I1194" s="80"/>
    </row>
    <row r="1195" customFormat="false" ht="13.2" hidden="false" customHeight="false" outlineLevel="0" collapsed="false">
      <c r="B1195" s="79"/>
      <c r="C1195" s="78"/>
      <c r="D1195" s="79"/>
      <c r="E1195" s="79"/>
      <c r="F1195" s="79"/>
      <c r="G1195" s="79"/>
      <c r="H1195" s="79"/>
      <c r="I1195" s="80"/>
    </row>
    <row r="1196" customFormat="false" ht="13.2" hidden="false" customHeight="false" outlineLevel="0" collapsed="false">
      <c r="B1196" s="79"/>
      <c r="C1196" s="78"/>
      <c r="D1196" s="79"/>
      <c r="E1196" s="79"/>
      <c r="F1196" s="79"/>
      <c r="G1196" s="79"/>
      <c r="H1196" s="79"/>
      <c r="I1196" s="80"/>
    </row>
    <row r="1197" customFormat="false" ht="13.2" hidden="false" customHeight="false" outlineLevel="0" collapsed="false">
      <c r="B1197" s="79"/>
      <c r="C1197" s="78"/>
      <c r="D1197" s="79"/>
      <c r="E1197" s="79"/>
      <c r="F1197" s="79"/>
      <c r="G1197" s="79"/>
      <c r="H1197" s="79"/>
      <c r="I1197" s="80"/>
    </row>
    <row r="1198" customFormat="false" ht="13.2" hidden="false" customHeight="false" outlineLevel="0" collapsed="false">
      <c r="B1198" s="79"/>
      <c r="C1198" s="78"/>
      <c r="D1198" s="79"/>
      <c r="E1198" s="79"/>
      <c r="F1198" s="79"/>
      <c r="G1198" s="79"/>
      <c r="H1198" s="79"/>
      <c r="I1198" s="80"/>
    </row>
    <row r="1199" customFormat="false" ht="13.2" hidden="false" customHeight="false" outlineLevel="0" collapsed="false">
      <c r="B1199" s="79"/>
      <c r="C1199" s="78"/>
      <c r="D1199" s="79"/>
      <c r="E1199" s="79"/>
      <c r="F1199" s="79"/>
      <c r="G1199" s="79"/>
      <c r="H1199" s="79"/>
      <c r="I1199" s="80"/>
    </row>
    <row r="1200" customFormat="false" ht="13.2" hidden="false" customHeight="false" outlineLevel="0" collapsed="false">
      <c r="B1200" s="79"/>
      <c r="C1200" s="78"/>
      <c r="D1200" s="79"/>
      <c r="E1200" s="79"/>
      <c r="F1200" s="79"/>
      <c r="G1200" s="79"/>
      <c r="H1200" s="79"/>
      <c r="I1200" s="80"/>
    </row>
    <row r="1201" customFormat="false" ht="13.2" hidden="false" customHeight="false" outlineLevel="0" collapsed="false">
      <c r="B1201" s="79"/>
      <c r="C1201" s="78"/>
      <c r="D1201" s="79"/>
      <c r="E1201" s="79"/>
      <c r="F1201" s="79"/>
      <c r="G1201" s="79"/>
      <c r="H1201" s="79"/>
      <c r="I1201" s="80"/>
    </row>
    <row r="1202" customFormat="false" ht="13.2" hidden="false" customHeight="false" outlineLevel="0" collapsed="false">
      <c r="B1202" s="79"/>
      <c r="C1202" s="78"/>
      <c r="D1202" s="79"/>
      <c r="E1202" s="79"/>
      <c r="F1202" s="79"/>
      <c r="G1202" s="79"/>
      <c r="H1202" s="79"/>
      <c r="I1202" s="80"/>
    </row>
    <row r="1203" customFormat="false" ht="13.2" hidden="false" customHeight="false" outlineLevel="0" collapsed="false">
      <c r="B1203" s="79"/>
      <c r="C1203" s="78"/>
      <c r="D1203" s="79"/>
      <c r="E1203" s="79"/>
      <c r="F1203" s="79"/>
      <c r="G1203" s="79"/>
      <c r="H1203" s="79"/>
      <c r="I1203" s="80"/>
    </row>
    <row r="1204" customFormat="false" ht="13.2" hidden="false" customHeight="false" outlineLevel="0" collapsed="false">
      <c r="B1204" s="79"/>
      <c r="C1204" s="78"/>
      <c r="D1204" s="79"/>
      <c r="E1204" s="79"/>
      <c r="F1204" s="79"/>
      <c r="G1204" s="79"/>
      <c r="H1204" s="79"/>
      <c r="I1204" s="80"/>
    </row>
    <row r="1205" customFormat="false" ht="13.2" hidden="false" customHeight="false" outlineLevel="0" collapsed="false">
      <c r="B1205" s="79"/>
      <c r="C1205" s="78"/>
      <c r="D1205" s="79"/>
      <c r="E1205" s="79"/>
      <c r="F1205" s="79"/>
      <c r="G1205" s="79"/>
      <c r="H1205" s="79"/>
      <c r="I1205" s="80"/>
    </row>
    <row r="1206" customFormat="false" ht="13.2" hidden="false" customHeight="false" outlineLevel="0" collapsed="false">
      <c r="B1206" s="79"/>
      <c r="C1206" s="78"/>
      <c r="D1206" s="79"/>
      <c r="E1206" s="79"/>
      <c r="F1206" s="79"/>
      <c r="G1206" s="79"/>
      <c r="H1206" s="79"/>
      <c r="I1206" s="80"/>
    </row>
    <row r="1207" customFormat="false" ht="13.2" hidden="false" customHeight="false" outlineLevel="0" collapsed="false">
      <c r="B1207" s="79"/>
      <c r="C1207" s="78"/>
      <c r="D1207" s="79"/>
      <c r="E1207" s="79"/>
      <c r="F1207" s="79"/>
      <c r="G1207" s="79"/>
      <c r="H1207" s="79"/>
      <c r="I1207" s="80"/>
    </row>
    <row r="1208" customFormat="false" ht="13.2" hidden="false" customHeight="false" outlineLevel="0" collapsed="false">
      <c r="B1208" s="79"/>
      <c r="C1208" s="78"/>
      <c r="D1208" s="79"/>
      <c r="E1208" s="79"/>
      <c r="F1208" s="79"/>
      <c r="G1208" s="79"/>
      <c r="H1208" s="79"/>
      <c r="I1208" s="80"/>
    </row>
    <row r="1209" customFormat="false" ht="13.2" hidden="false" customHeight="false" outlineLevel="0" collapsed="false">
      <c r="B1209" s="79"/>
      <c r="C1209" s="78"/>
      <c r="D1209" s="79"/>
      <c r="E1209" s="79"/>
      <c r="F1209" s="79"/>
      <c r="G1209" s="79"/>
      <c r="H1209" s="79"/>
      <c r="I1209" s="80"/>
    </row>
    <row r="1210" customFormat="false" ht="13.2" hidden="false" customHeight="false" outlineLevel="0" collapsed="false">
      <c r="B1210" s="79"/>
      <c r="C1210" s="78"/>
      <c r="D1210" s="79"/>
      <c r="E1210" s="79"/>
      <c r="F1210" s="79"/>
      <c r="G1210" s="79"/>
      <c r="H1210" s="79"/>
      <c r="I1210" s="80"/>
    </row>
    <row r="1211" customFormat="false" ht="13.2" hidden="false" customHeight="false" outlineLevel="0" collapsed="false">
      <c r="B1211" s="79"/>
      <c r="C1211" s="78"/>
      <c r="D1211" s="79"/>
      <c r="E1211" s="79"/>
      <c r="F1211" s="79"/>
      <c r="G1211" s="79"/>
      <c r="H1211" s="79"/>
      <c r="I1211" s="80"/>
    </row>
    <row r="1212" customFormat="false" ht="13.2" hidden="false" customHeight="false" outlineLevel="0" collapsed="false">
      <c r="B1212" s="79"/>
      <c r="C1212" s="78"/>
      <c r="D1212" s="79"/>
      <c r="E1212" s="79"/>
      <c r="F1212" s="79"/>
      <c r="G1212" s="79"/>
      <c r="H1212" s="79"/>
      <c r="I1212" s="80"/>
    </row>
    <row r="1213" customFormat="false" ht="13.2" hidden="false" customHeight="false" outlineLevel="0" collapsed="false">
      <c r="B1213" s="79"/>
      <c r="C1213" s="78"/>
      <c r="D1213" s="79"/>
      <c r="E1213" s="79"/>
      <c r="F1213" s="79"/>
      <c r="G1213" s="79"/>
      <c r="H1213" s="79"/>
      <c r="I1213" s="80"/>
    </row>
    <row r="1214" customFormat="false" ht="13.2" hidden="false" customHeight="false" outlineLevel="0" collapsed="false">
      <c r="B1214" s="79"/>
      <c r="C1214" s="78"/>
      <c r="D1214" s="79"/>
      <c r="E1214" s="79"/>
      <c r="F1214" s="79"/>
      <c r="G1214" s="79"/>
      <c r="H1214" s="79"/>
      <c r="I1214" s="80"/>
    </row>
    <row r="1215" customFormat="false" ht="13.2" hidden="false" customHeight="false" outlineLevel="0" collapsed="false">
      <c r="B1215" s="79"/>
      <c r="C1215" s="78"/>
      <c r="D1215" s="79"/>
      <c r="E1215" s="79"/>
      <c r="F1215" s="79"/>
      <c r="G1215" s="79"/>
      <c r="H1215" s="79"/>
      <c r="I1215" s="80"/>
    </row>
    <row r="1216" customFormat="false" ht="13.2" hidden="false" customHeight="false" outlineLevel="0" collapsed="false">
      <c r="B1216" s="79"/>
      <c r="C1216" s="78"/>
      <c r="D1216" s="79"/>
      <c r="E1216" s="79"/>
      <c r="F1216" s="79"/>
      <c r="G1216" s="79"/>
      <c r="H1216" s="79"/>
      <c r="I1216" s="80"/>
    </row>
    <row r="1217" customFormat="false" ht="13.2" hidden="false" customHeight="false" outlineLevel="0" collapsed="false">
      <c r="B1217" s="79"/>
      <c r="C1217" s="78"/>
      <c r="D1217" s="79"/>
      <c r="E1217" s="79"/>
      <c r="F1217" s="79"/>
      <c r="G1217" s="79"/>
      <c r="H1217" s="79"/>
      <c r="I1217" s="80"/>
    </row>
    <row r="1218" customFormat="false" ht="13.2" hidden="false" customHeight="false" outlineLevel="0" collapsed="false">
      <c r="B1218" s="79"/>
      <c r="C1218" s="78"/>
      <c r="D1218" s="79"/>
      <c r="E1218" s="79"/>
      <c r="F1218" s="79"/>
      <c r="G1218" s="79"/>
      <c r="H1218" s="79"/>
      <c r="I1218" s="80"/>
    </row>
    <row r="1219" customFormat="false" ht="13.2" hidden="false" customHeight="false" outlineLevel="0" collapsed="false">
      <c r="B1219" s="79"/>
      <c r="C1219" s="78"/>
      <c r="D1219" s="79"/>
      <c r="E1219" s="79"/>
      <c r="F1219" s="79"/>
      <c r="G1219" s="79"/>
      <c r="H1219" s="79"/>
      <c r="I1219" s="80"/>
    </row>
    <row r="1220" customFormat="false" ht="13.2" hidden="false" customHeight="false" outlineLevel="0" collapsed="false">
      <c r="B1220" s="79"/>
      <c r="C1220" s="78"/>
      <c r="D1220" s="79"/>
      <c r="E1220" s="79"/>
      <c r="F1220" s="79"/>
      <c r="G1220" s="79"/>
      <c r="H1220" s="79"/>
      <c r="I1220" s="80"/>
    </row>
    <row r="1221" customFormat="false" ht="13.2" hidden="false" customHeight="false" outlineLevel="0" collapsed="false">
      <c r="B1221" s="79"/>
      <c r="C1221" s="78"/>
      <c r="D1221" s="79"/>
      <c r="E1221" s="79"/>
      <c r="F1221" s="79"/>
      <c r="G1221" s="79"/>
      <c r="H1221" s="79"/>
      <c r="I1221" s="80"/>
    </row>
    <row r="1222" customFormat="false" ht="13.2" hidden="false" customHeight="false" outlineLevel="0" collapsed="false">
      <c r="B1222" s="79"/>
      <c r="C1222" s="78"/>
      <c r="D1222" s="79"/>
      <c r="E1222" s="79"/>
      <c r="F1222" s="79"/>
      <c r="G1222" s="79"/>
      <c r="H1222" s="79"/>
      <c r="I1222" s="80"/>
    </row>
    <row r="1223" customFormat="false" ht="13.2" hidden="false" customHeight="false" outlineLevel="0" collapsed="false">
      <c r="B1223" s="79"/>
      <c r="C1223" s="78"/>
      <c r="D1223" s="79"/>
      <c r="E1223" s="79"/>
      <c r="F1223" s="79"/>
      <c r="G1223" s="79"/>
      <c r="H1223" s="79"/>
      <c r="I1223" s="80"/>
    </row>
    <row r="1224" customFormat="false" ht="13.2" hidden="false" customHeight="false" outlineLevel="0" collapsed="false">
      <c r="B1224" s="79"/>
      <c r="C1224" s="78"/>
      <c r="D1224" s="79"/>
      <c r="E1224" s="79"/>
      <c r="F1224" s="79"/>
      <c r="G1224" s="79"/>
      <c r="H1224" s="79"/>
      <c r="I1224" s="80"/>
    </row>
    <row r="1225" customFormat="false" ht="13.2" hidden="false" customHeight="false" outlineLevel="0" collapsed="false">
      <c r="B1225" s="79"/>
      <c r="C1225" s="78"/>
      <c r="D1225" s="79"/>
      <c r="E1225" s="79"/>
      <c r="F1225" s="79"/>
      <c r="G1225" s="79"/>
      <c r="H1225" s="79"/>
      <c r="I1225" s="80"/>
    </row>
    <row r="1226" customFormat="false" ht="13.2" hidden="false" customHeight="false" outlineLevel="0" collapsed="false">
      <c r="B1226" s="79"/>
      <c r="C1226" s="78"/>
      <c r="D1226" s="79"/>
      <c r="E1226" s="79"/>
      <c r="F1226" s="79"/>
      <c r="G1226" s="79"/>
      <c r="H1226" s="79"/>
      <c r="I1226" s="80"/>
    </row>
    <row r="1227" customFormat="false" ht="13.2" hidden="false" customHeight="false" outlineLevel="0" collapsed="false">
      <c r="B1227" s="79"/>
      <c r="C1227" s="78"/>
      <c r="D1227" s="79"/>
      <c r="E1227" s="79"/>
      <c r="F1227" s="79"/>
      <c r="G1227" s="79"/>
      <c r="H1227" s="79"/>
      <c r="I1227" s="80"/>
    </row>
    <row r="1228" customFormat="false" ht="13.2" hidden="false" customHeight="false" outlineLevel="0" collapsed="false">
      <c r="B1228" s="79"/>
      <c r="C1228" s="78"/>
      <c r="D1228" s="79"/>
      <c r="E1228" s="79"/>
      <c r="F1228" s="79"/>
      <c r="G1228" s="79"/>
      <c r="H1228" s="79"/>
      <c r="I1228" s="80"/>
    </row>
    <row r="1229" customFormat="false" ht="13.2" hidden="false" customHeight="false" outlineLevel="0" collapsed="false">
      <c r="B1229" s="79"/>
      <c r="C1229" s="78"/>
      <c r="D1229" s="79"/>
      <c r="E1229" s="79"/>
      <c r="F1229" s="79"/>
      <c r="G1229" s="79"/>
      <c r="H1229" s="79"/>
      <c r="I1229" s="80"/>
    </row>
    <row r="1230" customFormat="false" ht="13.2" hidden="false" customHeight="false" outlineLevel="0" collapsed="false">
      <c r="B1230" s="79"/>
      <c r="C1230" s="78"/>
      <c r="D1230" s="79"/>
      <c r="E1230" s="79"/>
      <c r="F1230" s="79"/>
      <c r="G1230" s="79"/>
      <c r="H1230" s="79"/>
      <c r="I1230" s="80"/>
    </row>
    <row r="1231" customFormat="false" ht="13.2" hidden="false" customHeight="false" outlineLevel="0" collapsed="false">
      <c r="B1231" s="79"/>
      <c r="C1231" s="78"/>
      <c r="D1231" s="79"/>
      <c r="E1231" s="79"/>
      <c r="F1231" s="79"/>
      <c r="G1231" s="79"/>
      <c r="H1231" s="79"/>
      <c r="I1231" s="80"/>
    </row>
    <row r="1232" customFormat="false" ht="13.2" hidden="false" customHeight="false" outlineLevel="0" collapsed="false">
      <c r="B1232" s="79"/>
      <c r="C1232" s="78"/>
      <c r="D1232" s="79"/>
      <c r="E1232" s="79"/>
      <c r="F1232" s="79"/>
      <c r="G1232" s="79"/>
      <c r="H1232" s="79"/>
      <c r="I1232" s="80"/>
    </row>
    <row r="1233" customFormat="false" ht="13.2" hidden="false" customHeight="false" outlineLevel="0" collapsed="false">
      <c r="B1233" s="79"/>
      <c r="C1233" s="78"/>
      <c r="D1233" s="79"/>
      <c r="E1233" s="79"/>
      <c r="F1233" s="79"/>
      <c r="G1233" s="79"/>
      <c r="H1233" s="79"/>
      <c r="I1233" s="80"/>
    </row>
    <row r="1234" customFormat="false" ht="13.2" hidden="false" customHeight="false" outlineLevel="0" collapsed="false">
      <c r="B1234" s="79"/>
      <c r="C1234" s="78"/>
      <c r="D1234" s="79"/>
      <c r="E1234" s="79"/>
      <c r="F1234" s="79"/>
      <c r="G1234" s="79"/>
      <c r="H1234" s="79"/>
      <c r="I1234" s="80"/>
    </row>
    <row r="1235" customFormat="false" ht="13.2" hidden="false" customHeight="false" outlineLevel="0" collapsed="false">
      <c r="B1235" s="79"/>
      <c r="C1235" s="78"/>
      <c r="D1235" s="79"/>
      <c r="E1235" s="79"/>
      <c r="F1235" s="79"/>
      <c r="G1235" s="79"/>
      <c r="H1235" s="79"/>
      <c r="I1235" s="80"/>
    </row>
    <row r="1236" customFormat="false" ht="13.2" hidden="false" customHeight="false" outlineLevel="0" collapsed="false">
      <c r="B1236" s="79"/>
      <c r="C1236" s="78"/>
      <c r="D1236" s="79"/>
      <c r="E1236" s="79"/>
      <c r="F1236" s="79"/>
      <c r="G1236" s="79"/>
      <c r="H1236" s="79"/>
      <c r="I1236" s="80"/>
    </row>
    <row r="1237" customFormat="false" ht="13.2" hidden="false" customHeight="false" outlineLevel="0" collapsed="false">
      <c r="B1237" s="79"/>
      <c r="C1237" s="78"/>
      <c r="D1237" s="79"/>
      <c r="E1237" s="79"/>
      <c r="F1237" s="79"/>
      <c r="G1237" s="79"/>
      <c r="H1237" s="79"/>
      <c r="I1237" s="80"/>
    </row>
    <row r="1238" customFormat="false" ht="13.2" hidden="false" customHeight="false" outlineLevel="0" collapsed="false">
      <c r="B1238" s="79"/>
      <c r="C1238" s="78"/>
      <c r="D1238" s="79"/>
      <c r="E1238" s="79"/>
      <c r="F1238" s="79"/>
      <c r="G1238" s="79"/>
      <c r="H1238" s="79"/>
      <c r="I1238" s="80"/>
    </row>
    <row r="1239" customFormat="false" ht="13.2" hidden="false" customHeight="false" outlineLevel="0" collapsed="false">
      <c r="B1239" s="79"/>
      <c r="C1239" s="78"/>
      <c r="D1239" s="79"/>
      <c r="E1239" s="79"/>
      <c r="F1239" s="79"/>
      <c r="G1239" s="79"/>
      <c r="H1239" s="79"/>
      <c r="I1239" s="80"/>
    </row>
    <row r="1240" customFormat="false" ht="13.2" hidden="false" customHeight="false" outlineLevel="0" collapsed="false">
      <c r="B1240" s="79"/>
      <c r="C1240" s="78"/>
      <c r="D1240" s="79"/>
      <c r="E1240" s="79"/>
      <c r="F1240" s="79"/>
      <c r="G1240" s="79"/>
      <c r="H1240" s="79"/>
      <c r="I1240" s="80"/>
    </row>
    <row r="1241" customFormat="false" ht="13.2" hidden="false" customHeight="false" outlineLevel="0" collapsed="false">
      <c r="B1241" s="79"/>
      <c r="C1241" s="78"/>
      <c r="D1241" s="79"/>
      <c r="E1241" s="79"/>
      <c r="F1241" s="79"/>
      <c r="G1241" s="79"/>
      <c r="H1241" s="79"/>
      <c r="I1241" s="80"/>
    </row>
    <row r="1242" customFormat="false" ht="13.2" hidden="false" customHeight="false" outlineLevel="0" collapsed="false">
      <c r="B1242" s="79"/>
      <c r="C1242" s="78"/>
      <c r="D1242" s="79"/>
      <c r="E1242" s="79"/>
      <c r="F1242" s="79"/>
      <c r="G1242" s="79"/>
      <c r="H1242" s="79"/>
      <c r="I1242" s="80"/>
    </row>
    <row r="1243" customFormat="false" ht="13.2" hidden="false" customHeight="false" outlineLevel="0" collapsed="false">
      <c r="B1243" s="79"/>
      <c r="C1243" s="78"/>
      <c r="D1243" s="79"/>
      <c r="E1243" s="79"/>
      <c r="F1243" s="79"/>
      <c r="G1243" s="79"/>
      <c r="H1243" s="79"/>
      <c r="I1243" s="80"/>
    </row>
    <row r="1244" customFormat="false" ht="13.2" hidden="false" customHeight="false" outlineLevel="0" collapsed="false">
      <c r="B1244" s="79"/>
      <c r="C1244" s="78"/>
      <c r="D1244" s="79"/>
      <c r="E1244" s="79"/>
      <c r="F1244" s="79"/>
      <c r="G1244" s="79"/>
      <c r="H1244" s="79"/>
      <c r="I1244" s="80"/>
    </row>
    <row r="1245" customFormat="false" ht="13.2" hidden="false" customHeight="false" outlineLevel="0" collapsed="false">
      <c r="B1245" s="79"/>
      <c r="C1245" s="78"/>
      <c r="D1245" s="79"/>
      <c r="E1245" s="79"/>
      <c r="F1245" s="79"/>
      <c r="G1245" s="79"/>
      <c r="H1245" s="79"/>
      <c r="I1245" s="80"/>
    </row>
    <row r="1246" customFormat="false" ht="13.2" hidden="false" customHeight="false" outlineLevel="0" collapsed="false">
      <c r="B1246" s="79"/>
      <c r="C1246" s="78"/>
      <c r="D1246" s="79"/>
      <c r="E1246" s="79"/>
      <c r="F1246" s="79"/>
      <c r="G1246" s="79"/>
      <c r="H1246" s="79"/>
      <c r="I1246" s="80"/>
    </row>
    <row r="1247" customFormat="false" ht="13.2" hidden="false" customHeight="false" outlineLevel="0" collapsed="false">
      <c r="B1247" s="79"/>
      <c r="C1247" s="78"/>
      <c r="D1247" s="79"/>
      <c r="E1247" s="79"/>
      <c r="F1247" s="79"/>
      <c r="G1247" s="79"/>
      <c r="H1247" s="79"/>
      <c r="I1247" s="80"/>
    </row>
    <row r="1248" customFormat="false" ht="13.2" hidden="false" customHeight="false" outlineLevel="0" collapsed="false">
      <c r="B1248" s="79"/>
      <c r="C1248" s="78"/>
      <c r="D1248" s="79"/>
      <c r="E1248" s="79"/>
      <c r="F1248" s="79"/>
      <c r="G1248" s="79"/>
      <c r="H1248" s="79"/>
      <c r="I1248" s="80"/>
    </row>
    <row r="1249" customFormat="false" ht="13.2" hidden="false" customHeight="false" outlineLevel="0" collapsed="false">
      <c r="B1249" s="79"/>
      <c r="C1249" s="78"/>
      <c r="D1249" s="79"/>
      <c r="E1249" s="79"/>
      <c r="F1249" s="79"/>
      <c r="G1249" s="79"/>
      <c r="H1249" s="79"/>
      <c r="I1249" s="80"/>
    </row>
    <row r="1250" customFormat="false" ht="13.2" hidden="false" customHeight="false" outlineLevel="0" collapsed="false">
      <c r="B1250" s="79"/>
      <c r="C1250" s="78"/>
      <c r="D1250" s="79"/>
      <c r="E1250" s="79"/>
      <c r="F1250" s="79"/>
      <c r="G1250" s="79"/>
      <c r="H1250" s="79"/>
      <c r="I1250" s="80"/>
    </row>
    <row r="1251" customFormat="false" ht="13.2" hidden="false" customHeight="false" outlineLevel="0" collapsed="false">
      <c r="B1251" s="79"/>
      <c r="C1251" s="78"/>
      <c r="D1251" s="79"/>
      <c r="E1251" s="79"/>
      <c r="F1251" s="79"/>
      <c r="G1251" s="79"/>
      <c r="H1251" s="79"/>
      <c r="I1251" s="80"/>
    </row>
    <row r="1252" customFormat="false" ht="13.2" hidden="false" customHeight="false" outlineLevel="0" collapsed="false">
      <c r="B1252" s="79"/>
      <c r="C1252" s="78"/>
      <c r="D1252" s="79"/>
      <c r="E1252" s="79"/>
      <c r="F1252" s="79"/>
      <c r="G1252" s="79"/>
      <c r="H1252" s="79"/>
      <c r="I1252" s="80"/>
    </row>
    <row r="1253" customFormat="false" ht="13.2" hidden="false" customHeight="false" outlineLevel="0" collapsed="false">
      <c r="B1253" s="79"/>
      <c r="C1253" s="78"/>
      <c r="D1253" s="79"/>
      <c r="E1253" s="79"/>
      <c r="F1253" s="79"/>
      <c r="G1253" s="79"/>
      <c r="H1253" s="79"/>
      <c r="I1253" s="80"/>
    </row>
    <row r="1254" customFormat="false" ht="13.2" hidden="false" customHeight="false" outlineLevel="0" collapsed="false">
      <c r="B1254" s="79"/>
      <c r="C1254" s="78"/>
      <c r="D1254" s="79"/>
      <c r="E1254" s="79"/>
      <c r="F1254" s="79"/>
      <c r="G1254" s="79"/>
      <c r="H1254" s="79"/>
      <c r="I1254" s="80"/>
    </row>
    <row r="1255" customFormat="false" ht="13.2" hidden="false" customHeight="false" outlineLevel="0" collapsed="false">
      <c r="B1255" s="79"/>
      <c r="C1255" s="78"/>
      <c r="D1255" s="79"/>
      <c r="E1255" s="79"/>
      <c r="F1255" s="79"/>
      <c r="G1255" s="79"/>
      <c r="H1255" s="79"/>
      <c r="I1255" s="80"/>
    </row>
    <row r="1256" customFormat="false" ht="13.2" hidden="false" customHeight="false" outlineLevel="0" collapsed="false">
      <c r="B1256" s="79"/>
      <c r="C1256" s="78"/>
      <c r="D1256" s="79"/>
      <c r="E1256" s="79"/>
      <c r="F1256" s="79"/>
      <c r="G1256" s="79"/>
      <c r="H1256" s="79"/>
      <c r="I1256" s="80"/>
    </row>
    <row r="1257" customFormat="false" ht="13.2" hidden="false" customHeight="false" outlineLevel="0" collapsed="false">
      <c r="B1257" s="79"/>
      <c r="C1257" s="78"/>
      <c r="D1257" s="79"/>
      <c r="E1257" s="79"/>
      <c r="F1257" s="79"/>
      <c r="G1257" s="79"/>
      <c r="H1257" s="79"/>
      <c r="I1257" s="80"/>
    </row>
    <row r="1258" customFormat="false" ht="13.2" hidden="false" customHeight="false" outlineLevel="0" collapsed="false">
      <c r="B1258" s="79"/>
      <c r="C1258" s="78"/>
      <c r="D1258" s="79"/>
      <c r="E1258" s="79"/>
      <c r="F1258" s="79"/>
      <c r="G1258" s="79"/>
      <c r="H1258" s="79"/>
      <c r="I1258" s="80"/>
    </row>
    <row r="1259" customFormat="false" ht="13.2" hidden="false" customHeight="false" outlineLevel="0" collapsed="false">
      <c r="B1259" s="79"/>
      <c r="C1259" s="78"/>
      <c r="D1259" s="79"/>
      <c r="E1259" s="79"/>
      <c r="F1259" s="79"/>
      <c r="G1259" s="79"/>
      <c r="H1259" s="79"/>
      <c r="I1259" s="80"/>
    </row>
    <row r="1260" customFormat="false" ht="13.2" hidden="false" customHeight="false" outlineLevel="0" collapsed="false">
      <c r="B1260" s="79"/>
      <c r="C1260" s="78"/>
      <c r="D1260" s="79"/>
      <c r="E1260" s="79"/>
      <c r="F1260" s="79"/>
      <c r="G1260" s="79"/>
      <c r="H1260" s="79"/>
      <c r="I1260" s="80"/>
    </row>
    <row r="1261" customFormat="false" ht="13.2" hidden="false" customHeight="false" outlineLevel="0" collapsed="false">
      <c r="B1261" s="79"/>
      <c r="C1261" s="78"/>
      <c r="D1261" s="79"/>
      <c r="E1261" s="79"/>
      <c r="F1261" s="79"/>
      <c r="G1261" s="79"/>
      <c r="H1261" s="79"/>
      <c r="I1261" s="80"/>
    </row>
    <row r="1262" customFormat="false" ht="13.2" hidden="false" customHeight="false" outlineLevel="0" collapsed="false">
      <c r="B1262" s="79"/>
      <c r="C1262" s="78"/>
      <c r="D1262" s="79"/>
      <c r="E1262" s="79"/>
      <c r="F1262" s="79"/>
      <c r="G1262" s="79"/>
      <c r="H1262" s="79"/>
      <c r="I1262" s="80"/>
    </row>
    <row r="1263" customFormat="false" ht="13.2" hidden="false" customHeight="false" outlineLevel="0" collapsed="false">
      <c r="B1263" s="79"/>
      <c r="C1263" s="78"/>
      <c r="D1263" s="79"/>
      <c r="E1263" s="79"/>
      <c r="F1263" s="79"/>
      <c r="G1263" s="79"/>
      <c r="H1263" s="79"/>
      <c r="I1263" s="80"/>
    </row>
    <row r="1264" customFormat="false" ht="13.2" hidden="false" customHeight="false" outlineLevel="0" collapsed="false">
      <c r="B1264" s="79"/>
      <c r="C1264" s="78"/>
      <c r="D1264" s="79"/>
      <c r="E1264" s="79"/>
      <c r="F1264" s="79"/>
      <c r="G1264" s="79"/>
      <c r="H1264" s="79"/>
      <c r="I1264" s="80"/>
    </row>
    <row r="1265" customFormat="false" ht="13.2" hidden="false" customHeight="false" outlineLevel="0" collapsed="false">
      <c r="B1265" s="79"/>
      <c r="C1265" s="78"/>
      <c r="D1265" s="79"/>
      <c r="E1265" s="79"/>
      <c r="F1265" s="79"/>
      <c r="G1265" s="79"/>
      <c r="H1265" s="79"/>
      <c r="I1265" s="80"/>
    </row>
    <row r="1266" customFormat="false" ht="13.2" hidden="false" customHeight="false" outlineLevel="0" collapsed="false">
      <c r="B1266" s="79"/>
      <c r="C1266" s="78"/>
      <c r="D1266" s="79"/>
      <c r="E1266" s="79"/>
      <c r="F1266" s="79"/>
      <c r="G1266" s="79"/>
      <c r="H1266" s="79"/>
      <c r="I1266" s="80"/>
    </row>
    <row r="1267" customFormat="false" ht="13.2" hidden="false" customHeight="false" outlineLevel="0" collapsed="false">
      <c r="B1267" s="79"/>
      <c r="C1267" s="78"/>
      <c r="D1267" s="79"/>
      <c r="E1267" s="79"/>
      <c r="F1267" s="79"/>
      <c r="G1267" s="79"/>
      <c r="H1267" s="79"/>
      <c r="I1267" s="80"/>
    </row>
    <row r="1268" customFormat="false" ht="13.2" hidden="false" customHeight="false" outlineLevel="0" collapsed="false">
      <c r="B1268" s="79"/>
      <c r="C1268" s="78"/>
      <c r="D1268" s="79"/>
      <c r="E1268" s="79"/>
      <c r="F1268" s="79"/>
      <c r="G1268" s="79"/>
      <c r="H1268" s="79"/>
      <c r="I1268" s="80"/>
    </row>
    <row r="1269" customFormat="false" ht="13.2" hidden="false" customHeight="false" outlineLevel="0" collapsed="false">
      <c r="B1269" s="79"/>
      <c r="C1269" s="78"/>
      <c r="D1269" s="79"/>
      <c r="E1269" s="79"/>
      <c r="F1269" s="79"/>
      <c r="G1269" s="79"/>
      <c r="H1269" s="79"/>
      <c r="I1269" s="80"/>
    </row>
    <row r="1270" customFormat="false" ht="13.2" hidden="false" customHeight="false" outlineLevel="0" collapsed="false">
      <c r="B1270" s="79"/>
      <c r="C1270" s="78"/>
      <c r="D1270" s="79"/>
      <c r="E1270" s="79"/>
      <c r="F1270" s="79"/>
      <c r="G1270" s="79"/>
      <c r="H1270" s="79"/>
      <c r="I1270" s="80"/>
    </row>
    <row r="1271" customFormat="false" ht="13.2" hidden="false" customHeight="false" outlineLevel="0" collapsed="false">
      <c r="B1271" s="79"/>
      <c r="C1271" s="78"/>
      <c r="D1271" s="79"/>
      <c r="E1271" s="79"/>
      <c r="F1271" s="79"/>
      <c r="G1271" s="79"/>
      <c r="H1271" s="79"/>
      <c r="I1271" s="80"/>
    </row>
    <row r="1272" customFormat="false" ht="13.2" hidden="false" customHeight="false" outlineLevel="0" collapsed="false">
      <c r="B1272" s="79"/>
      <c r="C1272" s="78"/>
      <c r="D1272" s="79"/>
      <c r="E1272" s="79"/>
      <c r="F1272" s="79"/>
      <c r="G1272" s="79"/>
      <c r="H1272" s="79"/>
      <c r="I1272" s="80"/>
    </row>
    <row r="1273" customFormat="false" ht="13.2" hidden="false" customHeight="false" outlineLevel="0" collapsed="false">
      <c r="B1273" s="79"/>
      <c r="C1273" s="78"/>
      <c r="D1273" s="79"/>
      <c r="E1273" s="79"/>
      <c r="F1273" s="79"/>
      <c r="G1273" s="79"/>
      <c r="H1273" s="79"/>
      <c r="I1273" s="80"/>
    </row>
    <row r="1274" customFormat="false" ht="13.2" hidden="false" customHeight="false" outlineLevel="0" collapsed="false">
      <c r="B1274" s="79"/>
      <c r="C1274" s="78"/>
      <c r="D1274" s="79"/>
      <c r="E1274" s="79"/>
      <c r="F1274" s="79"/>
      <c r="G1274" s="79"/>
      <c r="H1274" s="79"/>
      <c r="I1274" s="80"/>
    </row>
    <row r="1275" customFormat="false" ht="13.2" hidden="false" customHeight="false" outlineLevel="0" collapsed="false">
      <c r="B1275" s="79"/>
      <c r="C1275" s="78"/>
      <c r="D1275" s="79"/>
      <c r="E1275" s="79"/>
      <c r="F1275" s="79"/>
      <c r="G1275" s="79"/>
      <c r="H1275" s="79"/>
      <c r="I1275" s="80"/>
    </row>
    <row r="1276" customFormat="false" ht="13.2" hidden="false" customHeight="false" outlineLevel="0" collapsed="false">
      <c r="B1276" s="79"/>
      <c r="C1276" s="78"/>
      <c r="D1276" s="79"/>
      <c r="E1276" s="79"/>
      <c r="F1276" s="79"/>
      <c r="G1276" s="79"/>
      <c r="H1276" s="79"/>
      <c r="I1276" s="80"/>
    </row>
    <row r="1277" customFormat="false" ht="13.2" hidden="false" customHeight="false" outlineLevel="0" collapsed="false">
      <c r="B1277" s="79"/>
      <c r="C1277" s="78"/>
      <c r="D1277" s="79"/>
      <c r="E1277" s="79"/>
      <c r="F1277" s="79"/>
      <c r="G1277" s="79"/>
      <c r="H1277" s="79"/>
      <c r="I1277" s="80"/>
    </row>
    <row r="1278" customFormat="false" ht="13.2" hidden="false" customHeight="false" outlineLevel="0" collapsed="false">
      <c r="B1278" s="79"/>
      <c r="C1278" s="78"/>
      <c r="D1278" s="79"/>
      <c r="E1278" s="79"/>
      <c r="F1278" s="79"/>
      <c r="G1278" s="79"/>
      <c r="H1278" s="79"/>
      <c r="I1278" s="80"/>
    </row>
    <row r="1279" customFormat="false" ht="13.2" hidden="false" customHeight="false" outlineLevel="0" collapsed="false">
      <c r="B1279" s="79"/>
      <c r="C1279" s="78"/>
      <c r="D1279" s="79"/>
      <c r="E1279" s="79"/>
      <c r="F1279" s="79"/>
      <c r="G1279" s="79"/>
      <c r="H1279" s="79"/>
      <c r="I1279" s="80"/>
    </row>
    <row r="1280" customFormat="false" ht="13.2" hidden="false" customHeight="false" outlineLevel="0" collapsed="false">
      <c r="B1280" s="79"/>
      <c r="C1280" s="78"/>
      <c r="D1280" s="79"/>
      <c r="E1280" s="79"/>
      <c r="F1280" s="79"/>
      <c r="G1280" s="79"/>
      <c r="H1280" s="79"/>
      <c r="I1280" s="80"/>
    </row>
    <row r="1281" customFormat="false" ht="13.2" hidden="false" customHeight="false" outlineLevel="0" collapsed="false">
      <c r="B1281" s="79"/>
      <c r="C1281" s="78"/>
      <c r="D1281" s="79"/>
      <c r="E1281" s="79"/>
      <c r="F1281" s="79"/>
      <c r="G1281" s="79"/>
      <c r="H1281" s="79"/>
      <c r="I1281" s="80"/>
    </row>
    <row r="1282" customFormat="false" ht="13.2" hidden="false" customHeight="false" outlineLevel="0" collapsed="false">
      <c r="B1282" s="79"/>
      <c r="C1282" s="78"/>
      <c r="D1282" s="79"/>
      <c r="E1282" s="79"/>
      <c r="F1282" s="79"/>
      <c r="G1282" s="79"/>
      <c r="H1282" s="79"/>
      <c r="I1282" s="80"/>
    </row>
    <row r="1283" customFormat="false" ht="13.2" hidden="false" customHeight="false" outlineLevel="0" collapsed="false">
      <c r="B1283" s="79"/>
      <c r="C1283" s="78"/>
      <c r="D1283" s="79"/>
      <c r="E1283" s="79"/>
      <c r="F1283" s="79"/>
      <c r="G1283" s="79"/>
      <c r="H1283" s="79"/>
      <c r="I1283" s="80"/>
    </row>
    <row r="1284" customFormat="false" ht="13.2" hidden="false" customHeight="false" outlineLevel="0" collapsed="false">
      <c r="B1284" s="79"/>
      <c r="C1284" s="78"/>
      <c r="D1284" s="79"/>
      <c r="E1284" s="79"/>
      <c r="F1284" s="79"/>
      <c r="G1284" s="79"/>
      <c r="H1284" s="79"/>
      <c r="I1284" s="80"/>
    </row>
    <row r="1285" customFormat="false" ht="13.2" hidden="false" customHeight="false" outlineLevel="0" collapsed="false">
      <c r="B1285" s="79"/>
      <c r="C1285" s="78"/>
      <c r="D1285" s="79"/>
      <c r="E1285" s="79"/>
      <c r="F1285" s="79"/>
      <c r="G1285" s="79"/>
      <c r="H1285" s="79"/>
      <c r="I1285" s="80"/>
    </row>
    <row r="1286" customFormat="false" ht="13.2" hidden="false" customHeight="false" outlineLevel="0" collapsed="false">
      <c r="B1286" s="79"/>
      <c r="C1286" s="78"/>
      <c r="D1286" s="79"/>
      <c r="E1286" s="79"/>
      <c r="F1286" s="79"/>
      <c r="G1286" s="79"/>
      <c r="H1286" s="79"/>
      <c r="I1286" s="80"/>
    </row>
    <row r="1287" customFormat="false" ht="13.2" hidden="false" customHeight="false" outlineLevel="0" collapsed="false">
      <c r="B1287" s="79"/>
      <c r="C1287" s="78"/>
      <c r="D1287" s="79"/>
      <c r="E1287" s="79"/>
      <c r="F1287" s="79"/>
      <c r="G1287" s="79"/>
      <c r="H1287" s="79"/>
      <c r="I1287" s="80"/>
    </row>
    <row r="1288" customFormat="false" ht="13.2" hidden="false" customHeight="false" outlineLevel="0" collapsed="false">
      <c r="B1288" s="79"/>
      <c r="C1288" s="78"/>
      <c r="D1288" s="79"/>
      <c r="E1288" s="79"/>
      <c r="F1288" s="79"/>
      <c r="G1288" s="79"/>
      <c r="H1288" s="79"/>
      <c r="I1288" s="80"/>
    </row>
    <row r="1289" customFormat="false" ht="13.2" hidden="false" customHeight="false" outlineLevel="0" collapsed="false">
      <c r="B1289" s="79"/>
      <c r="C1289" s="78"/>
      <c r="D1289" s="79"/>
      <c r="E1289" s="79"/>
      <c r="F1289" s="79"/>
      <c r="G1289" s="79"/>
      <c r="H1289" s="79"/>
      <c r="I1289" s="80"/>
    </row>
    <row r="1290" customFormat="false" ht="13.2" hidden="false" customHeight="false" outlineLevel="0" collapsed="false">
      <c r="B1290" s="79"/>
      <c r="C1290" s="78"/>
      <c r="D1290" s="79"/>
      <c r="E1290" s="79"/>
      <c r="F1290" s="79"/>
      <c r="G1290" s="79"/>
      <c r="H1290" s="79"/>
      <c r="I1290" s="80"/>
    </row>
    <row r="1291" customFormat="false" ht="13.2" hidden="false" customHeight="false" outlineLevel="0" collapsed="false">
      <c r="B1291" s="79"/>
      <c r="C1291" s="78"/>
      <c r="D1291" s="79"/>
      <c r="E1291" s="79"/>
      <c r="F1291" s="79"/>
      <c r="G1291" s="79"/>
      <c r="H1291" s="79"/>
      <c r="I1291" s="80"/>
    </row>
    <row r="1292" customFormat="false" ht="13.2" hidden="false" customHeight="false" outlineLevel="0" collapsed="false">
      <c r="B1292" s="79"/>
      <c r="C1292" s="78"/>
      <c r="D1292" s="79"/>
      <c r="E1292" s="79"/>
      <c r="F1292" s="79"/>
      <c r="G1292" s="79"/>
      <c r="H1292" s="79"/>
      <c r="I1292" s="80"/>
    </row>
    <row r="1293" customFormat="false" ht="13.2" hidden="false" customHeight="false" outlineLevel="0" collapsed="false">
      <c r="B1293" s="79"/>
      <c r="C1293" s="78"/>
      <c r="D1293" s="79"/>
      <c r="E1293" s="79"/>
      <c r="F1293" s="79"/>
      <c r="G1293" s="79"/>
      <c r="H1293" s="79"/>
      <c r="I1293" s="80"/>
    </row>
    <row r="1294" customFormat="false" ht="13.2" hidden="false" customHeight="false" outlineLevel="0" collapsed="false">
      <c r="B1294" s="79"/>
      <c r="C1294" s="78"/>
      <c r="D1294" s="79"/>
      <c r="E1294" s="79"/>
      <c r="F1294" s="79"/>
      <c r="G1294" s="79"/>
      <c r="H1294" s="79"/>
      <c r="I1294" s="80"/>
    </row>
    <row r="1295" customFormat="false" ht="13.2" hidden="false" customHeight="false" outlineLevel="0" collapsed="false">
      <c r="B1295" s="79"/>
      <c r="C1295" s="78"/>
      <c r="D1295" s="79"/>
      <c r="E1295" s="79"/>
      <c r="F1295" s="79"/>
      <c r="G1295" s="79"/>
      <c r="H1295" s="79"/>
      <c r="I1295" s="80"/>
    </row>
    <row r="1296" customFormat="false" ht="13.2" hidden="false" customHeight="false" outlineLevel="0" collapsed="false">
      <c r="B1296" s="79"/>
      <c r="C1296" s="78"/>
      <c r="D1296" s="79"/>
      <c r="E1296" s="79"/>
      <c r="F1296" s="79"/>
      <c r="G1296" s="79"/>
      <c r="H1296" s="79"/>
      <c r="I1296" s="80"/>
    </row>
    <row r="1297" customFormat="false" ht="13.2" hidden="false" customHeight="false" outlineLevel="0" collapsed="false">
      <c r="B1297" s="79"/>
      <c r="C1297" s="78"/>
      <c r="D1297" s="79"/>
      <c r="E1297" s="79"/>
      <c r="F1297" s="79"/>
      <c r="G1297" s="79"/>
      <c r="H1297" s="79"/>
      <c r="I1297" s="80"/>
    </row>
    <row r="1298" customFormat="false" ht="13.2" hidden="false" customHeight="false" outlineLevel="0" collapsed="false">
      <c r="B1298" s="79"/>
      <c r="C1298" s="78"/>
      <c r="D1298" s="79"/>
      <c r="E1298" s="79"/>
      <c r="F1298" s="79"/>
      <c r="G1298" s="79"/>
      <c r="H1298" s="79"/>
      <c r="I1298" s="80"/>
    </row>
    <row r="1299" customFormat="false" ht="13.2" hidden="false" customHeight="false" outlineLevel="0" collapsed="false">
      <c r="B1299" s="79"/>
      <c r="C1299" s="78"/>
      <c r="D1299" s="79"/>
      <c r="E1299" s="79"/>
      <c r="F1299" s="79"/>
      <c r="G1299" s="79"/>
      <c r="H1299" s="79"/>
      <c r="I1299" s="80"/>
    </row>
    <row r="1300" customFormat="false" ht="13.2" hidden="false" customHeight="false" outlineLevel="0" collapsed="false">
      <c r="B1300" s="79"/>
      <c r="C1300" s="78"/>
      <c r="D1300" s="79"/>
      <c r="E1300" s="79"/>
      <c r="F1300" s="79"/>
      <c r="G1300" s="79"/>
      <c r="H1300" s="79"/>
      <c r="I1300" s="80"/>
    </row>
    <row r="1301" customFormat="false" ht="13.2" hidden="false" customHeight="false" outlineLevel="0" collapsed="false">
      <c r="B1301" s="79"/>
      <c r="C1301" s="78"/>
      <c r="D1301" s="79"/>
      <c r="E1301" s="79"/>
      <c r="F1301" s="79"/>
      <c r="G1301" s="79"/>
      <c r="H1301" s="79"/>
      <c r="I1301" s="80"/>
    </row>
    <row r="1302" customFormat="false" ht="13.2" hidden="false" customHeight="false" outlineLevel="0" collapsed="false">
      <c r="B1302" s="79"/>
      <c r="C1302" s="78"/>
      <c r="D1302" s="79"/>
      <c r="E1302" s="79"/>
      <c r="F1302" s="79"/>
      <c r="G1302" s="79"/>
      <c r="H1302" s="79"/>
      <c r="I1302" s="80"/>
    </row>
    <row r="1303" customFormat="false" ht="13.2" hidden="false" customHeight="false" outlineLevel="0" collapsed="false">
      <c r="B1303" s="79"/>
      <c r="C1303" s="78"/>
      <c r="D1303" s="79"/>
      <c r="E1303" s="79"/>
      <c r="F1303" s="79"/>
      <c r="G1303" s="79"/>
      <c r="H1303" s="79"/>
      <c r="I1303" s="80"/>
    </row>
    <row r="1304" customFormat="false" ht="13.2" hidden="false" customHeight="false" outlineLevel="0" collapsed="false">
      <c r="B1304" s="79"/>
      <c r="C1304" s="78"/>
      <c r="D1304" s="79"/>
      <c r="E1304" s="79"/>
      <c r="F1304" s="79"/>
      <c r="G1304" s="79"/>
      <c r="H1304" s="79"/>
      <c r="I1304" s="80"/>
    </row>
    <row r="1305" customFormat="false" ht="13.2" hidden="false" customHeight="false" outlineLevel="0" collapsed="false">
      <c r="B1305" s="79"/>
      <c r="C1305" s="78"/>
      <c r="D1305" s="79"/>
      <c r="E1305" s="79"/>
      <c r="F1305" s="79"/>
      <c r="G1305" s="79"/>
      <c r="H1305" s="79"/>
      <c r="I1305" s="80"/>
    </row>
    <row r="1306" customFormat="false" ht="13.2" hidden="false" customHeight="false" outlineLevel="0" collapsed="false">
      <c r="B1306" s="79"/>
      <c r="C1306" s="78"/>
      <c r="D1306" s="79"/>
      <c r="E1306" s="79"/>
      <c r="F1306" s="79"/>
      <c r="G1306" s="79"/>
      <c r="H1306" s="79"/>
      <c r="I1306" s="80"/>
    </row>
    <row r="1307" customFormat="false" ht="13.2" hidden="false" customHeight="false" outlineLevel="0" collapsed="false">
      <c r="B1307" s="79"/>
      <c r="C1307" s="78"/>
      <c r="D1307" s="79"/>
      <c r="E1307" s="79"/>
      <c r="F1307" s="79"/>
      <c r="G1307" s="79"/>
      <c r="H1307" s="79"/>
      <c r="I1307" s="80"/>
    </row>
    <row r="1308" customFormat="false" ht="13.2" hidden="false" customHeight="false" outlineLevel="0" collapsed="false">
      <c r="B1308" s="79"/>
      <c r="C1308" s="78"/>
      <c r="D1308" s="79"/>
      <c r="E1308" s="79"/>
      <c r="F1308" s="79"/>
      <c r="G1308" s="79"/>
      <c r="H1308" s="79"/>
      <c r="I1308" s="80"/>
    </row>
    <row r="1309" customFormat="false" ht="13.2" hidden="false" customHeight="false" outlineLevel="0" collapsed="false">
      <c r="B1309" s="79"/>
      <c r="C1309" s="78"/>
      <c r="D1309" s="79"/>
      <c r="E1309" s="79"/>
      <c r="F1309" s="79"/>
      <c r="G1309" s="79"/>
      <c r="H1309" s="79"/>
      <c r="I1309" s="80"/>
    </row>
    <row r="1310" customFormat="false" ht="13.2" hidden="false" customHeight="false" outlineLevel="0" collapsed="false">
      <c r="B1310" s="79"/>
      <c r="C1310" s="78"/>
      <c r="D1310" s="79"/>
      <c r="E1310" s="79"/>
      <c r="F1310" s="79"/>
      <c r="G1310" s="79"/>
      <c r="H1310" s="79"/>
      <c r="I1310" s="80"/>
    </row>
    <row r="1311" customFormat="false" ht="13.2" hidden="false" customHeight="false" outlineLevel="0" collapsed="false">
      <c r="B1311" s="79"/>
      <c r="C1311" s="78"/>
      <c r="D1311" s="79"/>
      <c r="E1311" s="79"/>
      <c r="F1311" s="79"/>
      <c r="G1311" s="79"/>
      <c r="H1311" s="79"/>
      <c r="I1311" s="80"/>
    </row>
    <row r="1312" customFormat="false" ht="13.2" hidden="false" customHeight="false" outlineLevel="0" collapsed="false">
      <c r="B1312" s="79"/>
      <c r="C1312" s="78"/>
      <c r="D1312" s="79"/>
      <c r="E1312" s="79"/>
      <c r="F1312" s="79"/>
      <c r="G1312" s="79"/>
      <c r="H1312" s="79"/>
      <c r="I1312" s="80"/>
    </row>
    <row r="1313" customFormat="false" ht="13.2" hidden="false" customHeight="false" outlineLevel="0" collapsed="false">
      <c r="B1313" s="79"/>
      <c r="C1313" s="78"/>
      <c r="D1313" s="79"/>
      <c r="E1313" s="79"/>
      <c r="F1313" s="79"/>
      <c r="G1313" s="79"/>
      <c r="H1313" s="79"/>
      <c r="I1313" s="80"/>
    </row>
    <row r="1314" customFormat="false" ht="13.2" hidden="false" customHeight="false" outlineLevel="0" collapsed="false">
      <c r="B1314" s="79"/>
      <c r="C1314" s="78"/>
      <c r="D1314" s="79"/>
      <c r="E1314" s="79"/>
      <c r="F1314" s="79"/>
      <c r="G1314" s="79"/>
      <c r="H1314" s="79"/>
      <c r="I1314" s="80"/>
    </row>
    <row r="1315" customFormat="false" ht="13.2" hidden="false" customHeight="false" outlineLevel="0" collapsed="false">
      <c r="B1315" s="79"/>
      <c r="C1315" s="78"/>
      <c r="D1315" s="79"/>
      <c r="E1315" s="79"/>
      <c r="F1315" s="79"/>
      <c r="G1315" s="79"/>
      <c r="H1315" s="79"/>
      <c r="I1315" s="80"/>
    </row>
    <row r="1316" customFormat="false" ht="13.2" hidden="false" customHeight="false" outlineLevel="0" collapsed="false">
      <c r="B1316" s="79"/>
      <c r="C1316" s="78"/>
      <c r="D1316" s="79"/>
      <c r="E1316" s="79"/>
      <c r="F1316" s="79"/>
      <c r="G1316" s="79"/>
      <c r="H1316" s="79"/>
      <c r="I1316" s="80"/>
    </row>
    <row r="1317" customFormat="false" ht="13.2" hidden="false" customHeight="false" outlineLevel="0" collapsed="false">
      <c r="B1317" s="79"/>
      <c r="C1317" s="78"/>
      <c r="D1317" s="79"/>
      <c r="E1317" s="79"/>
      <c r="F1317" s="79"/>
      <c r="G1317" s="79"/>
      <c r="H1317" s="79"/>
      <c r="I1317" s="80"/>
    </row>
    <row r="1318" customFormat="false" ht="13.2" hidden="false" customHeight="false" outlineLevel="0" collapsed="false">
      <c r="B1318" s="79"/>
      <c r="C1318" s="78"/>
      <c r="D1318" s="79"/>
      <c r="E1318" s="79"/>
      <c r="F1318" s="79"/>
      <c r="G1318" s="79"/>
      <c r="H1318" s="79"/>
      <c r="I1318" s="80"/>
    </row>
    <row r="1319" customFormat="false" ht="13.2" hidden="false" customHeight="false" outlineLevel="0" collapsed="false">
      <c r="B1319" s="79"/>
      <c r="C1319" s="78"/>
      <c r="D1319" s="79"/>
      <c r="E1319" s="79"/>
      <c r="F1319" s="79"/>
      <c r="G1319" s="79"/>
      <c r="H1319" s="79"/>
      <c r="I1319" s="80"/>
    </row>
    <row r="1320" customFormat="false" ht="13.2" hidden="false" customHeight="false" outlineLevel="0" collapsed="false">
      <c r="B1320" s="79"/>
      <c r="C1320" s="78"/>
      <c r="D1320" s="79"/>
      <c r="E1320" s="79"/>
      <c r="F1320" s="79"/>
      <c r="G1320" s="79"/>
      <c r="H1320" s="79"/>
      <c r="I1320" s="80"/>
    </row>
    <row r="1321" customFormat="false" ht="13.2" hidden="false" customHeight="false" outlineLevel="0" collapsed="false">
      <c r="B1321" s="79"/>
      <c r="C1321" s="78"/>
      <c r="D1321" s="79"/>
      <c r="E1321" s="79"/>
      <c r="F1321" s="79"/>
      <c r="G1321" s="79"/>
      <c r="H1321" s="79"/>
      <c r="I1321" s="80"/>
    </row>
    <row r="1322" customFormat="false" ht="13.2" hidden="false" customHeight="false" outlineLevel="0" collapsed="false">
      <c r="B1322" s="79"/>
      <c r="C1322" s="78"/>
      <c r="D1322" s="79"/>
      <c r="E1322" s="79"/>
      <c r="F1322" s="79"/>
      <c r="G1322" s="79"/>
      <c r="H1322" s="79"/>
      <c r="I1322" s="80"/>
    </row>
    <row r="1323" customFormat="false" ht="13.2" hidden="false" customHeight="false" outlineLevel="0" collapsed="false">
      <c r="B1323" s="79"/>
      <c r="C1323" s="78"/>
      <c r="D1323" s="79"/>
      <c r="E1323" s="79"/>
      <c r="F1323" s="79"/>
      <c r="G1323" s="79"/>
      <c r="H1323" s="79"/>
      <c r="I1323" s="80"/>
    </row>
    <row r="1324" customFormat="false" ht="13.2" hidden="false" customHeight="false" outlineLevel="0" collapsed="false">
      <c r="B1324" s="79"/>
      <c r="C1324" s="78"/>
      <c r="D1324" s="79"/>
      <c r="E1324" s="79"/>
      <c r="F1324" s="79"/>
      <c r="G1324" s="79"/>
      <c r="H1324" s="79"/>
      <c r="I1324" s="80"/>
    </row>
    <row r="1325" customFormat="false" ht="13.2" hidden="false" customHeight="false" outlineLevel="0" collapsed="false">
      <c r="B1325" s="79"/>
      <c r="C1325" s="78"/>
      <c r="D1325" s="79"/>
      <c r="E1325" s="79"/>
      <c r="F1325" s="79"/>
      <c r="G1325" s="79"/>
      <c r="H1325" s="79"/>
      <c r="I1325" s="80"/>
    </row>
    <row r="1326" customFormat="false" ht="13.2" hidden="false" customHeight="false" outlineLevel="0" collapsed="false">
      <c r="B1326" s="79"/>
      <c r="C1326" s="78"/>
      <c r="D1326" s="79"/>
      <c r="E1326" s="79"/>
      <c r="F1326" s="79"/>
      <c r="G1326" s="79"/>
      <c r="H1326" s="79"/>
      <c r="I1326" s="80"/>
    </row>
    <row r="1327" customFormat="false" ht="13.2" hidden="false" customHeight="false" outlineLevel="0" collapsed="false">
      <c r="B1327" s="79"/>
      <c r="C1327" s="78"/>
      <c r="D1327" s="79"/>
      <c r="E1327" s="79"/>
      <c r="F1327" s="79"/>
      <c r="G1327" s="79"/>
      <c r="H1327" s="79"/>
      <c r="I1327" s="80"/>
    </row>
    <row r="1328" customFormat="false" ht="13.2" hidden="false" customHeight="false" outlineLevel="0" collapsed="false">
      <c r="B1328" s="79"/>
      <c r="C1328" s="78"/>
      <c r="D1328" s="79"/>
      <c r="E1328" s="79"/>
      <c r="F1328" s="79"/>
      <c r="G1328" s="79"/>
      <c r="H1328" s="79"/>
      <c r="I1328" s="80"/>
    </row>
    <row r="1329" customFormat="false" ht="13.2" hidden="false" customHeight="false" outlineLevel="0" collapsed="false">
      <c r="B1329" s="79"/>
      <c r="C1329" s="78"/>
      <c r="D1329" s="79"/>
      <c r="E1329" s="79"/>
      <c r="F1329" s="79"/>
      <c r="G1329" s="79"/>
      <c r="H1329" s="79"/>
      <c r="I1329" s="80"/>
    </row>
    <row r="1330" customFormat="false" ht="13.2" hidden="false" customHeight="false" outlineLevel="0" collapsed="false">
      <c r="B1330" s="79"/>
      <c r="C1330" s="78"/>
      <c r="D1330" s="79"/>
      <c r="E1330" s="79"/>
      <c r="F1330" s="79"/>
      <c r="G1330" s="79"/>
      <c r="H1330" s="79"/>
      <c r="I1330" s="80"/>
    </row>
    <row r="1331" customFormat="false" ht="13.2" hidden="false" customHeight="false" outlineLevel="0" collapsed="false">
      <c r="B1331" s="79"/>
      <c r="C1331" s="78"/>
      <c r="D1331" s="79"/>
      <c r="E1331" s="79"/>
      <c r="F1331" s="79"/>
      <c r="G1331" s="79"/>
      <c r="H1331" s="79"/>
      <c r="I1331" s="80"/>
    </row>
    <row r="1332" customFormat="false" ht="13.2" hidden="false" customHeight="false" outlineLevel="0" collapsed="false">
      <c r="B1332" s="79"/>
      <c r="C1332" s="78"/>
      <c r="D1332" s="79"/>
      <c r="E1332" s="79"/>
      <c r="F1332" s="79"/>
      <c r="G1332" s="79"/>
      <c r="H1332" s="79"/>
      <c r="I1332" s="80"/>
    </row>
    <row r="1333" customFormat="false" ht="13.2" hidden="false" customHeight="false" outlineLevel="0" collapsed="false">
      <c r="B1333" s="79"/>
      <c r="C1333" s="78"/>
      <c r="D1333" s="79"/>
      <c r="E1333" s="79"/>
      <c r="F1333" s="79"/>
      <c r="G1333" s="79"/>
      <c r="H1333" s="79"/>
      <c r="I1333" s="80"/>
    </row>
    <row r="1334" customFormat="false" ht="13.2" hidden="false" customHeight="false" outlineLevel="0" collapsed="false">
      <c r="B1334" s="79"/>
      <c r="C1334" s="78"/>
      <c r="D1334" s="79"/>
      <c r="E1334" s="79"/>
      <c r="F1334" s="79"/>
      <c r="G1334" s="79"/>
      <c r="H1334" s="79"/>
      <c r="I1334" s="80"/>
    </row>
    <row r="1335" customFormat="false" ht="13.2" hidden="false" customHeight="false" outlineLevel="0" collapsed="false">
      <c r="B1335" s="79"/>
      <c r="C1335" s="78"/>
      <c r="D1335" s="79"/>
      <c r="E1335" s="79"/>
      <c r="F1335" s="79"/>
      <c r="G1335" s="79"/>
      <c r="H1335" s="79"/>
      <c r="I1335" s="80"/>
    </row>
    <row r="1336" customFormat="false" ht="13.2" hidden="false" customHeight="false" outlineLevel="0" collapsed="false">
      <c r="B1336" s="79"/>
      <c r="C1336" s="78"/>
      <c r="D1336" s="79"/>
      <c r="E1336" s="79"/>
      <c r="F1336" s="79"/>
      <c r="G1336" s="79"/>
      <c r="H1336" s="79"/>
      <c r="I1336" s="80"/>
    </row>
    <row r="1337" customFormat="false" ht="13.2" hidden="false" customHeight="false" outlineLevel="0" collapsed="false">
      <c r="B1337" s="79"/>
      <c r="C1337" s="78"/>
      <c r="D1337" s="79"/>
      <c r="E1337" s="79"/>
      <c r="F1337" s="79"/>
      <c r="G1337" s="79"/>
      <c r="H1337" s="79"/>
      <c r="I1337" s="80"/>
    </row>
    <row r="1338" customFormat="false" ht="13.2" hidden="false" customHeight="false" outlineLevel="0" collapsed="false">
      <c r="B1338" s="79"/>
      <c r="C1338" s="78"/>
      <c r="D1338" s="79"/>
      <c r="E1338" s="79"/>
      <c r="F1338" s="79"/>
      <c r="G1338" s="79"/>
      <c r="H1338" s="79"/>
      <c r="I1338" s="80"/>
    </row>
    <row r="1339" customFormat="false" ht="13.2" hidden="false" customHeight="false" outlineLevel="0" collapsed="false">
      <c r="B1339" s="79"/>
      <c r="C1339" s="78"/>
      <c r="D1339" s="79"/>
      <c r="E1339" s="79"/>
      <c r="F1339" s="79"/>
      <c r="G1339" s="79"/>
      <c r="H1339" s="79"/>
      <c r="I1339" s="80"/>
    </row>
    <row r="1340" customFormat="false" ht="13.2" hidden="false" customHeight="false" outlineLevel="0" collapsed="false">
      <c r="B1340" s="79"/>
      <c r="C1340" s="78"/>
      <c r="D1340" s="79"/>
      <c r="E1340" s="79"/>
      <c r="F1340" s="79"/>
      <c r="G1340" s="79"/>
      <c r="H1340" s="79"/>
      <c r="I1340" s="80"/>
    </row>
    <row r="1341" customFormat="false" ht="13.2" hidden="false" customHeight="false" outlineLevel="0" collapsed="false">
      <c r="B1341" s="79"/>
      <c r="C1341" s="78"/>
      <c r="D1341" s="79"/>
      <c r="E1341" s="79"/>
      <c r="F1341" s="79"/>
      <c r="G1341" s="79"/>
      <c r="H1341" s="79"/>
      <c r="I1341" s="80"/>
    </row>
    <row r="1342" customFormat="false" ht="13.2" hidden="false" customHeight="false" outlineLevel="0" collapsed="false">
      <c r="B1342" s="79"/>
      <c r="C1342" s="78"/>
      <c r="D1342" s="79"/>
      <c r="E1342" s="79"/>
      <c r="F1342" s="79"/>
      <c r="G1342" s="79"/>
      <c r="H1342" s="79"/>
      <c r="I1342" s="80"/>
    </row>
    <row r="1343" customFormat="false" ht="13.2" hidden="false" customHeight="false" outlineLevel="0" collapsed="false">
      <c r="B1343" s="79"/>
      <c r="C1343" s="78"/>
      <c r="D1343" s="79"/>
      <c r="E1343" s="79"/>
      <c r="F1343" s="79"/>
      <c r="G1343" s="79"/>
      <c r="H1343" s="79"/>
      <c r="I1343" s="80"/>
    </row>
    <row r="1344" customFormat="false" ht="13.2" hidden="false" customHeight="false" outlineLevel="0" collapsed="false">
      <c r="B1344" s="79"/>
      <c r="C1344" s="78"/>
      <c r="D1344" s="79"/>
      <c r="E1344" s="79"/>
      <c r="F1344" s="79"/>
      <c r="G1344" s="79"/>
      <c r="H1344" s="79"/>
      <c r="I1344" s="80"/>
    </row>
    <row r="1345" customFormat="false" ht="13.2" hidden="false" customHeight="false" outlineLevel="0" collapsed="false">
      <c r="B1345" s="79"/>
      <c r="C1345" s="78"/>
      <c r="D1345" s="79"/>
      <c r="E1345" s="79"/>
      <c r="F1345" s="79"/>
      <c r="G1345" s="79"/>
      <c r="H1345" s="79"/>
      <c r="I1345" s="80"/>
    </row>
    <row r="1346" customFormat="false" ht="13.2" hidden="false" customHeight="false" outlineLevel="0" collapsed="false">
      <c r="B1346" s="79"/>
      <c r="C1346" s="78"/>
      <c r="D1346" s="79"/>
      <c r="E1346" s="79"/>
      <c r="F1346" s="79"/>
      <c r="G1346" s="79"/>
      <c r="H1346" s="79"/>
      <c r="I1346" s="80"/>
    </row>
    <row r="1347" customFormat="false" ht="13.2" hidden="false" customHeight="false" outlineLevel="0" collapsed="false">
      <c r="B1347" s="79"/>
      <c r="C1347" s="78"/>
      <c r="D1347" s="79"/>
      <c r="E1347" s="79"/>
      <c r="F1347" s="79"/>
      <c r="G1347" s="79"/>
      <c r="H1347" s="79"/>
      <c r="I1347" s="80"/>
    </row>
    <row r="1348" customFormat="false" ht="13.2" hidden="false" customHeight="false" outlineLevel="0" collapsed="false">
      <c r="B1348" s="79"/>
      <c r="C1348" s="78"/>
      <c r="D1348" s="79"/>
      <c r="E1348" s="79"/>
      <c r="F1348" s="79"/>
      <c r="G1348" s="79"/>
      <c r="H1348" s="79"/>
      <c r="I1348" s="80"/>
    </row>
    <row r="1349" customFormat="false" ht="13.2" hidden="false" customHeight="false" outlineLevel="0" collapsed="false">
      <c r="B1349" s="79"/>
      <c r="C1349" s="78"/>
      <c r="D1349" s="79"/>
      <c r="E1349" s="79"/>
      <c r="F1349" s="79"/>
      <c r="G1349" s="79"/>
      <c r="H1349" s="79"/>
      <c r="I1349" s="80"/>
    </row>
    <row r="1350" customFormat="false" ht="13.2" hidden="false" customHeight="false" outlineLevel="0" collapsed="false">
      <c r="B1350" s="79"/>
      <c r="C1350" s="78"/>
      <c r="D1350" s="79"/>
      <c r="E1350" s="79"/>
      <c r="F1350" s="79"/>
      <c r="G1350" s="79"/>
      <c r="H1350" s="79"/>
      <c r="I1350" s="80"/>
    </row>
    <row r="1351" customFormat="false" ht="13.2" hidden="false" customHeight="false" outlineLevel="0" collapsed="false">
      <c r="B1351" s="79"/>
      <c r="C1351" s="78"/>
      <c r="D1351" s="79"/>
      <c r="E1351" s="79"/>
      <c r="F1351" s="79"/>
      <c r="G1351" s="79"/>
      <c r="H1351" s="79"/>
      <c r="I1351" s="80"/>
    </row>
    <row r="1352" customFormat="false" ht="13.2" hidden="false" customHeight="false" outlineLevel="0" collapsed="false">
      <c r="B1352" s="79"/>
      <c r="C1352" s="78"/>
      <c r="D1352" s="79"/>
      <c r="E1352" s="79"/>
      <c r="F1352" s="79"/>
      <c r="G1352" s="79"/>
      <c r="H1352" s="79"/>
      <c r="I1352" s="80"/>
    </row>
    <row r="1353" customFormat="false" ht="13.2" hidden="false" customHeight="false" outlineLevel="0" collapsed="false">
      <c r="B1353" s="79"/>
      <c r="C1353" s="78"/>
      <c r="D1353" s="79"/>
      <c r="E1353" s="79"/>
      <c r="F1353" s="79"/>
      <c r="G1353" s="79"/>
      <c r="H1353" s="79"/>
      <c r="I1353" s="80"/>
    </row>
    <row r="1354" customFormat="false" ht="13.2" hidden="false" customHeight="false" outlineLevel="0" collapsed="false">
      <c r="B1354" s="79"/>
      <c r="C1354" s="78"/>
      <c r="D1354" s="79"/>
      <c r="E1354" s="79"/>
      <c r="F1354" s="79"/>
      <c r="G1354" s="79"/>
      <c r="H1354" s="79"/>
      <c r="I1354" s="80"/>
    </row>
    <row r="1355" customFormat="false" ht="13.2" hidden="false" customHeight="false" outlineLevel="0" collapsed="false">
      <c r="B1355" s="79"/>
      <c r="C1355" s="78"/>
      <c r="D1355" s="79"/>
      <c r="E1355" s="79"/>
      <c r="F1355" s="79"/>
      <c r="G1355" s="79"/>
      <c r="H1355" s="79"/>
      <c r="I1355" s="80"/>
    </row>
    <row r="1356" customFormat="false" ht="13.2" hidden="false" customHeight="false" outlineLevel="0" collapsed="false">
      <c r="B1356" s="79"/>
      <c r="C1356" s="78"/>
      <c r="D1356" s="79"/>
      <c r="E1356" s="79"/>
      <c r="F1356" s="79"/>
      <c r="G1356" s="79"/>
      <c r="H1356" s="79"/>
      <c r="I1356" s="80"/>
    </row>
    <row r="1357" customFormat="false" ht="13.2" hidden="false" customHeight="false" outlineLevel="0" collapsed="false">
      <c r="B1357" s="79"/>
      <c r="C1357" s="78"/>
      <c r="D1357" s="79"/>
      <c r="E1357" s="79"/>
      <c r="F1357" s="79"/>
      <c r="G1357" s="79"/>
      <c r="H1357" s="79"/>
      <c r="I1357" s="80"/>
    </row>
    <row r="1358" customFormat="false" ht="13.2" hidden="false" customHeight="false" outlineLevel="0" collapsed="false">
      <c r="B1358" s="79"/>
      <c r="C1358" s="78"/>
      <c r="D1358" s="79"/>
      <c r="E1358" s="79"/>
      <c r="F1358" s="79"/>
      <c r="G1358" s="79"/>
      <c r="H1358" s="79"/>
      <c r="I1358" s="80"/>
    </row>
    <row r="1359" customFormat="false" ht="13.2" hidden="false" customHeight="false" outlineLevel="0" collapsed="false">
      <c r="B1359" s="79"/>
      <c r="C1359" s="78"/>
      <c r="D1359" s="79"/>
      <c r="E1359" s="79"/>
      <c r="F1359" s="79"/>
      <c r="G1359" s="79"/>
      <c r="H1359" s="79"/>
      <c r="I1359" s="80"/>
    </row>
    <row r="1360" customFormat="false" ht="13.2" hidden="false" customHeight="false" outlineLevel="0" collapsed="false">
      <c r="B1360" s="79"/>
      <c r="C1360" s="78"/>
      <c r="D1360" s="79"/>
      <c r="E1360" s="79"/>
      <c r="F1360" s="79"/>
      <c r="G1360" s="79"/>
      <c r="H1360" s="79"/>
      <c r="I1360" s="80"/>
    </row>
    <row r="1361" customFormat="false" ht="13.2" hidden="false" customHeight="false" outlineLevel="0" collapsed="false">
      <c r="B1361" s="79"/>
      <c r="C1361" s="78"/>
      <c r="D1361" s="79"/>
      <c r="E1361" s="79"/>
      <c r="F1361" s="79"/>
      <c r="G1361" s="79"/>
      <c r="H1361" s="79"/>
      <c r="I1361" s="80"/>
    </row>
    <row r="1362" customFormat="false" ht="13.2" hidden="false" customHeight="false" outlineLevel="0" collapsed="false">
      <c r="B1362" s="79"/>
      <c r="C1362" s="78"/>
      <c r="D1362" s="79"/>
      <c r="E1362" s="79"/>
      <c r="F1362" s="79"/>
      <c r="G1362" s="79"/>
      <c r="H1362" s="79"/>
      <c r="I1362" s="80"/>
    </row>
    <row r="1363" customFormat="false" ht="13.2" hidden="false" customHeight="false" outlineLevel="0" collapsed="false">
      <c r="B1363" s="79"/>
      <c r="C1363" s="78"/>
      <c r="D1363" s="79"/>
      <c r="E1363" s="79"/>
      <c r="F1363" s="79"/>
      <c r="G1363" s="79"/>
      <c r="H1363" s="79"/>
      <c r="I1363" s="80"/>
    </row>
    <row r="1364" customFormat="false" ht="13.2" hidden="false" customHeight="false" outlineLevel="0" collapsed="false">
      <c r="B1364" s="79"/>
      <c r="C1364" s="78"/>
      <c r="D1364" s="79"/>
      <c r="E1364" s="79"/>
      <c r="F1364" s="79"/>
      <c r="G1364" s="79"/>
      <c r="H1364" s="79"/>
      <c r="I1364" s="80"/>
    </row>
    <row r="1365" customFormat="false" ht="13.2" hidden="false" customHeight="false" outlineLevel="0" collapsed="false">
      <c r="B1365" s="79"/>
      <c r="C1365" s="78"/>
      <c r="D1365" s="79"/>
      <c r="E1365" s="79"/>
      <c r="F1365" s="79"/>
      <c r="G1365" s="79"/>
      <c r="H1365" s="79"/>
      <c r="I1365" s="80"/>
    </row>
    <row r="1366" customFormat="false" ht="13.2" hidden="false" customHeight="false" outlineLevel="0" collapsed="false">
      <c r="B1366" s="79"/>
      <c r="C1366" s="78"/>
      <c r="D1366" s="79"/>
      <c r="E1366" s="79"/>
      <c r="F1366" s="79"/>
      <c r="G1366" s="79"/>
      <c r="H1366" s="79"/>
      <c r="I1366" s="80"/>
    </row>
    <row r="1367" customFormat="false" ht="13.2" hidden="false" customHeight="false" outlineLevel="0" collapsed="false">
      <c r="B1367" s="79"/>
      <c r="C1367" s="78"/>
      <c r="D1367" s="79"/>
      <c r="E1367" s="79"/>
      <c r="F1367" s="79"/>
      <c r="G1367" s="79"/>
      <c r="H1367" s="79"/>
      <c r="I1367" s="80"/>
    </row>
    <row r="1368" customFormat="false" ht="13.2" hidden="false" customHeight="false" outlineLevel="0" collapsed="false">
      <c r="B1368" s="79"/>
      <c r="C1368" s="78"/>
      <c r="D1368" s="79"/>
      <c r="E1368" s="79"/>
      <c r="F1368" s="79"/>
      <c r="G1368" s="79"/>
      <c r="H1368" s="79"/>
      <c r="I1368" s="80"/>
    </row>
    <row r="1369" customFormat="false" ht="13.2" hidden="false" customHeight="false" outlineLevel="0" collapsed="false">
      <c r="B1369" s="79"/>
      <c r="C1369" s="78"/>
      <c r="D1369" s="79"/>
      <c r="E1369" s="79"/>
      <c r="F1369" s="79"/>
      <c r="G1369" s="79"/>
      <c r="H1369" s="79"/>
      <c r="I1369" s="80"/>
    </row>
    <row r="1370" customFormat="false" ht="13.2" hidden="false" customHeight="false" outlineLevel="0" collapsed="false">
      <c r="B1370" s="79"/>
      <c r="C1370" s="78"/>
      <c r="D1370" s="79"/>
      <c r="E1370" s="79"/>
      <c r="F1370" s="79"/>
      <c r="G1370" s="79"/>
      <c r="H1370" s="79"/>
      <c r="I1370" s="80"/>
    </row>
    <row r="1371" customFormat="false" ht="13.2" hidden="false" customHeight="false" outlineLevel="0" collapsed="false">
      <c r="B1371" s="79"/>
      <c r="C1371" s="78"/>
      <c r="D1371" s="79"/>
      <c r="E1371" s="79"/>
      <c r="F1371" s="79"/>
      <c r="G1371" s="79"/>
      <c r="H1371" s="79"/>
      <c r="I1371" s="80"/>
    </row>
    <row r="1372" customFormat="false" ht="13.2" hidden="false" customHeight="false" outlineLevel="0" collapsed="false">
      <c r="B1372" s="79"/>
      <c r="C1372" s="78"/>
      <c r="D1372" s="79"/>
      <c r="E1372" s="79"/>
      <c r="F1372" s="79"/>
      <c r="G1372" s="79"/>
      <c r="H1372" s="79"/>
      <c r="I1372" s="80"/>
    </row>
    <row r="1373" customFormat="false" ht="13.2" hidden="false" customHeight="false" outlineLevel="0" collapsed="false">
      <c r="B1373" s="79"/>
      <c r="C1373" s="78"/>
      <c r="D1373" s="79"/>
      <c r="E1373" s="79"/>
      <c r="F1373" s="79"/>
      <c r="G1373" s="79"/>
      <c r="H1373" s="79"/>
      <c r="I1373" s="80"/>
    </row>
    <row r="1374" customFormat="false" ht="13.2" hidden="false" customHeight="false" outlineLevel="0" collapsed="false">
      <c r="B1374" s="79"/>
      <c r="C1374" s="78"/>
      <c r="D1374" s="79"/>
      <c r="E1374" s="79"/>
      <c r="F1374" s="79"/>
      <c r="G1374" s="79"/>
      <c r="H1374" s="79"/>
      <c r="I1374" s="80"/>
    </row>
    <row r="1375" customFormat="false" ht="13.2" hidden="false" customHeight="false" outlineLevel="0" collapsed="false">
      <c r="B1375" s="79"/>
      <c r="C1375" s="78"/>
      <c r="D1375" s="79"/>
      <c r="E1375" s="79"/>
      <c r="F1375" s="79"/>
      <c r="G1375" s="79"/>
      <c r="H1375" s="79"/>
      <c r="I1375" s="80"/>
    </row>
    <row r="1376" customFormat="false" ht="13.2" hidden="false" customHeight="false" outlineLevel="0" collapsed="false">
      <c r="B1376" s="79"/>
      <c r="C1376" s="78"/>
      <c r="D1376" s="79"/>
      <c r="E1376" s="79"/>
      <c r="F1376" s="79"/>
      <c r="G1376" s="79"/>
      <c r="H1376" s="79"/>
      <c r="I1376" s="80"/>
    </row>
    <row r="1377" customFormat="false" ht="13.2" hidden="false" customHeight="false" outlineLevel="0" collapsed="false">
      <c r="B1377" s="79"/>
      <c r="C1377" s="78"/>
      <c r="D1377" s="79"/>
      <c r="E1377" s="79"/>
      <c r="F1377" s="79"/>
      <c r="G1377" s="79"/>
      <c r="H1377" s="79"/>
      <c r="I1377" s="80"/>
    </row>
    <row r="1378" customFormat="false" ht="13.2" hidden="false" customHeight="false" outlineLevel="0" collapsed="false">
      <c r="B1378" s="79"/>
      <c r="C1378" s="78"/>
      <c r="D1378" s="79"/>
      <c r="E1378" s="79"/>
      <c r="F1378" s="79"/>
      <c r="G1378" s="79"/>
      <c r="H1378" s="79"/>
      <c r="I1378" s="80"/>
    </row>
    <row r="1379" customFormat="false" ht="13.2" hidden="false" customHeight="false" outlineLevel="0" collapsed="false">
      <c r="B1379" s="79"/>
      <c r="C1379" s="78"/>
      <c r="D1379" s="79"/>
      <c r="E1379" s="79"/>
      <c r="F1379" s="79"/>
      <c r="G1379" s="79"/>
      <c r="H1379" s="79"/>
      <c r="I1379" s="80"/>
    </row>
    <row r="1380" customFormat="false" ht="13.2" hidden="false" customHeight="false" outlineLevel="0" collapsed="false">
      <c r="B1380" s="79"/>
      <c r="C1380" s="78"/>
      <c r="D1380" s="79"/>
      <c r="E1380" s="79"/>
      <c r="F1380" s="79"/>
      <c r="G1380" s="79"/>
      <c r="H1380" s="79"/>
      <c r="I1380" s="80"/>
    </row>
    <row r="1381" customFormat="false" ht="13.2" hidden="false" customHeight="false" outlineLevel="0" collapsed="false">
      <c r="B1381" s="79"/>
      <c r="C1381" s="78"/>
      <c r="D1381" s="79"/>
      <c r="E1381" s="79"/>
      <c r="F1381" s="79"/>
      <c r="G1381" s="79"/>
      <c r="H1381" s="79"/>
      <c r="I1381" s="80"/>
    </row>
    <row r="1382" customFormat="false" ht="13.2" hidden="false" customHeight="false" outlineLevel="0" collapsed="false">
      <c r="B1382" s="79"/>
      <c r="C1382" s="78"/>
      <c r="D1382" s="79"/>
      <c r="E1382" s="79"/>
      <c r="F1382" s="79"/>
      <c r="G1382" s="79"/>
      <c r="H1382" s="79"/>
      <c r="I1382" s="80"/>
    </row>
    <row r="1383" customFormat="false" ht="13.2" hidden="false" customHeight="false" outlineLevel="0" collapsed="false">
      <c r="B1383" s="79"/>
      <c r="C1383" s="78"/>
      <c r="D1383" s="79"/>
      <c r="E1383" s="79"/>
      <c r="F1383" s="79"/>
      <c r="G1383" s="79"/>
      <c r="H1383" s="79"/>
      <c r="I1383" s="80"/>
    </row>
    <row r="1384" customFormat="false" ht="13.2" hidden="false" customHeight="false" outlineLevel="0" collapsed="false">
      <c r="B1384" s="79"/>
      <c r="C1384" s="78"/>
      <c r="D1384" s="79"/>
      <c r="E1384" s="79"/>
      <c r="F1384" s="79"/>
      <c r="G1384" s="79"/>
      <c r="H1384" s="79"/>
      <c r="I1384" s="80"/>
    </row>
    <row r="1385" customFormat="false" ht="13.2" hidden="false" customHeight="false" outlineLevel="0" collapsed="false">
      <c r="B1385" s="79"/>
      <c r="C1385" s="78"/>
      <c r="D1385" s="79"/>
      <c r="E1385" s="79"/>
      <c r="F1385" s="79"/>
      <c r="G1385" s="79"/>
      <c r="H1385" s="79"/>
      <c r="I1385" s="80"/>
    </row>
    <row r="1386" customFormat="false" ht="13.2" hidden="false" customHeight="false" outlineLevel="0" collapsed="false">
      <c r="B1386" s="79"/>
      <c r="C1386" s="78"/>
      <c r="D1386" s="79"/>
      <c r="E1386" s="79"/>
      <c r="F1386" s="79"/>
      <c r="G1386" s="79"/>
      <c r="H1386" s="79"/>
      <c r="I1386" s="80"/>
    </row>
    <row r="1387" customFormat="false" ht="13.2" hidden="false" customHeight="false" outlineLevel="0" collapsed="false">
      <c r="B1387" s="79"/>
      <c r="C1387" s="78"/>
      <c r="D1387" s="79"/>
      <c r="E1387" s="79"/>
      <c r="F1387" s="79"/>
      <c r="G1387" s="79"/>
      <c r="H1387" s="79"/>
      <c r="I1387" s="80"/>
    </row>
    <row r="1388" customFormat="false" ht="13.2" hidden="false" customHeight="false" outlineLevel="0" collapsed="false">
      <c r="B1388" s="79"/>
      <c r="C1388" s="78"/>
      <c r="D1388" s="79"/>
      <c r="E1388" s="79"/>
      <c r="F1388" s="79"/>
      <c r="G1388" s="79"/>
      <c r="H1388" s="79"/>
      <c r="I1388" s="80"/>
    </row>
    <row r="1389" customFormat="false" ht="13.2" hidden="false" customHeight="false" outlineLevel="0" collapsed="false">
      <c r="B1389" s="79"/>
      <c r="C1389" s="78"/>
      <c r="D1389" s="79"/>
      <c r="E1389" s="79"/>
      <c r="F1389" s="79"/>
      <c r="G1389" s="79"/>
      <c r="H1389" s="79"/>
      <c r="I1389" s="80"/>
    </row>
    <row r="1390" customFormat="false" ht="13.2" hidden="false" customHeight="false" outlineLevel="0" collapsed="false">
      <c r="B1390" s="79"/>
      <c r="C1390" s="78"/>
      <c r="D1390" s="79"/>
      <c r="E1390" s="79"/>
      <c r="F1390" s="79"/>
      <c r="G1390" s="79"/>
      <c r="H1390" s="79"/>
      <c r="I1390" s="80"/>
    </row>
    <row r="1391" customFormat="false" ht="13.2" hidden="false" customHeight="false" outlineLevel="0" collapsed="false">
      <c r="B1391" s="79"/>
      <c r="C1391" s="78"/>
      <c r="D1391" s="79"/>
      <c r="E1391" s="79"/>
      <c r="F1391" s="79"/>
      <c r="G1391" s="79"/>
      <c r="H1391" s="79"/>
      <c r="I1391" s="80"/>
    </row>
    <row r="1392" customFormat="false" ht="13.2" hidden="false" customHeight="false" outlineLevel="0" collapsed="false">
      <c r="B1392" s="79"/>
      <c r="C1392" s="78"/>
      <c r="D1392" s="79"/>
      <c r="E1392" s="79"/>
      <c r="F1392" s="79"/>
      <c r="G1392" s="79"/>
      <c r="H1392" s="79"/>
      <c r="I1392" s="80"/>
    </row>
    <row r="1393" customFormat="false" ht="13.2" hidden="false" customHeight="false" outlineLevel="0" collapsed="false">
      <c r="B1393" s="79"/>
      <c r="C1393" s="78"/>
      <c r="D1393" s="79"/>
      <c r="E1393" s="79"/>
      <c r="F1393" s="79"/>
      <c r="G1393" s="79"/>
      <c r="H1393" s="79"/>
      <c r="I1393" s="80"/>
    </row>
    <row r="1394" customFormat="false" ht="13.2" hidden="false" customHeight="false" outlineLevel="0" collapsed="false">
      <c r="B1394" s="79"/>
      <c r="C1394" s="78"/>
      <c r="D1394" s="79"/>
      <c r="E1394" s="79"/>
      <c r="F1394" s="79"/>
      <c r="G1394" s="79"/>
      <c r="H1394" s="79"/>
      <c r="I1394" s="80"/>
    </row>
    <row r="1395" customFormat="false" ht="13.2" hidden="false" customHeight="false" outlineLevel="0" collapsed="false">
      <c r="B1395" s="79"/>
      <c r="C1395" s="78"/>
      <c r="D1395" s="79"/>
      <c r="E1395" s="79"/>
      <c r="F1395" s="79"/>
      <c r="G1395" s="79"/>
      <c r="H1395" s="79"/>
      <c r="I1395" s="80"/>
    </row>
    <row r="1396" customFormat="false" ht="13.2" hidden="false" customHeight="false" outlineLevel="0" collapsed="false">
      <c r="B1396" s="79"/>
      <c r="C1396" s="78"/>
      <c r="D1396" s="79"/>
      <c r="E1396" s="79"/>
      <c r="F1396" s="79"/>
      <c r="G1396" s="79"/>
      <c r="H1396" s="79"/>
      <c r="I1396" s="80"/>
    </row>
    <row r="1397" customFormat="false" ht="13.2" hidden="false" customHeight="false" outlineLevel="0" collapsed="false">
      <c r="B1397" s="79"/>
      <c r="C1397" s="78"/>
      <c r="D1397" s="79"/>
      <c r="E1397" s="79"/>
      <c r="F1397" s="79"/>
      <c r="G1397" s="79"/>
      <c r="H1397" s="79"/>
      <c r="I1397" s="80"/>
    </row>
    <row r="1398" customFormat="false" ht="13.2" hidden="false" customHeight="false" outlineLevel="0" collapsed="false">
      <c r="B1398" s="79"/>
      <c r="C1398" s="78"/>
      <c r="D1398" s="79"/>
      <c r="E1398" s="79"/>
      <c r="F1398" s="79"/>
      <c r="G1398" s="79"/>
      <c r="H1398" s="79"/>
      <c r="I1398" s="80"/>
    </row>
    <row r="1399" customFormat="false" ht="13.2" hidden="false" customHeight="false" outlineLevel="0" collapsed="false">
      <c r="B1399" s="79"/>
      <c r="C1399" s="78"/>
      <c r="D1399" s="79"/>
      <c r="E1399" s="79"/>
      <c r="F1399" s="79"/>
      <c r="G1399" s="79"/>
      <c r="H1399" s="79"/>
      <c r="I1399" s="80"/>
    </row>
    <row r="1400" customFormat="false" ht="13.2" hidden="false" customHeight="false" outlineLevel="0" collapsed="false">
      <c r="B1400" s="79"/>
      <c r="C1400" s="78"/>
      <c r="D1400" s="79"/>
      <c r="E1400" s="79"/>
      <c r="F1400" s="79"/>
      <c r="G1400" s="79"/>
      <c r="H1400" s="79"/>
      <c r="I1400" s="80"/>
    </row>
    <row r="1401" customFormat="false" ht="13.2" hidden="false" customHeight="false" outlineLevel="0" collapsed="false">
      <c r="B1401" s="79"/>
      <c r="C1401" s="78"/>
      <c r="D1401" s="79"/>
      <c r="E1401" s="79"/>
      <c r="F1401" s="79"/>
      <c r="G1401" s="79"/>
      <c r="H1401" s="79"/>
      <c r="I1401" s="80"/>
    </row>
    <row r="1402" customFormat="false" ht="13.2" hidden="false" customHeight="false" outlineLevel="0" collapsed="false">
      <c r="B1402" s="79"/>
      <c r="C1402" s="78"/>
      <c r="D1402" s="79"/>
      <c r="E1402" s="79"/>
      <c r="F1402" s="79"/>
      <c r="G1402" s="79"/>
      <c r="H1402" s="79"/>
      <c r="I1402" s="80"/>
    </row>
    <row r="1403" customFormat="false" ht="13.2" hidden="false" customHeight="false" outlineLevel="0" collapsed="false">
      <c r="B1403" s="79"/>
      <c r="C1403" s="78"/>
      <c r="D1403" s="79"/>
      <c r="E1403" s="79"/>
      <c r="F1403" s="79"/>
      <c r="G1403" s="79"/>
      <c r="H1403" s="79"/>
      <c r="I1403" s="80"/>
    </row>
    <row r="1404" customFormat="false" ht="13.2" hidden="false" customHeight="false" outlineLevel="0" collapsed="false">
      <c r="B1404" s="79"/>
      <c r="C1404" s="78"/>
      <c r="D1404" s="79"/>
      <c r="E1404" s="79"/>
      <c r="F1404" s="79"/>
      <c r="G1404" s="79"/>
      <c r="H1404" s="79"/>
      <c r="I1404" s="80"/>
    </row>
    <row r="1405" customFormat="false" ht="13.2" hidden="false" customHeight="false" outlineLevel="0" collapsed="false">
      <c r="B1405" s="79"/>
      <c r="C1405" s="78"/>
      <c r="D1405" s="79"/>
      <c r="E1405" s="79"/>
      <c r="F1405" s="79"/>
      <c r="G1405" s="79"/>
      <c r="H1405" s="79"/>
      <c r="I1405" s="80"/>
    </row>
    <row r="1406" customFormat="false" ht="13.2" hidden="false" customHeight="false" outlineLevel="0" collapsed="false">
      <c r="B1406" s="79"/>
      <c r="C1406" s="78"/>
      <c r="D1406" s="79"/>
      <c r="E1406" s="79"/>
      <c r="F1406" s="79"/>
      <c r="G1406" s="79"/>
      <c r="H1406" s="79"/>
      <c r="I1406" s="80"/>
    </row>
    <row r="1407" customFormat="false" ht="13.2" hidden="false" customHeight="false" outlineLevel="0" collapsed="false">
      <c r="B1407" s="79"/>
      <c r="C1407" s="78"/>
      <c r="D1407" s="79"/>
      <c r="E1407" s="79"/>
      <c r="F1407" s="79"/>
      <c r="G1407" s="79"/>
      <c r="H1407" s="79"/>
      <c r="I1407" s="80"/>
    </row>
    <row r="1408" customFormat="false" ht="13.2" hidden="false" customHeight="false" outlineLevel="0" collapsed="false">
      <c r="B1408" s="79"/>
      <c r="C1408" s="78"/>
      <c r="D1408" s="79"/>
      <c r="E1408" s="79"/>
      <c r="F1408" s="79"/>
      <c r="G1408" s="79"/>
      <c r="H1408" s="79"/>
      <c r="I1408" s="80"/>
    </row>
    <row r="1409" customFormat="false" ht="13.2" hidden="false" customHeight="false" outlineLevel="0" collapsed="false">
      <c r="B1409" s="79"/>
      <c r="C1409" s="78"/>
      <c r="D1409" s="79"/>
      <c r="E1409" s="79"/>
      <c r="F1409" s="79"/>
      <c r="G1409" s="79"/>
      <c r="H1409" s="79"/>
      <c r="I1409" s="80"/>
    </row>
    <row r="1410" customFormat="false" ht="13.2" hidden="false" customHeight="false" outlineLevel="0" collapsed="false">
      <c r="B1410" s="79"/>
      <c r="C1410" s="78"/>
      <c r="D1410" s="79"/>
      <c r="E1410" s="79"/>
      <c r="F1410" s="79"/>
      <c r="G1410" s="79"/>
      <c r="H1410" s="79"/>
      <c r="I1410" s="80"/>
    </row>
    <row r="1411" customFormat="false" ht="13.2" hidden="false" customHeight="false" outlineLevel="0" collapsed="false">
      <c r="B1411" s="79"/>
      <c r="C1411" s="78"/>
      <c r="D1411" s="79"/>
      <c r="E1411" s="79"/>
      <c r="F1411" s="79"/>
      <c r="G1411" s="79"/>
      <c r="H1411" s="79"/>
      <c r="I1411" s="80"/>
    </row>
    <row r="1412" customFormat="false" ht="13.2" hidden="false" customHeight="false" outlineLevel="0" collapsed="false">
      <c r="B1412" s="79"/>
      <c r="C1412" s="78"/>
      <c r="D1412" s="79"/>
      <c r="E1412" s="79"/>
      <c r="F1412" s="79"/>
      <c r="G1412" s="79"/>
      <c r="H1412" s="79"/>
      <c r="I1412" s="80"/>
    </row>
    <row r="1413" customFormat="false" ht="13.2" hidden="false" customHeight="false" outlineLevel="0" collapsed="false">
      <c r="B1413" s="79"/>
      <c r="C1413" s="78"/>
      <c r="D1413" s="79"/>
      <c r="E1413" s="79"/>
      <c r="F1413" s="79"/>
      <c r="G1413" s="79"/>
      <c r="H1413" s="79"/>
      <c r="I1413" s="80"/>
    </row>
    <row r="1414" customFormat="false" ht="13.2" hidden="false" customHeight="false" outlineLevel="0" collapsed="false">
      <c r="B1414" s="79"/>
      <c r="C1414" s="78"/>
      <c r="D1414" s="79"/>
      <c r="E1414" s="79"/>
      <c r="F1414" s="79"/>
      <c r="G1414" s="79"/>
      <c r="H1414" s="79"/>
      <c r="I1414" s="80"/>
    </row>
    <row r="1415" customFormat="false" ht="13.2" hidden="false" customHeight="false" outlineLevel="0" collapsed="false">
      <c r="B1415" s="79"/>
      <c r="C1415" s="78"/>
      <c r="D1415" s="79"/>
      <c r="E1415" s="79"/>
      <c r="F1415" s="79"/>
      <c r="G1415" s="79"/>
      <c r="H1415" s="79"/>
      <c r="I1415" s="80"/>
    </row>
    <row r="1416" customFormat="false" ht="13.2" hidden="false" customHeight="false" outlineLevel="0" collapsed="false">
      <c r="B1416" s="79"/>
      <c r="C1416" s="78"/>
      <c r="D1416" s="79"/>
      <c r="E1416" s="79"/>
      <c r="F1416" s="79"/>
      <c r="G1416" s="79"/>
      <c r="H1416" s="79"/>
      <c r="I1416" s="80"/>
    </row>
    <row r="1417" customFormat="false" ht="13.2" hidden="false" customHeight="false" outlineLevel="0" collapsed="false">
      <c r="B1417" s="79"/>
      <c r="C1417" s="78"/>
      <c r="D1417" s="79"/>
      <c r="E1417" s="79"/>
      <c r="F1417" s="79"/>
      <c r="G1417" s="79"/>
      <c r="H1417" s="79"/>
      <c r="I1417" s="80"/>
    </row>
    <row r="1418" customFormat="false" ht="13.2" hidden="false" customHeight="false" outlineLevel="0" collapsed="false">
      <c r="B1418" s="79"/>
      <c r="C1418" s="78"/>
      <c r="D1418" s="79"/>
      <c r="E1418" s="79"/>
      <c r="F1418" s="79"/>
      <c r="G1418" s="79"/>
      <c r="H1418" s="79"/>
      <c r="I1418" s="80"/>
    </row>
    <row r="1419" customFormat="false" ht="13.2" hidden="false" customHeight="false" outlineLevel="0" collapsed="false">
      <c r="B1419" s="79"/>
      <c r="C1419" s="78"/>
      <c r="D1419" s="79"/>
      <c r="E1419" s="79"/>
      <c r="F1419" s="79"/>
      <c r="G1419" s="79"/>
      <c r="H1419" s="79"/>
      <c r="I1419" s="80"/>
    </row>
    <row r="1420" customFormat="false" ht="13.2" hidden="false" customHeight="false" outlineLevel="0" collapsed="false">
      <c r="B1420" s="79"/>
      <c r="C1420" s="78"/>
      <c r="D1420" s="79"/>
      <c r="E1420" s="79"/>
      <c r="F1420" s="79"/>
      <c r="G1420" s="79"/>
      <c r="H1420" s="79"/>
      <c r="I1420" s="80"/>
    </row>
    <row r="1421" customFormat="false" ht="13.2" hidden="false" customHeight="false" outlineLevel="0" collapsed="false">
      <c r="B1421" s="79"/>
      <c r="C1421" s="78"/>
      <c r="D1421" s="79"/>
      <c r="E1421" s="79"/>
      <c r="F1421" s="79"/>
      <c r="G1421" s="79"/>
      <c r="H1421" s="79"/>
      <c r="I1421" s="80"/>
    </row>
    <row r="1422" customFormat="false" ht="13.2" hidden="false" customHeight="false" outlineLevel="0" collapsed="false">
      <c r="B1422" s="79"/>
      <c r="C1422" s="78"/>
      <c r="D1422" s="79"/>
      <c r="E1422" s="79"/>
      <c r="F1422" s="79"/>
      <c r="G1422" s="79"/>
      <c r="H1422" s="79"/>
      <c r="I1422" s="80"/>
    </row>
    <row r="1423" customFormat="false" ht="13.2" hidden="false" customHeight="false" outlineLevel="0" collapsed="false">
      <c r="B1423" s="79"/>
      <c r="C1423" s="78"/>
      <c r="D1423" s="79"/>
      <c r="E1423" s="79"/>
      <c r="F1423" s="79"/>
      <c r="G1423" s="79"/>
      <c r="H1423" s="79"/>
      <c r="I1423" s="80"/>
    </row>
    <row r="1424" customFormat="false" ht="13.2" hidden="false" customHeight="false" outlineLevel="0" collapsed="false">
      <c r="B1424" s="79"/>
      <c r="C1424" s="78"/>
      <c r="D1424" s="79"/>
      <c r="E1424" s="79"/>
      <c r="F1424" s="79"/>
      <c r="G1424" s="79"/>
      <c r="H1424" s="79"/>
      <c r="I1424" s="80"/>
    </row>
    <row r="1425" customFormat="false" ht="13.2" hidden="false" customHeight="false" outlineLevel="0" collapsed="false">
      <c r="B1425" s="79"/>
      <c r="C1425" s="78"/>
      <c r="D1425" s="79"/>
      <c r="E1425" s="79"/>
      <c r="F1425" s="79"/>
      <c r="G1425" s="79"/>
      <c r="H1425" s="79"/>
      <c r="I1425" s="80"/>
    </row>
    <row r="1426" customFormat="false" ht="13.2" hidden="false" customHeight="false" outlineLevel="0" collapsed="false">
      <c r="B1426" s="79"/>
      <c r="C1426" s="78"/>
      <c r="D1426" s="79"/>
      <c r="E1426" s="79"/>
      <c r="F1426" s="79"/>
      <c r="G1426" s="79"/>
      <c r="H1426" s="79"/>
      <c r="I1426" s="80"/>
    </row>
    <row r="1427" customFormat="false" ht="13.2" hidden="false" customHeight="false" outlineLevel="0" collapsed="false">
      <c r="B1427" s="79"/>
      <c r="C1427" s="78"/>
      <c r="D1427" s="79"/>
      <c r="E1427" s="79"/>
      <c r="F1427" s="79"/>
      <c r="G1427" s="79"/>
      <c r="H1427" s="79"/>
      <c r="I1427" s="80"/>
    </row>
    <row r="1428" customFormat="false" ht="13.2" hidden="false" customHeight="false" outlineLevel="0" collapsed="false">
      <c r="B1428" s="79"/>
      <c r="C1428" s="78"/>
      <c r="D1428" s="79"/>
      <c r="E1428" s="79"/>
      <c r="F1428" s="79"/>
      <c r="G1428" s="79"/>
      <c r="H1428" s="79"/>
      <c r="I1428" s="80"/>
    </row>
    <row r="1429" customFormat="false" ht="13.2" hidden="false" customHeight="false" outlineLevel="0" collapsed="false">
      <c r="B1429" s="79"/>
      <c r="C1429" s="78"/>
      <c r="D1429" s="79"/>
      <c r="E1429" s="79"/>
      <c r="F1429" s="79"/>
      <c r="G1429" s="79"/>
      <c r="H1429" s="79"/>
      <c r="I1429" s="80"/>
    </row>
    <row r="1430" customFormat="false" ht="13.2" hidden="false" customHeight="false" outlineLevel="0" collapsed="false">
      <c r="B1430" s="79"/>
      <c r="C1430" s="78"/>
      <c r="D1430" s="79"/>
      <c r="E1430" s="79"/>
      <c r="F1430" s="79"/>
      <c r="G1430" s="79"/>
      <c r="H1430" s="79"/>
      <c r="I1430" s="80"/>
    </row>
    <row r="1431" customFormat="false" ht="13.2" hidden="false" customHeight="false" outlineLevel="0" collapsed="false">
      <c r="B1431" s="79"/>
      <c r="C1431" s="78"/>
      <c r="D1431" s="79"/>
      <c r="E1431" s="79"/>
      <c r="F1431" s="79"/>
      <c r="G1431" s="79"/>
      <c r="H1431" s="79"/>
      <c r="I1431" s="80"/>
    </row>
    <row r="1432" customFormat="false" ht="13.2" hidden="false" customHeight="false" outlineLevel="0" collapsed="false">
      <c r="B1432" s="79"/>
      <c r="C1432" s="78"/>
      <c r="D1432" s="79"/>
      <c r="E1432" s="79"/>
      <c r="F1432" s="79"/>
      <c r="G1432" s="79"/>
      <c r="H1432" s="79"/>
      <c r="I1432" s="80"/>
    </row>
    <row r="1433" customFormat="false" ht="13.2" hidden="false" customHeight="false" outlineLevel="0" collapsed="false">
      <c r="B1433" s="79"/>
      <c r="C1433" s="78"/>
      <c r="D1433" s="79"/>
      <c r="E1433" s="79"/>
      <c r="F1433" s="79"/>
      <c r="G1433" s="79"/>
      <c r="H1433" s="79"/>
      <c r="I1433" s="80"/>
    </row>
    <row r="1434" customFormat="false" ht="13.2" hidden="false" customHeight="false" outlineLevel="0" collapsed="false">
      <c r="B1434" s="79"/>
      <c r="C1434" s="78"/>
      <c r="D1434" s="79"/>
      <c r="E1434" s="79"/>
      <c r="F1434" s="79"/>
      <c r="G1434" s="79"/>
      <c r="H1434" s="79"/>
      <c r="I1434" s="80"/>
    </row>
    <row r="1435" customFormat="false" ht="13.2" hidden="false" customHeight="false" outlineLevel="0" collapsed="false">
      <c r="B1435" s="79"/>
      <c r="C1435" s="78"/>
      <c r="D1435" s="79"/>
      <c r="E1435" s="79"/>
      <c r="F1435" s="79"/>
      <c r="G1435" s="79"/>
      <c r="H1435" s="79"/>
      <c r="I1435" s="80"/>
    </row>
    <row r="1436" customFormat="false" ht="13.2" hidden="false" customHeight="false" outlineLevel="0" collapsed="false">
      <c r="B1436" s="79"/>
      <c r="C1436" s="78"/>
      <c r="D1436" s="79"/>
      <c r="E1436" s="79"/>
      <c r="F1436" s="79"/>
      <c r="G1436" s="79"/>
      <c r="H1436" s="79"/>
      <c r="I1436" s="80"/>
    </row>
    <row r="1437" customFormat="false" ht="13.2" hidden="false" customHeight="false" outlineLevel="0" collapsed="false">
      <c r="B1437" s="79"/>
      <c r="C1437" s="78"/>
      <c r="D1437" s="79"/>
      <c r="E1437" s="79"/>
      <c r="F1437" s="79"/>
      <c r="G1437" s="79"/>
      <c r="H1437" s="79"/>
      <c r="I1437" s="80"/>
    </row>
    <row r="1438" customFormat="false" ht="13.2" hidden="false" customHeight="false" outlineLevel="0" collapsed="false">
      <c r="B1438" s="79"/>
      <c r="C1438" s="78"/>
      <c r="D1438" s="79"/>
      <c r="E1438" s="79"/>
      <c r="F1438" s="79"/>
      <c r="G1438" s="79"/>
      <c r="H1438" s="79"/>
      <c r="I1438" s="80"/>
    </row>
    <row r="1439" customFormat="false" ht="13.2" hidden="false" customHeight="false" outlineLevel="0" collapsed="false">
      <c r="B1439" s="79"/>
      <c r="C1439" s="78"/>
      <c r="D1439" s="79"/>
      <c r="E1439" s="79"/>
      <c r="F1439" s="79"/>
      <c r="G1439" s="79"/>
      <c r="H1439" s="79"/>
      <c r="I1439" s="80"/>
    </row>
    <row r="1440" customFormat="false" ht="13.2" hidden="false" customHeight="false" outlineLevel="0" collapsed="false">
      <c r="B1440" s="79"/>
      <c r="C1440" s="78"/>
      <c r="D1440" s="79"/>
      <c r="E1440" s="79"/>
      <c r="F1440" s="79"/>
      <c r="G1440" s="79"/>
      <c r="H1440" s="79"/>
      <c r="I1440" s="80"/>
    </row>
    <row r="1441" customFormat="false" ht="13.2" hidden="false" customHeight="false" outlineLevel="0" collapsed="false">
      <c r="B1441" s="79"/>
      <c r="C1441" s="78"/>
      <c r="D1441" s="79"/>
      <c r="E1441" s="79"/>
      <c r="F1441" s="79"/>
      <c r="G1441" s="79"/>
      <c r="H1441" s="79"/>
      <c r="I1441" s="80"/>
    </row>
    <row r="1442" customFormat="false" ht="13.2" hidden="false" customHeight="false" outlineLevel="0" collapsed="false">
      <c r="B1442" s="79"/>
      <c r="C1442" s="78"/>
      <c r="D1442" s="79"/>
      <c r="E1442" s="79"/>
      <c r="F1442" s="79"/>
      <c r="G1442" s="79"/>
      <c r="H1442" s="79"/>
      <c r="I1442" s="80"/>
    </row>
    <row r="1443" customFormat="false" ht="13.2" hidden="false" customHeight="false" outlineLevel="0" collapsed="false">
      <c r="B1443" s="79"/>
      <c r="C1443" s="78"/>
      <c r="D1443" s="79"/>
      <c r="E1443" s="79"/>
      <c r="F1443" s="79"/>
      <c r="G1443" s="79"/>
      <c r="H1443" s="79"/>
      <c r="I1443" s="80"/>
    </row>
    <row r="1444" customFormat="false" ht="13.2" hidden="false" customHeight="false" outlineLevel="0" collapsed="false">
      <c r="B1444" s="79"/>
      <c r="C1444" s="78"/>
      <c r="D1444" s="79"/>
      <c r="E1444" s="79"/>
      <c r="F1444" s="79"/>
      <c r="G1444" s="79"/>
      <c r="H1444" s="79"/>
      <c r="I1444" s="80"/>
    </row>
    <row r="1445" customFormat="false" ht="13.2" hidden="false" customHeight="false" outlineLevel="0" collapsed="false">
      <c r="B1445" s="79"/>
      <c r="C1445" s="78"/>
      <c r="D1445" s="79"/>
      <c r="E1445" s="79"/>
      <c r="F1445" s="79"/>
      <c r="G1445" s="79"/>
      <c r="H1445" s="79"/>
      <c r="I1445" s="80"/>
    </row>
    <row r="1446" customFormat="false" ht="13.2" hidden="false" customHeight="false" outlineLevel="0" collapsed="false">
      <c r="B1446" s="79"/>
      <c r="C1446" s="78"/>
      <c r="D1446" s="79"/>
      <c r="E1446" s="79"/>
      <c r="F1446" s="79"/>
      <c r="G1446" s="79"/>
      <c r="H1446" s="79"/>
      <c r="I1446" s="80"/>
    </row>
    <row r="1447" customFormat="false" ht="13.2" hidden="false" customHeight="false" outlineLevel="0" collapsed="false">
      <c r="B1447" s="79"/>
      <c r="C1447" s="78"/>
      <c r="D1447" s="79"/>
      <c r="E1447" s="79"/>
      <c r="F1447" s="79"/>
      <c r="G1447" s="79"/>
      <c r="H1447" s="79"/>
      <c r="I1447" s="80"/>
    </row>
    <row r="1448" customFormat="false" ht="13.2" hidden="false" customHeight="false" outlineLevel="0" collapsed="false">
      <c r="B1448" s="79"/>
      <c r="C1448" s="78"/>
      <c r="D1448" s="79"/>
      <c r="E1448" s="79"/>
      <c r="F1448" s="79"/>
      <c r="G1448" s="79"/>
      <c r="H1448" s="79"/>
      <c r="I1448" s="80"/>
    </row>
    <row r="1449" customFormat="false" ht="13.2" hidden="false" customHeight="false" outlineLevel="0" collapsed="false">
      <c r="B1449" s="79"/>
      <c r="C1449" s="78"/>
      <c r="D1449" s="79"/>
      <c r="E1449" s="79"/>
      <c r="F1449" s="79"/>
      <c r="G1449" s="79"/>
      <c r="H1449" s="79"/>
      <c r="I1449" s="80"/>
    </row>
    <row r="1450" customFormat="false" ht="13.2" hidden="false" customHeight="false" outlineLevel="0" collapsed="false">
      <c r="B1450" s="79"/>
      <c r="C1450" s="78"/>
      <c r="D1450" s="79"/>
      <c r="E1450" s="79"/>
      <c r="F1450" s="79"/>
      <c r="G1450" s="79"/>
      <c r="H1450" s="79"/>
      <c r="I1450" s="80"/>
    </row>
    <row r="1451" customFormat="false" ht="13.2" hidden="false" customHeight="false" outlineLevel="0" collapsed="false">
      <c r="B1451" s="79"/>
      <c r="C1451" s="78"/>
      <c r="D1451" s="79"/>
      <c r="E1451" s="79"/>
      <c r="F1451" s="79"/>
      <c r="G1451" s="79"/>
      <c r="H1451" s="79"/>
      <c r="I1451" s="80"/>
    </row>
    <row r="1452" customFormat="false" ht="13.2" hidden="false" customHeight="false" outlineLevel="0" collapsed="false">
      <c r="B1452" s="79"/>
      <c r="C1452" s="78"/>
      <c r="D1452" s="79"/>
      <c r="E1452" s="79"/>
      <c r="F1452" s="79"/>
      <c r="G1452" s="79"/>
      <c r="H1452" s="79"/>
      <c r="I1452" s="80"/>
    </row>
    <row r="1453" customFormat="false" ht="13.2" hidden="false" customHeight="false" outlineLevel="0" collapsed="false">
      <c r="B1453" s="79"/>
      <c r="C1453" s="78"/>
      <c r="D1453" s="79"/>
      <c r="E1453" s="79"/>
      <c r="F1453" s="79"/>
      <c r="G1453" s="79"/>
      <c r="H1453" s="79"/>
      <c r="I1453" s="80"/>
    </row>
    <row r="1454" customFormat="false" ht="13.2" hidden="false" customHeight="false" outlineLevel="0" collapsed="false">
      <c r="B1454" s="79"/>
      <c r="C1454" s="78"/>
      <c r="D1454" s="79"/>
      <c r="E1454" s="79"/>
      <c r="F1454" s="79"/>
      <c r="G1454" s="79"/>
      <c r="H1454" s="79"/>
      <c r="I1454" s="80"/>
    </row>
    <row r="1455" customFormat="false" ht="13.2" hidden="false" customHeight="false" outlineLevel="0" collapsed="false">
      <c r="B1455" s="79"/>
      <c r="C1455" s="78"/>
      <c r="D1455" s="79"/>
      <c r="E1455" s="79"/>
      <c r="F1455" s="79"/>
      <c r="G1455" s="79"/>
      <c r="H1455" s="79"/>
      <c r="I1455" s="80"/>
    </row>
    <row r="1456" customFormat="false" ht="13.2" hidden="false" customHeight="false" outlineLevel="0" collapsed="false">
      <c r="B1456" s="79"/>
      <c r="C1456" s="78"/>
      <c r="D1456" s="79"/>
      <c r="E1456" s="79"/>
      <c r="F1456" s="79"/>
      <c r="G1456" s="79"/>
      <c r="H1456" s="79"/>
      <c r="I1456" s="80"/>
    </row>
    <row r="1457" customFormat="false" ht="13.2" hidden="false" customHeight="false" outlineLevel="0" collapsed="false">
      <c r="B1457" s="79"/>
      <c r="C1457" s="78"/>
      <c r="D1457" s="79"/>
      <c r="E1457" s="79"/>
      <c r="F1457" s="79"/>
      <c r="G1457" s="79"/>
      <c r="H1457" s="79"/>
      <c r="I1457" s="80"/>
    </row>
  </sheetData>
  <autoFilter ref="A5:BQ457"/>
  <mergeCells count="32">
    <mergeCell ref="J2:O2"/>
    <mergeCell ref="P2:T2"/>
    <mergeCell ref="U2:Y2"/>
    <mergeCell ref="Z2:AD2"/>
    <mergeCell ref="AE2:AI2"/>
    <mergeCell ref="AJ2:AN2"/>
    <mergeCell ref="AO2:AS2"/>
    <mergeCell ref="AT2:AZ2"/>
    <mergeCell ref="BA2:BG2"/>
    <mergeCell ref="BH2:BN2"/>
    <mergeCell ref="J3:O3"/>
    <mergeCell ref="P3:T3"/>
    <mergeCell ref="U3:Y3"/>
    <mergeCell ref="Z3:AD3"/>
    <mergeCell ref="AE3:AI3"/>
    <mergeCell ref="AJ3:AN3"/>
    <mergeCell ref="AO3:AS3"/>
    <mergeCell ref="AT3:AZ3"/>
    <mergeCell ref="BA3:BG3"/>
    <mergeCell ref="BH3:BN3"/>
    <mergeCell ref="J4:Y4"/>
    <mergeCell ref="Z4:BN4"/>
    <mergeCell ref="J5:O5"/>
    <mergeCell ref="P5:T5"/>
    <mergeCell ref="U5:Y5"/>
    <mergeCell ref="Z5:AD5"/>
    <mergeCell ref="AE5:AI5"/>
    <mergeCell ref="AJ5:AN5"/>
    <mergeCell ref="AO5:AS5"/>
    <mergeCell ref="AT5:AZ5"/>
    <mergeCell ref="BA5:BG5"/>
    <mergeCell ref="BH5:BN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false"/>
  </sheetPr>
  <dimension ref="A1:AU33"/>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pane xSplit="0" ySplit="1" topLeftCell="A2" activePane="bottomLeft" state="frozen"/>
      <selection pane="topLeft" activeCell="A1" activeCellId="0" sqref="A1"/>
      <selection pane="bottomLeft" activeCell="A2" activeCellId="0" sqref="A2"/>
    </sheetView>
  </sheetViews>
  <sheetFormatPr defaultRowHeight="14.4" zeroHeight="false" outlineLevelRow="0" outlineLevelCol="0"/>
  <cols>
    <col collapsed="false" customWidth="true" hidden="false" outlineLevel="0" max="1" min="1" style="0" width="16.22"/>
    <col collapsed="false" customWidth="true" hidden="false" outlineLevel="0" max="2" min="2" style="0" width="23.44"/>
    <col collapsed="false" customWidth="true" hidden="false" outlineLevel="0" max="11" min="3" style="0" width="12.66"/>
    <col collapsed="false" customWidth="true" hidden="false" outlineLevel="0" max="12" min="12" style="0" width="16.11"/>
    <col collapsed="false" customWidth="true" hidden="false" outlineLevel="0" max="13" min="13" style="0" width="14.78"/>
    <col collapsed="false" customWidth="true" hidden="false" outlineLevel="0" max="14" min="14" style="0" width="12.89"/>
    <col collapsed="false" customWidth="true" hidden="false" outlineLevel="0" max="15" min="15" style="0" width="18.11"/>
    <col collapsed="false" customWidth="true" hidden="false" outlineLevel="0" max="16" min="16" style="0" width="12.66"/>
    <col collapsed="false" customWidth="true" hidden="false" outlineLevel="0" max="17" min="17" style="0" width="18.22"/>
    <col collapsed="false" customWidth="true" hidden="false" outlineLevel="0" max="18" min="18" style="0" width="14.78"/>
    <col collapsed="false" customWidth="true" hidden="false" outlineLevel="0" max="19" min="19" style="0" width="14.66"/>
    <col collapsed="false" customWidth="true" hidden="false" outlineLevel="0" max="21" min="20" style="0" width="12.66"/>
    <col collapsed="false" customWidth="true" hidden="false" outlineLevel="0" max="23" min="22" style="0" width="15.88"/>
    <col collapsed="false" customWidth="true" hidden="false" outlineLevel="0" max="24" min="24" style="0" width="12.66"/>
    <col collapsed="false" customWidth="true" hidden="false" outlineLevel="0" max="25" min="25" style="0" width="14.88"/>
    <col collapsed="false" customWidth="true" hidden="false" outlineLevel="0" max="26" min="26" style="0" width="15"/>
    <col collapsed="false" customWidth="true" hidden="false" outlineLevel="0" max="27" min="27" style="0" width="18.66"/>
    <col collapsed="false" customWidth="true" hidden="false" outlineLevel="0" max="28" min="28" style="0" width="15.11"/>
    <col collapsed="false" customWidth="true" hidden="false" outlineLevel="0" max="30" min="29" style="0" width="12.66"/>
    <col collapsed="false" customWidth="true" hidden="false" outlineLevel="0" max="31" min="31" style="0" width="16.22"/>
    <col collapsed="false" customWidth="true" hidden="false" outlineLevel="0" max="32" min="32" style="0" width="17.56"/>
    <col collapsed="false" customWidth="true" hidden="false" outlineLevel="0" max="33" min="33" style="0" width="19.22"/>
    <col collapsed="false" customWidth="true" hidden="false" outlineLevel="0" max="34" min="34" style="0" width="18.11"/>
    <col collapsed="false" customWidth="true" hidden="false" outlineLevel="0" max="35" min="35" style="0" width="17.78"/>
    <col collapsed="false" customWidth="true" hidden="false" outlineLevel="0" max="36" min="36" style="0" width="13.22"/>
    <col collapsed="false" customWidth="true" hidden="false" outlineLevel="0" max="37" min="37" style="0" width="15.44"/>
    <col collapsed="false" customWidth="true" hidden="false" outlineLevel="0" max="38" min="38" style="0" width="26.33"/>
    <col collapsed="false" customWidth="true" hidden="false" outlineLevel="0" max="39" min="39" style="0" width="18"/>
    <col collapsed="false" customWidth="true" hidden="false" outlineLevel="0" max="40" min="40" style="0" width="20.66"/>
    <col collapsed="false" customWidth="true" hidden="false" outlineLevel="0" max="41" min="41" style="0" width="18.66"/>
    <col collapsed="false" customWidth="true" hidden="false" outlineLevel="0" max="42" min="42" style="0" width="19.56"/>
    <col collapsed="false" customWidth="true" hidden="false" outlineLevel="0" max="43" min="43" style="0" width="26.89"/>
    <col collapsed="false" customWidth="true" hidden="false" outlineLevel="0" max="44" min="44" style="0" width="20.22"/>
    <col collapsed="false" customWidth="true" hidden="false" outlineLevel="0" max="45" min="45" style="0" width="20.66"/>
    <col collapsed="false" customWidth="true" hidden="false" outlineLevel="0" max="46" min="46" style="0" width="12.66"/>
    <col collapsed="false" customWidth="true" hidden="false" outlineLevel="0" max="1025" min="47" style="0" width="8.67"/>
  </cols>
  <sheetData>
    <row r="1" customFormat="false" ht="56.4" hidden="false" customHeight="true" outlineLevel="0" collapsed="false">
      <c r="A1" s="120"/>
      <c r="B1" s="121" t="s">
        <v>23382</v>
      </c>
      <c r="C1" s="122" t="s">
        <v>23383</v>
      </c>
      <c r="D1" s="122" t="s">
        <v>23384</v>
      </c>
      <c r="E1" s="122" t="s">
        <v>23385</v>
      </c>
      <c r="F1" s="122" t="s">
        <v>23386</v>
      </c>
      <c r="G1" s="122" t="s">
        <v>23387</v>
      </c>
      <c r="H1" s="122" t="s">
        <v>23388</v>
      </c>
      <c r="I1" s="122" t="s">
        <v>23389</v>
      </c>
      <c r="J1" s="122" t="s">
        <v>23390</v>
      </c>
      <c r="K1" s="122" t="s">
        <v>23391</v>
      </c>
      <c r="L1" s="122" t="s">
        <v>23392</v>
      </c>
      <c r="M1" s="122" t="s">
        <v>23393</v>
      </c>
      <c r="N1" s="122" t="s">
        <v>23394</v>
      </c>
      <c r="O1" s="122" t="s">
        <v>23395</v>
      </c>
      <c r="P1" s="122" t="s">
        <v>23396</v>
      </c>
      <c r="Q1" s="122" t="s">
        <v>23397</v>
      </c>
      <c r="R1" s="123" t="s">
        <v>23398</v>
      </c>
      <c r="S1" s="122" t="s">
        <v>23399</v>
      </c>
      <c r="T1" s="124" t="s">
        <v>23400</v>
      </c>
      <c r="U1" s="122" t="s">
        <v>23401</v>
      </c>
      <c r="V1" s="122" t="s">
        <v>23402</v>
      </c>
      <c r="W1" s="122" t="s">
        <v>23403</v>
      </c>
      <c r="X1" s="122" t="s">
        <v>23404</v>
      </c>
      <c r="Y1" s="122" t="s">
        <v>23405</v>
      </c>
      <c r="Z1" s="122" t="s">
        <v>23406</v>
      </c>
      <c r="AA1" s="122" t="s">
        <v>23407</v>
      </c>
      <c r="AB1" s="122" t="s">
        <v>23408</v>
      </c>
      <c r="AC1" s="122" t="s">
        <v>23409</v>
      </c>
      <c r="AD1" s="122" t="s">
        <v>23410</v>
      </c>
      <c r="AE1" s="122" t="s">
        <v>23411</v>
      </c>
      <c r="AF1" s="122" t="s">
        <v>23412</v>
      </c>
      <c r="AG1" s="122" t="s">
        <v>23413</v>
      </c>
      <c r="AH1" s="122" t="s">
        <v>23414</v>
      </c>
      <c r="AI1" s="122" t="s">
        <v>23415</v>
      </c>
      <c r="AJ1" s="122" t="s">
        <v>23416</v>
      </c>
      <c r="AK1" s="122" t="s">
        <v>23417</v>
      </c>
      <c r="AL1" s="122" t="s">
        <v>23418</v>
      </c>
      <c r="AM1" s="122" t="s">
        <v>23419</v>
      </c>
      <c r="AN1" s="122" t="s">
        <v>23420</v>
      </c>
      <c r="AO1" s="122" t="s">
        <v>23421</v>
      </c>
      <c r="AP1" s="122" t="s">
        <v>23422</v>
      </c>
      <c r="AQ1" s="122" t="s">
        <v>23423</v>
      </c>
      <c r="AR1" s="122" t="s">
        <v>23424</v>
      </c>
      <c r="AS1" s="122" t="s">
        <v>23425</v>
      </c>
      <c r="AT1" s="122" t="s">
        <v>23426</v>
      </c>
    </row>
    <row r="2" customFormat="false" ht="15" hidden="false" customHeight="true" outlineLevel="0" collapsed="false">
      <c r="A2" s="125" t="s">
        <v>23427</v>
      </c>
      <c r="B2" s="126" t="s">
        <v>23428</v>
      </c>
      <c r="C2" s="127"/>
      <c r="D2" s="127"/>
      <c r="E2" s="127"/>
      <c r="F2" s="127"/>
      <c r="G2" s="127"/>
      <c r="H2" s="127"/>
      <c r="I2" s="127"/>
      <c r="J2" s="127"/>
      <c r="K2" s="127"/>
      <c r="L2" s="127"/>
      <c r="M2" s="127"/>
      <c r="N2" s="127"/>
      <c r="O2" s="127"/>
      <c r="P2" s="127"/>
      <c r="Q2" s="127"/>
      <c r="R2" s="128"/>
      <c r="S2" s="127"/>
      <c r="T2" s="129"/>
      <c r="U2" s="127"/>
      <c r="V2" s="127"/>
      <c r="W2" s="127"/>
      <c r="X2" s="127"/>
      <c r="Y2" s="130"/>
      <c r="Z2" s="130"/>
      <c r="AA2" s="130"/>
      <c r="AB2" s="130"/>
      <c r="AC2" s="130"/>
      <c r="AD2" s="130"/>
      <c r="AE2" s="130"/>
      <c r="AF2" s="130"/>
      <c r="AG2" s="130"/>
      <c r="AH2" s="130"/>
      <c r="AI2" s="130"/>
      <c r="AJ2" s="130"/>
      <c r="AK2" s="130"/>
      <c r="AL2" s="130"/>
      <c r="AM2" s="130"/>
      <c r="AN2" s="130"/>
      <c r="AO2" s="130"/>
      <c r="AP2" s="130"/>
      <c r="AQ2" s="130"/>
      <c r="AR2" s="130"/>
      <c r="AS2" s="130"/>
      <c r="AT2" s="130"/>
    </row>
    <row r="3" customFormat="false" ht="14.4" hidden="false" customHeight="false" outlineLevel="0" collapsed="false">
      <c r="A3" s="131" t="s">
        <v>21211</v>
      </c>
      <c r="B3" s="132" t="s">
        <v>21435</v>
      </c>
      <c r="C3" s="133" t="s">
        <v>23429</v>
      </c>
      <c r="D3" s="133"/>
      <c r="E3" s="133"/>
      <c r="F3" s="134"/>
      <c r="G3" s="133"/>
      <c r="H3" s="133"/>
      <c r="I3" s="133"/>
      <c r="J3" s="133"/>
      <c r="K3" s="134"/>
      <c r="L3" s="134"/>
      <c r="M3" s="134"/>
      <c r="N3" s="133"/>
      <c r="O3" s="134"/>
      <c r="P3" s="133"/>
      <c r="Q3" s="133"/>
      <c r="R3" s="133"/>
      <c r="S3" s="133"/>
      <c r="T3" s="133"/>
      <c r="U3" s="133"/>
      <c r="V3" s="133"/>
      <c r="W3" s="133"/>
      <c r="X3" s="133" t="s">
        <v>23430</v>
      </c>
      <c r="Y3" s="134"/>
      <c r="Z3" s="134"/>
      <c r="AA3" s="133"/>
      <c r="AB3" s="133"/>
      <c r="AC3" s="133"/>
      <c r="AD3" s="133"/>
      <c r="AE3" s="133"/>
      <c r="AF3" s="133"/>
      <c r="AG3" s="133"/>
      <c r="AH3" s="133"/>
      <c r="AI3" s="133"/>
      <c r="AJ3" s="133"/>
      <c r="AK3" s="133"/>
      <c r="AL3" s="133"/>
      <c r="AM3" s="133"/>
      <c r="AN3" s="133"/>
      <c r="AO3" s="133"/>
      <c r="AP3" s="133"/>
      <c r="AQ3" s="133"/>
      <c r="AR3" s="133"/>
      <c r="AS3" s="133"/>
      <c r="AT3" s="133"/>
    </row>
    <row r="4" customFormat="false" ht="14.4" hidden="false" customHeight="false" outlineLevel="0" collapsed="false">
      <c r="A4" s="135" t="s">
        <v>21214</v>
      </c>
      <c r="B4" s="136" t="s">
        <v>21438</v>
      </c>
      <c r="C4" s="133" t="s">
        <v>23431</v>
      </c>
      <c r="D4" s="133"/>
      <c r="E4" s="133"/>
      <c r="F4" s="134"/>
      <c r="G4" s="133"/>
      <c r="H4" s="133"/>
      <c r="I4" s="133"/>
      <c r="J4" s="133"/>
      <c r="K4" s="134"/>
      <c r="L4" s="134"/>
      <c r="M4" s="134"/>
      <c r="N4" s="133"/>
      <c r="O4" s="134"/>
      <c r="P4" s="133"/>
      <c r="Q4" s="133"/>
      <c r="R4" s="133"/>
      <c r="S4" s="133"/>
      <c r="T4" s="133"/>
      <c r="U4" s="133"/>
      <c r="V4" s="133"/>
      <c r="W4" s="133"/>
      <c r="X4" s="133" t="s">
        <v>23432</v>
      </c>
      <c r="Y4" s="134"/>
      <c r="Z4" s="134"/>
      <c r="AA4" s="133"/>
      <c r="AB4" s="133" t="s">
        <v>23433</v>
      </c>
      <c r="AC4" s="133"/>
      <c r="AD4" s="133" t="s">
        <v>23434</v>
      </c>
      <c r="AE4" s="133" t="s">
        <v>23435</v>
      </c>
      <c r="AF4" s="133" t="s">
        <v>23436</v>
      </c>
      <c r="AG4" s="133"/>
      <c r="AH4" s="133" t="s">
        <v>23437</v>
      </c>
      <c r="AI4" s="133" t="s">
        <v>23438</v>
      </c>
      <c r="AJ4" s="133"/>
      <c r="AK4" s="133" t="s">
        <v>23439</v>
      </c>
      <c r="AL4" s="133"/>
      <c r="AM4" s="133"/>
      <c r="AN4" s="133" t="s">
        <v>23440</v>
      </c>
      <c r="AO4" s="133"/>
      <c r="AP4" s="133" t="s">
        <v>23441</v>
      </c>
      <c r="AQ4" s="133" t="s">
        <v>23442</v>
      </c>
      <c r="AR4" s="133"/>
      <c r="AS4" s="133"/>
      <c r="AT4" s="133"/>
    </row>
    <row r="5" customFormat="false" ht="14.4" hidden="false" customHeight="false" outlineLevel="0" collapsed="false">
      <c r="A5" s="135" t="s">
        <v>21217</v>
      </c>
      <c r="B5" s="136" t="s">
        <v>21441</v>
      </c>
      <c r="C5" s="133"/>
      <c r="D5" s="133"/>
      <c r="E5" s="133"/>
      <c r="F5" s="134"/>
      <c r="G5" s="133"/>
      <c r="H5" s="133"/>
      <c r="I5" s="133"/>
      <c r="J5" s="133"/>
      <c r="K5" s="134"/>
      <c r="L5" s="134"/>
      <c r="M5" s="134"/>
      <c r="N5" s="133"/>
      <c r="O5" s="134"/>
      <c r="P5" s="133"/>
      <c r="Q5" s="133"/>
      <c r="R5" s="133"/>
      <c r="S5" s="133"/>
      <c r="T5" s="133"/>
      <c r="U5" s="133"/>
      <c r="V5" s="133"/>
      <c r="W5" s="133"/>
      <c r="X5" s="133" t="s">
        <v>23443</v>
      </c>
      <c r="Y5" s="134"/>
      <c r="Z5" s="134"/>
      <c r="AA5" s="133"/>
      <c r="AB5" s="133" t="s">
        <v>23444</v>
      </c>
      <c r="AC5" s="133"/>
      <c r="AD5" s="133" t="s">
        <v>23445</v>
      </c>
      <c r="AE5" s="133" t="s">
        <v>23446</v>
      </c>
      <c r="AF5" s="133" t="s">
        <v>23447</v>
      </c>
      <c r="AG5" s="133"/>
      <c r="AH5" s="133" t="s">
        <v>23448</v>
      </c>
      <c r="AI5" s="133" t="s">
        <v>23449</v>
      </c>
      <c r="AJ5" s="133" t="s">
        <v>23450</v>
      </c>
      <c r="AK5" s="133" t="s">
        <v>23451</v>
      </c>
      <c r="AL5" s="133"/>
      <c r="AM5" s="133"/>
      <c r="AN5" s="133" t="s">
        <v>23452</v>
      </c>
      <c r="AO5" s="133"/>
      <c r="AP5" s="133" t="s">
        <v>23453</v>
      </c>
      <c r="AQ5" s="133" t="s">
        <v>23454</v>
      </c>
      <c r="AR5" s="133"/>
      <c r="AS5" s="133"/>
      <c r="AT5" s="133"/>
    </row>
    <row r="6" customFormat="false" ht="14.4" hidden="false" customHeight="false" outlineLevel="0" collapsed="false">
      <c r="A6" s="135" t="s">
        <v>21220</v>
      </c>
      <c r="B6" s="136" t="s">
        <v>21444</v>
      </c>
      <c r="C6" s="133"/>
      <c r="D6" s="133" t="s">
        <v>23455</v>
      </c>
      <c r="E6" s="133"/>
      <c r="F6" s="134"/>
      <c r="G6" s="133"/>
      <c r="H6" s="133"/>
      <c r="I6" s="133"/>
      <c r="J6" s="133" t="s">
        <v>23456</v>
      </c>
      <c r="K6" s="134"/>
      <c r="L6" s="134"/>
      <c r="M6" s="134"/>
      <c r="N6" s="133"/>
      <c r="O6" s="134"/>
      <c r="P6" s="133"/>
      <c r="Q6" s="133"/>
      <c r="R6" s="133"/>
      <c r="S6" s="133"/>
      <c r="T6" s="133"/>
      <c r="U6" s="133"/>
      <c r="V6" s="133"/>
      <c r="W6" s="133"/>
      <c r="X6" s="133"/>
      <c r="Y6" s="134"/>
      <c r="Z6" s="134"/>
      <c r="AA6" s="133"/>
      <c r="AB6" s="133"/>
      <c r="AC6" s="133"/>
      <c r="AD6" s="133"/>
      <c r="AE6" s="133"/>
      <c r="AF6" s="133"/>
      <c r="AG6" s="133"/>
      <c r="AH6" s="133"/>
      <c r="AI6" s="133"/>
      <c r="AJ6" s="133"/>
      <c r="AK6" s="133"/>
      <c r="AL6" s="133"/>
      <c r="AM6" s="133"/>
      <c r="AN6" s="133"/>
      <c r="AO6" s="133"/>
      <c r="AP6" s="133"/>
      <c r="AQ6" s="133"/>
      <c r="AR6" s="133"/>
      <c r="AS6" s="133"/>
      <c r="AT6" s="133" t="s">
        <v>23457</v>
      </c>
    </row>
    <row r="7" customFormat="false" ht="14.4" hidden="false" customHeight="false" outlineLevel="0" collapsed="false">
      <c r="A7" s="135" t="s">
        <v>21223</v>
      </c>
      <c r="B7" s="136" t="s">
        <v>21447</v>
      </c>
      <c r="C7" s="133"/>
      <c r="D7" s="133"/>
      <c r="E7" s="133"/>
      <c r="F7" s="134"/>
      <c r="G7" s="133"/>
      <c r="H7" s="133"/>
      <c r="I7" s="133" t="s">
        <v>23458</v>
      </c>
      <c r="J7" s="133"/>
      <c r="K7" s="134"/>
      <c r="L7" s="134"/>
      <c r="M7" s="134"/>
      <c r="N7" s="133"/>
      <c r="O7" s="134"/>
      <c r="P7" s="133"/>
      <c r="Q7" s="133"/>
      <c r="R7" s="133"/>
      <c r="S7" s="133"/>
      <c r="T7" s="133"/>
      <c r="U7" s="133"/>
      <c r="V7" s="133"/>
      <c r="W7" s="133"/>
      <c r="X7" s="133" t="s">
        <v>23459</v>
      </c>
      <c r="Y7" s="134"/>
      <c r="Z7" s="134"/>
      <c r="AA7" s="133"/>
      <c r="AB7" s="133"/>
      <c r="AC7" s="133"/>
      <c r="AD7" s="133"/>
      <c r="AE7" s="133"/>
      <c r="AF7" s="133"/>
      <c r="AG7" s="133"/>
      <c r="AH7" s="133"/>
      <c r="AI7" s="133"/>
      <c r="AJ7" s="133"/>
      <c r="AK7" s="133" t="s">
        <v>23460</v>
      </c>
      <c r="AL7" s="133"/>
      <c r="AM7" s="133"/>
      <c r="AN7" s="133"/>
      <c r="AO7" s="133"/>
      <c r="AP7" s="133"/>
      <c r="AQ7" s="133"/>
      <c r="AR7" s="133"/>
      <c r="AS7" s="133"/>
      <c r="AT7" s="133"/>
    </row>
    <row r="8" customFormat="false" ht="14.4" hidden="false" customHeight="false" outlineLevel="0" collapsed="false">
      <c r="A8" s="135" t="s">
        <v>21226</v>
      </c>
      <c r="B8" s="136" t="s">
        <v>21450</v>
      </c>
      <c r="C8" s="133" t="s">
        <v>23461</v>
      </c>
      <c r="D8" s="133"/>
      <c r="E8" s="133"/>
      <c r="F8" s="134"/>
      <c r="G8" s="133"/>
      <c r="H8" s="133"/>
      <c r="I8" s="133" t="s">
        <v>23462</v>
      </c>
      <c r="J8" s="133"/>
      <c r="K8" s="134"/>
      <c r="L8" s="134"/>
      <c r="M8" s="134"/>
      <c r="N8" s="133"/>
      <c r="O8" s="134"/>
      <c r="P8" s="133"/>
      <c r="Q8" s="133"/>
      <c r="R8" s="133"/>
      <c r="S8" s="133"/>
      <c r="T8" s="133"/>
      <c r="U8" s="133"/>
      <c r="V8" s="133"/>
      <c r="W8" s="133"/>
      <c r="X8" s="133" t="s">
        <v>23463</v>
      </c>
      <c r="Y8" s="134"/>
      <c r="Z8" s="134"/>
      <c r="AA8" s="133"/>
      <c r="AB8" s="133"/>
      <c r="AC8" s="133"/>
      <c r="AD8" s="133"/>
      <c r="AE8" s="133"/>
      <c r="AF8" s="133"/>
      <c r="AG8" s="133"/>
      <c r="AH8" s="133"/>
      <c r="AI8" s="133"/>
      <c r="AJ8" s="133"/>
      <c r="AK8" s="133"/>
      <c r="AL8" s="133"/>
      <c r="AM8" s="133"/>
      <c r="AN8" s="133"/>
      <c r="AO8" s="133"/>
      <c r="AP8" s="133"/>
      <c r="AQ8" s="133"/>
      <c r="AR8" s="133"/>
      <c r="AS8" s="133"/>
      <c r="AT8" s="133"/>
    </row>
    <row r="9" customFormat="false" ht="14.4" hidden="false" customHeight="false" outlineLevel="0" collapsed="false">
      <c r="A9" s="135" t="s">
        <v>21229</v>
      </c>
      <c r="B9" s="136" t="s">
        <v>21453</v>
      </c>
      <c r="C9" s="133"/>
      <c r="D9" s="133"/>
      <c r="E9" s="133"/>
      <c r="F9" s="134" t="s">
        <v>23464</v>
      </c>
      <c r="G9" s="133"/>
      <c r="H9" s="133"/>
      <c r="I9" s="133" t="s">
        <v>23465</v>
      </c>
      <c r="J9" s="133"/>
      <c r="K9" s="134" t="s">
        <v>23464</v>
      </c>
      <c r="L9" s="134" t="s">
        <v>23464</v>
      </c>
      <c r="M9" s="134" t="s">
        <v>23464</v>
      </c>
      <c r="O9" s="134" t="s">
        <v>23464</v>
      </c>
      <c r="P9" s="133"/>
      <c r="Q9" s="133"/>
      <c r="R9" s="133"/>
      <c r="S9" s="133"/>
      <c r="T9" s="133"/>
      <c r="U9" s="133"/>
      <c r="V9" s="133"/>
      <c r="W9" s="133"/>
      <c r="X9" s="133" t="s">
        <v>23466</v>
      </c>
      <c r="Y9" s="134" t="s">
        <v>23464</v>
      </c>
      <c r="Z9" s="134" t="s">
        <v>23464</v>
      </c>
      <c r="AA9" s="133"/>
      <c r="AB9" s="133"/>
      <c r="AC9" s="133"/>
      <c r="AD9" s="133"/>
      <c r="AE9" s="133"/>
      <c r="AF9" s="133"/>
      <c r="AG9" s="133"/>
      <c r="AH9" s="133"/>
      <c r="AI9" s="133"/>
      <c r="AJ9" s="133"/>
      <c r="AK9" s="133"/>
      <c r="AL9" s="133"/>
      <c r="AM9" s="133"/>
      <c r="AN9" s="133"/>
      <c r="AO9" s="133"/>
      <c r="AP9" s="133"/>
      <c r="AQ9" s="133"/>
      <c r="AR9" s="133"/>
      <c r="AS9" s="133"/>
      <c r="AT9" s="133"/>
    </row>
    <row r="10" customFormat="false" ht="14.4" hidden="false" customHeight="false" outlineLevel="0" collapsed="false">
      <c r="A10" s="135" t="s">
        <v>21232</v>
      </c>
      <c r="B10" s="136" t="s">
        <v>21474</v>
      </c>
      <c r="C10" s="133"/>
      <c r="D10" s="133"/>
      <c r="E10" s="133"/>
      <c r="F10" s="134" t="s">
        <v>23467</v>
      </c>
      <c r="G10" s="133" t="s">
        <v>23468</v>
      </c>
      <c r="H10" s="137" t="s">
        <v>23469</v>
      </c>
      <c r="I10" s="133" t="s">
        <v>23470</v>
      </c>
      <c r="J10" s="133"/>
      <c r="K10" s="134" t="s">
        <v>23467</v>
      </c>
      <c r="L10" s="134" t="s">
        <v>23467</v>
      </c>
      <c r="M10" s="134" t="s">
        <v>23467</v>
      </c>
      <c r="N10" s="133" t="s">
        <v>23471</v>
      </c>
      <c r="O10" s="134" t="s">
        <v>23467</v>
      </c>
      <c r="P10" s="133"/>
      <c r="Q10" s="133"/>
      <c r="R10" s="133"/>
      <c r="S10" s="133" t="s">
        <v>23472</v>
      </c>
      <c r="T10" s="133"/>
      <c r="U10" s="133"/>
      <c r="V10" s="133"/>
      <c r="W10" s="133"/>
      <c r="X10" s="133" t="s">
        <v>23473</v>
      </c>
      <c r="Y10" s="134" t="s">
        <v>23467</v>
      </c>
      <c r="Z10" s="134" t="s">
        <v>23467</v>
      </c>
      <c r="AA10" s="133"/>
      <c r="AB10" s="133"/>
      <c r="AC10" s="133"/>
      <c r="AD10" s="133"/>
      <c r="AE10" s="133"/>
      <c r="AF10" s="133"/>
      <c r="AG10" s="133"/>
      <c r="AH10" s="133"/>
      <c r="AI10" s="133"/>
      <c r="AJ10" s="133"/>
      <c r="AK10" s="133"/>
      <c r="AL10" s="133"/>
      <c r="AM10" s="133"/>
      <c r="AN10" s="133"/>
      <c r="AO10" s="133"/>
      <c r="AP10" s="133"/>
      <c r="AQ10" s="133"/>
      <c r="AR10" s="133"/>
      <c r="AS10" s="133"/>
      <c r="AT10" s="133"/>
    </row>
    <row r="11" customFormat="false" ht="14.4" hidden="false" customHeight="false" outlineLevel="0" collapsed="false">
      <c r="A11" s="135" t="s">
        <v>582</v>
      </c>
      <c r="B11" s="136" t="s">
        <v>21525</v>
      </c>
      <c r="C11" s="133"/>
      <c r="D11" s="133"/>
      <c r="E11" s="133"/>
      <c r="F11" s="134" t="s">
        <v>23474</v>
      </c>
      <c r="G11" s="133" t="s">
        <v>23475</v>
      </c>
      <c r="H11" s="12" t="s">
        <v>23476</v>
      </c>
      <c r="I11" s="133" t="s">
        <v>23477</v>
      </c>
      <c r="J11" s="133"/>
      <c r="K11" s="134" t="s">
        <v>23474</v>
      </c>
      <c r="L11" s="134" t="s">
        <v>23474</v>
      </c>
      <c r="M11" s="134" t="s">
        <v>23474</v>
      </c>
      <c r="N11" s="133" t="s">
        <v>23478</v>
      </c>
      <c r="O11" s="134" t="s">
        <v>23474</v>
      </c>
      <c r="P11" s="133"/>
      <c r="Q11" s="133"/>
      <c r="R11" s="133"/>
      <c r="S11" s="133"/>
      <c r="T11" s="133"/>
      <c r="U11" s="133"/>
      <c r="V11" s="133"/>
      <c r="W11" s="133" t="s">
        <v>23479</v>
      </c>
      <c r="X11" s="133"/>
      <c r="Y11" s="134" t="s">
        <v>23474</v>
      </c>
      <c r="Z11" s="134" t="s">
        <v>23474</v>
      </c>
      <c r="AA11" s="133"/>
      <c r="AB11" s="133"/>
      <c r="AC11" s="133"/>
      <c r="AD11" s="133"/>
      <c r="AE11" s="133"/>
      <c r="AF11" s="133"/>
      <c r="AG11" s="133" t="s">
        <v>23480</v>
      </c>
      <c r="AH11" s="133"/>
      <c r="AI11" s="133"/>
      <c r="AJ11" s="133"/>
      <c r="AK11" s="133"/>
      <c r="AL11" s="133"/>
      <c r="AM11" s="133"/>
      <c r="AN11" s="133"/>
      <c r="AO11" s="133"/>
      <c r="AP11" s="133"/>
      <c r="AQ11" s="133"/>
      <c r="AR11" s="133"/>
      <c r="AS11" s="133"/>
      <c r="AT11" s="133"/>
    </row>
    <row r="12" customFormat="false" ht="14.4" hidden="false" customHeight="false" outlineLevel="0" collapsed="false">
      <c r="A12" s="138" t="s">
        <v>21237</v>
      </c>
      <c r="B12" s="136" t="s">
        <v>21549</v>
      </c>
      <c r="C12" s="133"/>
      <c r="D12" s="133"/>
      <c r="E12" s="133"/>
      <c r="F12" s="134" t="s">
        <v>23481</v>
      </c>
      <c r="G12" s="133"/>
      <c r="H12" s="133"/>
      <c r="I12" s="133"/>
      <c r="J12" s="133"/>
      <c r="K12" s="134" t="s">
        <v>23481</v>
      </c>
      <c r="L12" s="134" t="s">
        <v>23481</v>
      </c>
      <c r="M12" s="134" t="s">
        <v>23481</v>
      </c>
      <c r="N12" s="133"/>
      <c r="O12" s="134" t="s">
        <v>23481</v>
      </c>
      <c r="P12" s="133"/>
      <c r="Q12" s="133"/>
      <c r="R12" s="133"/>
      <c r="S12" s="133"/>
      <c r="T12" s="133"/>
      <c r="U12" s="133"/>
      <c r="V12" s="133"/>
      <c r="W12" s="133"/>
      <c r="X12" s="133"/>
      <c r="Y12" s="134" t="s">
        <v>23481</v>
      </c>
      <c r="Z12" s="134" t="s">
        <v>23481</v>
      </c>
      <c r="AA12" s="133"/>
      <c r="AB12" s="139" t="s">
        <v>23482</v>
      </c>
      <c r="AC12" s="139" t="s">
        <v>23483</v>
      </c>
      <c r="AD12" s="139"/>
      <c r="AE12" s="139"/>
      <c r="AF12" s="139"/>
      <c r="AG12" s="139" t="s">
        <v>23484</v>
      </c>
      <c r="AH12" s="139"/>
      <c r="AI12" s="139" t="s">
        <v>23485</v>
      </c>
      <c r="AJ12" s="139"/>
      <c r="AK12" s="139" t="s">
        <v>23486</v>
      </c>
      <c r="AL12" s="139" t="s">
        <v>23487</v>
      </c>
      <c r="AM12" s="139" t="s">
        <v>23488</v>
      </c>
      <c r="AN12" s="139"/>
      <c r="AO12" s="139" t="s">
        <v>23489</v>
      </c>
      <c r="AP12" s="139"/>
      <c r="AQ12" s="139"/>
      <c r="AR12" s="139" t="s">
        <v>23490</v>
      </c>
      <c r="AS12" s="139" t="s">
        <v>23491</v>
      </c>
      <c r="AT12" s="139"/>
    </row>
    <row r="13" customFormat="false" ht="14.4" hidden="false" customHeight="false" outlineLevel="0" collapsed="false">
      <c r="A13" s="138"/>
      <c r="B13" s="140" t="s">
        <v>21570</v>
      </c>
      <c r="C13" s="139"/>
      <c r="D13" s="139"/>
      <c r="E13" s="139"/>
      <c r="F13" s="134" t="s">
        <v>23492</v>
      </c>
      <c r="G13" s="139"/>
      <c r="H13" s="139"/>
      <c r="I13" s="139" t="s">
        <v>23493</v>
      </c>
      <c r="J13" s="139"/>
      <c r="K13" s="134" t="s">
        <v>23492</v>
      </c>
      <c r="L13" s="134" t="s">
        <v>23492</v>
      </c>
      <c r="M13" s="134" t="s">
        <v>23492</v>
      </c>
      <c r="N13" s="139"/>
      <c r="O13" s="134" t="s">
        <v>23492</v>
      </c>
      <c r="P13" s="139"/>
      <c r="Q13" s="139"/>
      <c r="R13" s="139"/>
      <c r="S13" s="139"/>
      <c r="T13" s="139"/>
      <c r="U13" s="139"/>
      <c r="V13" s="139"/>
      <c r="W13" s="139"/>
      <c r="X13" s="139"/>
      <c r="Y13" s="134" t="s">
        <v>23492</v>
      </c>
      <c r="Z13" s="134" t="s">
        <v>23492</v>
      </c>
      <c r="AA13" s="139"/>
      <c r="AB13" s="141"/>
      <c r="AC13" s="141"/>
      <c r="AD13" s="133"/>
      <c r="AE13" s="133"/>
      <c r="AF13" s="133"/>
      <c r="AG13" s="141"/>
      <c r="AH13" s="142"/>
      <c r="AI13" s="142"/>
      <c r="AJ13" s="142"/>
      <c r="AK13" s="142"/>
      <c r="AL13" s="142"/>
      <c r="AM13" s="142"/>
      <c r="AN13" s="142"/>
      <c r="AO13" s="142"/>
      <c r="AP13" s="142"/>
      <c r="AQ13" s="142"/>
      <c r="AR13" s="142"/>
      <c r="AS13" s="142"/>
      <c r="AT13" s="142"/>
    </row>
    <row r="14" customFormat="false" ht="14.4" hidden="false" customHeight="false" outlineLevel="0" collapsed="false">
      <c r="A14" s="143" t="s">
        <v>21240</v>
      </c>
      <c r="B14" s="136" t="s">
        <v>21609</v>
      </c>
      <c r="C14" s="133"/>
      <c r="D14" s="133"/>
      <c r="E14" s="133" t="s">
        <v>23494</v>
      </c>
      <c r="F14" s="134" t="s">
        <v>23495</v>
      </c>
      <c r="G14" s="133" t="s">
        <v>23496</v>
      </c>
      <c r="H14" s="144" t="s">
        <v>23497</v>
      </c>
      <c r="I14" s="133" t="s">
        <v>23498</v>
      </c>
      <c r="J14" s="133"/>
      <c r="K14" s="134" t="s">
        <v>23495</v>
      </c>
      <c r="L14" s="134" t="s">
        <v>23495</v>
      </c>
      <c r="M14" s="134" t="s">
        <v>23495</v>
      </c>
      <c r="N14" s="133" t="s">
        <v>23499</v>
      </c>
      <c r="O14" s="134" t="s">
        <v>23495</v>
      </c>
      <c r="P14" s="133" t="s">
        <v>23500</v>
      </c>
      <c r="Q14" s="133"/>
      <c r="R14" s="133"/>
      <c r="S14" s="133" t="s">
        <v>23501</v>
      </c>
      <c r="T14" s="133" t="s">
        <v>23502</v>
      </c>
      <c r="U14" s="133" t="s">
        <v>23503</v>
      </c>
      <c r="V14" s="133"/>
      <c r="W14" s="133"/>
      <c r="X14" s="133" t="s">
        <v>23504</v>
      </c>
      <c r="Y14" s="134" t="s">
        <v>23495</v>
      </c>
      <c r="Z14" s="134" t="s">
        <v>23495</v>
      </c>
      <c r="AA14" s="133"/>
      <c r="AB14" s="133"/>
      <c r="AC14" s="133"/>
      <c r="AD14" s="133"/>
      <c r="AE14" s="133"/>
      <c r="AF14" s="133"/>
      <c r="AG14" s="133"/>
      <c r="AH14" s="133"/>
      <c r="AI14" s="133"/>
      <c r="AJ14" s="133"/>
      <c r="AK14" s="133"/>
      <c r="AL14" s="133"/>
      <c r="AM14" s="133"/>
      <c r="AN14" s="133"/>
      <c r="AO14" s="133"/>
      <c r="AP14" s="133"/>
      <c r="AQ14" s="133"/>
      <c r="AR14" s="133"/>
      <c r="AS14" s="133"/>
      <c r="AT14" s="133"/>
    </row>
    <row r="15" customFormat="false" ht="14.4" hidden="false" customHeight="false" outlineLevel="0" collapsed="false">
      <c r="A15" s="145" t="s">
        <v>21243</v>
      </c>
      <c r="B15" s="146" t="s">
        <v>21615</v>
      </c>
      <c r="C15" s="147"/>
      <c r="D15" s="147"/>
      <c r="E15" s="147"/>
      <c r="F15" s="148" t="s">
        <v>23505</v>
      </c>
      <c r="G15" s="147"/>
      <c r="H15" s="147"/>
      <c r="I15" s="147" t="s">
        <v>23506</v>
      </c>
      <c r="J15" s="147"/>
      <c r="K15" s="148" t="s">
        <v>23505</v>
      </c>
      <c r="L15" s="148" t="s">
        <v>23505</v>
      </c>
      <c r="M15" s="148" t="s">
        <v>23505</v>
      </c>
      <c r="N15" s="147"/>
      <c r="O15" s="148" t="s">
        <v>23505</v>
      </c>
      <c r="P15" s="147"/>
      <c r="Q15" s="147"/>
      <c r="R15" s="147"/>
      <c r="S15" s="147"/>
      <c r="T15" s="147"/>
      <c r="U15" s="147"/>
      <c r="V15" s="147"/>
      <c r="W15" s="147"/>
      <c r="X15" s="147"/>
      <c r="Y15" s="148" t="s">
        <v>23505</v>
      </c>
      <c r="Z15" s="148" t="s">
        <v>23505</v>
      </c>
      <c r="AA15" s="147" t="s">
        <v>23507</v>
      </c>
      <c r="AB15" s="147"/>
      <c r="AC15" s="147"/>
      <c r="AD15" s="147"/>
      <c r="AE15" s="147"/>
      <c r="AF15" s="147"/>
      <c r="AG15" s="147"/>
      <c r="AH15" s="147"/>
      <c r="AI15" s="147"/>
      <c r="AJ15" s="147"/>
      <c r="AK15" s="147"/>
      <c r="AL15" s="147"/>
      <c r="AM15" s="147"/>
      <c r="AN15" s="147"/>
      <c r="AO15" s="147"/>
      <c r="AP15" s="147"/>
      <c r="AQ15" s="147"/>
      <c r="AR15" s="147"/>
      <c r="AS15" s="147"/>
      <c r="AT15" s="147"/>
    </row>
    <row r="16" customFormat="false" ht="14.4" hidden="false" customHeight="false" outlineLevel="0" collapsed="false">
      <c r="A16" s="135" t="s">
        <v>21246</v>
      </c>
      <c r="B16" s="136" t="s">
        <v>21630</v>
      </c>
      <c r="C16" s="133" t="s">
        <v>23508</v>
      </c>
      <c r="D16" s="133"/>
      <c r="E16" s="133"/>
      <c r="F16" s="134" t="s">
        <v>23492</v>
      </c>
      <c r="G16" s="133"/>
      <c r="H16" s="133"/>
      <c r="I16" s="133" t="s">
        <v>23509</v>
      </c>
      <c r="J16" s="133"/>
      <c r="K16" s="134" t="s">
        <v>23492</v>
      </c>
      <c r="L16" s="134" t="s">
        <v>23492</v>
      </c>
      <c r="M16" s="134" t="s">
        <v>23492</v>
      </c>
      <c r="N16" s="133"/>
      <c r="O16" s="134" t="s">
        <v>23492</v>
      </c>
      <c r="P16" s="133"/>
      <c r="Q16" s="133"/>
      <c r="R16" s="133" t="s">
        <v>23510</v>
      </c>
      <c r="S16" s="133" t="s">
        <v>23511</v>
      </c>
      <c r="T16" s="133"/>
      <c r="U16" s="133"/>
      <c r="V16" s="133"/>
      <c r="W16" s="133"/>
      <c r="X16" s="133"/>
      <c r="Y16" s="134" t="s">
        <v>23492</v>
      </c>
      <c r="Z16" s="134" t="s">
        <v>23492</v>
      </c>
      <c r="AA16" s="133"/>
      <c r="AB16" s="133"/>
      <c r="AC16" s="133" t="s">
        <v>23512</v>
      </c>
      <c r="AD16" s="133"/>
      <c r="AE16" s="133"/>
      <c r="AF16" s="133"/>
      <c r="AG16" s="133" t="s">
        <v>23513</v>
      </c>
      <c r="AH16" s="133"/>
      <c r="AI16" s="133"/>
      <c r="AJ16" s="133"/>
      <c r="AK16" s="133"/>
      <c r="AL16" s="133" t="s">
        <v>23514</v>
      </c>
      <c r="AM16" s="133" t="s">
        <v>23515</v>
      </c>
      <c r="AN16" s="133"/>
      <c r="AO16" s="133" t="s">
        <v>23516</v>
      </c>
      <c r="AP16" s="133"/>
      <c r="AQ16" s="133"/>
      <c r="AR16" s="133"/>
      <c r="AS16" s="133" t="s">
        <v>23517</v>
      </c>
      <c r="AT16" s="133"/>
    </row>
    <row r="17" customFormat="false" ht="14.4" hidden="false" customHeight="false" outlineLevel="0" collapsed="false">
      <c r="A17" s="135" t="s">
        <v>21249</v>
      </c>
      <c r="B17" s="136" t="s">
        <v>21654</v>
      </c>
      <c r="C17" s="133"/>
      <c r="D17" s="133"/>
      <c r="E17" s="133"/>
      <c r="F17" s="134" t="s">
        <v>19371</v>
      </c>
      <c r="G17" s="133"/>
      <c r="H17" s="133"/>
      <c r="I17" s="133" t="s">
        <v>23518</v>
      </c>
      <c r="J17" s="133"/>
      <c r="K17" s="134" t="s">
        <v>19371</v>
      </c>
      <c r="L17" s="134" t="s">
        <v>19371</v>
      </c>
      <c r="M17" s="134" t="s">
        <v>19371</v>
      </c>
      <c r="N17" s="133"/>
      <c r="O17" s="134" t="s">
        <v>19371</v>
      </c>
      <c r="P17" s="133" t="s">
        <v>23519</v>
      </c>
      <c r="Q17" s="133" t="s">
        <v>23520</v>
      </c>
      <c r="R17" s="133" t="s">
        <v>23521</v>
      </c>
      <c r="S17" s="133" t="s">
        <v>23522</v>
      </c>
      <c r="T17" s="133" t="s">
        <v>23523</v>
      </c>
      <c r="U17" s="133"/>
      <c r="V17" s="133" t="s">
        <v>23524</v>
      </c>
      <c r="W17" s="133"/>
      <c r="X17" s="133"/>
      <c r="Y17" s="134" t="s">
        <v>19371</v>
      </c>
      <c r="Z17" s="134" t="s">
        <v>19371</v>
      </c>
      <c r="AA17" s="133" t="s">
        <v>23525</v>
      </c>
      <c r="AB17" s="133"/>
      <c r="AC17" s="133"/>
      <c r="AD17" s="133"/>
      <c r="AE17" s="133"/>
      <c r="AF17" s="133"/>
      <c r="AG17" s="133"/>
      <c r="AH17" s="133"/>
      <c r="AI17" s="133"/>
      <c r="AJ17" s="133"/>
      <c r="AK17" s="133"/>
      <c r="AL17" s="133"/>
      <c r="AM17" s="133"/>
      <c r="AN17" s="133"/>
      <c r="AO17" s="133"/>
      <c r="AP17" s="133"/>
      <c r="AQ17" s="133"/>
      <c r="AR17" s="133"/>
      <c r="AS17" s="133"/>
      <c r="AT17" s="133"/>
    </row>
    <row r="18" customFormat="false" ht="14.4" hidden="false" customHeight="false" outlineLevel="0" collapsed="false">
      <c r="A18" s="135" t="s">
        <v>21252</v>
      </c>
      <c r="B18" s="136" t="s">
        <v>21660</v>
      </c>
      <c r="C18" s="133"/>
      <c r="D18" s="133"/>
      <c r="E18" s="133"/>
      <c r="F18" s="134" t="s">
        <v>23467</v>
      </c>
      <c r="G18" s="133"/>
      <c r="H18" s="133"/>
      <c r="I18" s="133" t="s">
        <v>23526</v>
      </c>
      <c r="J18" s="133"/>
      <c r="K18" s="134" t="s">
        <v>23467</v>
      </c>
      <c r="L18" s="134" t="s">
        <v>23467</v>
      </c>
      <c r="M18" s="134" t="s">
        <v>23467</v>
      </c>
      <c r="N18" s="133"/>
      <c r="O18" s="134" t="s">
        <v>23467</v>
      </c>
      <c r="P18" s="133"/>
      <c r="Q18" s="133"/>
      <c r="R18" s="133"/>
      <c r="S18" s="133"/>
      <c r="T18" s="133"/>
      <c r="U18" s="133"/>
      <c r="V18" s="133"/>
      <c r="W18" s="133"/>
      <c r="X18" s="133"/>
      <c r="Y18" s="134" t="s">
        <v>23467</v>
      </c>
      <c r="Z18" s="134" t="s">
        <v>23467</v>
      </c>
      <c r="AA18" s="133" t="s">
        <v>23527</v>
      </c>
      <c r="AB18" s="133"/>
      <c r="AC18" s="133"/>
      <c r="AD18" s="133"/>
      <c r="AE18" s="133"/>
      <c r="AF18" s="133"/>
      <c r="AG18" s="133"/>
      <c r="AH18" s="133"/>
      <c r="AI18" s="133"/>
      <c r="AJ18" s="133"/>
      <c r="AK18" s="133"/>
      <c r="AL18" s="133"/>
      <c r="AM18" s="133"/>
      <c r="AN18" s="133"/>
      <c r="AO18" s="133"/>
      <c r="AP18" s="133"/>
      <c r="AQ18" s="133"/>
      <c r="AR18" s="133"/>
      <c r="AS18" s="133"/>
      <c r="AT18" s="133"/>
    </row>
    <row r="19" customFormat="false" ht="13.8" hidden="false" customHeight="false" outlineLevel="0" collapsed="false">
      <c r="A19" s="135" t="s">
        <v>21255</v>
      </c>
      <c r="B19" s="136" t="s">
        <v>21669</v>
      </c>
      <c r="C19" s="133"/>
      <c r="D19" s="133"/>
      <c r="E19" s="133"/>
      <c r="F19" s="134"/>
      <c r="G19" s="133"/>
      <c r="H19" s="133"/>
      <c r="I19" s="133" t="s">
        <v>23528</v>
      </c>
      <c r="J19" s="133"/>
      <c r="K19" s="134"/>
      <c r="L19" s="134"/>
      <c r="M19" s="134"/>
      <c r="N19" s="133"/>
      <c r="O19" s="134"/>
      <c r="P19" s="133"/>
      <c r="Q19" s="133"/>
      <c r="R19" s="133"/>
      <c r="S19" s="133"/>
      <c r="T19" s="133"/>
      <c r="U19" s="133"/>
      <c r="V19" s="133"/>
      <c r="W19" s="133"/>
      <c r="X19" s="133"/>
      <c r="Y19" s="134"/>
      <c r="Z19" s="134"/>
      <c r="AA19" s="133" t="s">
        <v>23529</v>
      </c>
      <c r="AB19" s="133"/>
      <c r="AC19" s="133"/>
      <c r="AD19" s="133"/>
      <c r="AE19" s="133"/>
      <c r="AF19" s="133"/>
      <c r="AG19" s="133"/>
      <c r="AH19" s="133"/>
      <c r="AI19" s="133"/>
      <c r="AJ19" s="133"/>
      <c r="AK19" s="133"/>
      <c r="AL19" s="133"/>
      <c r="AM19" s="133"/>
      <c r="AN19" s="133"/>
      <c r="AO19" s="133"/>
      <c r="AP19" s="133"/>
      <c r="AQ19" s="133"/>
      <c r="AR19" s="133"/>
      <c r="AS19" s="133"/>
      <c r="AT19" s="133"/>
    </row>
    <row r="20" customFormat="false" ht="13.8" hidden="false" customHeight="false" outlineLevel="0" collapsed="false">
      <c r="A20" s="135" t="s">
        <v>21258</v>
      </c>
      <c r="B20" s="136" t="s">
        <v>21684</v>
      </c>
      <c r="C20" s="133"/>
      <c r="D20" s="133"/>
      <c r="E20" s="133"/>
      <c r="F20" s="134"/>
      <c r="G20" s="133"/>
      <c r="H20" s="133"/>
      <c r="I20" s="133" t="s">
        <v>23530</v>
      </c>
      <c r="J20" s="133"/>
      <c r="K20" s="134"/>
      <c r="L20" s="134"/>
      <c r="M20" s="134"/>
      <c r="N20" s="133"/>
      <c r="O20" s="134"/>
      <c r="P20" s="133"/>
      <c r="Q20" s="133"/>
      <c r="R20" s="133"/>
      <c r="S20" s="133"/>
      <c r="T20" s="133"/>
      <c r="U20" s="133"/>
      <c r="V20" s="133"/>
      <c r="W20" s="133"/>
      <c r="X20" s="133"/>
      <c r="Y20" s="134"/>
      <c r="Z20" s="134"/>
      <c r="AA20" s="133" t="s">
        <v>23531</v>
      </c>
      <c r="AB20" s="133"/>
      <c r="AC20" s="133"/>
      <c r="AD20" s="133"/>
      <c r="AE20" s="133" t="s">
        <v>23532</v>
      </c>
      <c r="AF20" s="133"/>
      <c r="AG20" s="133"/>
      <c r="AH20" s="133"/>
      <c r="AI20" s="133"/>
      <c r="AJ20" s="133"/>
      <c r="AK20" s="133"/>
      <c r="AL20" s="133"/>
      <c r="AM20" s="133"/>
      <c r="AN20" s="133"/>
      <c r="AO20" s="133"/>
      <c r="AP20" s="133"/>
      <c r="AQ20" s="133"/>
      <c r="AR20" s="133"/>
      <c r="AS20" s="133"/>
      <c r="AT20" s="133"/>
    </row>
    <row r="21" customFormat="false" ht="13.8" hidden="false" customHeight="false" outlineLevel="0" collapsed="false">
      <c r="A21" s="138" t="s">
        <v>21261</v>
      </c>
      <c r="B21" s="140" t="s">
        <v>21702</v>
      </c>
      <c r="C21" s="139"/>
      <c r="D21" s="139"/>
      <c r="E21" s="139"/>
      <c r="F21" s="149"/>
      <c r="G21" s="139"/>
      <c r="H21" s="139"/>
      <c r="I21" s="139"/>
      <c r="J21" s="139"/>
      <c r="K21" s="149"/>
      <c r="L21" s="149"/>
      <c r="M21" s="149"/>
      <c r="N21" s="139"/>
      <c r="O21" s="149"/>
      <c r="P21" s="139"/>
      <c r="Q21" s="139"/>
      <c r="R21" s="139"/>
      <c r="S21" s="139"/>
      <c r="T21" s="139"/>
      <c r="U21" s="139"/>
      <c r="V21" s="139"/>
      <c r="W21" s="139"/>
      <c r="X21" s="139"/>
      <c r="Y21" s="149"/>
      <c r="Z21" s="149"/>
      <c r="AA21" s="139" t="s">
        <v>23533</v>
      </c>
      <c r="AB21" s="139"/>
      <c r="AC21" s="139"/>
      <c r="AD21" s="139"/>
      <c r="AE21" s="139"/>
      <c r="AF21" s="139"/>
      <c r="AG21" s="139"/>
      <c r="AH21" s="139"/>
      <c r="AI21" s="139"/>
      <c r="AJ21" s="139"/>
      <c r="AK21" s="139"/>
      <c r="AL21" s="139"/>
      <c r="AM21" s="139"/>
      <c r="AN21" s="139"/>
      <c r="AO21" s="139"/>
      <c r="AP21" s="139"/>
      <c r="AQ21" s="139"/>
      <c r="AR21" s="139"/>
      <c r="AS21" s="139"/>
      <c r="AT21" s="139"/>
    </row>
    <row r="22" s="142" customFormat="true" ht="13.8" hidden="false" customHeight="false" outlineLevel="0" collapsed="false">
      <c r="A22" s="138"/>
      <c r="B22" s="140" t="s">
        <v>21705</v>
      </c>
      <c r="C22" s="150"/>
      <c r="D22" s="139"/>
      <c r="E22" s="139"/>
      <c r="F22" s="149"/>
      <c r="G22" s="139"/>
      <c r="H22" s="139"/>
      <c r="I22" s="139" t="s">
        <v>23534</v>
      </c>
      <c r="J22" s="139"/>
      <c r="K22" s="149"/>
      <c r="L22" s="149"/>
      <c r="M22" s="149"/>
      <c r="N22" s="139"/>
      <c r="O22" s="149"/>
      <c r="P22" s="139"/>
      <c r="Q22" s="139"/>
      <c r="R22" s="139"/>
      <c r="S22" s="139"/>
      <c r="T22" s="139"/>
      <c r="U22" s="139"/>
      <c r="V22" s="139"/>
      <c r="W22" s="139"/>
      <c r="X22" s="139"/>
      <c r="Y22" s="149"/>
      <c r="Z22" s="149"/>
      <c r="AA22" s="139"/>
      <c r="AB22" s="139" t="s">
        <v>23535</v>
      </c>
      <c r="AC22" s="139"/>
      <c r="AD22" s="139"/>
      <c r="AE22" s="139"/>
      <c r="AF22" s="139"/>
      <c r="AG22" s="139" t="s">
        <v>23536</v>
      </c>
      <c r="AH22" s="139" t="s">
        <v>23537</v>
      </c>
      <c r="AI22" s="139" t="s">
        <v>23538</v>
      </c>
      <c r="AJ22" s="139"/>
      <c r="AK22" s="139" t="s">
        <v>23539</v>
      </c>
      <c r="AL22" s="139"/>
      <c r="AM22" s="139"/>
      <c r="AN22" s="139"/>
      <c r="AO22" s="139"/>
      <c r="AP22" s="139"/>
      <c r="AQ22" s="139"/>
      <c r="AR22" s="139"/>
      <c r="AS22" s="139"/>
      <c r="AT22" s="139"/>
      <c r="AU22" s="151"/>
    </row>
    <row r="23" customFormat="false" ht="13.8" hidden="false" customHeight="false" outlineLevel="0" collapsed="false">
      <c r="A23" s="143" t="s">
        <v>21264</v>
      </c>
      <c r="B23" s="140" t="s">
        <v>21711</v>
      </c>
      <c r="C23" s="152"/>
      <c r="D23" s="133"/>
      <c r="E23" s="133"/>
      <c r="F23" s="134"/>
      <c r="G23" s="133"/>
      <c r="H23" s="133"/>
      <c r="I23" s="133" t="s">
        <v>23540</v>
      </c>
      <c r="J23" s="133"/>
      <c r="K23" s="134"/>
      <c r="L23" s="134"/>
      <c r="M23" s="134"/>
      <c r="N23" s="133"/>
      <c r="O23" s="134"/>
      <c r="P23" s="133"/>
      <c r="Q23" s="133"/>
      <c r="R23" s="133"/>
      <c r="S23" s="133"/>
      <c r="T23" s="133"/>
      <c r="U23" s="133"/>
      <c r="V23" s="133"/>
      <c r="W23" s="133"/>
      <c r="X23" s="133"/>
      <c r="Y23" s="134"/>
      <c r="Z23" s="134"/>
      <c r="AA23" s="133" t="s">
        <v>23541</v>
      </c>
      <c r="AB23" s="133"/>
      <c r="AC23" s="133"/>
      <c r="AD23" s="133"/>
      <c r="AE23" s="133"/>
      <c r="AF23" s="133"/>
      <c r="AG23" s="133"/>
      <c r="AH23" s="133"/>
      <c r="AI23" s="133"/>
      <c r="AJ23" s="133"/>
      <c r="AK23" s="133"/>
      <c r="AL23" s="133"/>
      <c r="AM23" s="133"/>
      <c r="AN23" s="133"/>
      <c r="AO23" s="133"/>
      <c r="AP23" s="133"/>
      <c r="AQ23" s="133"/>
      <c r="AR23" s="133"/>
      <c r="AS23" s="133"/>
      <c r="AT23" s="133"/>
    </row>
    <row r="24" customFormat="false" ht="13.8" hidden="false" customHeight="false" outlineLevel="0" collapsed="false">
      <c r="A24" s="143" t="s">
        <v>21267</v>
      </c>
      <c r="B24" s="136" t="s">
        <v>21717</v>
      </c>
      <c r="C24" s="153" t="s">
        <v>23542</v>
      </c>
      <c r="D24" s="141"/>
      <c r="E24" s="141"/>
      <c r="F24" s="134"/>
      <c r="G24" s="141"/>
      <c r="H24" s="141"/>
      <c r="I24" s="133" t="s">
        <v>23543</v>
      </c>
      <c r="J24" s="141"/>
      <c r="K24" s="134"/>
      <c r="L24" s="134"/>
      <c r="M24" s="134"/>
      <c r="N24" s="141"/>
      <c r="O24" s="134"/>
      <c r="P24" s="141"/>
      <c r="Q24" s="141"/>
      <c r="R24" s="141"/>
      <c r="S24" s="141"/>
      <c r="T24" s="141"/>
      <c r="U24" s="141"/>
      <c r="V24" s="141"/>
      <c r="W24" s="141"/>
      <c r="X24" s="133" t="s">
        <v>23544</v>
      </c>
      <c r="Y24" s="134"/>
      <c r="Z24" s="134"/>
      <c r="AA24" s="133"/>
      <c r="AB24" s="141"/>
      <c r="AC24" s="141"/>
      <c r="AD24" s="141"/>
      <c r="AE24" s="141"/>
      <c r="AF24" s="141"/>
      <c r="AG24" s="133" t="s">
        <v>23545</v>
      </c>
      <c r="AH24" s="141"/>
      <c r="AI24" s="141"/>
      <c r="AJ24" s="141"/>
      <c r="AK24" s="141"/>
      <c r="AL24" s="141"/>
      <c r="AM24" s="141"/>
      <c r="AN24" s="141"/>
      <c r="AO24" s="141"/>
      <c r="AP24" s="141"/>
      <c r="AQ24" s="141"/>
      <c r="AR24" s="141"/>
      <c r="AS24" s="141"/>
      <c r="AT24" s="141"/>
    </row>
    <row r="25" customFormat="false" ht="13.8" hidden="false" customHeight="false" outlineLevel="0" collapsed="false">
      <c r="A25" s="143" t="s">
        <v>21270</v>
      </c>
      <c r="B25" s="136" t="s">
        <v>21723</v>
      </c>
      <c r="C25" s="152"/>
      <c r="D25" s="141"/>
      <c r="E25" s="141"/>
      <c r="F25" s="134"/>
      <c r="G25" s="141"/>
      <c r="H25" s="141"/>
      <c r="I25" s="133" t="s">
        <v>23546</v>
      </c>
      <c r="J25" s="141"/>
      <c r="K25" s="134"/>
      <c r="L25" s="134"/>
      <c r="M25" s="134"/>
      <c r="N25" s="141"/>
      <c r="O25" s="134"/>
      <c r="P25" s="141"/>
      <c r="Q25" s="141"/>
      <c r="R25" s="141"/>
      <c r="S25" s="141"/>
      <c r="T25" s="141"/>
      <c r="U25" s="141"/>
      <c r="V25" s="141"/>
      <c r="W25" s="141"/>
      <c r="X25" s="133"/>
      <c r="Y25" s="134"/>
      <c r="Z25" s="134"/>
      <c r="AA25" s="133" t="s">
        <v>23547</v>
      </c>
      <c r="AB25" s="141"/>
      <c r="AC25" s="141"/>
      <c r="AD25" s="141"/>
      <c r="AE25" s="141"/>
      <c r="AF25" s="141"/>
      <c r="AG25" s="133"/>
      <c r="AH25" s="141"/>
      <c r="AI25" s="141"/>
      <c r="AJ25" s="141"/>
      <c r="AK25" s="141"/>
      <c r="AL25" s="141"/>
      <c r="AM25" s="141"/>
      <c r="AN25" s="141"/>
      <c r="AO25" s="141"/>
      <c r="AP25" s="141"/>
      <c r="AQ25" s="141"/>
      <c r="AR25" s="141"/>
      <c r="AS25" s="141"/>
      <c r="AT25" s="141"/>
    </row>
    <row r="26" customFormat="false" ht="13.8" hidden="false" customHeight="false" outlineLevel="0" collapsed="false">
      <c r="A26" s="143" t="s">
        <v>21273</v>
      </c>
      <c r="B26" s="136" t="s">
        <v>21729</v>
      </c>
      <c r="C26" s="152"/>
      <c r="D26" s="141"/>
      <c r="E26" s="141"/>
      <c r="F26" s="134"/>
      <c r="G26" s="141"/>
      <c r="H26" s="141"/>
      <c r="I26" s="133" t="s">
        <v>23548</v>
      </c>
      <c r="J26" s="141"/>
      <c r="K26" s="134"/>
      <c r="L26" s="134"/>
      <c r="M26" s="134"/>
      <c r="N26" s="141"/>
      <c r="O26" s="134"/>
      <c r="P26" s="141"/>
      <c r="Q26" s="141"/>
      <c r="R26" s="141"/>
      <c r="S26" s="141"/>
      <c r="T26" s="141"/>
      <c r="U26" s="141"/>
      <c r="V26" s="133" t="s">
        <v>23549</v>
      </c>
      <c r="W26" s="141"/>
      <c r="X26" s="133"/>
      <c r="Y26" s="134"/>
      <c r="Z26" s="134"/>
      <c r="AA26" s="133" t="s">
        <v>23550</v>
      </c>
      <c r="AB26" s="141"/>
      <c r="AC26" s="141"/>
      <c r="AD26" s="141"/>
      <c r="AE26" s="141"/>
      <c r="AF26" s="141"/>
      <c r="AG26" s="133"/>
      <c r="AH26" s="141"/>
      <c r="AI26" s="141"/>
      <c r="AJ26" s="141"/>
      <c r="AK26" s="141"/>
      <c r="AL26" s="141"/>
      <c r="AM26" s="141"/>
      <c r="AN26" s="141"/>
      <c r="AO26" s="141"/>
      <c r="AP26" s="141"/>
      <c r="AQ26" s="141"/>
      <c r="AR26" s="141"/>
      <c r="AS26" s="141"/>
      <c r="AT26" s="141"/>
    </row>
    <row r="27" customFormat="false" ht="14.4" hidden="false" customHeight="false" outlineLevel="0" collapsed="false">
      <c r="A27" s="143" t="s">
        <v>21276</v>
      </c>
      <c r="B27" s="136" t="s">
        <v>21735</v>
      </c>
      <c r="C27" s="152"/>
      <c r="D27" s="141"/>
      <c r="E27" s="141"/>
      <c r="F27" s="134"/>
      <c r="G27" s="141"/>
      <c r="H27" s="141"/>
      <c r="I27" s="133" t="s">
        <v>23551</v>
      </c>
      <c r="J27" s="141"/>
      <c r="K27" s="134"/>
      <c r="L27" s="134"/>
      <c r="M27" s="134"/>
      <c r="N27" s="141"/>
      <c r="O27" s="134"/>
      <c r="P27" s="141"/>
      <c r="Q27" s="141"/>
      <c r="R27" s="141"/>
      <c r="S27" s="141"/>
      <c r="T27" s="141"/>
      <c r="U27" s="141"/>
      <c r="V27" s="141"/>
      <c r="W27" s="141"/>
      <c r="X27" s="133"/>
      <c r="Y27" s="134"/>
      <c r="Z27" s="134"/>
      <c r="AA27" s="133" t="s">
        <v>23552</v>
      </c>
      <c r="AB27" s="141"/>
      <c r="AC27" s="141"/>
      <c r="AD27" s="141"/>
      <c r="AE27" s="141"/>
      <c r="AF27" s="141"/>
      <c r="AG27" s="133"/>
      <c r="AH27" s="141"/>
      <c r="AI27" s="141"/>
      <c r="AJ27" s="141"/>
      <c r="AK27" s="141"/>
      <c r="AL27" s="141"/>
      <c r="AM27" s="141"/>
      <c r="AN27" s="141"/>
      <c r="AO27" s="141"/>
      <c r="AP27" s="141"/>
      <c r="AQ27" s="141"/>
      <c r="AR27" s="141"/>
      <c r="AS27" s="141"/>
      <c r="AT27" s="141"/>
    </row>
    <row r="28" customFormat="false" ht="14.4" hidden="false" customHeight="false" outlineLevel="0" collapsed="false">
      <c r="A28" s="143" t="s">
        <v>21279</v>
      </c>
      <c r="B28" s="136" t="s">
        <v>21747</v>
      </c>
      <c r="C28" s="152"/>
      <c r="D28" s="141"/>
      <c r="E28" s="141"/>
      <c r="F28" s="134"/>
      <c r="G28" s="141"/>
      <c r="H28" s="141"/>
      <c r="I28" s="133" t="s">
        <v>23553</v>
      </c>
      <c r="J28" s="141"/>
      <c r="K28" s="134"/>
      <c r="L28" s="134"/>
      <c r="M28" s="134"/>
      <c r="N28" s="141"/>
      <c r="O28" s="134"/>
      <c r="P28" s="141"/>
      <c r="Q28" s="141"/>
      <c r="R28" s="141"/>
      <c r="S28" s="141"/>
      <c r="T28" s="141"/>
      <c r="U28" s="141"/>
      <c r="V28" s="141"/>
      <c r="W28" s="141"/>
      <c r="X28" s="133"/>
      <c r="Y28" s="134"/>
      <c r="Z28" s="134"/>
      <c r="AA28" s="133"/>
      <c r="AB28" s="141"/>
      <c r="AC28" s="141"/>
      <c r="AD28" s="141"/>
      <c r="AE28" s="141"/>
      <c r="AF28" s="141"/>
      <c r="AG28" s="133" t="s">
        <v>23554</v>
      </c>
      <c r="AH28" s="141"/>
      <c r="AI28" s="141"/>
      <c r="AJ28" s="141"/>
      <c r="AK28" s="139" t="s">
        <v>23555</v>
      </c>
      <c r="AL28" s="154" t="s">
        <v>23556</v>
      </c>
      <c r="AM28" s="141"/>
      <c r="AN28" s="154" t="s">
        <v>23557</v>
      </c>
      <c r="AO28" s="141"/>
      <c r="AP28" s="141"/>
      <c r="AQ28" s="141"/>
      <c r="AR28" s="141"/>
      <c r="AS28" s="141"/>
      <c r="AT28" s="141"/>
    </row>
    <row r="29" customFormat="false" ht="14.4" hidden="false" customHeight="false" outlineLevel="0" collapsed="false">
      <c r="A29" s="143" t="s">
        <v>21282</v>
      </c>
      <c r="B29" s="136" t="s">
        <v>21756</v>
      </c>
      <c r="C29" s="155"/>
      <c r="D29" s="141"/>
      <c r="E29" s="141"/>
      <c r="F29" s="156"/>
      <c r="G29" s="141"/>
      <c r="H29" s="141"/>
      <c r="I29" s="133" t="s">
        <v>23558</v>
      </c>
      <c r="J29" s="141"/>
      <c r="K29" s="156"/>
      <c r="L29" s="156"/>
      <c r="M29" s="156"/>
      <c r="O29" s="156"/>
      <c r="P29" s="141"/>
      <c r="Q29" s="141"/>
      <c r="R29" s="141"/>
      <c r="S29" s="141"/>
      <c r="T29" s="141"/>
      <c r="U29" s="141"/>
      <c r="V29" s="133"/>
      <c r="W29" s="141"/>
      <c r="X29" s="141"/>
      <c r="Y29" s="156"/>
      <c r="Z29" s="156"/>
      <c r="AA29" s="133" t="s">
        <v>23559</v>
      </c>
      <c r="AB29" s="141"/>
      <c r="AC29" s="141"/>
      <c r="AD29" s="141"/>
      <c r="AE29" s="141"/>
      <c r="AF29" s="141"/>
      <c r="AG29" s="141"/>
      <c r="AH29" s="141"/>
      <c r="AI29" s="141"/>
      <c r="AJ29" s="141"/>
      <c r="AK29" s="141"/>
      <c r="AL29" s="141"/>
      <c r="AM29" s="141"/>
      <c r="AN29" s="141"/>
      <c r="AO29" s="141"/>
      <c r="AP29" s="141"/>
      <c r="AQ29" s="141"/>
      <c r="AR29" s="141"/>
      <c r="AS29" s="141"/>
      <c r="AT29" s="141"/>
    </row>
    <row r="30" customFormat="false" ht="14.4" hidden="false" customHeight="false" outlineLevel="0" collapsed="false">
      <c r="A30" s="143" t="s">
        <v>21285</v>
      </c>
      <c r="B30" s="136" t="s">
        <v>21762</v>
      </c>
      <c r="C30" s="155"/>
      <c r="D30" s="141"/>
      <c r="E30" s="141"/>
      <c r="F30" s="156"/>
      <c r="G30" s="141"/>
      <c r="H30" s="141"/>
      <c r="I30" s="133" t="s">
        <v>23560</v>
      </c>
      <c r="J30" s="141"/>
      <c r="K30" s="156"/>
      <c r="L30" s="156"/>
      <c r="M30" s="156"/>
      <c r="N30" s="133" t="s">
        <v>23561</v>
      </c>
      <c r="O30" s="156"/>
      <c r="P30" s="141"/>
      <c r="Q30" s="141"/>
      <c r="R30" s="141"/>
      <c r="S30" s="133" t="s">
        <v>23562</v>
      </c>
      <c r="T30" s="141"/>
      <c r="U30" s="141"/>
      <c r="V30" s="141"/>
      <c r="W30" s="141"/>
      <c r="X30" s="141"/>
      <c r="Y30" s="156"/>
      <c r="Z30" s="156"/>
      <c r="AA30" s="133"/>
      <c r="AB30" s="141"/>
      <c r="AC30" s="141"/>
      <c r="AD30" s="141"/>
      <c r="AE30" s="141"/>
      <c r="AF30" s="141"/>
      <c r="AG30" s="141"/>
      <c r="AH30" s="141"/>
      <c r="AI30" s="141"/>
      <c r="AJ30" s="141"/>
      <c r="AK30" s="141"/>
      <c r="AL30" s="141"/>
      <c r="AM30" s="141"/>
      <c r="AN30" s="141"/>
      <c r="AO30" s="141"/>
      <c r="AP30" s="141"/>
      <c r="AQ30" s="141"/>
      <c r="AR30" s="141"/>
      <c r="AS30" s="141"/>
      <c r="AT30" s="141"/>
    </row>
    <row r="31" customFormat="false" ht="14.4" hidden="false" customHeight="false" outlineLevel="0" collapsed="false">
      <c r="A31" s="143" t="s">
        <v>21288</v>
      </c>
      <c r="B31" s="136" t="s">
        <v>21768</v>
      </c>
      <c r="C31" s="155"/>
      <c r="D31" s="141"/>
      <c r="E31" s="141"/>
      <c r="F31" s="156"/>
      <c r="G31" s="141"/>
      <c r="H31" s="141"/>
      <c r="I31" s="133" t="s">
        <v>23563</v>
      </c>
      <c r="J31" s="141"/>
      <c r="K31" s="156"/>
      <c r="L31" s="156"/>
      <c r="M31" s="156"/>
      <c r="N31" s="141"/>
      <c r="O31" s="156"/>
      <c r="P31" s="141"/>
      <c r="Q31" s="141"/>
      <c r="R31" s="141"/>
      <c r="S31" s="141"/>
      <c r="T31" s="141"/>
      <c r="U31" s="141"/>
      <c r="V31" s="141"/>
      <c r="W31" s="141"/>
      <c r="X31" s="141"/>
      <c r="Y31" s="156"/>
      <c r="Z31" s="156"/>
      <c r="AA31" s="133" t="s">
        <v>23564</v>
      </c>
      <c r="AB31" s="141"/>
      <c r="AC31" s="141"/>
      <c r="AD31" s="141"/>
      <c r="AE31" s="141"/>
      <c r="AF31" s="141"/>
      <c r="AG31" s="141"/>
      <c r="AH31" s="141"/>
      <c r="AI31" s="141"/>
      <c r="AJ31" s="141"/>
      <c r="AK31" s="141"/>
      <c r="AL31" s="141"/>
      <c r="AM31" s="141"/>
      <c r="AN31" s="141"/>
      <c r="AO31" s="141"/>
      <c r="AP31" s="141"/>
      <c r="AQ31" s="141"/>
      <c r="AR31" s="141"/>
      <c r="AS31" s="141"/>
      <c r="AT31" s="141"/>
    </row>
    <row r="32" customFormat="false" ht="14.4" hidden="false" customHeight="false" outlineLevel="0" collapsed="false">
      <c r="A32" s="143" t="s">
        <v>21291</v>
      </c>
      <c r="B32" s="136" t="s">
        <v>21774</v>
      </c>
      <c r="C32" s="155"/>
      <c r="D32" s="141"/>
      <c r="E32" s="141"/>
      <c r="F32" s="156"/>
      <c r="G32" s="141"/>
      <c r="H32" s="141"/>
      <c r="I32" s="133" t="s">
        <v>23565</v>
      </c>
      <c r="J32" s="141"/>
      <c r="K32" s="156"/>
      <c r="L32" s="156"/>
      <c r="M32" s="156"/>
      <c r="N32" s="141"/>
      <c r="O32" s="156"/>
      <c r="P32" s="141"/>
      <c r="Q32" s="141"/>
      <c r="R32" s="141"/>
      <c r="S32" s="141"/>
      <c r="T32" s="141"/>
      <c r="U32" s="141"/>
      <c r="V32" s="141"/>
      <c r="W32" s="141"/>
      <c r="X32" s="141"/>
      <c r="Y32" s="156"/>
      <c r="Z32" s="156"/>
      <c r="AA32" s="133" t="s">
        <v>23566</v>
      </c>
      <c r="AB32" s="141"/>
      <c r="AC32" s="141"/>
      <c r="AD32" s="141"/>
      <c r="AE32" s="141"/>
      <c r="AF32" s="141"/>
      <c r="AG32" s="141"/>
      <c r="AH32" s="141"/>
      <c r="AI32" s="141"/>
      <c r="AJ32" s="141"/>
      <c r="AK32" s="141"/>
      <c r="AL32" s="141"/>
      <c r="AM32" s="141"/>
      <c r="AN32" s="141"/>
      <c r="AO32" s="141"/>
      <c r="AP32" s="141"/>
      <c r="AQ32" s="141"/>
      <c r="AR32" s="141"/>
      <c r="AS32" s="141"/>
      <c r="AT32" s="141"/>
    </row>
    <row r="33" customFormat="false" ht="14.4" hidden="false" customHeight="false" outlineLevel="0" collapsed="false">
      <c r="A33" s="143" t="s">
        <v>21294</v>
      </c>
      <c r="B33" s="136" t="s">
        <v>21789</v>
      </c>
      <c r="C33" s="155"/>
      <c r="D33" s="141"/>
      <c r="E33" s="141"/>
      <c r="F33" s="156"/>
      <c r="G33" s="141"/>
      <c r="H33" s="141"/>
      <c r="I33" s="133" t="s">
        <v>23567</v>
      </c>
      <c r="J33" s="141"/>
      <c r="K33" s="156"/>
      <c r="L33" s="156"/>
      <c r="M33" s="156"/>
      <c r="N33" s="141"/>
      <c r="O33" s="156"/>
      <c r="P33" s="141"/>
      <c r="Q33" s="141"/>
      <c r="R33" s="141"/>
      <c r="S33" s="141"/>
      <c r="T33" s="141"/>
      <c r="U33" s="141"/>
      <c r="V33" s="141"/>
      <c r="W33" s="141"/>
      <c r="X33" s="141"/>
      <c r="Y33" s="156"/>
      <c r="Z33" s="156"/>
      <c r="AA33" s="133"/>
      <c r="AB33" s="141"/>
      <c r="AC33" s="141"/>
      <c r="AD33" s="141"/>
      <c r="AE33" s="141"/>
      <c r="AF33" s="141"/>
      <c r="AG33" s="133" t="s">
        <v>23568</v>
      </c>
      <c r="AH33" s="141"/>
      <c r="AI33" s="133" t="s">
        <v>23569</v>
      </c>
      <c r="AJ33" s="141"/>
      <c r="AK33" s="133" t="s">
        <v>23570</v>
      </c>
      <c r="AL33" s="154" t="s">
        <v>23571</v>
      </c>
      <c r="AM33" s="141"/>
      <c r="AN33" s="141"/>
      <c r="AO33" s="141"/>
      <c r="AP33" s="141"/>
      <c r="AQ33" s="141"/>
      <c r="AR33" s="141"/>
      <c r="AS33" s="141"/>
      <c r="AT33" s="141"/>
    </row>
  </sheetData>
  <mergeCells count="2">
    <mergeCell ref="A12:A13"/>
    <mergeCell ref="A21:A2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16</TotalTime>
  <Application>LibreOffice/6.2.4.2$Windows_X86_64 LibreOffice_project/2412653d852ce75f65fbfa83fb7e7b669a126d64</Application>
  <Company>Hewlett-Packard Company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2016-06-01T07:27:35Z</dcterms:created>
  <dc:creator>Eetu Myöhänen</dc:creator>
  <dc:description/>
  <dc:language>fi-FI</dc:language>
  <cp:lastModifiedBy/>
  <dcterms:modified xsi:type="dcterms:W3CDTF">2023-06-28T15:14:58Z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